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615" windowWidth="19815" windowHeight="6345"/>
  </bookViews>
  <sheets>
    <sheet name="Outils de comparaison" sheetId="1" r:id="rId1"/>
    <sheet name="Requête 052" sheetId="2" r:id="rId2"/>
    <sheet name="Fichier source CGECP" sheetId="3" r:id="rId3"/>
    <sheet name="Fichier source N" sheetId="4" state="hidden" r:id="rId4"/>
  </sheets>
  <definedNames>
    <definedName name="_xlnm._FilterDatabase" localSheetId="2" hidden="1">'Fichier source CGECP'!$A$1:$F$1259</definedName>
    <definedName name="_xlnm._FilterDatabase" localSheetId="0" hidden="1">'Outils de comparaison'!$A$2:$Q$1483</definedName>
    <definedName name="_xlnm._FilterDatabase" localSheetId="1" hidden="1">'Requête 052'!$A$1:$AA$1203</definedName>
    <definedName name="bdd">'Requête 052'!$A$1:$G$1</definedName>
  </definedNames>
  <calcPr calcId="145621"/>
</workbook>
</file>

<file path=xl/calcChain.xml><?xml version="1.0" encoding="utf-8"?>
<calcChain xmlns="http://schemas.openxmlformats.org/spreadsheetml/2006/main">
  <c r="H44" i="1" l="1"/>
  <c r="H3" i="1"/>
  <c r="N3" i="1" s="1"/>
  <c r="M5" i="1"/>
  <c r="P5" i="1" s="1"/>
  <c r="L4" i="1"/>
  <c r="M4" i="1" s="1"/>
  <c r="P4" i="1" s="1"/>
  <c r="L5" i="1"/>
  <c r="L6" i="1"/>
  <c r="M6" i="1" s="1"/>
  <c r="P6" i="1" s="1"/>
  <c r="L7" i="1"/>
  <c r="M7" i="1" s="1"/>
  <c r="P7" i="1" s="1"/>
  <c r="L8" i="1"/>
  <c r="M8" i="1" s="1"/>
  <c r="P8" i="1" s="1"/>
  <c r="L9" i="1"/>
  <c r="M9" i="1" s="1"/>
  <c r="P9" i="1" s="1"/>
  <c r="L10" i="1"/>
  <c r="M10" i="1" s="1"/>
  <c r="P10" i="1" s="1"/>
  <c r="L11" i="1"/>
  <c r="M11" i="1" s="1"/>
  <c r="P11" i="1" s="1"/>
  <c r="L12" i="1"/>
  <c r="M12" i="1" s="1"/>
  <c r="P12" i="1" s="1"/>
  <c r="L13" i="1"/>
  <c r="M13" i="1" s="1"/>
  <c r="P13" i="1" s="1"/>
  <c r="L14" i="1"/>
  <c r="M14" i="1" s="1"/>
  <c r="P14" i="1" s="1"/>
  <c r="L15" i="1"/>
  <c r="M15" i="1" s="1"/>
  <c r="P15" i="1" s="1"/>
  <c r="L16" i="1"/>
  <c r="M16" i="1" s="1"/>
  <c r="P16" i="1" s="1"/>
  <c r="L17" i="1"/>
  <c r="M17" i="1" s="1"/>
  <c r="P17" i="1" s="1"/>
  <c r="L18" i="1"/>
  <c r="M18" i="1" s="1"/>
  <c r="P18" i="1" s="1"/>
  <c r="L19" i="1"/>
  <c r="M19" i="1" s="1"/>
  <c r="P19" i="1" s="1"/>
  <c r="L20" i="1"/>
  <c r="M20" i="1" s="1"/>
  <c r="P20" i="1" s="1"/>
  <c r="L21" i="1"/>
  <c r="M21" i="1" s="1"/>
  <c r="P21" i="1" s="1"/>
  <c r="L22" i="1"/>
  <c r="M22" i="1" s="1"/>
  <c r="P22" i="1" s="1"/>
  <c r="L23" i="1"/>
  <c r="M23" i="1" s="1"/>
  <c r="P23" i="1" s="1"/>
  <c r="L24" i="1"/>
  <c r="M24" i="1" s="1"/>
  <c r="P24" i="1" s="1"/>
  <c r="L25" i="1"/>
  <c r="M25" i="1" s="1"/>
  <c r="P25" i="1" s="1"/>
  <c r="L26" i="1"/>
  <c r="M26" i="1" s="1"/>
  <c r="P26" i="1" s="1"/>
  <c r="L27" i="1"/>
  <c r="M27" i="1" s="1"/>
  <c r="P27" i="1" s="1"/>
  <c r="L28" i="1"/>
  <c r="M28" i="1" s="1"/>
  <c r="P28" i="1" s="1"/>
  <c r="L29" i="1"/>
  <c r="M29" i="1" s="1"/>
  <c r="P29" i="1" s="1"/>
  <c r="L30" i="1"/>
  <c r="M30" i="1" s="1"/>
  <c r="P30" i="1" s="1"/>
  <c r="L31" i="1"/>
  <c r="M31" i="1" s="1"/>
  <c r="P31" i="1" s="1"/>
  <c r="L32" i="1"/>
  <c r="M32" i="1" s="1"/>
  <c r="P32" i="1" s="1"/>
  <c r="L33" i="1"/>
  <c r="M33" i="1" s="1"/>
  <c r="P33" i="1" s="1"/>
  <c r="L34" i="1"/>
  <c r="M34" i="1" s="1"/>
  <c r="P34" i="1" s="1"/>
  <c r="L35" i="1"/>
  <c r="M35" i="1" s="1"/>
  <c r="P35" i="1" s="1"/>
  <c r="L36" i="1"/>
  <c r="M36" i="1" s="1"/>
  <c r="P36" i="1" s="1"/>
  <c r="L37" i="1"/>
  <c r="M37" i="1" s="1"/>
  <c r="P37" i="1" s="1"/>
  <c r="L38" i="1"/>
  <c r="M38" i="1" s="1"/>
  <c r="P38" i="1" s="1"/>
  <c r="L39" i="1"/>
  <c r="M39" i="1" s="1"/>
  <c r="P39" i="1" s="1"/>
  <c r="L40" i="1"/>
  <c r="M40" i="1" s="1"/>
  <c r="P40" i="1" s="1"/>
  <c r="L41" i="1"/>
  <c r="M41" i="1" s="1"/>
  <c r="P41" i="1" s="1"/>
  <c r="L42" i="1"/>
  <c r="M42" i="1" s="1"/>
  <c r="P42" i="1" s="1"/>
  <c r="L43" i="1"/>
  <c r="M43" i="1" s="1"/>
  <c r="P43" i="1" s="1"/>
  <c r="L44" i="1"/>
  <c r="M44" i="1" s="1"/>
  <c r="P44" i="1" s="1"/>
  <c r="L45" i="1"/>
  <c r="M45" i="1" s="1"/>
  <c r="P45" i="1" s="1"/>
  <c r="L46" i="1"/>
  <c r="M46" i="1" s="1"/>
  <c r="P46" i="1" s="1"/>
  <c r="L47" i="1"/>
  <c r="M47" i="1" s="1"/>
  <c r="P47" i="1" s="1"/>
  <c r="L48" i="1"/>
  <c r="M48" i="1" s="1"/>
  <c r="P48" i="1" s="1"/>
  <c r="L49" i="1"/>
  <c r="M49" i="1" s="1"/>
  <c r="P49" i="1" s="1"/>
  <c r="L50" i="1"/>
  <c r="M50" i="1" s="1"/>
  <c r="P50" i="1" s="1"/>
  <c r="L51" i="1"/>
  <c r="M51" i="1" s="1"/>
  <c r="P51" i="1" s="1"/>
  <c r="L52" i="1"/>
  <c r="M52" i="1" s="1"/>
  <c r="P52" i="1" s="1"/>
  <c r="L53" i="1"/>
  <c r="M53" i="1" s="1"/>
  <c r="P53" i="1" s="1"/>
  <c r="L54" i="1"/>
  <c r="M54" i="1" s="1"/>
  <c r="P54" i="1" s="1"/>
  <c r="L55" i="1"/>
  <c r="M55" i="1" s="1"/>
  <c r="P55" i="1" s="1"/>
  <c r="L56" i="1"/>
  <c r="M56" i="1" s="1"/>
  <c r="P56" i="1" s="1"/>
  <c r="L57" i="1"/>
  <c r="M57" i="1" s="1"/>
  <c r="P57" i="1" s="1"/>
  <c r="L58" i="1"/>
  <c r="M58" i="1" s="1"/>
  <c r="P58" i="1" s="1"/>
  <c r="L59" i="1"/>
  <c r="M59" i="1" s="1"/>
  <c r="P59" i="1" s="1"/>
  <c r="L60" i="1"/>
  <c r="M60" i="1" s="1"/>
  <c r="P60" i="1" s="1"/>
  <c r="L61" i="1"/>
  <c r="M61" i="1" s="1"/>
  <c r="P61" i="1" s="1"/>
  <c r="L62" i="1"/>
  <c r="M62" i="1" s="1"/>
  <c r="P62" i="1" s="1"/>
  <c r="L63" i="1"/>
  <c r="M63" i="1" s="1"/>
  <c r="P63" i="1" s="1"/>
  <c r="L64" i="1"/>
  <c r="M64" i="1" s="1"/>
  <c r="P64" i="1" s="1"/>
  <c r="L65" i="1"/>
  <c r="M65" i="1" s="1"/>
  <c r="P65" i="1" s="1"/>
  <c r="L66" i="1"/>
  <c r="M66" i="1" s="1"/>
  <c r="P66" i="1" s="1"/>
  <c r="L67" i="1"/>
  <c r="M67" i="1" s="1"/>
  <c r="P67" i="1" s="1"/>
  <c r="L68" i="1"/>
  <c r="M68" i="1" s="1"/>
  <c r="P68" i="1" s="1"/>
  <c r="L69" i="1"/>
  <c r="M69" i="1" s="1"/>
  <c r="P69" i="1" s="1"/>
  <c r="L70" i="1"/>
  <c r="M70" i="1" s="1"/>
  <c r="P70" i="1" s="1"/>
  <c r="L71" i="1"/>
  <c r="M71" i="1" s="1"/>
  <c r="P71" i="1" s="1"/>
  <c r="L72" i="1"/>
  <c r="M72" i="1" s="1"/>
  <c r="P72" i="1" s="1"/>
  <c r="L73" i="1"/>
  <c r="M73" i="1" s="1"/>
  <c r="P73" i="1" s="1"/>
  <c r="L74" i="1"/>
  <c r="M74" i="1" s="1"/>
  <c r="P74" i="1" s="1"/>
  <c r="L75" i="1"/>
  <c r="M75" i="1" s="1"/>
  <c r="P75" i="1" s="1"/>
  <c r="L76" i="1"/>
  <c r="M76" i="1" s="1"/>
  <c r="P76" i="1" s="1"/>
  <c r="L77" i="1"/>
  <c r="M77" i="1" s="1"/>
  <c r="P77" i="1" s="1"/>
  <c r="L78" i="1"/>
  <c r="M78" i="1" s="1"/>
  <c r="P78" i="1" s="1"/>
  <c r="L79" i="1"/>
  <c r="M79" i="1" s="1"/>
  <c r="P79" i="1" s="1"/>
  <c r="L80" i="1"/>
  <c r="M80" i="1" s="1"/>
  <c r="P80" i="1" s="1"/>
  <c r="L81" i="1"/>
  <c r="M81" i="1" s="1"/>
  <c r="P81" i="1" s="1"/>
  <c r="L82" i="1"/>
  <c r="M82" i="1" s="1"/>
  <c r="P82" i="1" s="1"/>
  <c r="L83" i="1"/>
  <c r="M83" i="1" s="1"/>
  <c r="P83" i="1" s="1"/>
  <c r="L84" i="1"/>
  <c r="M84" i="1" s="1"/>
  <c r="P84" i="1" s="1"/>
  <c r="L85" i="1"/>
  <c r="M85" i="1" s="1"/>
  <c r="P85" i="1" s="1"/>
  <c r="L86" i="1"/>
  <c r="M86" i="1" s="1"/>
  <c r="P86" i="1" s="1"/>
  <c r="L87" i="1"/>
  <c r="M87" i="1" s="1"/>
  <c r="P87" i="1" s="1"/>
  <c r="L88" i="1"/>
  <c r="M88" i="1" s="1"/>
  <c r="P88" i="1" s="1"/>
  <c r="L89" i="1"/>
  <c r="M89" i="1" s="1"/>
  <c r="P89" i="1" s="1"/>
  <c r="L90" i="1"/>
  <c r="M90" i="1" s="1"/>
  <c r="P90" i="1" s="1"/>
  <c r="L91" i="1"/>
  <c r="M91" i="1" s="1"/>
  <c r="P91" i="1" s="1"/>
  <c r="L92" i="1"/>
  <c r="M92" i="1" s="1"/>
  <c r="P92" i="1" s="1"/>
  <c r="L93" i="1"/>
  <c r="M93" i="1" s="1"/>
  <c r="P93" i="1" s="1"/>
  <c r="L94" i="1"/>
  <c r="M94" i="1" s="1"/>
  <c r="P94" i="1" s="1"/>
  <c r="L95" i="1"/>
  <c r="M95" i="1" s="1"/>
  <c r="P95" i="1" s="1"/>
  <c r="L96" i="1"/>
  <c r="M96" i="1" s="1"/>
  <c r="P96" i="1" s="1"/>
  <c r="L97" i="1"/>
  <c r="M97" i="1" s="1"/>
  <c r="P97" i="1" s="1"/>
  <c r="L98" i="1"/>
  <c r="M98" i="1" s="1"/>
  <c r="P98" i="1" s="1"/>
  <c r="L99" i="1"/>
  <c r="M99" i="1" s="1"/>
  <c r="P99" i="1" s="1"/>
  <c r="L100" i="1"/>
  <c r="M100" i="1" s="1"/>
  <c r="P100" i="1" s="1"/>
  <c r="L101" i="1"/>
  <c r="M101" i="1" s="1"/>
  <c r="P101" i="1" s="1"/>
  <c r="L102" i="1"/>
  <c r="M102" i="1" s="1"/>
  <c r="P102" i="1" s="1"/>
  <c r="L103" i="1"/>
  <c r="M103" i="1" s="1"/>
  <c r="P103" i="1" s="1"/>
  <c r="L104" i="1"/>
  <c r="M104" i="1" s="1"/>
  <c r="P104" i="1" s="1"/>
  <c r="L105" i="1"/>
  <c r="M105" i="1" s="1"/>
  <c r="P105" i="1" s="1"/>
  <c r="L106" i="1"/>
  <c r="M106" i="1" s="1"/>
  <c r="P106" i="1" s="1"/>
  <c r="L107" i="1"/>
  <c r="M107" i="1" s="1"/>
  <c r="P107" i="1" s="1"/>
  <c r="L108" i="1"/>
  <c r="M108" i="1" s="1"/>
  <c r="P108" i="1" s="1"/>
  <c r="L109" i="1"/>
  <c r="M109" i="1" s="1"/>
  <c r="P109" i="1" s="1"/>
  <c r="L110" i="1"/>
  <c r="M110" i="1" s="1"/>
  <c r="P110" i="1" s="1"/>
  <c r="L111" i="1"/>
  <c r="M111" i="1" s="1"/>
  <c r="P111" i="1" s="1"/>
  <c r="L112" i="1"/>
  <c r="M112" i="1" s="1"/>
  <c r="P112" i="1" s="1"/>
  <c r="L113" i="1"/>
  <c r="M113" i="1" s="1"/>
  <c r="P113" i="1" s="1"/>
  <c r="L114" i="1"/>
  <c r="M114" i="1" s="1"/>
  <c r="P114" i="1" s="1"/>
  <c r="L115" i="1"/>
  <c r="M115" i="1" s="1"/>
  <c r="P115" i="1" s="1"/>
  <c r="L116" i="1"/>
  <c r="M116" i="1" s="1"/>
  <c r="P116" i="1" s="1"/>
  <c r="L117" i="1"/>
  <c r="M117" i="1" s="1"/>
  <c r="P117" i="1" s="1"/>
  <c r="L118" i="1"/>
  <c r="M118" i="1" s="1"/>
  <c r="P118" i="1" s="1"/>
  <c r="L119" i="1"/>
  <c r="M119" i="1" s="1"/>
  <c r="P119" i="1" s="1"/>
  <c r="L120" i="1"/>
  <c r="M120" i="1" s="1"/>
  <c r="P120" i="1" s="1"/>
  <c r="L121" i="1"/>
  <c r="M121" i="1" s="1"/>
  <c r="P121" i="1" s="1"/>
  <c r="L122" i="1"/>
  <c r="M122" i="1" s="1"/>
  <c r="P122" i="1" s="1"/>
  <c r="L123" i="1"/>
  <c r="M123" i="1" s="1"/>
  <c r="P123" i="1" s="1"/>
  <c r="L124" i="1"/>
  <c r="M124" i="1" s="1"/>
  <c r="P124" i="1" s="1"/>
  <c r="L125" i="1"/>
  <c r="M125" i="1" s="1"/>
  <c r="P125" i="1" s="1"/>
  <c r="L126" i="1"/>
  <c r="M126" i="1" s="1"/>
  <c r="P126" i="1" s="1"/>
  <c r="L127" i="1"/>
  <c r="M127" i="1" s="1"/>
  <c r="P127" i="1" s="1"/>
  <c r="L128" i="1"/>
  <c r="M128" i="1" s="1"/>
  <c r="P128" i="1" s="1"/>
  <c r="L129" i="1"/>
  <c r="M129" i="1" s="1"/>
  <c r="P129" i="1" s="1"/>
  <c r="L130" i="1"/>
  <c r="M130" i="1" s="1"/>
  <c r="P130" i="1" s="1"/>
  <c r="L131" i="1"/>
  <c r="M131" i="1" s="1"/>
  <c r="P131" i="1" s="1"/>
  <c r="L132" i="1"/>
  <c r="M132" i="1" s="1"/>
  <c r="P132" i="1" s="1"/>
  <c r="L133" i="1"/>
  <c r="M133" i="1" s="1"/>
  <c r="P133" i="1" s="1"/>
  <c r="L134" i="1"/>
  <c r="M134" i="1" s="1"/>
  <c r="P134" i="1" s="1"/>
  <c r="L135" i="1"/>
  <c r="M135" i="1" s="1"/>
  <c r="P135" i="1" s="1"/>
  <c r="L136" i="1"/>
  <c r="M136" i="1" s="1"/>
  <c r="P136" i="1" s="1"/>
  <c r="L137" i="1"/>
  <c r="M137" i="1" s="1"/>
  <c r="P137" i="1" s="1"/>
  <c r="L138" i="1"/>
  <c r="M138" i="1" s="1"/>
  <c r="P138" i="1" s="1"/>
  <c r="L139" i="1"/>
  <c r="M139" i="1" s="1"/>
  <c r="P139" i="1" s="1"/>
  <c r="L140" i="1"/>
  <c r="M140" i="1" s="1"/>
  <c r="P140" i="1" s="1"/>
  <c r="L141" i="1"/>
  <c r="M141" i="1" s="1"/>
  <c r="P141" i="1" s="1"/>
  <c r="L142" i="1"/>
  <c r="M142" i="1" s="1"/>
  <c r="P142" i="1" s="1"/>
  <c r="L143" i="1"/>
  <c r="M143" i="1" s="1"/>
  <c r="P143" i="1" s="1"/>
  <c r="L144" i="1"/>
  <c r="M144" i="1" s="1"/>
  <c r="P144" i="1" s="1"/>
  <c r="L145" i="1"/>
  <c r="M145" i="1" s="1"/>
  <c r="P145" i="1" s="1"/>
  <c r="L146" i="1"/>
  <c r="M146" i="1" s="1"/>
  <c r="P146" i="1" s="1"/>
  <c r="L147" i="1"/>
  <c r="M147" i="1" s="1"/>
  <c r="P147" i="1" s="1"/>
  <c r="L148" i="1"/>
  <c r="M148" i="1" s="1"/>
  <c r="P148" i="1" s="1"/>
  <c r="L149" i="1"/>
  <c r="M149" i="1" s="1"/>
  <c r="P149" i="1" s="1"/>
  <c r="L150" i="1"/>
  <c r="M150" i="1" s="1"/>
  <c r="P150" i="1" s="1"/>
  <c r="L151" i="1"/>
  <c r="M151" i="1" s="1"/>
  <c r="P151" i="1" s="1"/>
  <c r="L152" i="1"/>
  <c r="M152" i="1" s="1"/>
  <c r="P152" i="1" s="1"/>
  <c r="L153" i="1"/>
  <c r="M153" i="1" s="1"/>
  <c r="P153" i="1" s="1"/>
  <c r="L154" i="1"/>
  <c r="M154" i="1" s="1"/>
  <c r="P154" i="1" s="1"/>
  <c r="L155" i="1"/>
  <c r="M155" i="1" s="1"/>
  <c r="P155" i="1" s="1"/>
  <c r="L156" i="1"/>
  <c r="M156" i="1" s="1"/>
  <c r="P156" i="1" s="1"/>
  <c r="L157" i="1"/>
  <c r="M157" i="1" s="1"/>
  <c r="P157" i="1" s="1"/>
  <c r="L158" i="1"/>
  <c r="M158" i="1" s="1"/>
  <c r="P158" i="1" s="1"/>
  <c r="L159" i="1"/>
  <c r="M159" i="1" s="1"/>
  <c r="P159" i="1" s="1"/>
  <c r="L160" i="1"/>
  <c r="M160" i="1" s="1"/>
  <c r="P160" i="1" s="1"/>
  <c r="L161" i="1"/>
  <c r="M161" i="1" s="1"/>
  <c r="P161" i="1" s="1"/>
  <c r="L162" i="1"/>
  <c r="M162" i="1" s="1"/>
  <c r="P162" i="1" s="1"/>
  <c r="L163" i="1"/>
  <c r="M163" i="1" s="1"/>
  <c r="P163" i="1" s="1"/>
  <c r="L164" i="1"/>
  <c r="M164" i="1" s="1"/>
  <c r="P164" i="1" s="1"/>
  <c r="L165" i="1"/>
  <c r="M165" i="1" s="1"/>
  <c r="P165" i="1" s="1"/>
  <c r="L166" i="1"/>
  <c r="M166" i="1" s="1"/>
  <c r="P166" i="1" s="1"/>
  <c r="L167" i="1"/>
  <c r="M167" i="1" s="1"/>
  <c r="P167" i="1" s="1"/>
  <c r="L168" i="1"/>
  <c r="M168" i="1" s="1"/>
  <c r="P168" i="1" s="1"/>
  <c r="L169" i="1"/>
  <c r="M169" i="1" s="1"/>
  <c r="P169" i="1" s="1"/>
  <c r="L170" i="1"/>
  <c r="M170" i="1" s="1"/>
  <c r="P170" i="1" s="1"/>
  <c r="L171" i="1"/>
  <c r="M171" i="1" s="1"/>
  <c r="P171" i="1" s="1"/>
  <c r="L172" i="1"/>
  <c r="M172" i="1" s="1"/>
  <c r="P172" i="1" s="1"/>
  <c r="L173" i="1"/>
  <c r="M173" i="1" s="1"/>
  <c r="P173" i="1" s="1"/>
  <c r="L174" i="1"/>
  <c r="M174" i="1" s="1"/>
  <c r="P174" i="1" s="1"/>
  <c r="L175" i="1"/>
  <c r="M175" i="1" s="1"/>
  <c r="P175" i="1" s="1"/>
  <c r="L176" i="1"/>
  <c r="M176" i="1" s="1"/>
  <c r="P176" i="1" s="1"/>
  <c r="L177" i="1"/>
  <c r="M177" i="1" s="1"/>
  <c r="P177" i="1" s="1"/>
  <c r="L178" i="1"/>
  <c r="M178" i="1" s="1"/>
  <c r="P178" i="1" s="1"/>
  <c r="L179" i="1"/>
  <c r="M179" i="1" s="1"/>
  <c r="P179" i="1" s="1"/>
  <c r="L180" i="1"/>
  <c r="M180" i="1" s="1"/>
  <c r="P180" i="1" s="1"/>
  <c r="L181" i="1"/>
  <c r="M181" i="1" s="1"/>
  <c r="P181" i="1" s="1"/>
  <c r="L182" i="1"/>
  <c r="M182" i="1" s="1"/>
  <c r="P182" i="1" s="1"/>
  <c r="L183" i="1"/>
  <c r="M183" i="1" s="1"/>
  <c r="P183" i="1" s="1"/>
  <c r="L184" i="1"/>
  <c r="M184" i="1" s="1"/>
  <c r="P184" i="1" s="1"/>
  <c r="L185" i="1"/>
  <c r="M185" i="1" s="1"/>
  <c r="P185" i="1" s="1"/>
  <c r="L186" i="1"/>
  <c r="M186" i="1" s="1"/>
  <c r="P186" i="1" s="1"/>
  <c r="L187" i="1"/>
  <c r="M187" i="1" s="1"/>
  <c r="P187" i="1" s="1"/>
  <c r="L188" i="1"/>
  <c r="M188" i="1" s="1"/>
  <c r="P188" i="1" s="1"/>
  <c r="L189" i="1"/>
  <c r="M189" i="1" s="1"/>
  <c r="P189" i="1" s="1"/>
  <c r="L190" i="1"/>
  <c r="M190" i="1" s="1"/>
  <c r="P190" i="1" s="1"/>
  <c r="L191" i="1"/>
  <c r="M191" i="1" s="1"/>
  <c r="P191" i="1" s="1"/>
  <c r="L192" i="1"/>
  <c r="M192" i="1" s="1"/>
  <c r="P192" i="1" s="1"/>
  <c r="L193" i="1"/>
  <c r="M193" i="1" s="1"/>
  <c r="P193" i="1" s="1"/>
  <c r="L194" i="1"/>
  <c r="M194" i="1" s="1"/>
  <c r="P194" i="1" s="1"/>
  <c r="L195" i="1"/>
  <c r="M195" i="1" s="1"/>
  <c r="P195" i="1" s="1"/>
  <c r="L196" i="1"/>
  <c r="M196" i="1" s="1"/>
  <c r="P196" i="1" s="1"/>
  <c r="L197" i="1"/>
  <c r="M197" i="1" s="1"/>
  <c r="P197" i="1" s="1"/>
  <c r="L198" i="1"/>
  <c r="M198" i="1" s="1"/>
  <c r="P198" i="1" s="1"/>
  <c r="L199" i="1"/>
  <c r="M199" i="1" s="1"/>
  <c r="P199" i="1" s="1"/>
  <c r="L200" i="1"/>
  <c r="M200" i="1" s="1"/>
  <c r="P200" i="1" s="1"/>
  <c r="L201" i="1"/>
  <c r="M201" i="1" s="1"/>
  <c r="P201" i="1" s="1"/>
  <c r="L202" i="1"/>
  <c r="M202" i="1" s="1"/>
  <c r="P202" i="1" s="1"/>
  <c r="L203" i="1"/>
  <c r="M203" i="1" s="1"/>
  <c r="P203" i="1" s="1"/>
  <c r="L204" i="1"/>
  <c r="M204" i="1" s="1"/>
  <c r="P204" i="1" s="1"/>
  <c r="L205" i="1"/>
  <c r="M205" i="1" s="1"/>
  <c r="P205" i="1" s="1"/>
  <c r="L206" i="1"/>
  <c r="M206" i="1" s="1"/>
  <c r="P206" i="1" s="1"/>
  <c r="L207" i="1"/>
  <c r="M207" i="1" s="1"/>
  <c r="P207" i="1" s="1"/>
  <c r="L208" i="1"/>
  <c r="M208" i="1" s="1"/>
  <c r="P208" i="1" s="1"/>
  <c r="L209" i="1"/>
  <c r="M209" i="1" s="1"/>
  <c r="P209" i="1" s="1"/>
  <c r="L210" i="1"/>
  <c r="M210" i="1" s="1"/>
  <c r="P210" i="1" s="1"/>
  <c r="L211" i="1"/>
  <c r="M211" i="1" s="1"/>
  <c r="P211" i="1" s="1"/>
  <c r="L212" i="1"/>
  <c r="M212" i="1" s="1"/>
  <c r="P212" i="1" s="1"/>
  <c r="L213" i="1"/>
  <c r="M213" i="1" s="1"/>
  <c r="P213" i="1" s="1"/>
  <c r="L214" i="1"/>
  <c r="M214" i="1" s="1"/>
  <c r="P214" i="1" s="1"/>
  <c r="L215" i="1"/>
  <c r="M215" i="1" s="1"/>
  <c r="P215" i="1" s="1"/>
  <c r="L216" i="1"/>
  <c r="M216" i="1" s="1"/>
  <c r="P216" i="1" s="1"/>
  <c r="L217" i="1"/>
  <c r="M217" i="1" s="1"/>
  <c r="P217" i="1" s="1"/>
  <c r="L218" i="1"/>
  <c r="M218" i="1" s="1"/>
  <c r="P218" i="1" s="1"/>
  <c r="L219" i="1"/>
  <c r="M219" i="1" s="1"/>
  <c r="P219" i="1" s="1"/>
  <c r="L220" i="1"/>
  <c r="M220" i="1" s="1"/>
  <c r="P220" i="1" s="1"/>
  <c r="L221" i="1"/>
  <c r="M221" i="1" s="1"/>
  <c r="P221" i="1" s="1"/>
  <c r="L222" i="1"/>
  <c r="M222" i="1" s="1"/>
  <c r="P222" i="1" s="1"/>
  <c r="L223" i="1"/>
  <c r="M223" i="1" s="1"/>
  <c r="P223" i="1" s="1"/>
  <c r="L224" i="1"/>
  <c r="M224" i="1" s="1"/>
  <c r="P224" i="1" s="1"/>
  <c r="L225" i="1"/>
  <c r="M225" i="1" s="1"/>
  <c r="P225" i="1" s="1"/>
  <c r="L226" i="1"/>
  <c r="M226" i="1" s="1"/>
  <c r="P226" i="1" s="1"/>
  <c r="L227" i="1"/>
  <c r="M227" i="1" s="1"/>
  <c r="P227" i="1" s="1"/>
  <c r="L228" i="1"/>
  <c r="M228" i="1" s="1"/>
  <c r="P228" i="1" s="1"/>
  <c r="L229" i="1"/>
  <c r="M229" i="1" s="1"/>
  <c r="P229" i="1" s="1"/>
  <c r="L230" i="1"/>
  <c r="M230" i="1" s="1"/>
  <c r="P230" i="1" s="1"/>
  <c r="L231" i="1"/>
  <c r="M231" i="1" s="1"/>
  <c r="P231" i="1" s="1"/>
  <c r="L232" i="1"/>
  <c r="M232" i="1" s="1"/>
  <c r="P232" i="1" s="1"/>
  <c r="L233" i="1"/>
  <c r="M233" i="1" s="1"/>
  <c r="P233" i="1" s="1"/>
  <c r="L234" i="1"/>
  <c r="M234" i="1" s="1"/>
  <c r="P234" i="1" s="1"/>
  <c r="L235" i="1"/>
  <c r="M235" i="1" s="1"/>
  <c r="P235" i="1" s="1"/>
  <c r="L236" i="1"/>
  <c r="M236" i="1" s="1"/>
  <c r="P236" i="1" s="1"/>
  <c r="L237" i="1"/>
  <c r="M237" i="1" s="1"/>
  <c r="P237" i="1" s="1"/>
  <c r="L238" i="1"/>
  <c r="M238" i="1" s="1"/>
  <c r="P238" i="1" s="1"/>
  <c r="L239" i="1"/>
  <c r="M239" i="1" s="1"/>
  <c r="P239" i="1" s="1"/>
  <c r="L240" i="1"/>
  <c r="M240" i="1" s="1"/>
  <c r="P240" i="1" s="1"/>
  <c r="L241" i="1"/>
  <c r="M241" i="1" s="1"/>
  <c r="P241" i="1" s="1"/>
  <c r="L242" i="1"/>
  <c r="M242" i="1" s="1"/>
  <c r="P242" i="1" s="1"/>
  <c r="L243" i="1"/>
  <c r="M243" i="1" s="1"/>
  <c r="P243" i="1" s="1"/>
  <c r="L244" i="1"/>
  <c r="M244" i="1" s="1"/>
  <c r="P244" i="1" s="1"/>
  <c r="L245" i="1"/>
  <c r="M245" i="1" s="1"/>
  <c r="P245" i="1" s="1"/>
  <c r="L246" i="1"/>
  <c r="M246" i="1" s="1"/>
  <c r="P246" i="1" s="1"/>
  <c r="L247" i="1"/>
  <c r="M247" i="1" s="1"/>
  <c r="P247" i="1" s="1"/>
  <c r="L248" i="1"/>
  <c r="M248" i="1" s="1"/>
  <c r="P248" i="1" s="1"/>
  <c r="L249" i="1"/>
  <c r="M249" i="1" s="1"/>
  <c r="P249" i="1" s="1"/>
  <c r="L250" i="1"/>
  <c r="M250" i="1" s="1"/>
  <c r="P250" i="1" s="1"/>
  <c r="L251" i="1"/>
  <c r="M251" i="1" s="1"/>
  <c r="P251" i="1" s="1"/>
  <c r="L252" i="1"/>
  <c r="M252" i="1" s="1"/>
  <c r="P252" i="1" s="1"/>
  <c r="L253" i="1"/>
  <c r="M253" i="1" s="1"/>
  <c r="P253" i="1" s="1"/>
  <c r="L254" i="1"/>
  <c r="M254" i="1" s="1"/>
  <c r="P254" i="1" s="1"/>
  <c r="L255" i="1"/>
  <c r="M255" i="1" s="1"/>
  <c r="P255" i="1" s="1"/>
  <c r="L256" i="1"/>
  <c r="M256" i="1" s="1"/>
  <c r="P256" i="1" s="1"/>
  <c r="L257" i="1"/>
  <c r="M257" i="1" s="1"/>
  <c r="P257" i="1" s="1"/>
  <c r="L258" i="1"/>
  <c r="M258" i="1" s="1"/>
  <c r="P258" i="1" s="1"/>
  <c r="L259" i="1"/>
  <c r="M259" i="1" s="1"/>
  <c r="P259" i="1" s="1"/>
  <c r="L260" i="1"/>
  <c r="M260" i="1" s="1"/>
  <c r="P260" i="1" s="1"/>
  <c r="L261" i="1"/>
  <c r="M261" i="1" s="1"/>
  <c r="P261" i="1" s="1"/>
  <c r="L262" i="1"/>
  <c r="M262" i="1" s="1"/>
  <c r="P262" i="1" s="1"/>
  <c r="L263" i="1"/>
  <c r="M263" i="1" s="1"/>
  <c r="P263" i="1" s="1"/>
  <c r="L264" i="1"/>
  <c r="M264" i="1" s="1"/>
  <c r="P264" i="1" s="1"/>
  <c r="L265" i="1"/>
  <c r="M265" i="1" s="1"/>
  <c r="P265" i="1" s="1"/>
  <c r="L266" i="1"/>
  <c r="M266" i="1" s="1"/>
  <c r="P266" i="1" s="1"/>
  <c r="L267" i="1"/>
  <c r="M267" i="1" s="1"/>
  <c r="P267" i="1" s="1"/>
  <c r="L268" i="1"/>
  <c r="M268" i="1" s="1"/>
  <c r="P268" i="1" s="1"/>
  <c r="L269" i="1"/>
  <c r="M269" i="1" s="1"/>
  <c r="P269" i="1" s="1"/>
  <c r="L270" i="1"/>
  <c r="M270" i="1" s="1"/>
  <c r="P270" i="1" s="1"/>
  <c r="L271" i="1"/>
  <c r="M271" i="1" s="1"/>
  <c r="P271" i="1" s="1"/>
  <c r="L272" i="1"/>
  <c r="M272" i="1" s="1"/>
  <c r="P272" i="1" s="1"/>
  <c r="L273" i="1"/>
  <c r="M273" i="1" s="1"/>
  <c r="P273" i="1" s="1"/>
  <c r="L274" i="1"/>
  <c r="M274" i="1" s="1"/>
  <c r="P274" i="1" s="1"/>
  <c r="L275" i="1"/>
  <c r="M275" i="1" s="1"/>
  <c r="P275" i="1" s="1"/>
  <c r="L276" i="1"/>
  <c r="M276" i="1" s="1"/>
  <c r="P276" i="1" s="1"/>
  <c r="L277" i="1"/>
  <c r="M277" i="1" s="1"/>
  <c r="P277" i="1" s="1"/>
  <c r="L278" i="1"/>
  <c r="M278" i="1" s="1"/>
  <c r="P278" i="1" s="1"/>
  <c r="L279" i="1"/>
  <c r="M279" i="1" s="1"/>
  <c r="P279" i="1" s="1"/>
  <c r="L280" i="1"/>
  <c r="M280" i="1" s="1"/>
  <c r="P280" i="1" s="1"/>
  <c r="L281" i="1"/>
  <c r="M281" i="1" s="1"/>
  <c r="P281" i="1" s="1"/>
  <c r="L282" i="1"/>
  <c r="M282" i="1" s="1"/>
  <c r="P282" i="1" s="1"/>
  <c r="L283" i="1"/>
  <c r="M283" i="1" s="1"/>
  <c r="P283" i="1" s="1"/>
  <c r="L284" i="1"/>
  <c r="M284" i="1" s="1"/>
  <c r="P284" i="1" s="1"/>
  <c r="L285" i="1"/>
  <c r="M285" i="1" s="1"/>
  <c r="P285" i="1" s="1"/>
  <c r="L286" i="1"/>
  <c r="M286" i="1" s="1"/>
  <c r="P286" i="1" s="1"/>
  <c r="L287" i="1"/>
  <c r="M287" i="1" s="1"/>
  <c r="P287" i="1" s="1"/>
  <c r="L288" i="1"/>
  <c r="M288" i="1" s="1"/>
  <c r="P288" i="1" s="1"/>
  <c r="L289" i="1"/>
  <c r="M289" i="1" s="1"/>
  <c r="P289" i="1" s="1"/>
  <c r="L290" i="1"/>
  <c r="M290" i="1" s="1"/>
  <c r="P290" i="1" s="1"/>
  <c r="L291" i="1"/>
  <c r="M291" i="1" s="1"/>
  <c r="P291" i="1" s="1"/>
  <c r="L292" i="1"/>
  <c r="M292" i="1" s="1"/>
  <c r="P292" i="1" s="1"/>
  <c r="L293" i="1"/>
  <c r="M293" i="1" s="1"/>
  <c r="P293" i="1" s="1"/>
  <c r="L294" i="1"/>
  <c r="M294" i="1" s="1"/>
  <c r="P294" i="1" s="1"/>
  <c r="L295" i="1"/>
  <c r="M295" i="1" s="1"/>
  <c r="P295" i="1" s="1"/>
  <c r="L296" i="1"/>
  <c r="M296" i="1" s="1"/>
  <c r="P296" i="1" s="1"/>
  <c r="L297" i="1"/>
  <c r="M297" i="1" s="1"/>
  <c r="P297" i="1" s="1"/>
  <c r="L298" i="1"/>
  <c r="M298" i="1" s="1"/>
  <c r="P298" i="1" s="1"/>
  <c r="L299" i="1"/>
  <c r="M299" i="1" s="1"/>
  <c r="P299" i="1" s="1"/>
  <c r="L300" i="1"/>
  <c r="M300" i="1" s="1"/>
  <c r="P300" i="1" s="1"/>
  <c r="L301" i="1"/>
  <c r="M301" i="1" s="1"/>
  <c r="P301" i="1" s="1"/>
  <c r="L302" i="1"/>
  <c r="M302" i="1" s="1"/>
  <c r="P302" i="1" s="1"/>
  <c r="L303" i="1"/>
  <c r="M303" i="1" s="1"/>
  <c r="P303" i="1" s="1"/>
  <c r="L304" i="1"/>
  <c r="M304" i="1" s="1"/>
  <c r="P304" i="1" s="1"/>
  <c r="L305" i="1"/>
  <c r="M305" i="1" s="1"/>
  <c r="P305" i="1" s="1"/>
  <c r="L306" i="1"/>
  <c r="M306" i="1" s="1"/>
  <c r="P306" i="1" s="1"/>
  <c r="L307" i="1"/>
  <c r="M307" i="1" s="1"/>
  <c r="P307" i="1" s="1"/>
  <c r="L308" i="1"/>
  <c r="M308" i="1" s="1"/>
  <c r="P308" i="1" s="1"/>
  <c r="L309" i="1"/>
  <c r="M309" i="1" s="1"/>
  <c r="P309" i="1" s="1"/>
  <c r="L310" i="1"/>
  <c r="M310" i="1" s="1"/>
  <c r="P310" i="1" s="1"/>
  <c r="L311" i="1"/>
  <c r="M311" i="1" s="1"/>
  <c r="P311" i="1" s="1"/>
  <c r="L312" i="1"/>
  <c r="M312" i="1" s="1"/>
  <c r="P312" i="1" s="1"/>
  <c r="L313" i="1"/>
  <c r="M313" i="1" s="1"/>
  <c r="P313" i="1" s="1"/>
  <c r="L314" i="1"/>
  <c r="M314" i="1" s="1"/>
  <c r="P314" i="1" s="1"/>
  <c r="L315" i="1"/>
  <c r="M315" i="1" s="1"/>
  <c r="P315" i="1" s="1"/>
  <c r="L316" i="1"/>
  <c r="M316" i="1" s="1"/>
  <c r="P316" i="1" s="1"/>
  <c r="L317" i="1"/>
  <c r="M317" i="1" s="1"/>
  <c r="P317" i="1" s="1"/>
  <c r="L318" i="1"/>
  <c r="M318" i="1" s="1"/>
  <c r="P318" i="1" s="1"/>
  <c r="L319" i="1"/>
  <c r="M319" i="1" s="1"/>
  <c r="P319" i="1" s="1"/>
  <c r="L320" i="1"/>
  <c r="M320" i="1" s="1"/>
  <c r="P320" i="1" s="1"/>
  <c r="L321" i="1"/>
  <c r="M321" i="1" s="1"/>
  <c r="P321" i="1" s="1"/>
  <c r="L322" i="1"/>
  <c r="M322" i="1" s="1"/>
  <c r="P322" i="1" s="1"/>
  <c r="L323" i="1"/>
  <c r="M323" i="1" s="1"/>
  <c r="P323" i="1" s="1"/>
  <c r="L324" i="1"/>
  <c r="M324" i="1" s="1"/>
  <c r="P324" i="1" s="1"/>
  <c r="L325" i="1"/>
  <c r="M325" i="1" s="1"/>
  <c r="P325" i="1" s="1"/>
  <c r="L326" i="1"/>
  <c r="M326" i="1" s="1"/>
  <c r="P326" i="1" s="1"/>
  <c r="L327" i="1"/>
  <c r="M327" i="1" s="1"/>
  <c r="P327" i="1" s="1"/>
  <c r="L328" i="1"/>
  <c r="M328" i="1" s="1"/>
  <c r="P328" i="1" s="1"/>
  <c r="L329" i="1"/>
  <c r="M329" i="1" s="1"/>
  <c r="P329" i="1" s="1"/>
  <c r="L330" i="1"/>
  <c r="M330" i="1" s="1"/>
  <c r="P330" i="1" s="1"/>
  <c r="L331" i="1"/>
  <c r="M331" i="1" s="1"/>
  <c r="P331" i="1" s="1"/>
  <c r="L332" i="1"/>
  <c r="M332" i="1" s="1"/>
  <c r="P332" i="1" s="1"/>
  <c r="L333" i="1"/>
  <c r="M333" i="1" s="1"/>
  <c r="P333" i="1" s="1"/>
  <c r="L334" i="1"/>
  <c r="M334" i="1" s="1"/>
  <c r="P334" i="1" s="1"/>
  <c r="L335" i="1"/>
  <c r="M335" i="1" s="1"/>
  <c r="P335" i="1" s="1"/>
  <c r="L336" i="1"/>
  <c r="M336" i="1" s="1"/>
  <c r="P336" i="1" s="1"/>
  <c r="L337" i="1"/>
  <c r="M337" i="1" s="1"/>
  <c r="P337" i="1" s="1"/>
  <c r="L338" i="1"/>
  <c r="M338" i="1" s="1"/>
  <c r="P338" i="1" s="1"/>
  <c r="L339" i="1"/>
  <c r="M339" i="1" s="1"/>
  <c r="P339" i="1" s="1"/>
  <c r="L340" i="1"/>
  <c r="M340" i="1" s="1"/>
  <c r="P340" i="1" s="1"/>
  <c r="L341" i="1"/>
  <c r="M341" i="1" s="1"/>
  <c r="P341" i="1" s="1"/>
  <c r="L342" i="1"/>
  <c r="M342" i="1" s="1"/>
  <c r="P342" i="1" s="1"/>
  <c r="L343" i="1"/>
  <c r="M343" i="1" s="1"/>
  <c r="P343" i="1" s="1"/>
  <c r="L344" i="1"/>
  <c r="M344" i="1" s="1"/>
  <c r="P344" i="1" s="1"/>
  <c r="L345" i="1"/>
  <c r="M345" i="1" s="1"/>
  <c r="P345" i="1" s="1"/>
  <c r="L346" i="1"/>
  <c r="M346" i="1" s="1"/>
  <c r="P346" i="1" s="1"/>
  <c r="L347" i="1"/>
  <c r="M347" i="1" s="1"/>
  <c r="P347" i="1" s="1"/>
  <c r="L348" i="1"/>
  <c r="M348" i="1" s="1"/>
  <c r="P348" i="1" s="1"/>
  <c r="L349" i="1"/>
  <c r="M349" i="1" s="1"/>
  <c r="P349" i="1" s="1"/>
  <c r="L350" i="1"/>
  <c r="M350" i="1" s="1"/>
  <c r="P350" i="1" s="1"/>
  <c r="L351" i="1"/>
  <c r="M351" i="1" s="1"/>
  <c r="P351" i="1" s="1"/>
  <c r="L352" i="1"/>
  <c r="M352" i="1" s="1"/>
  <c r="P352" i="1" s="1"/>
  <c r="L353" i="1"/>
  <c r="M353" i="1" s="1"/>
  <c r="P353" i="1" s="1"/>
  <c r="L354" i="1"/>
  <c r="M354" i="1" s="1"/>
  <c r="P354" i="1" s="1"/>
  <c r="L355" i="1"/>
  <c r="M355" i="1" s="1"/>
  <c r="P355" i="1" s="1"/>
  <c r="L356" i="1"/>
  <c r="M356" i="1" s="1"/>
  <c r="P356" i="1" s="1"/>
  <c r="L357" i="1"/>
  <c r="M357" i="1" s="1"/>
  <c r="P357" i="1" s="1"/>
  <c r="L358" i="1"/>
  <c r="M358" i="1" s="1"/>
  <c r="P358" i="1" s="1"/>
  <c r="L359" i="1"/>
  <c r="M359" i="1" s="1"/>
  <c r="P359" i="1" s="1"/>
  <c r="L360" i="1"/>
  <c r="M360" i="1" s="1"/>
  <c r="P360" i="1" s="1"/>
  <c r="L361" i="1"/>
  <c r="M361" i="1" s="1"/>
  <c r="P361" i="1" s="1"/>
  <c r="L362" i="1"/>
  <c r="M362" i="1" s="1"/>
  <c r="P362" i="1" s="1"/>
  <c r="L363" i="1"/>
  <c r="M363" i="1" s="1"/>
  <c r="P363" i="1" s="1"/>
  <c r="L364" i="1"/>
  <c r="M364" i="1" s="1"/>
  <c r="P364" i="1" s="1"/>
  <c r="L365" i="1"/>
  <c r="M365" i="1" s="1"/>
  <c r="P365" i="1" s="1"/>
  <c r="L366" i="1"/>
  <c r="M366" i="1" s="1"/>
  <c r="P366" i="1" s="1"/>
  <c r="L367" i="1"/>
  <c r="M367" i="1" s="1"/>
  <c r="P367" i="1" s="1"/>
  <c r="L368" i="1"/>
  <c r="M368" i="1" s="1"/>
  <c r="P368" i="1" s="1"/>
  <c r="L369" i="1"/>
  <c r="M369" i="1" s="1"/>
  <c r="P369" i="1" s="1"/>
  <c r="L370" i="1"/>
  <c r="M370" i="1" s="1"/>
  <c r="P370" i="1" s="1"/>
  <c r="L371" i="1"/>
  <c r="M371" i="1" s="1"/>
  <c r="P371" i="1" s="1"/>
  <c r="L372" i="1"/>
  <c r="M372" i="1" s="1"/>
  <c r="P372" i="1" s="1"/>
  <c r="L373" i="1"/>
  <c r="M373" i="1" s="1"/>
  <c r="P373" i="1" s="1"/>
  <c r="L374" i="1"/>
  <c r="M374" i="1" s="1"/>
  <c r="P374" i="1" s="1"/>
  <c r="L375" i="1"/>
  <c r="M375" i="1" s="1"/>
  <c r="P375" i="1" s="1"/>
  <c r="L376" i="1"/>
  <c r="M376" i="1" s="1"/>
  <c r="P376" i="1" s="1"/>
  <c r="L377" i="1"/>
  <c r="M377" i="1" s="1"/>
  <c r="P377" i="1" s="1"/>
  <c r="L378" i="1"/>
  <c r="M378" i="1" s="1"/>
  <c r="P378" i="1" s="1"/>
  <c r="L379" i="1"/>
  <c r="M379" i="1" s="1"/>
  <c r="P379" i="1" s="1"/>
  <c r="L380" i="1"/>
  <c r="M380" i="1" s="1"/>
  <c r="P380" i="1" s="1"/>
  <c r="L381" i="1"/>
  <c r="M381" i="1" s="1"/>
  <c r="P381" i="1" s="1"/>
  <c r="L382" i="1"/>
  <c r="M382" i="1" s="1"/>
  <c r="P382" i="1" s="1"/>
  <c r="L383" i="1"/>
  <c r="M383" i="1" s="1"/>
  <c r="P383" i="1" s="1"/>
  <c r="L384" i="1"/>
  <c r="M384" i="1" s="1"/>
  <c r="P384" i="1" s="1"/>
  <c r="L385" i="1"/>
  <c r="M385" i="1" s="1"/>
  <c r="P385" i="1" s="1"/>
  <c r="L386" i="1"/>
  <c r="M386" i="1" s="1"/>
  <c r="P386" i="1" s="1"/>
  <c r="L387" i="1"/>
  <c r="M387" i="1" s="1"/>
  <c r="P387" i="1" s="1"/>
  <c r="L388" i="1"/>
  <c r="M388" i="1" s="1"/>
  <c r="P388" i="1" s="1"/>
  <c r="L389" i="1"/>
  <c r="M389" i="1" s="1"/>
  <c r="P389" i="1" s="1"/>
  <c r="L390" i="1"/>
  <c r="M390" i="1" s="1"/>
  <c r="P390" i="1" s="1"/>
  <c r="L391" i="1"/>
  <c r="M391" i="1" s="1"/>
  <c r="P391" i="1" s="1"/>
  <c r="L392" i="1"/>
  <c r="M392" i="1" s="1"/>
  <c r="P392" i="1" s="1"/>
  <c r="L393" i="1"/>
  <c r="M393" i="1" s="1"/>
  <c r="P393" i="1" s="1"/>
  <c r="L394" i="1"/>
  <c r="M394" i="1" s="1"/>
  <c r="P394" i="1" s="1"/>
  <c r="L395" i="1"/>
  <c r="M395" i="1" s="1"/>
  <c r="P395" i="1" s="1"/>
  <c r="L396" i="1"/>
  <c r="M396" i="1" s="1"/>
  <c r="P396" i="1" s="1"/>
  <c r="L397" i="1"/>
  <c r="M397" i="1" s="1"/>
  <c r="P397" i="1" s="1"/>
  <c r="L398" i="1"/>
  <c r="M398" i="1" s="1"/>
  <c r="P398" i="1" s="1"/>
  <c r="L399" i="1"/>
  <c r="M399" i="1" s="1"/>
  <c r="P399" i="1" s="1"/>
  <c r="L400" i="1"/>
  <c r="M400" i="1" s="1"/>
  <c r="P400" i="1" s="1"/>
  <c r="L401" i="1"/>
  <c r="M401" i="1" s="1"/>
  <c r="P401" i="1" s="1"/>
  <c r="L402" i="1"/>
  <c r="M402" i="1" s="1"/>
  <c r="P402" i="1" s="1"/>
  <c r="L403" i="1"/>
  <c r="M403" i="1" s="1"/>
  <c r="P403" i="1" s="1"/>
  <c r="L404" i="1"/>
  <c r="M404" i="1" s="1"/>
  <c r="P404" i="1" s="1"/>
  <c r="L405" i="1"/>
  <c r="M405" i="1" s="1"/>
  <c r="P405" i="1" s="1"/>
  <c r="L406" i="1"/>
  <c r="M406" i="1" s="1"/>
  <c r="P406" i="1" s="1"/>
  <c r="L407" i="1"/>
  <c r="M407" i="1" s="1"/>
  <c r="P407" i="1" s="1"/>
  <c r="L408" i="1"/>
  <c r="M408" i="1" s="1"/>
  <c r="P408" i="1" s="1"/>
  <c r="L409" i="1"/>
  <c r="M409" i="1" s="1"/>
  <c r="P409" i="1" s="1"/>
  <c r="L410" i="1"/>
  <c r="M410" i="1" s="1"/>
  <c r="P410" i="1" s="1"/>
  <c r="L411" i="1"/>
  <c r="M411" i="1" s="1"/>
  <c r="P411" i="1" s="1"/>
  <c r="L412" i="1"/>
  <c r="M412" i="1" s="1"/>
  <c r="P412" i="1" s="1"/>
  <c r="L413" i="1"/>
  <c r="M413" i="1" s="1"/>
  <c r="P413" i="1" s="1"/>
  <c r="L414" i="1"/>
  <c r="M414" i="1" s="1"/>
  <c r="P414" i="1" s="1"/>
  <c r="L415" i="1"/>
  <c r="M415" i="1" s="1"/>
  <c r="P415" i="1" s="1"/>
  <c r="L416" i="1"/>
  <c r="M416" i="1" s="1"/>
  <c r="P416" i="1" s="1"/>
  <c r="L417" i="1"/>
  <c r="M417" i="1" s="1"/>
  <c r="P417" i="1" s="1"/>
  <c r="L418" i="1"/>
  <c r="M418" i="1" s="1"/>
  <c r="P418" i="1" s="1"/>
  <c r="L419" i="1"/>
  <c r="M419" i="1" s="1"/>
  <c r="P419" i="1" s="1"/>
  <c r="L420" i="1"/>
  <c r="M420" i="1" s="1"/>
  <c r="P420" i="1" s="1"/>
  <c r="L421" i="1"/>
  <c r="M421" i="1" s="1"/>
  <c r="P421" i="1" s="1"/>
  <c r="L422" i="1"/>
  <c r="M422" i="1" s="1"/>
  <c r="P422" i="1" s="1"/>
  <c r="L423" i="1"/>
  <c r="M423" i="1" s="1"/>
  <c r="P423" i="1" s="1"/>
  <c r="L424" i="1"/>
  <c r="M424" i="1" s="1"/>
  <c r="P424" i="1" s="1"/>
  <c r="L425" i="1"/>
  <c r="M425" i="1" s="1"/>
  <c r="P425" i="1" s="1"/>
  <c r="L426" i="1"/>
  <c r="M426" i="1" s="1"/>
  <c r="P426" i="1" s="1"/>
  <c r="L427" i="1"/>
  <c r="M427" i="1" s="1"/>
  <c r="P427" i="1" s="1"/>
  <c r="L428" i="1"/>
  <c r="M428" i="1" s="1"/>
  <c r="P428" i="1" s="1"/>
  <c r="L429" i="1"/>
  <c r="M429" i="1" s="1"/>
  <c r="P429" i="1" s="1"/>
  <c r="L430" i="1"/>
  <c r="M430" i="1" s="1"/>
  <c r="P430" i="1" s="1"/>
  <c r="L431" i="1"/>
  <c r="M431" i="1" s="1"/>
  <c r="P431" i="1" s="1"/>
  <c r="L432" i="1"/>
  <c r="M432" i="1" s="1"/>
  <c r="P432" i="1" s="1"/>
  <c r="L433" i="1"/>
  <c r="M433" i="1" s="1"/>
  <c r="P433" i="1" s="1"/>
  <c r="L434" i="1"/>
  <c r="M434" i="1" s="1"/>
  <c r="P434" i="1" s="1"/>
  <c r="L435" i="1"/>
  <c r="M435" i="1" s="1"/>
  <c r="P435" i="1" s="1"/>
  <c r="L436" i="1"/>
  <c r="M436" i="1" s="1"/>
  <c r="P436" i="1" s="1"/>
  <c r="L437" i="1"/>
  <c r="M437" i="1" s="1"/>
  <c r="P437" i="1" s="1"/>
  <c r="L438" i="1"/>
  <c r="M438" i="1" s="1"/>
  <c r="P438" i="1" s="1"/>
  <c r="L439" i="1"/>
  <c r="M439" i="1" s="1"/>
  <c r="P439" i="1" s="1"/>
  <c r="L440" i="1"/>
  <c r="M440" i="1" s="1"/>
  <c r="P440" i="1" s="1"/>
  <c r="L441" i="1"/>
  <c r="M441" i="1" s="1"/>
  <c r="P441" i="1" s="1"/>
  <c r="L442" i="1"/>
  <c r="M442" i="1" s="1"/>
  <c r="P442" i="1" s="1"/>
  <c r="L443" i="1"/>
  <c r="M443" i="1" s="1"/>
  <c r="P443" i="1" s="1"/>
  <c r="L444" i="1"/>
  <c r="M444" i="1" s="1"/>
  <c r="P444" i="1" s="1"/>
  <c r="L445" i="1"/>
  <c r="M445" i="1" s="1"/>
  <c r="P445" i="1" s="1"/>
  <c r="L446" i="1"/>
  <c r="M446" i="1" s="1"/>
  <c r="P446" i="1" s="1"/>
  <c r="L447" i="1"/>
  <c r="M447" i="1" s="1"/>
  <c r="P447" i="1" s="1"/>
  <c r="L448" i="1"/>
  <c r="M448" i="1" s="1"/>
  <c r="P448" i="1" s="1"/>
  <c r="L449" i="1"/>
  <c r="M449" i="1" s="1"/>
  <c r="P449" i="1" s="1"/>
  <c r="L450" i="1"/>
  <c r="M450" i="1" s="1"/>
  <c r="P450" i="1" s="1"/>
  <c r="L451" i="1"/>
  <c r="M451" i="1" s="1"/>
  <c r="P451" i="1" s="1"/>
  <c r="L452" i="1"/>
  <c r="M452" i="1" s="1"/>
  <c r="P452" i="1" s="1"/>
  <c r="L453" i="1"/>
  <c r="M453" i="1" s="1"/>
  <c r="P453" i="1" s="1"/>
  <c r="L454" i="1"/>
  <c r="M454" i="1" s="1"/>
  <c r="P454" i="1" s="1"/>
  <c r="L455" i="1"/>
  <c r="M455" i="1" s="1"/>
  <c r="P455" i="1" s="1"/>
  <c r="L456" i="1"/>
  <c r="M456" i="1" s="1"/>
  <c r="P456" i="1" s="1"/>
  <c r="L457" i="1"/>
  <c r="M457" i="1" s="1"/>
  <c r="P457" i="1" s="1"/>
  <c r="L458" i="1"/>
  <c r="M458" i="1" s="1"/>
  <c r="P458" i="1" s="1"/>
  <c r="L459" i="1"/>
  <c r="M459" i="1" s="1"/>
  <c r="P459" i="1" s="1"/>
  <c r="L460" i="1"/>
  <c r="M460" i="1" s="1"/>
  <c r="P460" i="1" s="1"/>
  <c r="L461" i="1"/>
  <c r="M461" i="1" s="1"/>
  <c r="P461" i="1" s="1"/>
  <c r="L462" i="1"/>
  <c r="M462" i="1" s="1"/>
  <c r="P462" i="1" s="1"/>
  <c r="L463" i="1"/>
  <c r="M463" i="1" s="1"/>
  <c r="P463" i="1" s="1"/>
  <c r="L464" i="1"/>
  <c r="M464" i="1" s="1"/>
  <c r="P464" i="1" s="1"/>
  <c r="L465" i="1"/>
  <c r="M465" i="1" s="1"/>
  <c r="P465" i="1" s="1"/>
  <c r="L466" i="1"/>
  <c r="M466" i="1" s="1"/>
  <c r="P466" i="1" s="1"/>
  <c r="L467" i="1"/>
  <c r="M467" i="1" s="1"/>
  <c r="P467" i="1" s="1"/>
  <c r="L468" i="1"/>
  <c r="M468" i="1" s="1"/>
  <c r="P468" i="1" s="1"/>
  <c r="L469" i="1"/>
  <c r="M469" i="1" s="1"/>
  <c r="P469" i="1" s="1"/>
  <c r="L470" i="1"/>
  <c r="M470" i="1" s="1"/>
  <c r="P470" i="1" s="1"/>
  <c r="L471" i="1"/>
  <c r="M471" i="1" s="1"/>
  <c r="P471" i="1" s="1"/>
  <c r="L472" i="1"/>
  <c r="M472" i="1" s="1"/>
  <c r="P472" i="1" s="1"/>
  <c r="L473" i="1"/>
  <c r="M473" i="1" s="1"/>
  <c r="P473" i="1" s="1"/>
  <c r="L474" i="1"/>
  <c r="M474" i="1" s="1"/>
  <c r="P474" i="1" s="1"/>
  <c r="L475" i="1"/>
  <c r="M475" i="1" s="1"/>
  <c r="P475" i="1" s="1"/>
  <c r="L476" i="1"/>
  <c r="M476" i="1" s="1"/>
  <c r="P476" i="1" s="1"/>
  <c r="L477" i="1"/>
  <c r="M477" i="1" s="1"/>
  <c r="P477" i="1" s="1"/>
  <c r="L478" i="1"/>
  <c r="M478" i="1" s="1"/>
  <c r="P478" i="1" s="1"/>
  <c r="L479" i="1"/>
  <c r="M479" i="1" s="1"/>
  <c r="P479" i="1" s="1"/>
  <c r="L480" i="1"/>
  <c r="M480" i="1" s="1"/>
  <c r="P480" i="1" s="1"/>
  <c r="L481" i="1"/>
  <c r="M481" i="1" s="1"/>
  <c r="P481" i="1" s="1"/>
  <c r="L482" i="1"/>
  <c r="M482" i="1" s="1"/>
  <c r="P482" i="1" s="1"/>
  <c r="L483" i="1"/>
  <c r="M483" i="1" s="1"/>
  <c r="P483" i="1" s="1"/>
  <c r="L484" i="1"/>
  <c r="M484" i="1" s="1"/>
  <c r="P484" i="1" s="1"/>
  <c r="L485" i="1"/>
  <c r="M485" i="1" s="1"/>
  <c r="P485" i="1" s="1"/>
  <c r="L486" i="1"/>
  <c r="M486" i="1" s="1"/>
  <c r="P486" i="1" s="1"/>
  <c r="L487" i="1"/>
  <c r="M487" i="1" s="1"/>
  <c r="P487" i="1" s="1"/>
  <c r="L488" i="1"/>
  <c r="M488" i="1" s="1"/>
  <c r="P488" i="1" s="1"/>
  <c r="L489" i="1"/>
  <c r="M489" i="1" s="1"/>
  <c r="P489" i="1" s="1"/>
  <c r="L490" i="1"/>
  <c r="M490" i="1" s="1"/>
  <c r="P490" i="1" s="1"/>
  <c r="L491" i="1"/>
  <c r="M491" i="1" s="1"/>
  <c r="P491" i="1" s="1"/>
  <c r="L492" i="1"/>
  <c r="M492" i="1" s="1"/>
  <c r="P492" i="1" s="1"/>
  <c r="L493" i="1"/>
  <c r="M493" i="1" s="1"/>
  <c r="P493" i="1" s="1"/>
  <c r="L494" i="1"/>
  <c r="M494" i="1" s="1"/>
  <c r="P494" i="1" s="1"/>
  <c r="L495" i="1"/>
  <c r="M495" i="1" s="1"/>
  <c r="P495" i="1" s="1"/>
  <c r="L496" i="1"/>
  <c r="M496" i="1" s="1"/>
  <c r="P496" i="1" s="1"/>
  <c r="L497" i="1"/>
  <c r="M497" i="1" s="1"/>
  <c r="P497" i="1" s="1"/>
  <c r="L498" i="1"/>
  <c r="M498" i="1" s="1"/>
  <c r="P498" i="1" s="1"/>
  <c r="L499" i="1"/>
  <c r="M499" i="1" s="1"/>
  <c r="P499" i="1" s="1"/>
  <c r="L500" i="1"/>
  <c r="M500" i="1" s="1"/>
  <c r="P500" i="1" s="1"/>
  <c r="L501" i="1"/>
  <c r="M501" i="1" s="1"/>
  <c r="P501" i="1" s="1"/>
  <c r="L502" i="1"/>
  <c r="M502" i="1" s="1"/>
  <c r="P502" i="1" s="1"/>
  <c r="L503" i="1"/>
  <c r="M503" i="1" s="1"/>
  <c r="P503" i="1" s="1"/>
  <c r="L504" i="1"/>
  <c r="M504" i="1" s="1"/>
  <c r="P504" i="1" s="1"/>
  <c r="L505" i="1"/>
  <c r="M505" i="1" s="1"/>
  <c r="P505" i="1" s="1"/>
  <c r="L506" i="1"/>
  <c r="M506" i="1" s="1"/>
  <c r="P506" i="1" s="1"/>
  <c r="L507" i="1"/>
  <c r="M507" i="1" s="1"/>
  <c r="P507" i="1" s="1"/>
  <c r="L508" i="1"/>
  <c r="M508" i="1" s="1"/>
  <c r="P508" i="1" s="1"/>
  <c r="L509" i="1"/>
  <c r="M509" i="1" s="1"/>
  <c r="P509" i="1" s="1"/>
  <c r="L510" i="1"/>
  <c r="M510" i="1" s="1"/>
  <c r="P510" i="1" s="1"/>
  <c r="L511" i="1"/>
  <c r="M511" i="1" s="1"/>
  <c r="P511" i="1" s="1"/>
  <c r="L512" i="1"/>
  <c r="M512" i="1" s="1"/>
  <c r="P512" i="1" s="1"/>
  <c r="L513" i="1"/>
  <c r="M513" i="1" s="1"/>
  <c r="P513" i="1" s="1"/>
  <c r="L514" i="1"/>
  <c r="M514" i="1" s="1"/>
  <c r="P514" i="1" s="1"/>
  <c r="L515" i="1"/>
  <c r="M515" i="1" s="1"/>
  <c r="P515" i="1" s="1"/>
  <c r="L516" i="1"/>
  <c r="M516" i="1" s="1"/>
  <c r="P516" i="1" s="1"/>
  <c r="L517" i="1"/>
  <c r="M517" i="1" s="1"/>
  <c r="P517" i="1" s="1"/>
  <c r="L518" i="1"/>
  <c r="M518" i="1" s="1"/>
  <c r="P518" i="1" s="1"/>
  <c r="L519" i="1"/>
  <c r="M519" i="1" s="1"/>
  <c r="P519" i="1" s="1"/>
  <c r="L520" i="1"/>
  <c r="M520" i="1" s="1"/>
  <c r="P520" i="1" s="1"/>
  <c r="L521" i="1"/>
  <c r="M521" i="1" s="1"/>
  <c r="P521" i="1" s="1"/>
  <c r="L522" i="1"/>
  <c r="M522" i="1" s="1"/>
  <c r="P522" i="1" s="1"/>
  <c r="L523" i="1"/>
  <c r="M523" i="1" s="1"/>
  <c r="P523" i="1" s="1"/>
  <c r="L524" i="1"/>
  <c r="M524" i="1" s="1"/>
  <c r="P524" i="1" s="1"/>
  <c r="L525" i="1"/>
  <c r="M525" i="1" s="1"/>
  <c r="P525" i="1" s="1"/>
  <c r="L526" i="1"/>
  <c r="M526" i="1" s="1"/>
  <c r="P526" i="1" s="1"/>
  <c r="L527" i="1"/>
  <c r="M527" i="1" s="1"/>
  <c r="P527" i="1" s="1"/>
  <c r="L528" i="1"/>
  <c r="M528" i="1" s="1"/>
  <c r="P528" i="1" s="1"/>
  <c r="L529" i="1"/>
  <c r="M529" i="1" s="1"/>
  <c r="P529" i="1" s="1"/>
  <c r="L530" i="1"/>
  <c r="M530" i="1" s="1"/>
  <c r="P530" i="1" s="1"/>
  <c r="L531" i="1"/>
  <c r="M531" i="1" s="1"/>
  <c r="P531" i="1" s="1"/>
  <c r="L532" i="1"/>
  <c r="M532" i="1" s="1"/>
  <c r="P532" i="1" s="1"/>
  <c r="L533" i="1"/>
  <c r="M533" i="1" s="1"/>
  <c r="P533" i="1" s="1"/>
  <c r="L534" i="1"/>
  <c r="M534" i="1" s="1"/>
  <c r="P534" i="1" s="1"/>
  <c r="L535" i="1"/>
  <c r="M535" i="1" s="1"/>
  <c r="P535" i="1" s="1"/>
  <c r="L536" i="1"/>
  <c r="M536" i="1" s="1"/>
  <c r="P536" i="1" s="1"/>
  <c r="L537" i="1"/>
  <c r="M537" i="1" s="1"/>
  <c r="P537" i="1" s="1"/>
  <c r="L538" i="1"/>
  <c r="M538" i="1" s="1"/>
  <c r="P538" i="1" s="1"/>
  <c r="L539" i="1"/>
  <c r="M539" i="1" s="1"/>
  <c r="P539" i="1" s="1"/>
  <c r="L540" i="1"/>
  <c r="M540" i="1" s="1"/>
  <c r="P540" i="1" s="1"/>
  <c r="L541" i="1"/>
  <c r="M541" i="1" s="1"/>
  <c r="P541" i="1" s="1"/>
  <c r="L542" i="1"/>
  <c r="M542" i="1" s="1"/>
  <c r="P542" i="1" s="1"/>
  <c r="L543" i="1"/>
  <c r="M543" i="1" s="1"/>
  <c r="P543" i="1" s="1"/>
  <c r="L544" i="1"/>
  <c r="M544" i="1" s="1"/>
  <c r="P544" i="1" s="1"/>
  <c r="L545" i="1"/>
  <c r="M545" i="1" s="1"/>
  <c r="P545" i="1" s="1"/>
  <c r="L546" i="1"/>
  <c r="M546" i="1" s="1"/>
  <c r="P546" i="1" s="1"/>
  <c r="L547" i="1"/>
  <c r="M547" i="1" s="1"/>
  <c r="P547" i="1" s="1"/>
  <c r="L548" i="1"/>
  <c r="M548" i="1" s="1"/>
  <c r="P548" i="1" s="1"/>
  <c r="L549" i="1"/>
  <c r="M549" i="1" s="1"/>
  <c r="P549" i="1" s="1"/>
  <c r="L550" i="1"/>
  <c r="M550" i="1" s="1"/>
  <c r="P550" i="1" s="1"/>
  <c r="L551" i="1"/>
  <c r="M551" i="1" s="1"/>
  <c r="P551" i="1" s="1"/>
  <c r="L552" i="1"/>
  <c r="M552" i="1" s="1"/>
  <c r="P552" i="1" s="1"/>
  <c r="L553" i="1"/>
  <c r="M553" i="1" s="1"/>
  <c r="P553" i="1" s="1"/>
  <c r="L554" i="1"/>
  <c r="M554" i="1" s="1"/>
  <c r="P554" i="1" s="1"/>
  <c r="L555" i="1"/>
  <c r="M555" i="1" s="1"/>
  <c r="P555" i="1" s="1"/>
  <c r="L556" i="1"/>
  <c r="M556" i="1" s="1"/>
  <c r="P556" i="1" s="1"/>
  <c r="L557" i="1"/>
  <c r="M557" i="1" s="1"/>
  <c r="P557" i="1" s="1"/>
  <c r="L558" i="1"/>
  <c r="M558" i="1" s="1"/>
  <c r="P558" i="1" s="1"/>
  <c r="L559" i="1"/>
  <c r="M559" i="1" s="1"/>
  <c r="P559" i="1" s="1"/>
  <c r="L560" i="1"/>
  <c r="M560" i="1" s="1"/>
  <c r="P560" i="1" s="1"/>
  <c r="L561" i="1"/>
  <c r="M561" i="1" s="1"/>
  <c r="P561" i="1" s="1"/>
  <c r="L562" i="1"/>
  <c r="M562" i="1" s="1"/>
  <c r="P562" i="1" s="1"/>
  <c r="L563" i="1"/>
  <c r="M563" i="1" s="1"/>
  <c r="P563" i="1" s="1"/>
  <c r="L564" i="1"/>
  <c r="M564" i="1" s="1"/>
  <c r="P564" i="1" s="1"/>
  <c r="L565" i="1"/>
  <c r="M565" i="1" s="1"/>
  <c r="P565" i="1" s="1"/>
  <c r="L566" i="1"/>
  <c r="M566" i="1" s="1"/>
  <c r="P566" i="1" s="1"/>
  <c r="L567" i="1"/>
  <c r="M567" i="1" s="1"/>
  <c r="P567" i="1" s="1"/>
  <c r="L568" i="1"/>
  <c r="M568" i="1" s="1"/>
  <c r="P568" i="1" s="1"/>
  <c r="L569" i="1"/>
  <c r="M569" i="1" s="1"/>
  <c r="P569" i="1" s="1"/>
  <c r="L570" i="1"/>
  <c r="M570" i="1" s="1"/>
  <c r="P570" i="1" s="1"/>
  <c r="L571" i="1"/>
  <c r="M571" i="1" s="1"/>
  <c r="P571" i="1" s="1"/>
  <c r="L572" i="1"/>
  <c r="M572" i="1" s="1"/>
  <c r="P572" i="1" s="1"/>
  <c r="L573" i="1"/>
  <c r="M573" i="1" s="1"/>
  <c r="P573" i="1" s="1"/>
  <c r="L574" i="1"/>
  <c r="M574" i="1" s="1"/>
  <c r="P574" i="1" s="1"/>
  <c r="L575" i="1"/>
  <c r="M575" i="1" s="1"/>
  <c r="P575" i="1" s="1"/>
  <c r="L576" i="1"/>
  <c r="M576" i="1" s="1"/>
  <c r="P576" i="1" s="1"/>
  <c r="L577" i="1"/>
  <c r="M577" i="1" s="1"/>
  <c r="P577" i="1" s="1"/>
  <c r="L578" i="1"/>
  <c r="M578" i="1" s="1"/>
  <c r="P578" i="1" s="1"/>
  <c r="L579" i="1"/>
  <c r="M579" i="1" s="1"/>
  <c r="P579" i="1" s="1"/>
  <c r="L580" i="1"/>
  <c r="M580" i="1" s="1"/>
  <c r="P580" i="1" s="1"/>
  <c r="L581" i="1"/>
  <c r="M581" i="1" s="1"/>
  <c r="P581" i="1" s="1"/>
  <c r="L582" i="1"/>
  <c r="M582" i="1" s="1"/>
  <c r="P582" i="1" s="1"/>
  <c r="L583" i="1"/>
  <c r="M583" i="1" s="1"/>
  <c r="P583" i="1" s="1"/>
  <c r="L584" i="1"/>
  <c r="M584" i="1" s="1"/>
  <c r="P584" i="1" s="1"/>
  <c r="L585" i="1"/>
  <c r="M585" i="1" s="1"/>
  <c r="P585" i="1" s="1"/>
  <c r="L586" i="1"/>
  <c r="M586" i="1" s="1"/>
  <c r="P586" i="1" s="1"/>
  <c r="L587" i="1"/>
  <c r="M587" i="1" s="1"/>
  <c r="P587" i="1" s="1"/>
  <c r="L588" i="1"/>
  <c r="M588" i="1" s="1"/>
  <c r="P588" i="1" s="1"/>
  <c r="L589" i="1"/>
  <c r="M589" i="1" s="1"/>
  <c r="P589" i="1" s="1"/>
  <c r="L590" i="1"/>
  <c r="M590" i="1" s="1"/>
  <c r="P590" i="1" s="1"/>
  <c r="L591" i="1"/>
  <c r="M591" i="1" s="1"/>
  <c r="P591" i="1" s="1"/>
  <c r="L592" i="1"/>
  <c r="M592" i="1" s="1"/>
  <c r="P592" i="1" s="1"/>
  <c r="L593" i="1"/>
  <c r="M593" i="1" s="1"/>
  <c r="P593" i="1" s="1"/>
  <c r="L594" i="1"/>
  <c r="M594" i="1" s="1"/>
  <c r="P594" i="1" s="1"/>
  <c r="L595" i="1"/>
  <c r="M595" i="1" s="1"/>
  <c r="P595" i="1" s="1"/>
  <c r="L596" i="1"/>
  <c r="M596" i="1" s="1"/>
  <c r="P596" i="1" s="1"/>
  <c r="L597" i="1"/>
  <c r="M597" i="1" s="1"/>
  <c r="P597" i="1" s="1"/>
  <c r="L598" i="1"/>
  <c r="M598" i="1" s="1"/>
  <c r="P598" i="1" s="1"/>
  <c r="L599" i="1"/>
  <c r="M599" i="1" s="1"/>
  <c r="P599" i="1" s="1"/>
  <c r="L600" i="1"/>
  <c r="M600" i="1" s="1"/>
  <c r="P600" i="1" s="1"/>
  <c r="L601" i="1"/>
  <c r="M601" i="1" s="1"/>
  <c r="P601" i="1" s="1"/>
  <c r="L602" i="1"/>
  <c r="M602" i="1" s="1"/>
  <c r="P602" i="1" s="1"/>
  <c r="L603" i="1"/>
  <c r="M603" i="1" s="1"/>
  <c r="P603" i="1" s="1"/>
  <c r="L604" i="1"/>
  <c r="M604" i="1" s="1"/>
  <c r="P604" i="1" s="1"/>
  <c r="L605" i="1"/>
  <c r="M605" i="1" s="1"/>
  <c r="P605" i="1" s="1"/>
  <c r="L606" i="1"/>
  <c r="M606" i="1" s="1"/>
  <c r="P606" i="1" s="1"/>
  <c r="L607" i="1"/>
  <c r="M607" i="1" s="1"/>
  <c r="P607" i="1" s="1"/>
  <c r="L608" i="1"/>
  <c r="M608" i="1" s="1"/>
  <c r="P608" i="1" s="1"/>
  <c r="L609" i="1"/>
  <c r="M609" i="1" s="1"/>
  <c r="P609" i="1" s="1"/>
  <c r="L610" i="1"/>
  <c r="M610" i="1" s="1"/>
  <c r="P610" i="1" s="1"/>
  <c r="L611" i="1"/>
  <c r="M611" i="1" s="1"/>
  <c r="P611" i="1" s="1"/>
  <c r="L612" i="1"/>
  <c r="M612" i="1" s="1"/>
  <c r="P612" i="1" s="1"/>
  <c r="L613" i="1"/>
  <c r="M613" i="1" s="1"/>
  <c r="P613" i="1" s="1"/>
  <c r="L614" i="1"/>
  <c r="M614" i="1" s="1"/>
  <c r="P614" i="1" s="1"/>
  <c r="L615" i="1"/>
  <c r="M615" i="1" s="1"/>
  <c r="P615" i="1" s="1"/>
  <c r="L616" i="1"/>
  <c r="M616" i="1" s="1"/>
  <c r="P616" i="1" s="1"/>
  <c r="L617" i="1"/>
  <c r="M617" i="1" s="1"/>
  <c r="P617" i="1" s="1"/>
  <c r="L618" i="1"/>
  <c r="M618" i="1" s="1"/>
  <c r="P618" i="1" s="1"/>
  <c r="L619" i="1"/>
  <c r="M619" i="1" s="1"/>
  <c r="P619" i="1" s="1"/>
  <c r="L620" i="1"/>
  <c r="M620" i="1" s="1"/>
  <c r="P620" i="1" s="1"/>
  <c r="L621" i="1"/>
  <c r="M621" i="1" s="1"/>
  <c r="P621" i="1" s="1"/>
  <c r="L622" i="1"/>
  <c r="M622" i="1" s="1"/>
  <c r="P622" i="1" s="1"/>
  <c r="L623" i="1"/>
  <c r="M623" i="1" s="1"/>
  <c r="P623" i="1" s="1"/>
  <c r="L624" i="1"/>
  <c r="M624" i="1" s="1"/>
  <c r="P624" i="1" s="1"/>
  <c r="L625" i="1"/>
  <c r="M625" i="1" s="1"/>
  <c r="P625" i="1" s="1"/>
  <c r="L626" i="1"/>
  <c r="M626" i="1" s="1"/>
  <c r="P626" i="1" s="1"/>
  <c r="L627" i="1"/>
  <c r="M627" i="1" s="1"/>
  <c r="P627" i="1" s="1"/>
  <c r="L628" i="1"/>
  <c r="M628" i="1" s="1"/>
  <c r="P628" i="1" s="1"/>
  <c r="L629" i="1"/>
  <c r="M629" i="1" s="1"/>
  <c r="P629" i="1" s="1"/>
  <c r="L630" i="1"/>
  <c r="M630" i="1" s="1"/>
  <c r="P630" i="1" s="1"/>
  <c r="L631" i="1"/>
  <c r="M631" i="1" s="1"/>
  <c r="P631" i="1" s="1"/>
  <c r="L632" i="1"/>
  <c r="M632" i="1" s="1"/>
  <c r="P632" i="1" s="1"/>
  <c r="L633" i="1"/>
  <c r="M633" i="1" s="1"/>
  <c r="P633" i="1" s="1"/>
  <c r="L634" i="1"/>
  <c r="M634" i="1" s="1"/>
  <c r="P634" i="1" s="1"/>
  <c r="L635" i="1"/>
  <c r="M635" i="1" s="1"/>
  <c r="P635" i="1" s="1"/>
  <c r="L636" i="1"/>
  <c r="M636" i="1" s="1"/>
  <c r="P636" i="1" s="1"/>
  <c r="L637" i="1"/>
  <c r="M637" i="1" s="1"/>
  <c r="P637" i="1" s="1"/>
  <c r="L638" i="1"/>
  <c r="M638" i="1" s="1"/>
  <c r="P638" i="1" s="1"/>
  <c r="L639" i="1"/>
  <c r="M639" i="1" s="1"/>
  <c r="P639" i="1" s="1"/>
  <c r="L640" i="1"/>
  <c r="M640" i="1" s="1"/>
  <c r="P640" i="1" s="1"/>
  <c r="L641" i="1"/>
  <c r="M641" i="1" s="1"/>
  <c r="P641" i="1" s="1"/>
  <c r="L642" i="1"/>
  <c r="M642" i="1" s="1"/>
  <c r="P642" i="1" s="1"/>
  <c r="L643" i="1"/>
  <c r="M643" i="1" s="1"/>
  <c r="P643" i="1" s="1"/>
  <c r="L644" i="1"/>
  <c r="M644" i="1" s="1"/>
  <c r="P644" i="1" s="1"/>
  <c r="L645" i="1"/>
  <c r="M645" i="1" s="1"/>
  <c r="P645" i="1" s="1"/>
  <c r="L646" i="1"/>
  <c r="M646" i="1" s="1"/>
  <c r="P646" i="1" s="1"/>
  <c r="L647" i="1"/>
  <c r="M647" i="1" s="1"/>
  <c r="P647" i="1" s="1"/>
  <c r="L648" i="1"/>
  <c r="M648" i="1" s="1"/>
  <c r="P648" i="1" s="1"/>
  <c r="L649" i="1"/>
  <c r="M649" i="1" s="1"/>
  <c r="P649" i="1" s="1"/>
  <c r="L650" i="1"/>
  <c r="M650" i="1" s="1"/>
  <c r="P650" i="1" s="1"/>
  <c r="L651" i="1"/>
  <c r="M651" i="1" s="1"/>
  <c r="P651" i="1" s="1"/>
  <c r="L652" i="1"/>
  <c r="M652" i="1" s="1"/>
  <c r="P652" i="1" s="1"/>
  <c r="L653" i="1"/>
  <c r="M653" i="1" s="1"/>
  <c r="P653" i="1" s="1"/>
  <c r="L654" i="1"/>
  <c r="M654" i="1" s="1"/>
  <c r="P654" i="1" s="1"/>
  <c r="L655" i="1"/>
  <c r="M655" i="1" s="1"/>
  <c r="P655" i="1" s="1"/>
  <c r="L656" i="1"/>
  <c r="M656" i="1" s="1"/>
  <c r="P656" i="1" s="1"/>
  <c r="L657" i="1"/>
  <c r="M657" i="1" s="1"/>
  <c r="P657" i="1" s="1"/>
  <c r="L658" i="1"/>
  <c r="M658" i="1" s="1"/>
  <c r="P658" i="1" s="1"/>
  <c r="L659" i="1"/>
  <c r="M659" i="1" s="1"/>
  <c r="P659" i="1" s="1"/>
  <c r="L660" i="1"/>
  <c r="M660" i="1" s="1"/>
  <c r="P660" i="1" s="1"/>
  <c r="L661" i="1"/>
  <c r="M661" i="1" s="1"/>
  <c r="P661" i="1" s="1"/>
  <c r="L662" i="1"/>
  <c r="M662" i="1" s="1"/>
  <c r="P662" i="1" s="1"/>
  <c r="L663" i="1"/>
  <c r="M663" i="1" s="1"/>
  <c r="P663" i="1" s="1"/>
  <c r="L664" i="1"/>
  <c r="M664" i="1" s="1"/>
  <c r="P664" i="1" s="1"/>
  <c r="L665" i="1"/>
  <c r="M665" i="1" s="1"/>
  <c r="P665" i="1" s="1"/>
  <c r="L666" i="1"/>
  <c r="M666" i="1" s="1"/>
  <c r="P666" i="1" s="1"/>
  <c r="L667" i="1"/>
  <c r="M667" i="1" s="1"/>
  <c r="P667" i="1" s="1"/>
  <c r="L668" i="1"/>
  <c r="M668" i="1" s="1"/>
  <c r="P668" i="1" s="1"/>
  <c r="L669" i="1"/>
  <c r="M669" i="1" s="1"/>
  <c r="P669" i="1" s="1"/>
  <c r="L670" i="1"/>
  <c r="M670" i="1" s="1"/>
  <c r="P670" i="1" s="1"/>
  <c r="L671" i="1"/>
  <c r="M671" i="1" s="1"/>
  <c r="P671" i="1" s="1"/>
  <c r="L672" i="1"/>
  <c r="M672" i="1" s="1"/>
  <c r="P672" i="1" s="1"/>
  <c r="L673" i="1"/>
  <c r="M673" i="1" s="1"/>
  <c r="P673" i="1" s="1"/>
  <c r="L674" i="1"/>
  <c r="M674" i="1" s="1"/>
  <c r="P674" i="1" s="1"/>
  <c r="L675" i="1"/>
  <c r="M675" i="1" s="1"/>
  <c r="P675" i="1" s="1"/>
  <c r="L676" i="1"/>
  <c r="M676" i="1" s="1"/>
  <c r="P676" i="1" s="1"/>
  <c r="L677" i="1"/>
  <c r="M677" i="1" s="1"/>
  <c r="P677" i="1" s="1"/>
  <c r="L678" i="1"/>
  <c r="M678" i="1" s="1"/>
  <c r="P678" i="1" s="1"/>
  <c r="L679" i="1"/>
  <c r="M679" i="1" s="1"/>
  <c r="P679" i="1" s="1"/>
  <c r="L680" i="1"/>
  <c r="M680" i="1" s="1"/>
  <c r="P680" i="1" s="1"/>
  <c r="L681" i="1"/>
  <c r="M681" i="1" s="1"/>
  <c r="P681" i="1" s="1"/>
  <c r="L682" i="1"/>
  <c r="M682" i="1" s="1"/>
  <c r="P682" i="1" s="1"/>
  <c r="L683" i="1"/>
  <c r="M683" i="1" s="1"/>
  <c r="P683" i="1" s="1"/>
  <c r="L684" i="1"/>
  <c r="M684" i="1" s="1"/>
  <c r="P684" i="1" s="1"/>
  <c r="L685" i="1"/>
  <c r="M685" i="1" s="1"/>
  <c r="P685" i="1" s="1"/>
  <c r="L686" i="1"/>
  <c r="M686" i="1" s="1"/>
  <c r="P686" i="1" s="1"/>
  <c r="L687" i="1"/>
  <c r="M687" i="1" s="1"/>
  <c r="P687" i="1" s="1"/>
  <c r="L688" i="1"/>
  <c r="M688" i="1" s="1"/>
  <c r="P688" i="1" s="1"/>
  <c r="L689" i="1"/>
  <c r="M689" i="1" s="1"/>
  <c r="P689" i="1" s="1"/>
  <c r="L690" i="1"/>
  <c r="M690" i="1" s="1"/>
  <c r="P690" i="1" s="1"/>
  <c r="L691" i="1"/>
  <c r="M691" i="1" s="1"/>
  <c r="P691" i="1" s="1"/>
  <c r="L692" i="1"/>
  <c r="M692" i="1" s="1"/>
  <c r="P692" i="1" s="1"/>
  <c r="L693" i="1"/>
  <c r="M693" i="1" s="1"/>
  <c r="P693" i="1" s="1"/>
  <c r="L694" i="1"/>
  <c r="M694" i="1" s="1"/>
  <c r="P694" i="1" s="1"/>
  <c r="L695" i="1"/>
  <c r="M695" i="1" s="1"/>
  <c r="P695" i="1" s="1"/>
  <c r="L696" i="1"/>
  <c r="M696" i="1" s="1"/>
  <c r="P696" i="1" s="1"/>
  <c r="L697" i="1"/>
  <c r="M697" i="1" s="1"/>
  <c r="P697" i="1" s="1"/>
  <c r="L698" i="1"/>
  <c r="M698" i="1" s="1"/>
  <c r="P698" i="1" s="1"/>
  <c r="L699" i="1"/>
  <c r="M699" i="1" s="1"/>
  <c r="P699" i="1" s="1"/>
  <c r="L700" i="1"/>
  <c r="M700" i="1" s="1"/>
  <c r="P700" i="1" s="1"/>
  <c r="L701" i="1"/>
  <c r="M701" i="1" s="1"/>
  <c r="P701" i="1" s="1"/>
  <c r="L702" i="1"/>
  <c r="M702" i="1" s="1"/>
  <c r="P702" i="1" s="1"/>
  <c r="L703" i="1"/>
  <c r="M703" i="1" s="1"/>
  <c r="P703" i="1" s="1"/>
  <c r="L704" i="1"/>
  <c r="M704" i="1" s="1"/>
  <c r="P704" i="1" s="1"/>
  <c r="L705" i="1"/>
  <c r="M705" i="1" s="1"/>
  <c r="P705" i="1" s="1"/>
  <c r="L706" i="1"/>
  <c r="M706" i="1" s="1"/>
  <c r="P706" i="1" s="1"/>
  <c r="L707" i="1"/>
  <c r="M707" i="1" s="1"/>
  <c r="P707" i="1" s="1"/>
  <c r="L708" i="1"/>
  <c r="M708" i="1" s="1"/>
  <c r="P708" i="1" s="1"/>
  <c r="L709" i="1"/>
  <c r="M709" i="1" s="1"/>
  <c r="P709" i="1" s="1"/>
  <c r="L710" i="1"/>
  <c r="M710" i="1" s="1"/>
  <c r="P710" i="1" s="1"/>
  <c r="L711" i="1"/>
  <c r="M711" i="1" s="1"/>
  <c r="P711" i="1" s="1"/>
  <c r="L712" i="1"/>
  <c r="M712" i="1" s="1"/>
  <c r="P712" i="1" s="1"/>
  <c r="L713" i="1"/>
  <c r="M713" i="1" s="1"/>
  <c r="P713" i="1" s="1"/>
  <c r="L714" i="1"/>
  <c r="M714" i="1" s="1"/>
  <c r="P714" i="1" s="1"/>
  <c r="L715" i="1"/>
  <c r="M715" i="1" s="1"/>
  <c r="P715" i="1" s="1"/>
  <c r="L716" i="1"/>
  <c r="M716" i="1" s="1"/>
  <c r="P716" i="1" s="1"/>
  <c r="L717" i="1"/>
  <c r="M717" i="1" s="1"/>
  <c r="P717" i="1" s="1"/>
  <c r="L718" i="1"/>
  <c r="M718" i="1" s="1"/>
  <c r="P718" i="1" s="1"/>
  <c r="L719" i="1"/>
  <c r="M719" i="1" s="1"/>
  <c r="P719" i="1" s="1"/>
  <c r="L720" i="1"/>
  <c r="M720" i="1" s="1"/>
  <c r="P720" i="1" s="1"/>
  <c r="L721" i="1"/>
  <c r="M721" i="1" s="1"/>
  <c r="P721" i="1" s="1"/>
  <c r="L722" i="1"/>
  <c r="M722" i="1" s="1"/>
  <c r="P722" i="1" s="1"/>
  <c r="L723" i="1"/>
  <c r="M723" i="1" s="1"/>
  <c r="P723" i="1" s="1"/>
  <c r="L724" i="1"/>
  <c r="M724" i="1" s="1"/>
  <c r="P724" i="1" s="1"/>
  <c r="L725" i="1"/>
  <c r="M725" i="1" s="1"/>
  <c r="P725" i="1" s="1"/>
  <c r="L726" i="1"/>
  <c r="M726" i="1" s="1"/>
  <c r="P726" i="1" s="1"/>
  <c r="L727" i="1"/>
  <c r="M727" i="1" s="1"/>
  <c r="P727" i="1" s="1"/>
  <c r="L728" i="1"/>
  <c r="M728" i="1" s="1"/>
  <c r="P728" i="1" s="1"/>
  <c r="L729" i="1"/>
  <c r="M729" i="1" s="1"/>
  <c r="P729" i="1" s="1"/>
  <c r="L730" i="1"/>
  <c r="M730" i="1" s="1"/>
  <c r="P730" i="1" s="1"/>
  <c r="L731" i="1"/>
  <c r="M731" i="1" s="1"/>
  <c r="P731" i="1" s="1"/>
  <c r="L732" i="1"/>
  <c r="M732" i="1" s="1"/>
  <c r="P732" i="1" s="1"/>
  <c r="L733" i="1"/>
  <c r="M733" i="1" s="1"/>
  <c r="P733" i="1" s="1"/>
  <c r="L734" i="1"/>
  <c r="M734" i="1" s="1"/>
  <c r="P734" i="1" s="1"/>
  <c r="L735" i="1"/>
  <c r="M735" i="1" s="1"/>
  <c r="P735" i="1" s="1"/>
  <c r="L736" i="1"/>
  <c r="M736" i="1" s="1"/>
  <c r="P736" i="1" s="1"/>
  <c r="L737" i="1"/>
  <c r="M737" i="1" s="1"/>
  <c r="P737" i="1" s="1"/>
  <c r="L738" i="1"/>
  <c r="M738" i="1" s="1"/>
  <c r="P738" i="1" s="1"/>
  <c r="L739" i="1"/>
  <c r="M739" i="1" s="1"/>
  <c r="P739" i="1" s="1"/>
  <c r="L740" i="1"/>
  <c r="M740" i="1" s="1"/>
  <c r="P740" i="1" s="1"/>
  <c r="L741" i="1"/>
  <c r="M741" i="1" s="1"/>
  <c r="P741" i="1" s="1"/>
  <c r="L742" i="1"/>
  <c r="M742" i="1" s="1"/>
  <c r="P742" i="1" s="1"/>
  <c r="L743" i="1"/>
  <c r="M743" i="1" s="1"/>
  <c r="P743" i="1" s="1"/>
  <c r="L744" i="1"/>
  <c r="M744" i="1" s="1"/>
  <c r="P744" i="1" s="1"/>
  <c r="L745" i="1"/>
  <c r="M745" i="1" s="1"/>
  <c r="P745" i="1" s="1"/>
  <c r="L746" i="1"/>
  <c r="M746" i="1" s="1"/>
  <c r="P746" i="1" s="1"/>
  <c r="L747" i="1"/>
  <c r="M747" i="1" s="1"/>
  <c r="P747" i="1" s="1"/>
  <c r="L748" i="1"/>
  <c r="M748" i="1" s="1"/>
  <c r="P748" i="1" s="1"/>
  <c r="L749" i="1"/>
  <c r="M749" i="1" s="1"/>
  <c r="P749" i="1" s="1"/>
  <c r="L750" i="1"/>
  <c r="M750" i="1" s="1"/>
  <c r="P750" i="1" s="1"/>
  <c r="L751" i="1"/>
  <c r="M751" i="1" s="1"/>
  <c r="P751" i="1" s="1"/>
  <c r="L752" i="1"/>
  <c r="M752" i="1" s="1"/>
  <c r="P752" i="1" s="1"/>
  <c r="L753" i="1"/>
  <c r="M753" i="1" s="1"/>
  <c r="P753" i="1" s="1"/>
  <c r="L754" i="1"/>
  <c r="M754" i="1" s="1"/>
  <c r="P754" i="1" s="1"/>
  <c r="L755" i="1"/>
  <c r="M755" i="1" s="1"/>
  <c r="P755" i="1" s="1"/>
  <c r="L756" i="1"/>
  <c r="M756" i="1" s="1"/>
  <c r="P756" i="1" s="1"/>
  <c r="L757" i="1"/>
  <c r="M757" i="1" s="1"/>
  <c r="P757" i="1" s="1"/>
  <c r="L758" i="1"/>
  <c r="M758" i="1" s="1"/>
  <c r="P758" i="1" s="1"/>
  <c r="L759" i="1"/>
  <c r="M759" i="1" s="1"/>
  <c r="P759" i="1" s="1"/>
  <c r="L760" i="1"/>
  <c r="M760" i="1" s="1"/>
  <c r="P760" i="1" s="1"/>
  <c r="L761" i="1"/>
  <c r="M761" i="1" s="1"/>
  <c r="P761" i="1" s="1"/>
  <c r="L762" i="1"/>
  <c r="M762" i="1" s="1"/>
  <c r="P762" i="1" s="1"/>
  <c r="L763" i="1"/>
  <c r="M763" i="1" s="1"/>
  <c r="P763" i="1" s="1"/>
  <c r="L764" i="1"/>
  <c r="M764" i="1" s="1"/>
  <c r="P764" i="1" s="1"/>
  <c r="L765" i="1"/>
  <c r="M765" i="1" s="1"/>
  <c r="P765" i="1" s="1"/>
  <c r="L766" i="1"/>
  <c r="M766" i="1" s="1"/>
  <c r="P766" i="1" s="1"/>
  <c r="L767" i="1"/>
  <c r="M767" i="1" s="1"/>
  <c r="P767" i="1" s="1"/>
  <c r="L768" i="1"/>
  <c r="M768" i="1" s="1"/>
  <c r="P768" i="1" s="1"/>
  <c r="L769" i="1"/>
  <c r="M769" i="1" s="1"/>
  <c r="P769" i="1" s="1"/>
  <c r="L770" i="1"/>
  <c r="M770" i="1" s="1"/>
  <c r="P770" i="1" s="1"/>
  <c r="L771" i="1"/>
  <c r="M771" i="1" s="1"/>
  <c r="P771" i="1" s="1"/>
  <c r="L772" i="1"/>
  <c r="M772" i="1" s="1"/>
  <c r="P772" i="1" s="1"/>
  <c r="L773" i="1"/>
  <c r="M773" i="1" s="1"/>
  <c r="P773" i="1" s="1"/>
  <c r="L774" i="1"/>
  <c r="M774" i="1" s="1"/>
  <c r="P774" i="1" s="1"/>
  <c r="L775" i="1"/>
  <c r="M775" i="1" s="1"/>
  <c r="P775" i="1" s="1"/>
  <c r="L776" i="1"/>
  <c r="M776" i="1" s="1"/>
  <c r="P776" i="1" s="1"/>
  <c r="L777" i="1"/>
  <c r="M777" i="1" s="1"/>
  <c r="P777" i="1" s="1"/>
  <c r="L778" i="1"/>
  <c r="M778" i="1" s="1"/>
  <c r="P778" i="1" s="1"/>
  <c r="L779" i="1"/>
  <c r="M779" i="1" s="1"/>
  <c r="P779" i="1" s="1"/>
  <c r="L780" i="1"/>
  <c r="M780" i="1" s="1"/>
  <c r="P780" i="1" s="1"/>
  <c r="L781" i="1"/>
  <c r="M781" i="1" s="1"/>
  <c r="P781" i="1" s="1"/>
  <c r="L782" i="1"/>
  <c r="M782" i="1" s="1"/>
  <c r="P782" i="1" s="1"/>
  <c r="L783" i="1"/>
  <c r="M783" i="1" s="1"/>
  <c r="P783" i="1" s="1"/>
  <c r="L784" i="1"/>
  <c r="M784" i="1" s="1"/>
  <c r="P784" i="1" s="1"/>
  <c r="L785" i="1"/>
  <c r="M785" i="1" s="1"/>
  <c r="P785" i="1" s="1"/>
  <c r="L786" i="1"/>
  <c r="M786" i="1" s="1"/>
  <c r="P786" i="1" s="1"/>
  <c r="L787" i="1"/>
  <c r="M787" i="1" s="1"/>
  <c r="P787" i="1" s="1"/>
  <c r="L788" i="1"/>
  <c r="M788" i="1" s="1"/>
  <c r="P788" i="1" s="1"/>
  <c r="L789" i="1"/>
  <c r="M789" i="1" s="1"/>
  <c r="P789" i="1" s="1"/>
  <c r="L790" i="1"/>
  <c r="M790" i="1" s="1"/>
  <c r="P790" i="1" s="1"/>
  <c r="L791" i="1"/>
  <c r="M791" i="1" s="1"/>
  <c r="P791" i="1" s="1"/>
  <c r="L792" i="1"/>
  <c r="M792" i="1" s="1"/>
  <c r="P792" i="1" s="1"/>
  <c r="L793" i="1"/>
  <c r="M793" i="1" s="1"/>
  <c r="P793" i="1" s="1"/>
  <c r="L794" i="1"/>
  <c r="M794" i="1" s="1"/>
  <c r="P794" i="1" s="1"/>
  <c r="L795" i="1"/>
  <c r="M795" i="1" s="1"/>
  <c r="P795" i="1" s="1"/>
  <c r="L796" i="1"/>
  <c r="M796" i="1" s="1"/>
  <c r="P796" i="1" s="1"/>
  <c r="L797" i="1"/>
  <c r="M797" i="1" s="1"/>
  <c r="P797" i="1" s="1"/>
  <c r="L798" i="1"/>
  <c r="M798" i="1" s="1"/>
  <c r="P798" i="1" s="1"/>
  <c r="L799" i="1"/>
  <c r="M799" i="1" s="1"/>
  <c r="P799" i="1" s="1"/>
  <c r="L800" i="1"/>
  <c r="M800" i="1" s="1"/>
  <c r="P800" i="1" s="1"/>
  <c r="L801" i="1"/>
  <c r="M801" i="1" s="1"/>
  <c r="P801" i="1" s="1"/>
  <c r="L802" i="1"/>
  <c r="M802" i="1" s="1"/>
  <c r="P802" i="1" s="1"/>
  <c r="L803" i="1"/>
  <c r="M803" i="1" s="1"/>
  <c r="P803" i="1" s="1"/>
  <c r="L804" i="1"/>
  <c r="M804" i="1" s="1"/>
  <c r="P804" i="1" s="1"/>
  <c r="L805" i="1"/>
  <c r="M805" i="1" s="1"/>
  <c r="P805" i="1" s="1"/>
  <c r="L806" i="1"/>
  <c r="M806" i="1" s="1"/>
  <c r="P806" i="1" s="1"/>
  <c r="L807" i="1"/>
  <c r="M807" i="1" s="1"/>
  <c r="P807" i="1" s="1"/>
  <c r="L808" i="1"/>
  <c r="M808" i="1" s="1"/>
  <c r="P808" i="1" s="1"/>
  <c r="L809" i="1"/>
  <c r="M809" i="1" s="1"/>
  <c r="P809" i="1" s="1"/>
  <c r="L810" i="1"/>
  <c r="M810" i="1" s="1"/>
  <c r="P810" i="1" s="1"/>
  <c r="L811" i="1"/>
  <c r="M811" i="1" s="1"/>
  <c r="P811" i="1" s="1"/>
  <c r="L812" i="1"/>
  <c r="M812" i="1" s="1"/>
  <c r="P812" i="1" s="1"/>
  <c r="L813" i="1"/>
  <c r="M813" i="1" s="1"/>
  <c r="P813" i="1" s="1"/>
  <c r="L814" i="1"/>
  <c r="M814" i="1" s="1"/>
  <c r="P814" i="1" s="1"/>
  <c r="L815" i="1"/>
  <c r="M815" i="1" s="1"/>
  <c r="P815" i="1" s="1"/>
  <c r="L816" i="1"/>
  <c r="M816" i="1" s="1"/>
  <c r="P816" i="1" s="1"/>
  <c r="L817" i="1"/>
  <c r="M817" i="1" s="1"/>
  <c r="P817" i="1" s="1"/>
  <c r="L818" i="1"/>
  <c r="M818" i="1" s="1"/>
  <c r="P818" i="1" s="1"/>
  <c r="L819" i="1"/>
  <c r="M819" i="1" s="1"/>
  <c r="P819" i="1" s="1"/>
  <c r="L820" i="1"/>
  <c r="M820" i="1" s="1"/>
  <c r="P820" i="1" s="1"/>
  <c r="L821" i="1"/>
  <c r="M821" i="1" s="1"/>
  <c r="P821" i="1" s="1"/>
  <c r="L822" i="1"/>
  <c r="M822" i="1" s="1"/>
  <c r="P822" i="1" s="1"/>
  <c r="L823" i="1"/>
  <c r="M823" i="1" s="1"/>
  <c r="P823" i="1" s="1"/>
  <c r="L824" i="1"/>
  <c r="M824" i="1" s="1"/>
  <c r="P824" i="1" s="1"/>
  <c r="L825" i="1"/>
  <c r="M825" i="1" s="1"/>
  <c r="P825" i="1" s="1"/>
  <c r="L826" i="1"/>
  <c r="M826" i="1" s="1"/>
  <c r="P826" i="1" s="1"/>
  <c r="L827" i="1"/>
  <c r="M827" i="1" s="1"/>
  <c r="P827" i="1" s="1"/>
  <c r="L828" i="1"/>
  <c r="M828" i="1" s="1"/>
  <c r="P828" i="1" s="1"/>
  <c r="L829" i="1"/>
  <c r="M829" i="1" s="1"/>
  <c r="P829" i="1" s="1"/>
  <c r="L830" i="1"/>
  <c r="M830" i="1" s="1"/>
  <c r="P830" i="1" s="1"/>
  <c r="L831" i="1"/>
  <c r="M831" i="1" s="1"/>
  <c r="P831" i="1" s="1"/>
  <c r="L832" i="1"/>
  <c r="M832" i="1" s="1"/>
  <c r="P832" i="1" s="1"/>
  <c r="L833" i="1"/>
  <c r="M833" i="1" s="1"/>
  <c r="P833" i="1" s="1"/>
  <c r="L834" i="1"/>
  <c r="M834" i="1" s="1"/>
  <c r="P834" i="1" s="1"/>
  <c r="L835" i="1"/>
  <c r="M835" i="1" s="1"/>
  <c r="P835" i="1" s="1"/>
  <c r="L836" i="1"/>
  <c r="M836" i="1" s="1"/>
  <c r="P836" i="1" s="1"/>
  <c r="L837" i="1"/>
  <c r="M837" i="1" s="1"/>
  <c r="P837" i="1" s="1"/>
  <c r="L838" i="1"/>
  <c r="M838" i="1" s="1"/>
  <c r="P838" i="1" s="1"/>
  <c r="L839" i="1"/>
  <c r="M839" i="1" s="1"/>
  <c r="P839" i="1" s="1"/>
  <c r="L840" i="1"/>
  <c r="M840" i="1" s="1"/>
  <c r="P840" i="1" s="1"/>
  <c r="L841" i="1"/>
  <c r="M841" i="1" s="1"/>
  <c r="P841" i="1" s="1"/>
  <c r="L842" i="1"/>
  <c r="M842" i="1" s="1"/>
  <c r="P842" i="1" s="1"/>
  <c r="L843" i="1"/>
  <c r="M843" i="1" s="1"/>
  <c r="P843" i="1" s="1"/>
  <c r="L844" i="1"/>
  <c r="M844" i="1" s="1"/>
  <c r="P844" i="1" s="1"/>
  <c r="L845" i="1"/>
  <c r="M845" i="1" s="1"/>
  <c r="P845" i="1" s="1"/>
  <c r="L846" i="1"/>
  <c r="M846" i="1" s="1"/>
  <c r="P846" i="1" s="1"/>
  <c r="L847" i="1"/>
  <c r="M847" i="1" s="1"/>
  <c r="P847" i="1" s="1"/>
  <c r="L848" i="1"/>
  <c r="M848" i="1" s="1"/>
  <c r="P848" i="1" s="1"/>
  <c r="L849" i="1"/>
  <c r="M849" i="1" s="1"/>
  <c r="P849" i="1" s="1"/>
  <c r="L850" i="1"/>
  <c r="M850" i="1" s="1"/>
  <c r="P850" i="1" s="1"/>
  <c r="L851" i="1"/>
  <c r="M851" i="1" s="1"/>
  <c r="P851" i="1" s="1"/>
  <c r="L852" i="1"/>
  <c r="M852" i="1" s="1"/>
  <c r="P852" i="1" s="1"/>
  <c r="L853" i="1"/>
  <c r="M853" i="1" s="1"/>
  <c r="P853" i="1" s="1"/>
  <c r="L854" i="1"/>
  <c r="M854" i="1" s="1"/>
  <c r="P854" i="1" s="1"/>
  <c r="L855" i="1"/>
  <c r="M855" i="1" s="1"/>
  <c r="P855" i="1" s="1"/>
  <c r="L856" i="1"/>
  <c r="M856" i="1" s="1"/>
  <c r="P856" i="1" s="1"/>
  <c r="L857" i="1"/>
  <c r="M857" i="1" s="1"/>
  <c r="P857" i="1" s="1"/>
  <c r="L858" i="1"/>
  <c r="M858" i="1" s="1"/>
  <c r="P858" i="1" s="1"/>
  <c r="L859" i="1"/>
  <c r="M859" i="1" s="1"/>
  <c r="P859" i="1" s="1"/>
  <c r="L860" i="1"/>
  <c r="M860" i="1" s="1"/>
  <c r="P860" i="1" s="1"/>
  <c r="L861" i="1"/>
  <c r="M861" i="1" s="1"/>
  <c r="P861" i="1" s="1"/>
  <c r="L862" i="1"/>
  <c r="M862" i="1" s="1"/>
  <c r="P862" i="1" s="1"/>
  <c r="L863" i="1"/>
  <c r="M863" i="1" s="1"/>
  <c r="P863" i="1" s="1"/>
  <c r="L864" i="1"/>
  <c r="M864" i="1" s="1"/>
  <c r="P864" i="1" s="1"/>
  <c r="L865" i="1"/>
  <c r="M865" i="1" s="1"/>
  <c r="P865" i="1" s="1"/>
  <c r="L866" i="1"/>
  <c r="M866" i="1" s="1"/>
  <c r="P866" i="1" s="1"/>
  <c r="L867" i="1"/>
  <c r="M867" i="1" s="1"/>
  <c r="P867" i="1" s="1"/>
  <c r="L868" i="1"/>
  <c r="M868" i="1" s="1"/>
  <c r="P868" i="1" s="1"/>
  <c r="L869" i="1"/>
  <c r="M869" i="1" s="1"/>
  <c r="P869" i="1" s="1"/>
  <c r="L870" i="1"/>
  <c r="M870" i="1" s="1"/>
  <c r="P870" i="1" s="1"/>
  <c r="L871" i="1"/>
  <c r="M871" i="1" s="1"/>
  <c r="P871" i="1" s="1"/>
  <c r="L872" i="1"/>
  <c r="M872" i="1" s="1"/>
  <c r="P872" i="1" s="1"/>
  <c r="L873" i="1"/>
  <c r="M873" i="1" s="1"/>
  <c r="P873" i="1" s="1"/>
  <c r="L874" i="1"/>
  <c r="M874" i="1" s="1"/>
  <c r="P874" i="1" s="1"/>
  <c r="L875" i="1"/>
  <c r="M875" i="1" s="1"/>
  <c r="P875" i="1" s="1"/>
  <c r="L876" i="1"/>
  <c r="M876" i="1" s="1"/>
  <c r="P876" i="1" s="1"/>
  <c r="L877" i="1"/>
  <c r="M877" i="1" s="1"/>
  <c r="P877" i="1" s="1"/>
  <c r="L878" i="1"/>
  <c r="M878" i="1" s="1"/>
  <c r="P878" i="1" s="1"/>
  <c r="L879" i="1"/>
  <c r="M879" i="1" s="1"/>
  <c r="P879" i="1" s="1"/>
  <c r="L880" i="1"/>
  <c r="M880" i="1" s="1"/>
  <c r="P880" i="1" s="1"/>
  <c r="L881" i="1"/>
  <c r="M881" i="1" s="1"/>
  <c r="P881" i="1" s="1"/>
  <c r="L882" i="1"/>
  <c r="M882" i="1" s="1"/>
  <c r="P882" i="1" s="1"/>
  <c r="L883" i="1"/>
  <c r="M883" i="1" s="1"/>
  <c r="P883" i="1" s="1"/>
  <c r="L884" i="1"/>
  <c r="M884" i="1" s="1"/>
  <c r="P884" i="1" s="1"/>
  <c r="L885" i="1"/>
  <c r="M885" i="1" s="1"/>
  <c r="P885" i="1" s="1"/>
  <c r="L886" i="1"/>
  <c r="M886" i="1" s="1"/>
  <c r="P886" i="1" s="1"/>
  <c r="L887" i="1"/>
  <c r="M887" i="1" s="1"/>
  <c r="P887" i="1" s="1"/>
  <c r="L888" i="1"/>
  <c r="M888" i="1" s="1"/>
  <c r="P888" i="1" s="1"/>
  <c r="L889" i="1"/>
  <c r="M889" i="1" s="1"/>
  <c r="P889" i="1" s="1"/>
  <c r="L890" i="1"/>
  <c r="M890" i="1" s="1"/>
  <c r="P890" i="1" s="1"/>
  <c r="L891" i="1"/>
  <c r="M891" i="1" s="1"/>
  <c r="P891" i="1" s="1"/>
  <c r="L892" i="1"/>
  <c r="M892" i="1" s="1"/>
  <c r="P892" i="1" s="1"/>
  <c r="L893" i="1"/>
  <c r="M893" i="1" s="1"/>
  <c r="P893" i="1" s="1"/>
  <c r="L894" i="1"/>
  <c r="M894" i="1" s="1"/>
  <c r="P894" i="1" s="1"/>
  <c r="L895" i="1"/>
  <c r="M895" i="1" s="1"/>
  <c r="P895" i="1" s="1"/>
  <c r="L896" i="1"/>
  <c r="M896" i="1" s="1"/>
  <c r="P896" i="1" s="1"/>
  <c r="L897" i="1"/>
  <c r="M897" i="1" s="1"/>
  <c r="P897" i="1" s="1"/>
  <c r="L898" i="1"/>
  <c r="M898" i="1" s="1"/>
  <c r="P898" i="1" s="1"/>
  <c r="L899" i="1"/>
  <c r="M899" i="1" s="1"/>
  <c r="P899" i="1" s="1"/>
  <c r="L900" i="1"/>
  <c r="M900" i="1" s="1"/>
  <c r="P900" i="1" s="1"/>
  <c r="L901" i="1"/>
  <c r="M901" i="1" s="1"/>
  <c r="P901" i="1" s="1"/>
  <c r="L902" i="1"/>
  <c r="M902" i="1" s="1"/>
  <c r="P902" i="1" s="1"/>
  <c r="L903" i="1"/>
  <c r="M903" i="1" s="1"/>
  <c r="P903" i="1" s="1"/>
  <c r="L904" i="1"/>
  <c r="M904" i="1" s="1"/>
  <c r="P904" i="1" s="1"/>
  <c r="L905" i="1"/>
  <c r="M905" i="1" s="1"/>
  <c r="P905" i="1" s="1"/>
  <c r="L906" i="1"/>
  <c r="M906" i="1" s="1"/>
  <c r="P906" i="1" s="1"/>
  <c r="L907" i="1"/>
  <c r="M907" i="1" s="1"/>
  <c r="P907" i="1" s="1"/>
  <c r="L908" i="1"/>
  <c r="M908" i="1" s="1"/>
  <c r="P908" i="1" s="1"/>
  <c r="L909" i="1"/>
  <c r="M909" i="1" s="1"/>
  <c r="P909" i="1" s="1"/>
  <c r="L910" i="1"/>
  <c r="M910" i="1" s="1"/>
  <c r="P910" i="1" s="1"/>
  <c r="L911" i="1"/>
  <c r="M911" i="1" s="1"/>
  <c r="P911" i="1" s="1"/>
  <c r="L912" i="1"/>
  <c r="M912" i="1" s="1"/>
  <c r="P912" i="1" s="1"/>
  <c r="L913" i="1"/>
  <c r="M913" i="1" s="1"/>
  <c r="P913" i="1" s="1"/>
  <c r="L914" i="1"/>
  <c r="M914" i="1" s="1"/>
  <c r="P914" i="1" s="1"/>
  <c r="L915" i="1"/>
  <c r="M915" i="1" s="1"/>
  <c r="P915" i="1" s="1"/>
  <c r="L916" i="1"/>
  <c r="M916" i="1" s="1"/>
  <c r="P916" i="1" s="1"/>
  <c r="L917" i="1"/>
  <c r="M917" i="1" s="1"/>
  <c r="P917" i="1" s="1"/>
  <c r="L918" i="1"/>
  <c r="M918" i="1" s="1"/>
  <c r="P918" i="1" s="1"/>
  <c r="L919" i="1"/>
  <c r="M919" i="1" s="1"/>
  <c r="P919" i="1" s="1"/>
  <c r="L920" i="1"/>
  <c r="M920" i="1" s="1"/>
  <c r="P920" i="1" s="1"/>
  <c r="L921" i="1"/>
  <c r="M921" i="1" s="1"/>
  <c r="P921" i="1" s="1"/>
  <c r="L922" i="1"/>
  <c r="M922" i="1" s="1"/>
  <c r="P922" i="1" s="1"/>
  <c r="L923" i="1"/>
  <c r="M923" i="1" s="1"/>
  <c r="P923" i="1" s="1"/>
  <c r="L924" i="1"/>
  <c r="M924" i="1" s="1"/>
  <c r="P924" i="1" s="1"/>
  <c r="L925" i="1"/>
  <c r="M925" i="1" s="1"/>
  <c r="P925" i="1" s="1"/>
  <c r="L926" i="1"/>
  <c r="M926" i="1" s="1"/>
  <c r="P926" i="1" s="1"/>
  <c r="L927" i="1"/>
  <c r="M927" i="1" s="1"/>
  <c r="P927" i="1" s="1"/>
  <c r="L928" i="1"/>
  <c r="M928" i="1" s="1"/>
  <c r="P928" i="1" s="1"/>
  <c r="L929" i="1"/>
  <c r="M929" i="1" s="1"/>
  <c r="P929" i="1" s="1"/>
  <c r="L930" i="1"/>
  <c r="M930" i="1" s="1"/>
  <c r="P930" i="1" s="1"/>
  <c r="L931" i="1"/>
  <c r="M931" i="1" s="1"/>
  <c r="P931" i="1" s="1"/>
  <c r="L932" i="1"/>
  <c r="M932" i="1" s="1"/>
  <c r="P932" i="1" s="1"/>
  <c r="L933" i="1"/>
  <c r="M933" i="1" s="1"/>
  <c r="P933" i="1" s="1"/>
  <c r="L934" i="1"/>
  <c r="M934" i="1" s="1"/>
  <c r="P934" i="1" s="1"/>
  <c r="L935" i="1"/>
  <c r="M935" i="1" s="1"/>
  <c r="P935" i="1" s="1"/>
  <c r="L936" i="1"/>
  <c r="M936" i="1" s="1"/>
  <c r="P936" i="1" s="1"/>
  <c r="L937" i="1"/>
  <c r="M937" i="1" s="1"/>
  <c r="P937" i="1" s="1"/>
  <c r="L938" i="1"/>
  <c r="M938" i="1" s="1"/>
  <c r="P938" i="1" s="1"/>
  <c r="L939" i="1"/>
  <c r="M939" i="1" s="1"/>
  <c r="P939" i="1" s="1"/>
  <c r="L940" i="1"/>
  <c r="M940" i="1" s="1"/>
  <c r="P940" i="1" s="1"/>
  <c r="L941" i="1"/>
  <c r="M941" i="1" s="1"/>
  <c r="P941" i="1" s="1"/>
  <c r="L942" i="1"/>
  <c r="M942" i="1" s="1"/>
  <c r="P942" i="1" s="1"/>
  <c r="L943" i="1"/>
  <c r="M943" i="1" s="1"/>
  <c r="P943" i="1" s="1"/>
  <c r="L944" i="1"/>
  <c r="M944" i="1" s="1"/>
  <c r="P944" i="1" s="1"/>
  <c r="L945" i="1"/>
  <c r="M945" i="1" s="1"/>
  <c r="P945" i="1" s="1"/>
  <c r="L946" i="1"/>
  <c r="M946" i="1" s="1"/>
  <c r="P946" i="1" s="1"/>
  <c r="L947" i="1"/>
  <c r="M947" i="1" s="1"/>
  <c r="P947" i="1" s="1"/>
  <c r="L948" i="1"/>
  <c r="M948" i="1" s="1"/>
  <c r="P948" i="1" s="1"/>
  <c r="L949" i="1"/>
  <c r="M949" i="1" s="1"/>
  <c r="P949" i="1" s="1"/>
  <c r="L950" i="1"/>
  <c r="M950" i="1" s="1"/>
  <c r="P950" i="1" s="1"/>
  <c r="L951" i="1"/>
  <c r="M951" i="1" s="1"/>
  <c r="P951" i="1" s="1"/>
  <c r="L952" i="1"/>
  <c r="M952" i="1" s="1"/>
  <c r="P952" i="1" s="1"/>
  <c r="L953" i="1"/>
  <c r="M953" i="1" s="1"/>
  <c r="P953" i="1" s="1"/>
  <c r="L954" i="1"/>
  <c r="M954" i="1" s="1"/>
  <c r="P954" i="1" s="1"/>
  <c r="L955" i="1"/>
  <c r="M955" i="1" s="1"/>
  <c r="P955" i="1" s="1"/>
  <c r="L956" i="1"/>
  <c r="M956" i="1" s="1"/>
  <c r="P956" i="1" s="1"/>
  <c r="L957" i="1"/>
  <c r="M957" i="1" s="1"/>
  <c r="P957" i="1" s="1"/>
  <c r="L958" i="1"/>
  <c r="M958" i="1" s="1"/>
  <c r="P958" i="1" s="1"/>
  <c r="L959" i="1"/>
  <c r="M959" i="1" s="1"/>
  <c r="P959" i="1" s="1"/>
  <c r="L960" i="1"/>
  <c r="M960" i="1" s="1"/>
  <c r="P960" i="1" s="1"/>
  <c r="L961" i="1"/>
  <c r="M961" i="1" s="1"/>
  <c r="P961" i="1" s="1"/>
  <c r="L962" i="1"/>
  <c r="M962" i="1" s="1"/>
  <c r="P962" i="1" s="1"/>
  <c r="L963" i="1"/>
  <c r="M963" i="1" s="1"/>
  <c r="P963" i="1" s="1"/>
  <c r="L964" i="1"/>
  <c r="M964" i="1" s="1"/>
  <c r="P964" i="1" s="1"/>
  <c r="L965" i="1"/>
  <c r="M965" i="1" s="1"/>
  <c r="P965" i="1" s="1"/>
  <c r="L966" i="1"/>
  <c r="M966" i="1" s="1"/>
  <c r="P966" i="1" s="1"/>
  <c r="L967" i="1"/>
  <c r="M967" i="1" s="1"/>
  <c r="P967" i="1" s="1"/>
  <c r="L968" i="1"/>
  <c r="M968" i="1" s="1"/>
  <c r="P968" i="1" s="1"/>
  <c r="L969" i="1"/>
  <c r="M969" i="1" s="1"/>
  <c r="P969" i="1" s="1"/>
  <c r="L970" i="1"/>
  <c r="M970" i="1" s="1"/>
  <c r="P970" i="1" s="1"/>
  <c r="L971" i="1"/>
  <c r="M971" i="1" s="1"/>
  <c r="P971" i="1" s="1"/>
  <c r="L972" i="1"/>
  <c r="M972" i="1" s="1"/>
  <c r="P972" i="1" s="1"/>
  <c r="L973" i="1"/>
  <c r="M973" i="1" s="1"/>
  <c r="P973" i="1" s="1"/>
  <c r="L974" i="1"/>
  <c r="M974" i="1" s="1"/>
  <c r="P974" i="1" s="1"/>
  <c r="L975" i="1"/>
  <c r="M975" i="1" s="1"/>
  <c r="P975" i="1" s="1"/>
  <c r="L976" i="1"/>
  <c r="M976" i="1" s="1"/>
  <c r="P976" i="1" s="1"/>
  <c r="L977" i="1"/>
  <c r="M977" i="1" s="1"/>
  <c r="P977" i="1" s="1"/>
  <c r="L978" i="1"/>
  <c r="M978" i="1" s="1"/>
  <c r="P978" i="1" s="1"/>
  <c r="L979" i="1"/>
  <c r="M979" i="1" s="1"/>
  <c r="P979" i="1" s="1"/>
  <c r="L980" i="1"/>
  <c r="M980" i="1" s="1"/>
  <c r="P980" i="1" s="1"/>
  <c r="L981" i="1"/>
  <c r="M981" i="1" s="1"/>
  <c r="P981" i="1" s="1"/>
  <c r="L982" i="1"/>
  <c r="M982" i="1" s="1"/>
  <c r="P982" i="1" s="1"/>
  <c r="L983" i="1"/>
  <c r="M983" i="1" s="1"/>
  <c r="P983" i="1" s="1"/>
  <c r="L984" i="1"/>
  <c r="M984" i="1" s="1"/>
  <c r="P984" i="1" s="1"/>
  <c r="L985" i="1"/>
  <c r="M985" i="1" s="1"/>
  <c r="P985" i="1" s="1"/>
  <c r="L986" i="1"/>
  <c r="M986" i="1" s="1"/>
  <c r="P986" i="1" s="1"/>
  <c r="L987" i="1"/>
  <c r="M987" i="1" s="1"/>
  <c r="P987" i="1" s="1"/>
  <c r="L988" i="1"/>
  <c r="M988" i="1" s="1"/>
  <c r="P988" i="1" s="1"/>
  <c r="L989" i="1"/>
  <c r="M989" i="1" s="1"/>
  <c r="P989" i="1" s="1"/>
  <c r="L990" i="1"/>
  <c r="M990" i="1" s="1"/>
  <c r="P990" i="1" s="1"/>
  <c r="L991" i="1"/>
  <c r="M991" i="1" s="1"/>
  <c r="P991" i="1" s="1"/>
  <c r="L992" i="1"/>
  <c r="M992" i="1" s="1"/>
  <c r="P992" i="1" s="1"/>
  <c r="L993" i="1"/>
  <c r="M993" i="1" s="1"/>
  <c r="P993" i="1" s="1"/>
  <c r="L994" i="1"/>
  <c r="M994" i="1" s="1"/>
  <c r="P994" i="1" s="1"/>
  <c r="L995" i="1"/>
  <c r="M995" i="1" s="1"/>
  <c r="P995" i="1" s="1"/>
  <c r="L996" i="1"/>
  <c r="M996" i="1" s="1"/>
  <c r="P996" i="1" s="1"/>
  <c r="L997" i="1"/>
  <c r="M997" i="1" s="1"/>
  <c r="P997" i="1" s="1"/>
  <c r="L998" i="1"/>
  <c r="M998" i="1" s="1"/>
  <c r="P998" i="1" s="1"/>
  <c r="L999" i="1"/>
  <c r="M999" i="1" s="1"/>
  <c r="P999" i="1" s="1"/>
  <c r="L1000" i="1"/>
  <c r="M1000" i="1" s="1"/>
  <c r="P1000" i="1" s="1"/>
  <c r="L1001" i="1"/>
  <c r="M1001" i="1" s="1"/>
  <c r="P1001" i="1" s="1"/>
  <c r="L1002" i="1"/>
  <c r="M1002" i="1" s="1"/>
  <c r="P1002" i="1" s="1"/>
  <c r="L1003" i="1"/>
  <c r="M1003" i="1" s="1"/>
  <c r="P1003" i="1" s="1"/>
  <c r="L1004" i="1"/>
  <c r="M1004" i="1" s="1"/>
  <c r="P1004" i="1" s="1"/>
  <c r="L1005" i="1"/>
  <c r="M1005" i="1" s="1"/>
  <c r="P1005" i="1" s="1"/>
  <c r="L1006" i="1"/>
  <c r="M1006" i="1" s="1"/>
  <c r="P1006" i="1" s="1"/>
  <c r="L1007" i="1"/>
  <c r="M1007" i="1" s="1"/>
  <c r="P1007" i="1" s="1"/>
  <c r="L1008" i="1"/>
  <c r="M1008" i="1" s="1"/>
  <c r="P1008" i="1" s="1"/>
  <c r="L1009" i="1"/>
  <c r="M1009" i="1" s="1"/>
  <c r="P1009" i="1" s="1"/>
  <c r="L1010" i="1"/>
  <c r="M1010" i="1" s="1"/>
  <c r="P1010" i="1" s="1"/>
  <c r="L1011" i="1"/>
  <c r="M1011" i="1" s="1"/>
  <c r="P1011" i="1" s="1"/>
  <c r="L1012" i="1"/>
  <c r="M1012" i="1" s="1"/>
  <c r="P1012" i="1" s="1"/>
  <c r="L1013" i="1"/>
  <c r="M1013" i="1" s="1"/>
  <c r="P1013" i="1" s="1"/>
  <c r="L1014" i="1"/>
  <c r="M1014" i="1" s="1"/>
  <c r="P1014" i="1" s="1"/>
  <c r="L1015" i="1"/>
  <c r="M1015" i="1" s="1"/>
  <c r="P1015" i="1" s="1"/>
  <c r="L1016" i="1"/>
  <c r="M1016" i="1" s="1"/>
  <c r="P1016" i="1" s="1"/>
  <c r="L1017" i="1"/>
  <c r="M1017" i="1" s="1"/>
  <c r="P1017" i="1" s="1"/>
  <c r="L1018" i="1"/>
  <c r="M1018" i="1" s="1"/>
  <c r="P1018" i="1" s="1"/>
  <c r="L1019" i="1"/>
  <c r="M1019" i="1" s="1"/>
  <c r="P1019" i="1" s="1"/>
  <c r="L1020" i="1"/>
  <c r="M1020" i="1" s="1"/>
  <c r="P1020" i="1" s="1"/>
  <c r="L1021" i="1"/>
  <c r="M1021" i="1" s="1"/>
  <c r="P1021" i="1" s="1"/>
  <c r="L1022" i="1"/>
  <c r="M1022" i="1" s="1"/>
  <c r="P1022" i="1" s="1"/>
  <c r="L1023" i="1"/>
  <c r="M1023" i="1" s="1"/>
  <c r="P1023" i="1" s="1"/>
  <c r="L1024" i="1"/>
  <c r="M1024" i="1" s="1"/>
  <c r="P1024" i="1" s="1"/>
  <c r="L1025" i="1"/>
  <c r="M1025" i="1" s="1"/>
  <c r="P1025" i="1" s="1"/>
  <c r="L1026" i="1"/>
  <c r="M1026" i="1" s="1"/>
  <c r="P1026" i="1" s="1"/>
  <c r="L1027" i="1"/>
  <c r="M1027" i="1" s="1"/>
  <c r="P1027" i="1" s="1"/>
  <c r="L1028" i="1"/>
  <c r="M1028" i="1" s="1"/>
  <c r="P1028" i="1" s="1"/>
  <c r="L1029" i="1"/>
  <c r="M1029" i="1" s="1"/>
  <c r="P1029" i="1" s="1"/>
  <c r="L1030" i="1"/>
  <c r="M1030" i="1" s="1"/>
  <c r="P1030" i="1" s="1"/>
  <c r="L1031" i="1"/>
  <c r="M1031" i="1" s="1"/>
  <c r="P1031" i="1" s="1"/>
  <c r="L1032" i="1"/>
  <c r="M1032" i="1" s="1"/>
  <c r="P1032" i="1" s="1"/>
  <c r="L1033" i="1"/>
  <c r="M1033" i="1" s="1"/>
  <c r="P1033" i="1" s="1"/>
  <c r="L1034" i="1"/>
  <c r="M1034" i="1" s="1"/>
  <c r="P1034" i="1" s="1"/>
  <c r="L1035" i="1"/>
  <c r="M1035" i="1" s="1"/>
  <c r="P1035" i="1" s="1"/>
  <c r="L1036" i="1"/>
  <c r="M1036" i="1" s="1"/>
  <c r="P1036" i="1" s="1"/>
  <c r="L1037" i="1"/>
  <c r="M1037" i="1" s="1"/>
  <c r="P1037" i="1" s="1"/>
  <c r="L1038" i="1"/>
  <c r="M1038" i="1" s="1"/>
  <c r="P1038" i="1" s="1"/>
  <c r="L1039" i="1"/>
  <c r="M1039" i="1" s="1"/>
  <c r="P1039" i="1" s="1"/>
  <c r="L1040" i="1"/>
  <c r="M1040" i="1" s="1"/>
  <c r="P1040" i="1" s="1"/>
  <c r="L1041" i="1"/>
  <c r="M1041" i="1" s="1"/>
  <c r="P1041" i="1" s="1"/>
  <c r="L1042" i="1"/>
  <c r="M1042" i="1" s="1"/>
  <c r="P1042" i="1" s="1"/>
  <c r="L1043" i="1"/>
  <c r="M1043" i="1" s="1"/>
  <c r="P1043" i="1" s="1"/>
  <c r="L1044" i="1"/>
  <c r="M1044" i="1" s="1"/>
  <c r="P1044" i="1" s="1"/>
  <c r="L1045" i="1"/>
  <c r="M1045" i="1" s="1"/>
  <c r="P1045" i="1" s="1"/>
  <c r="L1046" i="1"/>
  <c r="M1046" i="1" s="1"/>
  <c r="P1046" i="1" s="1"/>
  <c r="L1047" i="1"/>
  <c r="M1047" i="1" s="1"/>
  <c r="P1047" i="1" s="1"/>
  <c r="L1048" i="1"/>
  <c r="M1048" i="1" s="1"/>
  <c r="P1048" i="1" s="1"/>
  <c r="L1049" i="1"/>
  <c r="M1049" i="1" s="1"/>
  <c r="P1049" i="1" s="1"/>
  <c r="L1050" i="1"/>
  <c r="M1050" i="1" s="1"/>
  <c r="P1050" i="1" s="1"/>
  <c r="L1051" i="1"/>
  <c r="M1051" i="1" s="1"/>
  <c r="P1051" i="1" s="1"/>
  <c r="L1052" i="1"/>
  <c r="M1052" i="1" s="1"/>
  <c r="P1052" i="1" s="1"/>
  <c r="L1053" i="1"/>
  <c r="M1053" i="1" s="1"/>
  <c r="P1053" i="1" s="1"/>
  <c r="L1054" i="1"/>
  <c r="M1054" i="1" s="1"/>
  <c r="P1054" i="1" s="1"/>
  <c r="L1055" i="1"/>
  <c r="M1055" i="1" s="1"/>
  <c r="P1055" i="1" s="1"/>
  <c r="L1056" i="1"/>
  <c r="M1056" i="1" s="1"/>
  <c r="P1056" i="1" s="1"/>
  <c r="L1057" i="1"/>
  <c r="M1057" i="1" s="1"/>
  <c r="P1057" i="1" s="1"/>
  <c r="L1058" i="1"/>
  <c r="M1058" i="1" s="1"/>
  <c r="P1058" i="1" s="1"/>
  <c r="L1059" i="1"/>
  <c r="M1059" i="1" s="1"/>
  <c r="P1059" i="1" s="1"/>
  <c r="L1060" i="1"/>
  <c r="M1060" i="1" s="1"/>
  <c r="P1060" i="1" s="1"/>
  <c r="L1061" i="1"/>
  <c r="M1061" i="1" s="1"/>
  <c r="P1061" i="1" s="1"/>
  <c r="L1062" i="1"/>
  <c r="M1062" i="1" s="1"/>
  <c r="P1062" i="1" s="1"/>
  <c r="L1063" i="1"/>
  <c r="M1063" i="1" s="1"/>
  <c r="P1063" i="1" s="1"/>
  <c r="L1064" i="1"/>
  <c r="M1064" i="1" s="1"/>
  <c r="P1064" i="1" s="1"/>
  <c r="L1065" i="1"/>
  <c r="M1065" i="1" s="1"/>
  <c r="P1065" i="1" s="1"/>
  <c r="L1066" i="1"/>
  <c r="M1066" i="1" s="1"/>
  <c r="P1066" i="1" s="1"/>
  <c r="L1067" i="1"/>
  <c r="M1067" i="1" s="1"/>
  <c r="P1067" i="1" s="1"/>
  <c r="L1068" i="1"/>
  <c r="M1068" i="1" s="1"/>
  <c r="P1068" i="1" s="1"/>
  <c r="L1069" i="1"/>
  <c r="M1069" i="1" s="1"/>
  <c r="P1069" i="1" s="1"/>
  <c r="L1070" i="1"/>
  <c r="M1070" i="1" s="1"/>
  <c r="P1070" i="1" s="1"/>
  <c r="L1071" i="1"/>
  <c r="M1071" i="1" s="1"/>
  <c r="P1071" i="1" s="1"/>
  <c r="L1072" i="1"/>
  <c r="M1072" i="1" s="1"/>
  <c r="P1072" i="1" s="1"/>
  <c r="L1073" i="1"/>
  <c r="M1073" i="1" s="1"/>
  <c r="P1073" i="1" s="1"/>
  <c r="L1074" i="1"/>
  <c r="M1074" i="1" s="1"/>
  <c r="P1074" i="1" s="1"/>
  <c r="L1075" i="1"/>
  <c r="M1075" i="1" s="1"/>
  <c r="P1075" i="1" s="1"/>
  <c r="L1076" i="1"/>
  <c r="M1076" i="1" s="1"/>
  <c r="P1076" i="1" s="1"/>
  <c r="L1077" i="1"/>
  <c r="M1077" i="1" s="1"/>
  <c r="P1077" i="1" s="1"/>
  <c r="L1078" i="1"/>
  <c r="M1078" i="1" s="1"/>
  <c r="P1078" i="1" s="1"/>
  <c r="L1079" i="1"/>
  <c r="M1079" i="1" s="1"/>
  <c r="P1079" i="1" s="1"/>
  <c r="L1080" i="1"/>
  <c r="M1080" i="1" s="1"/>
  <c r="P1080" i="1" s="1"/>
  <c r="L1081" i="1"/>
  <c r="M1081" i="1" s="1"/>
  <c r="P1081" i="1" s="1"/>
  <c r="L1082" i="1"/>
  <c r="M1082" i="1" s="1"/>
  <c r="P1082" i="1" s="1"/>
  <c r="L1083" i="1"/>
  <c r="M1083" i="1" s="1"/>
  <c r="P1083" i="1" s="1"/>
  <c r="L1084" i="1"/>
  <c r="M1084" i="1" s="1"/>
  <c r="P1084" i="1" s="1"/>
  <c r="L1085" i="1"/>
  <c r="M1085" i="1" s="1"/>
  <c r="P1085" i="1" s="1"/>
  <c r="L1086" i="1"/>
  <c r="M1086" i="1" s="1"/>
  <c r="P1086" i="1" s="1"/>
  <c r="L1087" i="1"/>
  <c r="M1087" i="1" s="1"/>
  <c r="P1087" i="1" s="1"/>
  <c r="L1088" i="1"/>
  <c r="M1088" i="1" s="1"/>
  <c r="P1088" i="1" s="1"/>
  <c r="L1089" i="1"/>
  <c r="M1089" i="1" s="1"/>
  <c r="P1089" i="1" s="1"/>
  <c r="L1090" i="1"/>
  <c r="M1090" i="1" s="1"/>
  <c r="P1090" i="1" s="1"/>
  <c r="L1091" i="1"/>
  <c r="M1091" i="1" s="1"/>
  <c r="P1091" i="1" s="1"/>
  <c r="L1092" i="1"/>
  <c r="M1092" i="1" s="1"/>
  <c r="P1092" i="1" s="1"/>
  <c r="L1093" i="1"/>
  <c r="M1093" i="1" s="1"/>
  <c r="P1093" i="1" s="1"/>
  <c r="L1094" i="1"/>
  <c r="M1094" i="1" s="1"/>
  <c r="P1094" i="1" s="1"/>
  <c r="L1095" i="1"/>
  <c r="M1095" i="1" s="1"/>
  <c r="P1095" i="1" s="1"/>
  <c r="L1096" i="1"/>
  <c r="M1096" i="1" s="1"/>
  <c r="P1096" i="1" s="1"/>
  <c r="L1097" i="1"/>
  <c r="M1097" i="1" s="1"/>
  <c r="P1097" i="1" s="1"/>
  <c r="L1098" i="1"/>
  <c r="M1098" i="1" s="1"/>
  <c r="P1098" i="1" s="1"/>
  <c r="L1099" i="1"/>
  <c r="M1099" i="1" s="1"/>
  <c r="P1099" i="1" s="1"/>
  <c r="L1100" i="1"/>
  <c r="M1100" i="1" s="1"/>
  <c r="P1100" i="1" s="1"/>
  <c r="L1101" i="1"/>
  <c r="M1101" i="1" s="1"/>
  <c r="P1101" i="1" s="1"/>
  <c r="L1102" i="1"/>
  <c r="M1102" i="1" s="1"/>
  <c r="P1102" i="1" s="1"/>
  <c r="L1103" i="1"/>
  <c r="M1103" i="1" s="1"/>
  <c r="P1103" i="1" s="1"/>
  <c r="L1104" i="1"/>
  <c r="M1104" i="1" s="1"/>
  <c r="P1104" i="1" s="1"/>
  <c r="L1105" i="1"/>
  <c r="M1105" i="1" s="1"/>
  <c r="P1105" i="1" s="1"/>
  <c r="L1106" i="1"/>
  <c r="M1106" i="1" s="1"/>
  <c r="P1106" i="1" s="1"/>
  <c r="L1107" i="1"/>
  <c r="M1107" i="1" s="1"/>
  <c r="P1107" i="1" s="1"/>
  <c r="L1108" i="1"/>
  <c r="M1108" i="1" s="1"/>
  <c r="P1108" i="1" s="1"/>
  <c r="L1109" i="1"/>
  <c r="M1109" i="1" s="1"/>
  <c r="P1109" i="1" s="1"/>
  <c r="L1110" i="1"/>
  <c r="M1110" i="1" s="1"/>
  <c r="P1110" i="1" s="1"/>
  <c r="L1111" i="1"/>
  <c r="M1111" i="1" s="1"/>
  <c r="P1111" i="1" s="1"/>
  <c r="L1112" i="1"/>
  <c r="M1112" i="1" s="1"/>
  <c r="P1112" i="1" s="1"/>
  <c r="L1113" i="1"/>
  <c r="M1113" i="1" s="1"/>
  <c r="P1113" i="1" s="1"/>
  <c r="L1114" i="1"/>
  <c r="M1114" i="1" s="1"/>
  <c r="P1114" i="1" s="1"/>
  <c r="L1115" i="1"/>
  <c r="M1115" i="1" s="1"/>
  <c r="P1115" i="1" s="1"/>
  <c r="L1116" i="1"/>
  <c r="M1116" i="1" s="1"/>
  <c r="P1116" i="1" s="1"/>
  <c r="L1117" i="1"/>
  <c r="M1117" i="1" s="1"/>
  <c r="P1117" i="1" s="1"/>
  <c r="L1118" i="1"/>
  <c r="M1118" i="1" s="1"/>
  <c r="P1118" i="1" s="1"/>
  <c r="L1119" i="1"/>
  <c r="M1119" i="1" s="1"/>
  <c r="P1119" i="1" s="1"/>
  <c r="L1120" i="1"/>
  <c r="M1120" i="1" s="1"/>
  <c r="P1120" i="1" s="1"/>
  <c r="L1121" i="1"/>
  <c r="M1121" i="1" s="1"/>
  <c r="P1121" i="1" s="1"/>
  <c r="L1122" i="1"/>
  <c r="M1122" i="1" s="1"/>
  <c r="P1122" i="1" s="1"/>
  <c r="L1123" i="1"/>
  <c r="M1123" i="1" s="1"/>
  <c r="P1123" i="1" s="1"/>
  <c r="L1124" i="1"/>
  <c r="M1124" i="1" s="1"/>
  <c r="P1124" i="1" s="1"/>
  <c r="L1125" i="1"/>
  <c r="M1125" i="1" s="1"/>
  <c r="P1125" i="1" s="1"/>
  <c r="L1126" i="1"/>
  <c r="M1126" i="1" s="1"/>
  <c r="P1126" i="1" s="1"/>
  <c r="L1127" i="1"/>
  <c r="M1127" i="1" s="1"/>
  <c r="P1127" i="1" s="1"/>
  <c r="L1128" i="1"/>
  <c r="M1128" i="1" s="1"/>
  <c r="P1128" i="1" s="1"/>
  <c r="L1129" i="1"/>
  <c r="M1129" i="1" s="1"/>
  <c r="P1129" i="1" s="1"/>
  <c r="L1130" i="1"/>
  <c r="M1130" i="1" s="1"/>
  <c r="P1130" i="1" s="1"/>
  <c r="L1131" i="1"/>
  <c r="M1131" i="1" s="1"/>
  <c r="P1131" i="1" s="1"/>
  <c r="L1132" i="1"/>
  <c r="M1132" i="1" s="1"/>
  <c r="P1132" i="1" s="1"/>
  <c r="L1133" i="1"/>
  <c r="M1133" i="1" s="1"/>
  <c r="P1133" i="1" s="1"/>
  <c r="L1134" i="1"/>
  <c r="M1134" i="1" s="1"/>
  <c r="P1134" i="1" s="1"/>
  <c r="L1135" i="1"/>
  <c r="M1135" i="1" s="1"/>
  <c r="P1135" i="1" s="1"/>
  <c r="L1136" i="1"/>
  <c r="M1136" i="1" s="1"/>
  <c r="P1136" i="1" s="1"/>
  <c r="L1137" i="1"/>
  <c r="M1137" i="1" s="1"/>
  <c r="P1137" i="1" s="1"/>
  <c r="L1138" i="1"/>
  <c r="M1138" i="1" s="1"/>
  <c r="P1138" i="1" s="1"/>
  <c r="L1139" i="1"/>
  <c r="M1139" i="1" s="1"/>
  <c r="P1139" i="1" s="1"/>
  <c r="L1140" i="1"/>
  <c r="M1140" i="1" s="1"/>
  <c r="P1140" i="1" s="1"/>
  <c r="L1141" i="1"/>
  <c r="M1141" i="1" s="1"/>
  <c r="P1141" i="1" s="1"/>
  <c r="L1142" i="1"/>
  <c r="M1142" i="1" s="1"/>
  <c r="P1142" i="1" s="1"/>
  <c r="L1143" i="1"/>
  <c r="M1143" i="1" s="1"/>
  <c r="P1143" i="1" s="1"/>
  <c r="L1144" i="1"/>
  <c r="M1144" i="1" s="1"/>
  <c r="P1144" i="1" s="1"/>
  <c r="L1145" i="1"/>
  <c r="M1145" i="1" s="1"/>
  <c r="P1145" i="1" s="1"/>
  <c r="L1146" i="1"/>
  <c r="M1146" i="1" s="1"/>
  <c r="P1146" i="1" s="1"/>
  <c r="L1147" i="1"/>
  <c r="M1147" i="1" s="1"/>
  <c r="P1147" i="1" s="1"/>
  <c r="L1148" i="1"/>
  <c r="M1148" i="1" s="1"/>
  <c r="P1148" i="1" s="1"/>
  <c r="L1149" i="1"/>
  <c r="M1149" i="1" s="1"/>
  <c r="P1149" i="1" s="1"/>
  <c r="L1150" i="1"/>
  <c r="M1150" i="1" s="1"/>
  <c r="P1150" i="1" s="1"/>
  <c r="L1151" i="1"/>
  <c r="M1151" i="1" s="1"/>
  <c r="P1151" i="1" s="1"/>
  <c r="L1152" i="1"/>
  <c r="M1152" i="1" s="1"/>
  <c r="P1152" i="1" s="1"/>
  <c r="L1153" i="1"/>
  <c r="M1153" i="1" s="1"/>
  <c r="P1153" i="1" s="1"/>
  <c r="L1154" i="1"/>
  <c r="M1154" i="1" s="1"/>
  <c r="P1154" i="1" s="1"/>
  <c r="L1155" i="1"/>
  <c r="M1155" i="1" s="1"/>
  <c r="P1155" i="1" s="1"/>
  <c r="L1156" i="1"/>
  <c r="M1156" i="1" s="1"/>
  <c r="P1156" i="1" s="1"/>
  <c r="L1157" i="1"/>
  <c r="M1157" i="1" s="1"/>
  <c r="P1157" i="1" s="1"/>
  <c r="L1158" i="1"/>
  <c r="M1158" i="1" s="1"/>
  <c r="P1158" i="1" s="1"/>
  <c r="L1159" i="1"/>
  <c r="M1159" i="1" s="1"/>
  <c r="P1159" i="1" s="1"/>
  <c r="L1160" i="1"/>
  <c r="M1160" i="1" s="1"/>
  <c r="P1160" i="1" s="1"/>
  <c r="L1161" i="1"/>
  <c r="M1161" i="1" s="1"/>
  <c r="P1161" i="1" s="1"/>
  <c r="L1162" i="1"/>
  <c r="M1162" i="1" s="1"/>
  <c r="P1162" i="1" s="1"/>
  <c r="L1163" i="1"/>
  <c r="M1163" i="1" s="1"/>
  <c r="P1163" i="1" s="1"/>
  <c r="L1164" i="1"/>
  <c r="M1164" i="1" s="1"/>
  <c r="P1164" i="1" s="1"/>
  <c r="L1165" i="1"/>
  <c r="M1165" i="1" s="1"/>
  <c r="P1165" i="1" s="1"/>
  <c r="L1166" i="1"/>
  <c r="M1166" i="1" s="1"/>
  <c r="P1166" i="1" s="1"/>
  <c r="L1167" i="1"/>
  <c r="M1167" i="1" s="1"/>
  <c r="P1167" i="1" s="1"/>
  <c r="L1168" i="1"/>
  <c r="M1168" i="1" s="1"/>
  <c r="P1168" i="1" s="1"/>
  <c r="L1169" i="1"/>
  <c r="M1169" i="1" s="1"/>
  <c r="P1169" i="1" s="1"/>
  <c r="L1170" i="1"/>
  <c r="M1170" i="1" s="1"/>
  <c r="P1170" i="1" s="1"/>
  <c r="L1171" i="1"/>
  <c r="M1171" i="1" s="1"/>
  <c r="P1171" i="1" s="1"/>
  <c r="L1172" i="1"/>
  <c r="M1172" i="1" s="1"/>
  <c r="P1172" i="1" s="1"/>
  <c r="L1173" i="1"/>
  <c r="M1173" i="1" s="1"/>
  <c r="P1173" i="1" s="1"/>
  <c r="L1174" i="1"/>
  <c r="M1174" i="1" s="1"/>
  <c r="P1174" i="1" s="1"/>
  <c r="L1175" i="1"/>
  <c r="M1175" i="1" s="1"/>
  <c r="P1175" i="1" s="1"/>
  <c r="L1176" i="1"/>
  <c r="M1176" i="1" s="1"/>
  <c r="P1176" i="1" s="1"/>
  <c r="L1177" i="1"/>
  <c r="M1177" i="1" s="1"/>
  <c r="P1177" i="1" s="1"/>
  <c r="L1178" i="1"/>
  <c r="M1178" i="1" s="1"/>
  <c r="P1178" i="1" s="1"/>
  <c r="L1179" i="1"/>
  <c r="M1179" i="1" s="1"/>
  <c r="P1179" i="1" s="1"/>
  <c r="L1180" i="1"/>
  <c r="M1180" i="1" s="1"/>
  <c r="P1180" i="1" s="1"/>
  <c r="L1181" i="1"/>
  <c r="M1181" i="1" s="1"/>
  <c r="P1181" i="1" s="1"/>
  <c r="L1182" i="1"/>
  <c r="M1182" i="1" s="1"/>
  <c r="P1182" i="1" s="1"/>
  <c r="L1183" i="1"/>
  <c r="M1183" i="1" s="1"/>
  <c r="P1183" i="1" s="1"/>
  <c r="L1184" i="1"/>
  <c r="M1184" i="1" s="1"/>
  <c r="P1184" i="1" s="1"/>
  <c r="L1185" i="1"/>
  <c r="M1185" i="1" s="1"/>
  <c r="P1185" i="1" s="1"/>
  <c r="L1186" i="1"/>
  <c r="M1186" i="1" s="1"/>
  <c r="P1186" i="1" s="1"/>
  <c r="L1187" i="1"/>
  <c r="M1187" i="1" s="1"/>
  <c r="P1187" i="1" s="1"/>
  <c r="L1188" i="1"/>
  <c r="M1188" i="1" s="1"/>
  <c r="P1188" i="1" s="1"/>
  <c r="L1189" i="1"/>
  <c r="M1189" i="1" s="1"/>
  <c r="P1189" i="1" s="1"/>
  <c r="L1190" i="1"/>
  <c r="M1190" i="1" s="1"/>
  <c r="P1190" i="1" s="1"/>
  <c r="L1191" i="1"/>
  <c r="M1191" i="1" s="1"/>
  <c r="P1191" i="1" s="1"/>
  <c r="L1192" i="1"/>
  <c r="M1192" i="1" s="1"/>
  <c r="P1192" i="1" s="1"/>
  <c r="L1193" i="1"/>
  <c r="M1193" i="1" s="1"/>
  <c r="P1193" i="1" s="1"/>
  <c r="L1194" i="1"/>
  <c r="M1194" i="1" s="1"/>
  <c r="P1194" i="1" s="1"/>
  <c r="L1195" i="1"/>
  <c r="M1195" i="1" s="1"/>
  <c r="P1195" i="1" s="1"/>
  <c r="L1196" i="1"/>
  <c r="M1196" i="1" s="1"/>
  <c r="P1196" i="1" s="1"/>
  <c r="L1197" i="1"/>
  <c r="M1197" i="1" s="1"/>
  <c r="P1197" i="1" s="1"/>
  <c r="L1198" i="1"/>
  <c r="M1198" i="1" s="1"/>
  <c r="P1198" i="1" s="1"/>
  <c r="L1199" i="1"/>
  <c r="M1199" i="1" s="1"/>
  <c r="P1199" i="1" s="1"/>
  <c r="L1200" i="1"/>
  <c r="M1200" i="1" s="1"/>
  <c r="P1200" i="1" s="1"/>
  <c r="L1201" i="1"/>
  <c r="M1201" i="1" s="1"/>
  <c r="P1201" i="1" s="1"/>
  <c r="L1202" i="1"/>
  <c r="M1202" i="1" s="1"/>
  <c r="P1202" i="1" s="1"/>
  <c r="L1203" i="1"/>
  <c r="M1203" i="1" s="1"/>
  <c r="P1203" i="1" s="1"/>
  <c r="L1204" i="1"/>
  <c r="M1204" i="1" s="1"/>
  <c r="P1204" i="1" s="1"/>
  <c r="L1205" i="1"/>
  <c r="M1205" i="1" s="1"/>
  <c r="P1205" i="1" s="1"/>
  <c r="L3" i="1"/>
  <c r="M3" i="1" s="1"/>
  <c r="P3" i="1" s="1"/>
  <c r="K4" i="1"/>
  <c r="O4" i="1" s="1"/>
  <c r="K5" i="1"/>
  <c r="O5" i="1" s="1"/>
  <c r="K6" i="1"/>
  <c r="O6" i="1" s="1"/>
  <c r="K7" i="1"/>
  <c r="O7" i="1" s="1"/>
  <c r="K8" i="1"/>
  <c r="O8" i="1" s="1"/>
  <c r="K9" i="1"/>
  <c r="O9" i="1" s="1"/>
  <c r="K10" i="1"/>
  <c r="O10" i="1" s="1"/>
  <c r="K11" i="1"/>
  <c r="O11" i="1" s="1"/>
  <c r="K12" i="1"/>
  <c r="O12" i="1" s="1"/>
  <c r="K13" i="1"/>
  <c r="O13" i="1" s="1"/>
  <c r="K14" i="1"/>
  <c r="O14" i="1" s="1"/>
  <c r="K15" i="1"/>
  <c r="O15" i="1" s="1"/>
  <c r="K16" i="1"/>
  <c r="O16" i="1" s="1"/>
  <c r="K17" i="1"/>
  <c r="O17" i="1" s="1"/>
  <c r="K18" i="1"/>
  <c r="O18" i="1" s="1"/>
  <c r="K19" i="1"/>
  <c r="O19" i="1" s="1"/>
  <c r="K20" i="1"/>
  <c r="O20" i="1" s="1"/>
  <c r="K21" i="1"/>
  <c r="O21" i="1" s="1"/>
  <c r="K22" i="1"/>
  <c r="O22" i="1" s="1"/>
  <c r="K23" i="1"/>
  <c r="O23" i="1" s="1"/>
  <c r="K24" i="1"/>
  <c r="O24" i="1" s="1"/>
  <c r="K25" i="1"/>
  <c r="O25" i="1" s="1"/>
  <c r="K26" i="1"/>
  <c r="O26" i="1" s="1"/>
  <c r="K27" i="1"/>
  <c r="O27" i="1" s="1"/>
  <c r="K28" i="1"/>
  <c r="O28" i="1" s="1"/>
  <c r="K29" i="1"/>
  <c r="O29" i="1" s="1"/>
  <c r="K30" i="1"/>
  <c r="O30" i="1" s="1"/>
  <c r="K31" i="1"/>
  <c r="O31" i="1" s="1"/>
  <c r="K32" i="1"/>
  <c r="O32" i="1" s="1"/>
  <c r="K33" i="1"/>
  <c r="O33" i="1" s="1"/>
  <c r="K34" i="1"/>
  <c r="O34" i="1" s="1"/>
  <c r="K35" i="1"/>
  <c r="O35" i="1" s="1"/>
  <c r="K36" i="1"/>
  <c r="O36" i="1" s="1"/>
  <c r="K37" i="1"/>
  <c r="O37" i="1" s="1"/>
  <c r="K38" i="1"/>
  <c r="O38" i="1" s="1"/>
  <c r="K39" i="1"/>
  <c r="O39" i="1" s="1"/>
  <c r="K40" i="1"/>
  <c r="O40" i="1" s="1"/>
  <c r="K41" i="1"/>
  <c r="O41" i="1" s="1"/>
  <c r="K42" i="1"/>
  <c r="O42" i="1" s="1"/>
  <c r="K43" i="1"/>
  <c r="O43" i="1" s="1"/>
  <c r="K44" i="1"/>
  <c r="O44" i="1" s="1"/>
  <c r="K45" i="1"/>
  <c r="O45" i="1" s="1"/>
  <c r="K46" i="1"/>
  <c r="O46" i="1" s="1"/>
  <c r="K47" i="1"/>
  <c r="O47" i="1" s="1"/>
  <c r="K48" i="1"/>
  <c r="O48" i="1" s="1"/>
  <c r="K49" i="1"/>
  <c r="O49" i="1" s="1"/>
  <c r="K50" i="1"/>
  <c r="O50" i="1" s="1"/>
  <c r="K51" i="1"/>
  <c r="O51" i="1" s="1"/>
  <c r="K52" i="1"/>
  <c r="O52" i="1" s="1"/>
  <c r="K53" i="1"/>
  <c r="O53" i="1" s="1"/>
  <c r="K54" i="1"/>
  <c r="O54" i="1" s="1"/>
  <c r="K55" i="1"/>
  <c r="O55" i="1" s="1"/>
  <c r="K56" i="1"/>
  <c r="O56" i="1" s="1"/>
  <c r="K57" i="1"/>
  <c r="O57" i="1" s="1"/>
  <c r="K58" i="1"/>
  <c r="O58" i="1" s="1"/>
  <c r="K59" i="1"/>
  <c r="O59" i="1" s="1"/>
  <c r="K60" i="1"/>
  <c r="O60" i="1" s="1"/>
  <c r="K61" i="1"/>
  <c r="O61" i="1" s="1"/>
  <c r="K62" i="1"/>
  <c r="O62" i="1" s="1"/>
  <c r="K63" i="1"/>
  <c r="O63" i="1" s="1"/>
  <c r="K64" i="1"/>
  <c r="O64" i="1" s="1"/>
  <c r="K65" i="1"/>
  <c r="O65" i="1" s="1"/>
  <c r="K66" i="1"/>
  <c r="O66" i="1" s="1"/>
  <c r="K67" i="1"/>
  <c r="O67" i="1" s="1"/>
  <c r="K68" i="1"/>
  <c r="O68" i="1" s="1"/>
  <c r="K69" i="1"/>
  <c r="O69" i="1" s="1"/>
  <c r="K70" i="1"/>
  <c r="O70" i="1" s="1"/>
  <c r="K71" i="1"/>
  <c r="O71" i="1" s="1"/>
  <c r="K72" i="1"/>
  <c r="O72" i="1" s="1"/>
  <c r="K73" i="1"/>
  <c r="O73" i="1" s="1"/>
  <c r="K74" i="1"/>
  <c r="O74" i="1" s="1"/>
  <c r="K75" i="1"/>
  <c r="O75" i="1" s="1"/>
  <c r="K76" i="1"/>
  <c r="O76" i="1" s="1"/>
  <c r="K77" i="1"/>
  <c r="O77" i="1" s="1"/>
  <c r="K78" i="1"/>
  <c r="O78" i="1" s="1"/>
  <c r="K79" i="1"/>
  <c r="O79" i="1" s="1"/>
  <c r="K80" i="1"/>
  <c r="O80" i="1" s="1"/>
  <c r="K81" i="1"/>
  <c r="O81" i="1" s="1"/>
  <c r="K82" i="1"/>
  <c r="O82" i="1" s="1"/>
  <c r="K83" i="1"/>
  <c r="O83" i="1" s="1"/>
  <c r="K84" i="1"/>
  <c r="O84" i="1" s="1"/>
  <c r="K85" i="1"/>
  <c r="O85" i="1" s="1"/>
  <c r="K86" i="1"/>
  <c r="O86" i="1" s="1"/>
  <c r="K87" i="1"/>
  <c r="O87" i="1" s="1"/>
  <c r="K88" i="1"/>
  <c r="O88" i="1" s="1"/>
  <c r="K89" i="1"/>
  <c r="O89" i="1" s="1"/>
  <c r="K90" i="1"/>
  <c r="O90" i="1" s="1"/>
  <c r="K91" i="1"/>
  <c r="O91" i="1" s="1"/>
  <c r="K92" i="1"/>
  <c r="O92" i="1" s="1"/>
  <c r="K93" i="1"/>
  <c r="O93" i="1" s="1"/>
  <c r="K94" i="1"/>
  <c r="O94" i="1" s="1"/>
  <c r="K95" i="1"/>
  <c r="O95" i="1" s="1"/>
  <c r="K96" i="1"/>
  <c r="O96" i="1" s="1"/>
  <c r="K97" i="1"/>
  <c r="O97" i="1" s="1"/>
  <c r="K98" i="1"/>
  <c r="O98" i="1" s="1"/>
  <c r="K99" i="1"/>
  <c r="O99" i="1" s="1"/>
  <c r="K100" i="1"/>
  <c r="O100" i="1" s="1"/>
  <c r="K101" i="1"/>
  <c r="O101" i="1" s="1"/>
  <c r="K102" i="1"/>
  <c r="O102" i="1" s="1"/>
  <c r="K103" i="1"/>
  <c r="O103" i="1" s="1"/>
  <c r="K104" i="1"/>
  <c r="O104" i="1" s="1"/>
  <c r="K105" i="1"/>
  <c r="O105" i="1" s="1"/>
  <c r="K106" i="1"/>
  <c r="O106" i="1" s="1"/>
  <c r="K107" i="1"/>
  <c r="O107" i="1" s="1"/>
  <c r="K108" i="1"/>
  <c r="O108" i="1" s="1"/>
  <c r="K109" i="1"/>
  <c r="O109" i="1" s="1"/>
  <c r="K110" i="1"/>
  <c r="O110" i="1" s="1"/>
  <c r="K111" i="1"/>
  <c r="O111" i="1" s="1"/>
  <c r="K112" i="1"/>
  <c r="O112" i="1" s="1"/>
  <c r="K113" i="1"/>
  <c r="O113" i="1" s="1"/>
  <c r="K114" i="1"/>
  <c r="O114" i="1" s="1"/>
  <c r="K115" i="1"/>
  <c r="O115" i="1" s="1"/>
  <c r="K116" i="1"/>
  <c r="O116" i="1" s="1"/>
  <c r="K117" i="1"/>
  <c r="O117" i="1" s="1"/>
  <c r="K118" i="1"/>
  <c r="O118" i="1" s="1"/>
  <c r="K119" i="1"/>
  <c r="O119" i="1" s="1"/>
  <c r="K120" i="1"/>
  <c r="O120" i="1" s="1"/>
  <c r="K121" i="1"/>
  <c r="O121" i="1" s="1"/>
  <c r="K122" i="1"/>
  <c r="O122" i="1" s="1"/>
  <c r="K123" i="1"/>
  <c r="O123" i="1" s="1"/>
  <c r="K124" i="1"/>
  <c r="O124" i="1" s="1"/>
  <c r="K125" i="1"/>
  <c r="O125" i="1" s="1"/>
  <c r="K126" i="1"/>
  <c r="O126" i="1" s="1"/>
  <c r="K127" i="1"/>
  <c r="O127" i="1" s="1"/>
  <c r="K128" i="1"/>
  <c r="O128" i="1" s="1"/>
  <c r="K129" i="1"/>
  <c r="O129" i="1" s="1"/>
  <c r="K130" i="1"/>
  <c r="O130" i="1" s="1"/>
  <c r="K131" i="1"/>
  <c r="O131" i="1" s="1"/>
  <c r="K132" i="1"/>
  <c r="O132" i="1" s="1"/>
  <c r="K133" i="1"/>
  <c r="O133" i="1" s="1"/>
  <c r="K134" i="1"/>
  <c r="O134" i="1" s="1"/>
  <c r="K135" i="1"/>
  <c r="O135" i="1" s="1"/>
  <c r="K136" i="1"/>
  <c r="O136" i="1" s="1"/>
  <c r="K137" i="1"/>
  <c r="O137" i="1" s="1"/>
  <c r="K138" i="1"/>
  <c r="O138" i="1" s="1"/>
  <c r="K139" i="1"/>
  <c r="O139" i="1" s="1"/>
  <c r="K140" i="1"/>
  <c r="O140" i="1" s="1"/>
  <c r="K141" i="1"/>
  <c r="O141" i="1" s="1"/>
  <c r="K142" i="1"/>
  <c r="O142" i="1" s="1"/>
  <c r="K143" i="1"/>
  <c r="O143" i="1" s="1"/>
  <c r="K144" i="1"/>
  <c r="O144" i="1" s="1"/>
  <c r="K145" i="1"/>
  <c r="O145" i="1" s="1"/>
  <c r="K146" i="1"/>
  <c r="O146" i="1" s="1"/>
  <c r="K147" i="1"/>
  <c r="O147" i="1" s="1"/>
  <c r="K148" i="1"/>
  <c r="O148" i="1" s="1"/>
  <c r="K149" i="1"/>
  <c r="O149" i="1" s="1"/>
  <c r="K150" i="1"/>
  <c r="O150" i="1" s="1"/>
  <c r="K151" i="1"/>
  <c r="O151" i="1" s="1"/>
  <c r="K152" i="1"/>
  <c r="O152" i="1" s="1"/>
  <c r="K153" i="1"/>
  <c r="O153" i="1" s="1"/>
  <c r="K154" i="1"/>
  <c r="O154" i="1" s="1"/>
  <c r="K155" i="1"/>
  <c r="O155" i="1" s="1"/>
  <c r="K156" i="1"/>
  <c r="O156" i="1" s="1"/>
  <c r="K157" i="1"/>
  <c r="O157" i="1" s="1"/>
  <c r="K158" i="1"/>
  <c r="O158" i="1" s="1"/>
  <c r="K159" i="1"/>
  <c r="O159" i="1" s="1"/>
  <c r="K160" i="1"/>
  <c r="O160" i="1" s="1"/>
  <c r="K161" i="1"/>
  <c r="O161" i="1" s="1"/>
  <c r="K162" i="1"/>
  <c r="O162" i="1" s="1"/>
  <c r="K163" i="1"/>
  <c r="O163" i="1" s="1"/>
  <c r="K164" i="1"/>
  <c r="O164" i="1" s="1"/>
  <c r="K165" i="1"/>
  <c r="O165" i="1" s="1"/>
  <c r="K166" i="1"/>
  <c r="O166" i="1" s="1"/>
  <c r="K167" i="1"/>
  <c r="O167" i="1" s="1"/>
  <c r="K168" i="1"/>
  <c r="O168" i="1" s="1"/>
  <c r="K169" i="1"/>
  <c r="O169" i="1" s="1"/>
  <c r="K170" i="1"/>
  <c r="O170" i="1" s="1"/>
  <c r="K171" i="1"/>
  <c r="O171" i="1" s="1"/>
  <c r="K172" i="1"/>
  <c r="O172" i="1" s="1"/>
  <c r="K173" i="1"/>
  <c r="O173" i="1" s="1"/>
  <c r="K174" i="1"/>
  <c r="O174" i="1" s="1"/>
  <c r="K175" i="1"/>
  <c r="O175" i="1" s="1"/>
  <c r="K176" i="1"/>
  <c r="O176" i="1" s="1"/>
  <c r="K177" i="1"/>
  <c r="O177" i="1" s="1"/>
  <c r="K178" i="1"/>
  <c r="O178" i="1" s="1"/>
  <c r="K179" i="1"/>
  <c r="O179" i="1" s="1"/>
  <c r="K180" i="1"/>
  <c r="O180" i="1" s="1"/>
  <c r="K181" i="1"/>
  <c r="O181" i="1" s="1"/>
  <c r="K182" i="1"/>
  <c r="O182" i="1" s="1"/>
  <c r="K183" i="1"/>
  <c r="O183" i="1" s="1"/>
  <c r="K184" i="1"/>
  <c r="O184" i="1" s="1"/>
  <c r="K185" i="1"/>
  <c r="O185" i="1" s="1"/>
  <c r="K186" i="1"/>
  <c r="O186" i="1" s="1"/>
  <c r="K187" i="1"/>
  <c r="O187" i="1" s="1"/>
  <c r="K188" i="1"/>
  <c r="O188" i="1" s="1"/>
  <c r="K189" i="1"/>
  <c r="O189" i="1" s="1"/>
  <c r="K190" i="1"/>
  <c r="O190" i="1" s="1"/>
  <c r="K191" i="1"/>
  <c r="O191" i="1" s="1"/>
  <c r="K192" i="1"/>
  <c r="O192" i="1" s="1"/>
  <c r="K193" i="1"/>
  <c r="O193" i="1" s="1"/>
  <c r="K194" i="1"/>
  <c r="O194" i="1" s="1"/>
  <c r="K195" i="1"/>
  <c r="O195" i="1" s="1"/>
  <c r="K196" i="1"/>
  <c r="O196" i="1" s="1"/>
  <c r="K197" i="1"/>
  <c r="O197" i="1" s="1"/>
  <c r="K198" i="1"/>
  <c r="O198" i="1" s="1"/>
  <c r="K199" i="1"/>
  <c r="O199" i="1" s="1"/>
  <c r="K200" i="1"/>
  <c r="O200" i="1" s="1"/>
  <c r="K201" i="1"/>
  <c r="O201" i="1" s="1"/>
  <c r="K202" i="1"/>
  <c r="O202" i="1" s="1"/>
  <c r="K203" i="1"/>
  <c r="O203" i="1" s="1"/>
  <c r="K204" i="1"/>
  <c r="O204" i="1" s="1"/>
  <c r="K205" i="1"/>
  <c r="O205" i="1" s="1"/>
  <c r="K206" i="1"/>
  <c r="O206" i="1" s="1"/>
  <c r="K207" i="1"/>
  <c r="O207" i="1" s="1"/>
  <c r="K208" i="1"/>
  <c r="O208" i="1" s="1"/>
  <c r="K209" i="1"/>
  <c r="O209" i="1" s="1"/>
  <c r="K210" i="1"/>
  <c r="O210" i="1" s="1"/>
  <c r="K211" i="1"/>
  <c r="O211" i="1" s="1"/>
  <c r="K212" i="1"/>
  <c r="O212" i="1" s="1"/>
  <c r="K213" i="1"/>
  <c r="O213" i="1" s="1"/>
  <c r="K214" i="1"/>
  <c r="O214" i="1" s="1"/>
  <c r="K215" i="1"/>
  <c r="O215" i="1" s="1"/>
  <c r="K216" i="1"/>
  <c r="O216" i="1" s="1"/>
  <c r="K217" i="1"/>
  <c r="O217" i="1" s="1"/>
  <c r="K218" i="1"/>
  <c r="O218" i="1" s="1"/>
  <c r="K219" i="1"/>
  <c r="O219" i="1" s="1"/>
  <c r="K220" i="1"/>
  <c r="O220" i="1" s="1"/>
  <c r="K221" i="1"/>
  <c r="O221" i="1" s="1"/>
  <c r="K222" i="1"/>
  <c r="O222" i="1" s="1"/>
  <c r="K223" i="1"/>
  <c r="O223" i="1" s="1"/>
  <c r="K224" i="1"/>
  <c r="O224" i="1" s="1"/>
  <c r="K225" i="1"/>
  <c r="O225" i="1" s="1"/>
  <c r="K226" i="1"/>
  <c r="O226" i="1" s="1"/>
  <c r="K227" i="1"/>
  <c r="O227" i="1" s="1"/>
  <c r="K228" i="1"/>
  <c r="O228" i="1" s="1"/>
  <c r="K229" i="1"/>
  <c r="O229" i="1" s="1"/>
  <c r="K230" i="1"/>
  <c r="O230" i="1" s="1"/>
  <c r="K231" i="1"/>
  <c r="O231" i="1" s="1"/>
  <c r="K232" i="1"/>
  <c r="O232" i="1" s="1"/>
  <c r="K233" i="1"/>
  <c r="O233" i="1" s="1"/>
  <c r="K234" i="1"/>
  <c r="O234" i="1" s="1"/>
  <c r="K235" i="1"/>
  <c r="O235" i="1" s="1"/>
  <c r="K236" i="1"/>
  <c r="O236" i="1" s="1"/>
  <c r="K237" i="1"/>
  <c r="O237" i="1" s="1"/>
  <c r="K238" i="1"/>
  <c r="O238" i="1" s="1"/>
  <c r="K239" i="1"/>
  <c r="O239" i="1" s="1"/>
  <c r="K240" i="1"/>
  <c r="O240" i="1" s="1"/>
  <c r="K241" i="1"/>
  <c r="O241" i="1" s="1"/>
  <c r="K242" i="1"/>
  <c r="O242" i="1" s="1"/>
  <c r="K243" i="1"/>
  <c r="O243" i="1" s="1"/>
  <c r="K244" i="1"/>
  <c r="O244" i="1" s="1"/>
  <c r="K245" i="1"/>
  <c r="O245" i="1" s="1"/>
  <c r="K246" i="1"/>
  <c r="O246" i="1" s="1"/>
  <c r="K247" i="1"/>
  <c r="O247" i="1" s="1"/>
  <c r="K248" i="1"/>
  <c r="O248" i="1" s="1"/>
  <c r="K249" i="1"/>
  <c r="O249" i="1" s="1"/>
  <c r="K250" i="1"/>
  <c r="O250" i="1" s="1"/>
  <c r="K251" i="1"/>
  <c r="O251" i="1" s="1"/>
  <c r="K252" i="1"/>
  <c r="O252" i="1" s="1"/>
  <c r="K253" i="1"/>
  <c r="O253" i="1" s="1"/>
  <c r="K254" i="1"/>
  <c r="O254" i="1" s="1"/>
  <c r="K255" i="1"/>
  <c r="O255" i="1" s="1"/>
  <c r="K256" i="1"/>
  <c r="O256" i="1" s="1"/>
  <c r="K257" i="1"/>
  <c r="O257" i="1" s="1"/>
  <c r="K258" i="1"/>
  <c r="O258" i="1" s="1"/>
  <c r="K259" i="1"/>
  <c r="O259" i="1" s="1"/>
  <c r="K260" i="1"/>
  <c r="O260" i="1" s="1"/>
  <c r="K261" i="1"/>
  <c r="O261" i="1" s="1"/>
  <c r="K262" i="1"/>
  <c r="O262" i="1" s="1"/>
  <c r="K263" i="1"/>
  <c r="O263" i="1" s="1"/>
  <c r="K264" i="1"/>
  <c r="O264" i="1" s="1"/>
  <c r="K265" i="1"/>
  <c r="O265" i="1" s="1"/>
  <c r="K266" i="1"/>
  <c r="O266" i="1" s="1"/>
  <c r="K267" i="1"/>
  <c r="O267" i="1" s="1"/>
  <c r="K268" i="1"/>
  <c r="O268" i="1" s="1"/>
  <c r="K269" i="1"/>
  <c r="O269" i="1" s="1"/>
  <c r="K270" i="1"/>
  <c r="O270" i="1" s="1"/>
  <c r="K271" i="1"/>
  <c r="O271" i="1" s="1"/>
  <c r="K272" i="1"/>
  <c r="O272" i="1" s="1"/>
  <c r="K273" i="1"/>
  <c r="O273" i="1" s="1"/>
  <c r="K274" i="1"/>
  <c r="O274" i="1" s="1"/>
  <c r="K275" i="1"/>
  <c r="O275" i="1" s="1"/>
  <c r="K276" i="1"/>
  <c r="O276" i="1" s="1"/>
  <c r="K277" i="1"/>
  <c r="O277" i="1" s="1"/>
  <c r="K278" i="1"/>
  <c r="O278" i="1" s="1"/>
  <c r="K279" i="1"/>
  <c r="O279" i="1" s="1"/>
  <c r="K280" i="1"/>
  <c r="O280" i="1" s="1"/>
  <c r="K281" i="1"/>
  <c r="O281" i="1" s="1"/>
  <c r="K282" i="1"/>
  <c r="O282" i="1" s="1"/>
  <c r="K283" i="1"/>
  <c r="O283" i="1" s="1"/>
  <c r="K284" i="1"/>
  <c r="O284" i="1" s="1"/>
  <c r="K285" i="1"/>
  <c r="O285" i="1" s="1"/>
  <c r="K286" i="1"/>
  <c r="O286" i="1" s="1"/>
  <c r="K287" i="1"/>
  <c r="O287" i="1" s="1"/>
  <c r="K288" i="1"/>
  <c r="O288" i="1" s="1"/>
  <c r="K289" i="1"/>
  <c r="O289" i="1" s="1"/>
  <c r="K290" i="1"/>
  <c r="O290" i="1" s="1"/>
  <c r="K291" i="1"/>
  <c r="O291" i="1" s="1"/>
  <c r="K292" i="1"/>
  <c r="O292" i="1" s="1"/>
  <c r="K293" i="1"/>
  <c r="O293" i="1" s="1"/>
  <c r="K294" i="1"/>
  <c r="O294" i="1" s="1"/>
  <c r="K295" i="1"/>
  <c r="O295" i="1" s="1"/>
  <c r="K296" i="1"/>
  <c r="O296" i="1" s="1"/>
  <c r="K297" i="1"/>
  <c r="O297" i="1" s="1"/>
  <c r="K298" i="1"/>
  <c r="O298" i="1" s="1"/>
  <c r="K299" i="1"/>
  <c r="O299" i="1" s="1"/>
  <c r="K300" i="1"/>
  <c r="O300" i="1" s="1"/>
  <c r="K301" i="1"/>
  <c r="O301" i="1" s="1"/>
  <c r="K302" i="1"/>
  <c r="O302" i="1" s="1"/>
  <c r="K303" i="1"/>
  <c r="O303" i="1" s="1"/>
  <c r="K304" i="1"/>
  <c r="O304" i="1" s="1"/>
  <c r="K305" i="1"/>
  <c r="O305" i="1" s="1"/>
  <c r="K306" i="1"/>
  <c r="O306" i="1" s="1"/>
  <c r="K307" i="1"/>
  <c r="O307" i="1" s="1"/>
  <c r="K308" i="1"/>
  <c r="O308" i="1" s="1"/>
  <c r="K309" i="1"/>
  <c r="O309" i="1" s="1"/>
  <c r="K310" i="1"/>
  <c r="O310" i="1" s="1"/>
  <c r="K311" i="1"/>
  <c r="O311" i="1" s="1"/>
  <c r="K312" i="1"/>
  <c r="O312" i="1" s="1"/>
  <c r="K313" i="1"/>
  <c r="O313" i="1" s="1"/>
  <c r="K314" i="1"/>
  <c r="O314" i="1" s="1"/>
  <c r="K315" i="1"/>
  <c r="O315" i="1" s="1"/>
  <c r="K316" i="1"/>
  <c r="O316" i="1" s="1"/>
  <c r="K317" i="1"/>
  <c r="O317" i="1" s="1"/>
  <c r="K318" i="1"/>
  <c r="O318" i="1" s="1"/>
  <c r="K319" i="1"/>
  <c r="O319" i="1" s="1"/>
  <c r="K320" i="1"/>
  <c r="O320" i="1" s="1"/>
  <c r="K321" i="1"/>
  <c r="O321" i="1" s="1"/>
  <c r="K322" i="1"/>
  <c r="O322" i="1" s="1"/>
  <c r="K323" i="1"/>
  <c r="O323" i="1" s="1"/>
  <c r="K324" i="1"/>
  <c r="O324" i="1" s="1"/>
  <c r="K325" i="1"/>
  <c r="O325" i="1" s="1"/>
  <c r="K326" i="1"/>
  <c r="O326" i="1" s="1"/>
  <c r="K327" i="1"/>
  <c r="O327" i="1" s="1"/>
  <c r="K328" i="1"/>
  <c r="O328" i="1" s="1"/>
  <c r="K329" i="1"/>
  <c r="O329" i="1" s="1"/>
  <c r="K330" i="1"/>
  <c r="O330" i="1" s="1"/>
  <c r="K331" i="1"/>
  <c r="O331" i="1" s="1"/>
  <c r="K332" i="1"/>
  <c r="O332" i="1" s="1"/>
  <c r="K333" i="1"/>
  <c r="O333" i="1" s="1"/>
  <c r="K334" i="1"/>
  <c r="O334" i="1" s="1"/>
  <c r="K335" i="1"/>
  <c r="O335" i="1" s="1"/>
  <c r="K336" i="1"/>
  <c r="O336" i="1" s="1"/>
  <c r="K337" i="1"/>
  <c r="O337" i="1" s="1"/>
  <c r="K338" i="1"/>
  <c r="O338" i="1" s="1"/>
  <c r="K339" i="1"/>
  <c r="O339" i="1" s="1"/>
  <c r="K340" i="1"/>
  <c r="O340" i="1" s="1"/>
  <c r="K341" i="1"/>
  <c r="O341" i="1" s="1"/>
  <c r="K342" i="1"/>
  <c r="O342" i="1" s="1"/>
  <c r="K343" i="1"/>
  <c r="O343" i="1" s="1"/>
  <c r="K344" i="1"/>
  <c r="O344" i="1" s="1"/>
  <c r="K345" i="1"/>
  <c r="O345" i="1" s="1"/>
  <c r="K346" i="1"/>
  <c r="O346" i="1" s="1"/>
  <c r="K347" i="1"/>
  <c r="O347" i="1" s="1"/>
  <c r="K348" i="1"/>
  <c r="O348" i="1" s="1"/>
  <c r="K349" i="1"/>
  <c r="O349" i="1" s="1"/>
  <c r="K350" i="1"/>
  <c r="O350" i="1" s="1"/>
  <c r="K351" i="1"/>
  <c r="O351" i="1" s="1"/>
  <c r="K352" i="1"/>
  <c r="O352" i="1" s="1"/>
  <c r="K353" i="1"/>
  <c r="O353" i="1" s="1"/>
  <c r="K354" i="1"/>
  <c r="O354" i="1" s="1"/>
  <c r="K355" i="1"/>
  <c r="O355" i="1" s="1"/>
  <c r="K356" i="1"/>
  <c r="O356" i="1" s="1"/>
  <c r="K357" i="1"/>
  <c r="O357" i="1" s="1"/>
  <c r="K358" i="1"/>
  <c r="O358" i="1" s="1"/>
  <c r="K359" i="1"/>
  <c r="O359" i="1" s="1"/>
  <c r="K360" i="1"/>
  <c r="O360" i="1" s="1"/>
  <c r="K361" i="1"/>
  <c r="O361" i="1" s="1"/>
  <c r="K362" i="1"/>
  <c r="O362" i="1" s="1"/>
  <c r="K363" i="1"/>
  <c r="O363" i="1" s="1"/>
  <c r="K364" i="1"/>
  <c r="O364" i="1" s="1"/>
  <c r="K365" i="1"/>
  <c r="O365" i="1" s="1"/>
  <c r="K366" i="1"/>
  <c r="O366" i="1" s="1"/>
  <c r="K367" i="1"/>
  <c r="O367" i="1" s="1"/>
  <c r="K368" i="1"/>
  <c r="O368" i="1" s="1"/>
  <c r="K369" i="1"/>
  <c r="O369" i="1" s="1"/>
  <c r="K370" i="1"/>
  <c r="O370" i="1" s="1"/>
  <c r="K371" i="1"/>
  <c r="O371" i="1" s="1"/>
  <c r="K372" i="1"/>
  <c r="O372" i="1" s="1"/>
  <c r="K373" i="1"/>
  <c r="O373" i="1" s="1"/>
  <c r="K374" i="1"/>
  <c r="O374" i="1" s="1"/>
  <c r="K375" i="1"/>
  <c r="O375" i="1" s="1"/>
  <c r="K376" i="1"/>
  <c r="O376" i="1" s="1"/>
  <c r="K377" i="1"/>
  <c r="O377" i="1" s="1"/>
  <c r="K378" i="1"/>
  <c r="O378" i="1" s="1"/>
  <c r="K379" i="1"/>
  <c r="O379" i="1" s="1"/>
  <c r="K380" i="1"/>
  <c r="O380" i="1" s="1"/>
  <c r="K381" i="1"/>
  <c r="O381" i="1" s="1"/>
  <c r="K382" i="1"/>
  <c r="O382" i="1" s="1"/>
  <c r="K383" i="1"/>
  <c r="O383" i="1" s="1"/>
  <c r="K384" i="1"/>
  <c r="O384" i="1" s="1"/>
  <c r="K385" i="1"/>
  <c r="O385" i="1" s="1"/>
  <c r="K386" i="1"/>
  <c r="O386" i="1" s="1"/>
  <c r="K387" i="1"/>
  <c r="O387" i="1" s="1"/>
  <c r="K388" i="1"/>
  <c r="O388" i="1" s="1"/>
  <c r="K389" i="1"/>
  <c r="O389" i="1" s="1"/>
  <c r="K390" i="1"/>
  <c r="O390" i="1" s="1"/>
  <c r="K391" i="1"/>
  <c r="O391" i="1" s="1"/>
  <c r="K392" i="1"/>
  <c r="O392" i="1" s="1"/>
  <c r="K393" i="1"/>
  <c r="O393" i="1" s="1"/>
  <c r="K394" i="1"/>
  <c r="O394" i="1" s="1"/>
  <c r="K395" i="1"/>
  <c r="O395" i="1" s="1"/>
  <c r="K396" i="1"/>
  <c r="O396" i="1" s="1"/>
  <c r="K397" i="1"/>
  <c r="O397" i="1" s="1"/>
  <c r="K398" i="1"/>
  <c r="O398" i="1" s="1"/>
  <c r="K399" i="1"/>
  <c r="O399" i="1" s="1"/>
  <c r="K400" i="1"/>
  <c r="O400" i="1" s="1"/>
  <c r="K401" i="1"/>
  <c r="O401" i="1" s="1"/>
  <c r="K402" i="1"/>
  <c r="O402" i="1" s="1"/>
  <c r="K403" i="1"/>
  <c r="O403" i="1" s="1"/>
  <c r="K404" i="1"/>
  <c r="O404" i="1" s="1"/>
  <c r="K405" i="1"/>
  <c r="O405" i="1" s="1"/>
  <c r="K406" i="1"/>
  <c r="O406" i="1" s="1"/>
  <c r="K407" i="1"/>
  <c r="O407" i="1" s="1"/>
  <c r="K408" i="1"/>
  <c r="O408" i="1" s="1"/>
  <c r="K409" i="1"/>
  <c r="O409" i="1" s="1"/>
  <c r="K410" i="1"/>
  <c r="O410" i="1" s="1"/>
  <c r="K411" i="1"/>
  <c r="O411" i="1" s="1"/>
  <c r="K412" i="1"/>
  <c r="O412" i="1" s="1"/>
  <c r="K413" i="1"/>
  <c r="O413" i="1" s="1"/>
  <c r="K414" i="1"/>
  <c r="O414" i="1" s="1"/>
  <c r="K415" i="1"/>
  <c r="O415" i="1" s="1"/>
  <c r="K416" i="1"/>
  <c r="O416" i="1" s="1"/>
  <c r="K417" i="1"/>
  <c r="O417" i="1" s="1"/>
  <c r="K418" i="1"/>
  <c r="O418" i="1" s="1"/>
  <c r="K419" i="1"/>
  <c r="O419" i="1" s="1"/>
  <c r="K420" i="1"/>
  <c r="O420" i="1" s="1"/>
  <c r="K421" i="1"/>
  <c r="O421" i="1" s="1"/>
  <c r="K422" i="1"/>
  <c r="O422" i="1" s="1"/>
  <c r="K423" i="1"/>
  <c r="O423" i="1" s="1"/>
  <c r="K424" i="1"/>
  <c r="O424" i="1" s="1"/>
  <c r="K425" i="1"/>
  <c r="O425" i="1" s="1"/>
  <c r="K426" i="1"/>
  <c r="O426" i="1" s="1"/>
  <c r="K427" i="1"/>
  <c r="O427" i="1" s="1"/>
  <c r="K428" i="1"/>
  <c r="O428" i="1" s="1"/>
  <c r="K429" i="1"/>
  <c r="O429" i="1" s="1"/>
  <c r="K430" i="1"/>
  <c r="O430" i="1" s="1"/>
  <c r="K431" i="1"/>
  <c r="O431" i="1" s="1"/>
  <c r="K432" i="1"/>
  <c r="O432" i="1" s="1"/>
  <c r="K433" i="1"/>
  <c r="O433" i="1" s="1"/>
  <c r="K434" i="1"/>
  <c r="O434" i="1" s="1"/>
  <c r="K435" i="1"/>
  <c r="O435" i="1" s="1"/>
  <c r="K436" i="1"/>
  <c r="O436" i="1" s="1"/>
  <c r="K437" i="1"/>
  <c r="O437" i="1" s="1"/>
  <c r="K438" i="1"/>
  <c r="O438" i="1" s="1"/>
  <c r="K439" i="1"/>
  <c r="O439" i="1" s="1"/>
  <c r="K440" i="1"/>
  <c r="O440" i="1" s="1"/>
  <c r="K441" i="1"/>
  <c r="O441" i="1" s="1"/>
  <c r="K442" i="1"/>
  <c r="O442" i="1" s="1"/>
  <c r="K443" i="1"/>
  <c r="O443" i="1" s="1"/>
  <c r="K444" i="1"/>
  <c r="O444" i="1" s="1"/>
  <c r="K445" i="1"/>
  <c r="O445" i="1" s="1"/>
  <c r="K446" i="1"/>
  <c r="O446" i="1" s="1"/>
  <c r="K447" i="1"/>
  <c r="O447" i="1" s="1"/>
  <c r="K448" i="1"/>
  <c r="O448" i="1" s="1"/>
  <c r="K449" i="1"/>
  <c r="O449" i="1" s="1"/>
  <c r="K450" i="1"/>
  <c r="O450" i="1" s="1"/>
  <c r="K451" i="1"/>
  <c r="O451" i="1" s="1"/>
  <c r="K452" i="1"/>
  <c r="O452" i="1" s="1"/>
  <c r="K453" i="1"/>
  <c r="O453" i="1" s="1"/>
  <c r="K454" i="1"/>
  <c r="O454" i="1" s="1"/>
  <c r="K455" i="1"/>
  <c r="O455" i="1" s="1"/>
  <c r="K456" i="1"/>
  <c r="O456" i="1" s="1"/>
  <c r="K457" i="1"/>
  <c r="O457" i="1" s="1"/>
  <c r="K458" i="1"/>
  <c r="O458" i="1" s="1"/>
  <c r="K459" i="1"/>
  <c r="O459" i="1" s="1"/>
  <c r="K460" i="1"/>
  <c r="O460" i="1" s="1"/>
  <c r="K461" i="1"/>
  <c r="O461" i="1" s="1"/>
  <c r="K462" i="1"/>
  <c r="O462" i="1" s="1"/>
  <c r="K463" i="1"/>
  <c r="O463" i="1" s="1"/>
  <c r="K464" i="1"/>
  <c r="O464" i="1" s="1"/>
  <c r="K465" i="1"/>
  <c r="O465" i="1" s="1"/>
  <c r="K466" i="1"/>
  <c r="O466" i="1" s="1"/>
  <c r="K467" i="1"/>
  <c r="O467" i="1" s="1"/>
  <c r="K468" i="1"/>
  <c r="O468" i="1" s="1"/>
  <c r="K469" i="1"/>
  <c r="O469" i="1" s="1"/>
  <c r="K470" i="1"/>
  <c r="O470" i="1" s="1"/>
  <c r="K471" i="1"/>
  <c r="O471" i="1" s="1"/>
  <c r="K472" i="1"/>
  <c r="O472" i="1" s="1"/>
  <c r="K473" i="1"/>
  <c r="O473" i="1" s="1"/>
  <c r="K474" i="1"/>
  <c r="O474" i="1" s="1"/>
  <c r="K475" i="1"/>
  <c r="O475" i="1" s="1"/>
  <c r="K476" i="1"/>
  <c r="O476" i="1" s="1"/>
  <c r="K477" i="1"/>
  <c r="O477" i="1" s="1"/>
  <c r="K478" i="1"/>
  <c r="O478" i="1" s="1"/>
  <c r="K479" i="1"/>
  <c r="O479" i="1" s="1"/>
  <c r="K480" i="1"/>
  <c r="O480" i="1" s="1"/>
  <c r="K481" i="1"/>
  <c r="O481" i="1" s="1"/>
  <c r="K482" i="1"/>
  <c r="O482" i="1" s="1"/>
  <c r="K483" i="1"/>
  <c r="O483" i="1" s="1"/>
  <c r="K484" i="1"/>
  <c r="O484" i="1" s="1"/>
  <c r="K485" i="1"/>
  <c r="O485" i="1" s="1"/>
  <c r="K486" i="1"/>
  <c r="O486" i="1" s="1"/>
  <c r="K487" i="1"/>
  <c r="O487" i="1" s="1"/>
  <c r="K488" i="1"/>
  <c r="O488" i="1" s="1"/>
  <c r="K489" i="1"/>
  <c r="O489" i="1" s="1"/>
  <c r="K490" i="1"/>
  <c r="O490" i="1" s="1"/>
  <c r="K491" i="1"/>
  <c r="O491" i="1" s="1"/>
  <c r="K492" i="1"/>
  <c r="O492" i="1" s="1"/>
  <c r="K493" i="1"/>
  <c r="O493" i="1" s="1"/>
  <c r="K494" i="1"/>
  <c r="O494" i="1" s="1"/>
  <c r="K495" i="1"/>
  <c r="O495" i="1" s="1"/>
  <c r="K496" i="1"/>
  <c r="O496" i="1" s="1"/>
  <c r="K497" i="1"/>
  <c r="O497" i="1" s="1"/>
  <c r="K498" i="1"/>
  <c r="O498" i="1" s="1"/>
  <c r="K499" i="1"/>
  <c r="O499" i="1" s="1"/>
  <c r="K500" i="1"/>
  <c r="O500" i="1" s="1"/>
  <c r="K501" i="1"/>
  <c r="O501" i="1" s="1"/>
  <c r="K502" i="1"/>
  <c r="O502" i="1" s="1"/>
  <c r="K503" i="1"/>
  <c r="O503" i="1" s="1"/>
  <c r="K504" i="1"/>
  <c r="O504" i="1" s="1"/>
  <c r="K505" i="1"/>
  <c r="O505" i="1" s="1"/>
  <c r="K506" i="1"/>
  <c r="O506" i="1" s="1"/>
  <c r="K507" i="1"/>
  <c r="O507" i="1" s="1"/>
  <c r="K508" i="1"/>
  <c r="O508" i="1" s="1"/>
  <c r="K509" i="1"/>
  <c r="O509" i="1" s="1"/>
  <c r="K510" i="1"/>
  <c r="O510" i="1" s="1"/>
  <c r="K511" i="1"/>
  <c r="O511" i="1" s="1"/>
  <c r="K512" i="1"/>
  <c r="O512" i="1" s="1"/>
  <c r="K513" i="1"/>
  <c r="O513" i="1" s="1"/>
  <c r="K514" i="1"/>
  <c r="O514" i="1" s="1"/>
  <c r="K515" i="1"/>
  <c r="O515" i="1" s="1"/>
  <c r="K516" i="1"/>
  <c r="O516" i="1" s="1"/>
  <c r="K517" i="1"/>
  <c r="O517" i="1" s="1"/>
  <c r="K518" i="1"/>
  <c r="O518" i="1" s="1"/>
  <c r="K519" i="1"/>
  <c r="O519" i="1" s="1"/>
  <c r="K520" i="1"/>
  <c r="O520" i="1" s="1"/>
  <c r="K521" i="1"/>
  <c r="O521" i="1" s="1"/>
  <c r="K522" i="1"/>
  <c r="O522" i="1" s="1"/>
  <c r="K523" i="1"/>
  <c r="O523" i="1" s="1"/>
  <c r="K524" i="1"/>
  <c r="O524" i="1" s="1"/>
  <c r="K525" i="1"/>
  <c r="O525" i="1" s="1"/>
  <c r="K526" i="1"/>
  <c r="O526" i="1" s="1"/>
  <c r="K527" i="1"/>
  <c r="O527" i="1" s="1"/>
  <c r="K528" i="1"/>
  <c r="O528" i="1" s="1"/>
  <c r="K529" i="1"/>
  <c r="O529" i="1" s="1"/>
  <c r="K530" i="1"/>
  <c r="O530" i="1" s="1"/>
  <c r="K531" i="1"/>
  <c r="O531" i="1" s="1"/>
  <c r="K532" i="1"/>
  <c r="O532" i="1" s="1"/>
  <c r="K533" i="1"/>
  <c r="O533" i="1" s="1"/>
  <c r="K534" i="1"/>
  <c r="O534" i="1" s="1"/>
  <c r="K535" i="1"/>
  <c r="O535" i="1" s="1"/>
  <c r="K536" i="1"/>
  <c r="O536" i="1" s="1"/>
  <c r="K537" i="1"/>
  <c r="O537" i="1" s="1"/>
  <c r="K538" i="1"/>
  <c r="O538" i="1" s="1"/>
  <c r="K539" i="1"/>
  <c r="O539" i="1" s="1"/>
  <c r="K540" i="1"/>
  <c r="O540" i="1" s="1"/>
  <c r="K541" i="1"/>
  <c r="O541" i="1" s="1"/>
  <c r="K542" i="1"/>
  <c r="O542" i="1" s="1"/>
  <c r="K543" i="1"/>
  <c r="O543" i="1" s="1"/>
  <c r="K544" i="1"/>
  <c r="O544" i="1" s="1"/>
  <c r="K545" i="1"/>
  <c r="O545" i="1" s="1"/>
  <c r="K546" i="1"/>
  <c r="O546" i="1" s="1"/>
  <c r="K547" i="1"/>
  <c r="O547" i="1" s="1"/>
  <c r="K548" i="1"/>
  <c r="O548" i="1" s="1"/>
  <c r="K549" i="1"/>
  <c r="O549" i="1" s="1"/>
  <c r="K550" i="1"/>
  <c r="O550" i="1" s="1"/>
  <c r="K551" i="1"/>
  <c r="O551" i="1" s="1"/>
  <c r="K552" i="1"/>
  <c r="O552" i="1" s="1"/>
  <c r="K553" i="1"/>
  <c r="O553" i="1" s="1"/>
  <c r="K554" i="1"/>
  <c r="O554" i="1" s="1"/>
  <c r="K555" i="1"/>
  <c r="O555" i="1" s="1"/>
  <c r="K556" i="1"/>
  <c r="O556" i="1" s="1"/>
  <c r="K557" i="1"/>
  <c r="O557" i="1" s="1"/>
  <c r="K558" i="1"/>
  <c r="O558" i="1" s="1"/>
  <c r="K559" i="1"/>
  <c r="O559" i="1" s="1"/>
  <c r="K560" i="1"/>
  <c r="O560" i="1" s="1"/>
  <c r="K561" i="1"/>
  <c r="O561" i="1" s="1"/>
  <c r="K562" i="1"/>
  <c r="O562" i="1" s="1"/>
  <c r="K563" i="1"/>
  <c r="O563" i="1" s="1"/>
  <c r="K564" i="1"/>
  <c r="O564" i="1" s="1"/>
  <c r="K565" i="1"/>
  <c r="O565" i="1" s="1"/>
  <c r="K566" i="1"/>
  <c r="O566" i="1" s="1"/>
  <c r="K567" i="1"/>
  <c r="O567" i="1" s="1"/>
  <c r="K568" i="1"/>
  <c r="O568" i="1" s="1"/>
  <c r="K569" i="1"/>
  <c r="O569" i="1" s="1"/>
  <c r="K570" i="1"/>
  <c r="O570" i="1" s="1"/>
  <c r="K571" i="1"/>
  <c r="O571" i="1" s="1"/>
  <c r="K572" i="1"/>
  <c r="O572" i="1" s="1"/>
  <c r="K573" i="1"/>
  <c r="O573" i="1" s="1"/>
  <c r="K574" i="1"/>
  <c r="O574" i="1" s="1"/>
  <c r="K575" i="1"/>
  <c r="O575" i="1" s="1"/>
  <c r="K576" i="1"/>
  <c r="O576" i="1" s="1"/>
  <c r="K577" i="1"/>
  <c r="O577" i="1" s="1"/>
  <c r="K578" i="1"/>
  <c r="O578" i="1" s="1"/>
  <c r="K579" i="1"/>
  <c r="O579" i="1" s="1"/>
  <c r="K580" i="1"/>
  <c r="O580" i="1" s="1"/>
  <c r="K581" i="1"/>
  <c r="O581" i="1" s="1"/>
  <c r="K582" i="1"/>
  <c r="O582" i="1" s="1"/>
  <c r="K583" i="1"/>
  <c r="O583" i="1" s="1"/>
  <c r="K584" i="1"/>
  <c r="O584" i="1" s="1"/>
  <c r="K585" i="1"/>
  <c r="O585" i="1" s="1"/>
  <c r="K586" i="1"/>
  <c r="O586" i="1" s="1"/>
  <c r="K587" i="1"/>
  <c r="O587" i="1" s="1"/>
  <c r="K588" i="1"/>
  <c r="O588" i="1" s="1"/>
  <c r="K589" i="1"/>
  <c r="O589" i="1" s="1"/>
  <c r="K590" i="1"/>
  <c r="O590" i="1" s="1"/>
  <c r="K591" i="1"/>
  <c r="O591" i="1" s="1"/>
  <c r="K592" i="1"/>
  <c r="O592" i="1" s="1"/>
  <c r="K593" i="1"/>
  <c r="O593" i="1" s="1"/>
  <c r="K594" i="1"/>
  <c r="O594" i="1" s="1"/>
  <c r="K595" i="1"/>
  <c r="O595" i="1" s="1"/>
  <c r="K596" i="1"/>
  <c r="O596" i="1" s="1"/>
  <c r="K597" i="1"/>
  <c r="O597" i="1" s="1"/>
  <c r="K598" i="1"/>
  <c r="O598" i="1" s="1"/>
  <c r="K599" i="1"/>
  <c r="O599" i="1" s="1"/>
  <c r="K600" i="1"/>
  <c r="O600" i="1" s="1"/>
  <c r="K601" i="1"/>
  <c r="O601" i="1" s="1"/>
  <c r="K602" i="1"/>
  <c r="O602" i="1" s="1"/>
  <c r="K603" i="1"/>
  <c r="O603" i="1" s="1"/>
  <c r="K604" i="1"/>
  <c r="O604" i="1" s="1"/>
  <c r="K605" i="1"/>
  <c r="O605" i="1" s="1"/>
  <c r="K606" i="1"/>
  <c r="O606" i="1" s="1"/>
  <c r="K607" i="1"/>
  <c r="O607" i="1" s="1"/>
  <c r="K608" i="1"/>
  <c r="O608" i="1" s="1"/>
  <c r="K609" i="1"/>
  <c r="O609" i="1" s="1"/>
  <c r="K610" i="1"/>
  <c r="O610" i="1" s="1"/>
  <c r="K611" i="1"/>
  <c r="O611" i="1" s="1"/>
  <c r="K612" i="1"/>
  <c r="O612" i="1" s="1"/>
  <c r="K613" i="1"/>
  <c r="O613" i="1" s="1"/>
  <c r="K614" i="1"/>
  <c r="O614" i="1" s="1"/>
  <c r="K615" i="1"/>
  <c r="O615" i="1" s="1"/>
  <c r="K616" i="1"/>
  <c r="O616" i="1" s="1"/>
  <c r="K617" i="1"/>
  <c r="O617" i="1" s="1"/>
  <c r="K618" i="1"/>
  <c r="O618" i="1" s="1"/>
  <c r="K619" i="1"/>
  <c r="O619" i="1" s="1"/>
  <c r="K620" i="1"/>
  <c r="O620" i="1" s="1"/>
  <c r="K621" i="1"/>
  <c r="O621" i="1" s="1"/>
  <c r="K622" i="1"/>
  <c r="O622" i="1" s="1"/>
  <c r="K623" i="1"/>
  <c r="O623" i="1" s="1"/>
  <c r="K624" i="1"/>
  <c r="O624" i="1" s="1"/>
  <c r="K625" i="1"/>
  <c r="O625" i="1" s="1"/>
  <c r="K626" i="1"/>
  <c r="O626" i="1" s="1"/>
  <c r="K627" i="1"/>
  <c r="O627" i="1" s="1"/>
  <c r="K628" i="1"/>
  <c r="O628" i="1" s="1"/>
  <c r="K629" i="1"/>
  <c r="O629" i="1" s="1"/>
  <c r="K630" i="1"/>
  <c r="O630" i="1" s="1"/>
  <c r="K631" i="1"/>
  <c r="O631" i="1" s="1"/>
  <c r="K632" i="1"/>
  <c r="O632" i="1" s="1"/>
  <c r="K633" i="1"/>
  <c r="O633" i="1" s="1"/>
  <c r="K634" i="1"/>
  <c r="O634" i="1" s="1"/>
  <c r="K635" i="1"/>
  <c r="O635" i="1" s="1"/>
  <c r="K636" i="1"/>
  <c r="O636" i="1" s="1"/>
  <c r="K637" i="1"/>
  <c r="O637" i="1" s="1"/>
  <c r="K638" i="1"/>
  <c r="O638" i="1" s="1"/>
  <c r="K639" i="1"/>
  <c r="O639" i="1" s="1"/>
  <c r="K640" i="1"/>
  <c r="O640" i="1" s="1"/>
  <c r="K641" i="1"/>
  <c r="O641" i="1" s="1"/>
  <c r="K642" i="1"/>
  <c r="O642" i="1" s="1"/>
  <c r="K643" i="1"/>
  <c r="O643" i="1" s="1"/>
  <c r="K644" i="1"/>
  <c r="O644" i="1" s="1"/>
  <c r="K645" i="1"/>
  <c r="O645" i="1" s="1"/>
  <c r="K646" i="1"/>
  <c r="O646" i="1" s="1"/>
  <c r="K647" i="1"/>
  <c r="O647" i="1" s="1"/>
  <c r="K648" i="1"/>
  <c r="O648" i="1" s="1"/>
  <c r="K649" i="1"/>
  <c r="O649" i="1" s="1"/>
  <c r="K650" i="1"/>
  <c r="O650" i="1" s="1"/>
  <c r="K651" i="1"/>
  <c r="O651" i="1" s="1"/>
  <c r="K652" i="1"/>
  <c r="O652" i="1" s="1"/>
  <c r="K653" i="1"/>
  <c r="O653" i="1" s="1"/>
  <c r="K654" i="1"/>
  <c r="O654" i="1" s="1"/>
  <c r="K655" i="1"/>
  <c r="O655" i="1" s="1"/>
  <c r="K656" i="1"/>
  <c r="O656" i="1" s="1"/>
  <c r="K657" i="1"/>
  <c r="O657" i="1" s="1"/>
  <c r="K658" i="1"/>
  <c r="O658" i="1" s="1"/>
  <c r="K659" i="1"/>
  <c r="O659" i="1" s="1"/>
  <c r="K660" i="1"/>
  <c r="O660" i="1" s="1"/>
  <c r="K661" i="1"/>
  <c r="O661" i="1" s="1"/>
  <c r="K662" i="1"/>
  <c r="O662" i="1" s="1"/>
  <c r="K663" i="1"/>
  <c r="O663" i="1" s="1"/>
  <c r="K664" i="1"/>
  <c r="O664" i="1" s="1"/>
  <c r="K665" i="1"/>
  <c r="O665" i="1" s="1"/>
  <c r="K666" i="1"/>
  <c r="O666" i="1" s="1"/>
  <c r="K667" i="1"/>
  <c r="O667" i="1" s="1"/>
  <c r="K668" i="1"/>
  <c r="O668" i="1" s="1"/>
  <c r="K669" i="1"/>
  <c r="O669" i="1" s="1"/>
  <c r="K670" i="1"/>
  <c r="O670" i="1" s="1"/>
  <c r="K671" i="1"/>
  <c r="O671" i="1" s="1"/>
  <c r="K672" i="1"/>
  <c r="O672" i="1" s="1"/>
  <c r="K673" i="1"/>
  <c r="O673" i="1" s="1"/>
  <c r="K674" i="1"/>
  <c r="O674" i="1" s="1"/>
  <c r="K675" i="1"/>
  <c r="O675" i="1" s="1"/>
  <c r="K676" i="1"/>
  <c r="O676" i="1" s="1"/>
  <c r="K677" i="1"/>
  <c r="O677" i="1" s="1"/>
  <c r="K678" i="1"/>
  <c r="O678" i="1" s="1"/>
  <c r="K679" i="1"/>
  <c r="O679" i="1" s="1"/>
  <c r="K680" i="1"/>
  <c r="O680" i="1" s="1"/>
  <c r="K681" i="1"/>
  <c r="O681" i="1" s="1"/>
  <c r="K682" i="1"/>
  <c r="O682" i="1" s="1"/>
  <c r="K683" i="1"/>
  <c r="O683" i="1" s="1"/>
  <c r="K684" i="1"/>
  <c r="O684" i="1" s="1"/>
  <c r="K685" i="1"/>
  <c r="O685" i="1" s="1"/>
  <c r="K686" i="1"/>
  <c r="O686" i="1" s="1"/>
  <c r="K687" i="1"/>
  <c r="O687" i="1" s="1"/>
  <c r="K688" i="1"/>
  <c r="O688" i="1" s="1"/>
  <c r="K689" i="1"/>
  <c r="O689" i="1" s="1"/>
  <c r="K690" i="1"/>
  <c r="O690" i="1" s="1"/>
  <c r="K691" i="1"/>
  <c r="O691" i="1" s="1"/>
  <c r="K692" i="1"/>
  <c r="O692" i="1" s="1"/>
  <c r="K693" i="1"/>
  <c r="O693" i="1" s="1"/>
  <c r="K694" i="1"/>
  <c r="O694" i="1" s="1"/>
  <c r="K695" i="1"/>
  <c r="O695" i="1" s="1"/>
  <c r="K696" i="1"/>
  <c r="O696" i="1" s="1"/>
  <c r="K697" i="1"/>
  <c r="O697" i="1" s="1"/>
  <c r="K698" i="1"/>
  <c r="O698" i="1" s="1"/>
  <c r="K699" i="1"/>
  <c r="O699" i="1" s="1"/>
  <c r="K700" i="1"/>
  <c r="O700" i="1" s="1"/>
  <c r="K701" i="1"/>
  <c r="O701" i="1" s="1"/>
  <c r="K702" i="1"/>
  <c r="O702" i="1" s="1"/>
  <c r="K703" i="1"/>
  <c r="O703" i="1" s="1"/>
  <c r="K704" i="1"/>
  <c r="O704" i="1" s="1"/>
  <c r="K705" i="1"/>
  <c r="O705" i="1" s="1"/>
  <c r="K706" i="1"/>
  <c r="O706" i="1" s="1"/>
  <c r="K707" i="1"/>
  <c r="O707" i="1" s="1"/>
  <c r="K708" i="1"/>
  <c r="O708" i="1" s="1"/>
  <c r="K709" i="1"/>
  <c r="O709" i="1" s="1"/>
  <c r="K710" i="1"/>
  <c r="O710" i="1" s="1"/>
  <c r="K711" i="1"/>
  <c r="O711" i="1" s="1"/>
  <c r="K712" i="1"/>
  <c r="O712" i="1" s="1"/>
  <c r="K713" i="1"/>
  <c r="O713" i="1" s="1"/>
  <c r="K714" i="1"/>
  <c r="O714" i="1" s="1"/>
  <c r="K715" i="1"/>
  <c r="O715" i="1" s="1"/>
  <c r="K716" i="1"/>
  <c r="O716" i="1" s="1"/>
  <c r="K717" i="1"/>
  <c r="O717" i="1" s="1"/>
  <c r="K718" i="1"/>
  <c r="O718" i="1" s="1"/>
  <c r="K719" i="1"/>
  <c r="O719" i="1" s="1"/>
  <c r="K720" i="1"/>
  <c r="O720" i="1" s="1"/>
  <c r="K721" i="1"/>
  <c r="O721" i="1" s="1"/>
  <c r="K722" i="1"/>
  <c r="O722" i="1" s="1"/>
  <c r="K723" i="1"/>
  <c r="O723" i="1" s="1"/>
  <c r="K724" i="1"/>
  <c r="O724" i="1" s="1"/>
  <c r="K725" i="1"/>
  <c r="O725" i="1" s="1"/>
  <c r="K726" i="1"/>
  <c r="O726" i="1" s="1"/>
  <c r="K727" i="1"/>
  <c r="O727" i="1" s="1"/>
  <c r="K728" i="1"/>
  <c r="O728" i="1" s="1"/>
  <c r="K729" i="1"/>
  <c r="O729" i="1" s="1"/>
  <c r="K730" i="1"/>
  <c r="O730" i="1" s="1"/>
  <c r="K731" i="1"/>
  <c r="O731" i="1" s="1"/>
  <c r="K732" i="1"/>
  <c r="O732" i="1" s="1"/>
  <c r="K733" i="1"/>
  <c r="O733" i="1" s="1"/>
  <c r="K734" i="1"/>
  <c r="O734" i="1" s="1"/>
  <c r="K735" i="1"/>
  <c r="O735" i="1" s="1"/>
  <c r="K736" i="1"/>
  <c r="O736" i="1" s="1"/>
  <c r="K737" i="1"/>
  <c r="O737" i="1" s="1"/>
  <c r="K738" i="1"/>
  <c r="O738" i="1" s="1"/>
  <c r="K739" i="1"/>
  <c r="O739" i="1" s="1"/>
  <c r="K740" i="1"/>
  <c r="O740" i="1" s="1"/>
  <c r="K741" i="1"/>
  <c r="O741" i="1" s="1"/>
  <c r="K742" i="1"/>
  <c r="O742" i="1" s="1"/>
  <c r="K743" i="1"/>
  <c r="O743" i="1" s="1"/>
  <c r="K744" i="1"/>
  <c r="O744" i="1" s="1"/>
  <c r="K745" i="1"/>
  <c r="O745" i="1" s="1"/>
  <c r="K746" i="1"/>
  <c r="O746" i="1" s="1"/>
  <c r="K747" i="1"/>
  <c r="O747" i="1" s="1"/>
  <c r="K748" i="1"/>
  <c r="O748" i="1" s="1"/>
  <c r="K749" i="1"/>
  <c r="O749" i="1" s="1"/>
  <c r="K750" i="1"/>
  <c r="O750" i="1" s="1"/>
  <c r="K751" i="1"/>
  <c r="O751" i="1" s="1"/>
  <c r="K752" i="1"/>
  <c r="O752" i="1" s="1"/>
  <c r="K753" i="1"/>
  <c r="O753" i="1" s="1"/>
  <c r="K754" i="1"/>
  <c r="O754" i="1" s="1"/>
  <c r="K755" i="1"/>
  <c r="O755" i="1" s="1"/>
  <c r="K756" i="1"/>
  <c r="O756" i="1" s="1"/>
  <c r="K757" i="1"/>
  <c r="O757" i="1" s="1"/>
  <c r="K758" i="1"/>
  <c r="O758" i="1" s="1"/>
  <c r="K759" i="1"/>
  <c r="O759" i="1" s="1"/>
  <c r="K760" i="1"/>
  <c r="O760" i="1" s="1"/>
  <c r="K761" i="1"/>
  <c r="O761" i="1" s="1"/>
  <c r="K762" i="1"/>
  <c r="O762" i="1" s="1"/>
  <c r="K763" i="1"/>
  <c r="O763" i="1" s="1"/>
  <c r="K764" i="1"/>
  <c r="O764" i="1" s="1"/>
  <c r="K765" i="1"/>
  <c r="O765" i="1" s="1"/>
  <c r="K766" i="1"/>
  <c r="O766" i="1" s="1"/>
  <c r="K767" i="1"/>
  <c r="O767" i="1" s="1"/>
  <c r="K768" i="1"/>
  <c r="O768" i="1" s="1"/>
  <c r="K769" i="1"/>
  <c r="O769" i="1" s="1"/>
  <c r="K770" i="1"/>
  <c r="O770" i="1" s="1"/>
  <c r="K771" i="1"/>
  <c r="O771" i="1" s="1"/>
  <c r="K772" i="1"/>
  <c r="O772" i="1" s="1"/>
  <c r="K773" i="1"/>
  <c r="O773" i="1" s="1"/>
  <c r="K774" i="1"/>
  <c r="O774" i="1" s="1"/>
  <c r="K775" i="1"/>
  <c r="O775" i="1" s="1"/>
  <c r="K776" i="1"/>
  <c r="O776" i="1" s="1"/>
  <c r="K777" i="1"/>
  <c r="O777" i="1" s="1"/>
  <c r="K778" i="1"/>
  <c r="O778" i="1" s="1"/>
  <c r="K779" i="1"/>
  <c r="O779" i="1" s="1"/>
  <c r="K780" i="1"/>
  <c r="O780" i="1" s="1"/>
  <c r="K781" i="1"/>
  <c r="O781" i="1" s="1"/>
  <c r="K782" i="1"/>
  <c r="O782" i="1" s="1"/>
  <c r="K783" i="1"/>
  <c r="O783" i="1" s="1"/>
  <c r="K784" i="1"/>
  <c r="O784" i="1" s="1"/>
  <c r="K785" i="1"/>
  <c r="O785" i="1" s="1"/>
  <c r="K786" i="1"/>
  <c r="O786" i="1" s="1"/>
  <c r="K787" i="1"/>
  <c r="O787" i="1" s="1"/>
  <c r="K788" i="1"/>
  <c r="O788" i="1" s="1"/>
  <c r="K789" i="1"/>
  <c r="O789" i="1" s="1"/>
  <c r="K790" i="1"/>
  <c r="O790" i="1" s="1"/>
  <c r="K791" i="1"/>
  <c r="O791" i="1" s="1"/>
  <c r="K792" i="1"/>
  <c r="O792" i="1" s="1"/>
  <c r="K793" i="1"/>
  <c r="O793" i="1" s="1"/>
  <c r="K794" i="1"/>
  <c r="O794" i="1" s="1"/>
  <c r="K795" i="1"/>
  <c r="O795" i="1" s="1"/>
  <c r="K796" i="1"/>
  <c r="O796" i="1" s="1"/>
  <c r="K797" i="1"/>
  <c r="O797" i="1" s="1"/>
  <c r="K798" i="1"/>
  <c r="O798" i="1" s="1"/>
  <c r="K799" i="1"/>
  <c r="O799" i="1" s="1"/>
  <c r="K800" i="1"/>
  <c r="O800" i="1" s="1"/>
  <c r="K801" i="1"/>
  <c r="O801" i="1" s="1"/>
  <c r="K802" i="1"/>
  <c r="O802" i="1" s="1"/>
  <c r="K803" i="1"/>
  <c r="O803" i="1" s="1"/>
  <c r="K804" i="1"/>
  <c r="O804" i="1" s="1"/>
  <c r="K805" i="1"/>
  <c r="O805" i="1" s="1"/>
  <c r="K806" i="1"/>
  <c r="O806" i="1" s="1"/>
  <c r="K807" i="1"/>
  <c r="O807" i="1" s="1"/>
  <c r="K808" i="1"/>
  <c r="O808" i="1" s="1"/>
  <c r="K809" i="1"/>
  <c r="O809" i="1" s="1"/>
  <c r="K810" i="1"/>
  <c r="O810" i="1" s="1"/>
  <c r="K811" i="1"/>
  <c r="O811" i="1" s="1"/>
  <c r="K812" i="1"/>
  <c r="O812" i="1" s="1"/>
  <c r="K813" i="1"/>
  <c r="O813" i="1" s="1"/>
  <c r="K814" i="1"/>
  <c r="O814" i="1" s="1"/>
  <c r="K815" i="1"/>
  <c r="O815" i="1" s="1"/>
  <c r="K816" i="1"/>
  <c r="O816" i="1" s="1"/>
  <c r="K817" i="1"/>
  <c r="O817" i="1" s="1"/>
  <c r="K818" i="1"/>
  <c r="O818" i="1" s="1"/>
  <c r="K819" i="1"/>
  <c r="O819" i="1" s="1"/>
  <c r="K820" i="1"/>
  <c r="O820" i="1" s="1"/>
  <c r="K821" i="1"/>
  <c r="O821" i="1" s="1"/>
  <c r="K822" i="1"/>
  <c r="O822" i="1" s="1"/>
  <c r="K823" i="1"/>
  <c r="O823" i="1" s="1"/>
  <c r="K824" i="1"/>
  <c r="O824" i="1" s="1"/>
  <c r="K825" i="1"/>
  <c r="O825" i="1" s="1"/>
  <c r="K826" i="1"/>
  <c r="O826" i="1" s="1"/>
  <c r="K827" i="1"/>
  <c r="O827" i="1" s="1"/>
  <c r="K828" i="1"/>
  <c r="O828" i="1" s="1"/>
  <c r="K829" i="1"/>
  <c r="O829" i="1" s="1"/>
  <c r="K830" i="1"/>
  <c r="O830" i="1" s="1"/>
  <c r="K831" i="1"/>
  <c r="O831" i="1" s="1"/>
  <c r="K832" i="1"/>
  <c r="O832" i="1" s="1"/>
  <c r="K833" i="1"/>
  <c r="O833" i="1" s="1"/>
  <c r="K834" i="1"/>
  <c r="O834" i="1" s="1"/>
  <c r="K835" i="1"/>
  <c r="O835" i="1" s="1"/>
  <c r="K836" i="1"/>
  <c r="O836" i="1" s="1"/>
  <c r="K837" i="1"/>
  <c r="O837" i="1" s="1"/>
  <c r="K838" i="1"/>
  <c r="O838" i="1" s="1"/>
  <c r="K839" i="1"/>
  <c r="O839" i="1" s="1"/>
  <c r="K840" i="1"/>
  <c r="O840" i="1" s="1"/>
  <c r="K841" i="1"/>
  <c r="O841" i="1" s="1"/>
  <c r="K842" i="1"/>
  <c r="O842" i="1" s="1"/>
  <c r="K843" i="1"/>
  <c r="O843" i="1" s="1"/>
  <c r="K844" i="1"/>
  <c r="O844" i="1" s="1"/>
  <c r="K845" i="1"/>
  <c r="O845" i="1" s="1"/>
  <c r="K846" i="1"/>
  <c r="O846" i="1" s="1"/>
  <c r="K847" i="1"/>
  <c r="O847" i="1" s="1"/>
  <c r="K848" i="1"/>
  <c r="O848" i="1" s="1"/>
  <c r="K849" i="1"/>
  <c r="O849" i="1" s="1"/>
  <c r="K850" i="1"/>
  <c r="O850" i="1" s="1"/>
  <c r="K851" i="1"/>
  <c r="O851" i="1" s="1"/>
  <c r="K852" i="1"/>
  <c r="O852" i="1" s="1"/>
  <c r="K853" i="1"/>
  <c r="O853" i="1" s="1"/>
  <c r="K854" i="1"/>
  <c r="O854" i="1" s="1"/>
  <c r="K855" i="1"/>
  <c r="O855" i="1" s="1"/>
  <c r="K856" i="1"/>
  <c r="O856" i="1" s="1"/>
  <c r="K857" i="1"/>
  <c r="O857" i="1" s="1"/>
  <c r="K858" i="1"/>
  <c r="O858" i="1" s="1"/>
  <c r="K859" i="1"/>
  <c r="O859" i="1" s="1"/>
  <c r="K860" i="1"/>
  <c r="O860" i="1" s="1"/>
  <c r="K861" i="1"/>
  <c r="O861" i="1" s="1"/>
  <c r="K862" i="1"/>
  <c r="O862" i="1" s="1"/>
  <c r="K863" i="1"/>
  <c r="O863" i="1" s="1"/>
  <c r="K864" i="1"/>
  <c r="O864" i="1" s="1"/>
  <c r="K865" i="1"/>
  <c r="O865" i="1" s="1"/>
  <c r="K866" i="1"/>
  <c r="O866" i="1" s="1"/>
  <c r="K867" i="1"/>
  <c r="O867" i="1" s="1"/>
  <c r="K868" i="1"/>
  <c r="O868" i="1" s="1"/>
  <c r="K869" i="1"/>
  <c r="O869" i="1" s="1"/>
  <c r="K870" i="1"/>
  <c r="O870" i="1" s="1"/>
  <c r="K871" i="1"/>
  <c r="O871" i="1" s="1"/>
  <c r="K872" i="1"/>
  <c r="O872" i="1" s="1"/>
  <c r="K873" i="1"/>
  <c r="O873" i="1" s="1"/>
  <c r="K874" i="1"/>
  <c r="O874" i="1" s="1"/>
  <c r="K875" i="1"/>
  <c r="O875" i="1" s="1"/>
  <c r="K876" i="1"/>
  <c r="O876" i="1" s="1"/>
  <c r="K877" i="1"/>
  <c r="O877" i="1" s="1"/>
  <c r="K878" i="1"/>
  <c r="O878" i="1" s="1"/>
  <c r="K879" i="1"/>
  <c r="O879" i="1" s="1"/>
  <c r="K880" i="1"/>
  <c r="O880" i="1" s="1"/>
  <c r="K881" i="1"/>
  <c r="O881" i="1" s="1"/>
  <c r="K882" i="1"/>
  <c r="O882" i="1" s="1"/>
  <c r="K883" i="1"/>
  <c r="O883" i="1" s="1"/>
  <c r="K884" i="1"/>
  <c r="O884" i="1" s="1"/>
  <c r="K885" i="1"/>
  <c r="O885" i="1" s="1"/>
  <c r="K886" i="1"/>
  <c r="O886" i="1" s="1"/>
  <c r="K887" i="1"/>
  <c r="O887" i="1" s="1"/>
  <c r="K888" i="1"/>
  <c r="O888" i="1" s="1"/>
  <c r="K889" i="1"/>
  <c r="O889" i="1" s="1"/>
  <c r="K890" i="1"/>
  <c r="O890" i="1" s="1"/>
  <c r="K891" i="1"/>
  <c r="O891" i="1" s="1"/>
  <c r="K892" i="1"/>
  <c r="O892" i="1" s="1"/>
  <c r="K893" i="1"/>
  <c r="O893" i="1" s="1"/>
  <c r="K894" i="1"/>
  <c r="O894" i="1" s="1"/>
  <c r="K895" i="1"/>
  <c r="O895" i="1" s="1"/>
  <c r="K896" i="1"/>
  <c r="O896" i="1" s="1"/>
  <c r="K897" i="1"/>
  <c r="O897" i="1" s="1"/>
  <c r="K898" i="1"/>
  <c r="O898" i="1" s="1"/>
  <c r="K899" i="1"/>
  <c r="O899" i="1" s="1"/>
  <c r="K900" i="1"/>
  <c r="O900" i="1" s="1"/>
  <c r="K901" i="1"/>
  <c r="O901" i="1" s="1"/>
  <c r="K902" i="1"/>
  <c r="O902" i="1" s="1"/>
  <c r="K903" i="1"/>
  <c r="O903" i="1" s="1"/>
  <c r="K904" i="1"/>
  <c r="O904" i="1" s="1"/>
  <c r="K905" i="1"/>
  <c r="O905" i="1" s="1"/>
  <c r="K906" i="1"/>
  <c r="O906" i="1" s="1"/>
  <c r="K907" i="1"/>
  <c r="O907" i="1" s="1"/>
  <c r="K908" i="1"/>
  <c r="O908" i="1" s="1"/>
  <c r="K909" i="1"/>
  <c r="O909" i="1" s="1"/>
  <c r="K910" i="1"/>
  <c r="O910" i="1" s="1"/>
  <c r="K911" i="1"/>
  <c r="O911" i="1" s="1"/>
  <c r="K912" i="1"/>
  <c r="O912" i="1" s="1"/>
  <c r="K913" i="1"/>
  <c r="O913" i="1" s="1"/>
  <c r="K914" i="1"/>
  <c r="O914" i="1" s="1"/>
  <c r="K915" i="1"/>
  <c r="O915" i="1" s="1"/>
  <c r="K916" i="1"/>
  <c r="O916" i="1" s="1"/>
  <c r="K917" i="1"/>
  <c r="O917" i="1" s="1"/>
  <c r="K918" i="1"/>
  <c r="O918" i="1" s="1"/>
  <c r="K919" i="1"/>
  <c r="O919" i="1" s="1"/>
  <c r="K920" i="1"/>
  <c r="O920" i="1" s="1"/>
  <c r="K921" i="1"/>
  <c r="O921" i="1" s="1"/>
  <c r="K922" i="1"/>
  <c r="O922" i="1" s="1"/>
  <c r="K923" i="1"/>
  <c r="O923" i="1" s="1"/>
  <c r="K924" i="1"/>
  <c r="O924" i="1" s="1"/>
  <c r="K925" i="1"/>
  <c r="O925" i="1" s="1"/>
  <c r="K926" i="1"/>
  <c r="O926" i="1" s="1"/>
  <c r="K927" i="1"/>
  <c r="O927" i="1" s="1"/>
  <c r="K928" i="1"/>
  <c r="O928" i="1" s="1"/>
  <c r="K929" i="1"/>
  <c r="O929" i="1" s="1"/>
  <c r="K930" i="1"/>
  <c r="O930" i="1" s="1"/>
  <c r="K931" i="1"/>
  <c r="O931" i="1" s="1"/>
  <c r="K932" i="1"/>
  <c r="O932" i="1" s="1"/>
  <c r="K933" i="1"/>
  <c r="O933" i="1" s="1"/>
  <c r="K934" i="1"/>
  <c r="O934" i="1" s="1"/>
  <c r="K935" i="1"/>
  <c r="O935" i="1" s="1"/>
  <c r="K936" i="1"/>
  <c r="O936" i="1" s="1"/>
  <c r="K937" i="1"/>
  <c r="O937" i="1" s="1"/>
  <c r="K938" i="1"/>
  <c r="O938" i="1" s="1"/>
  <c r="K939" i="1"/>
  <c r="O939" i="1" s="1"/>
  <c r="K940" i="1"/>
  <c r="O940" i="1" s="1"/>
  <c r="K941" i="1"/>
  <c r="O941" i="1" s="1"/>
  <c r="K942" i="1"/>
  <c r="O942" i="1" s="1"/>
  <c r="K943" i="1"/>
  <c r="O943" i="1" s="1"/>
  <c r="K944" i="1"/>
  <c r="O944" i="1" s="1"/>
  <c r="K945" i="1"/>
  <c r="O945" i="1" s="1"/>
  <c r="K946" i="1"/>
  <c r="O946" i="1" s="1"/>
  <c r="K947" i="1"/>
  <c r="O947" i="1" s="1"/>
  <c r="K948" i="1"/>
  <c r="O948" i="1" s="1"/>
  <c r="K949" i="1"/>
  <c r="O949" i="1" s="1"/>
  <c r="K950" i="1"/>
  <c r="O950" i="1" s="1"/>
  <c r="K951" i="1"/>
  <c r="O951" i="1" s="1"/>
  <c r="K952" i="1"/>
  <c r="O952" i="1" s="1"/>
  <c r="K953" i="1"/>
  <c r="O953" i="1" s="1"/>
  <c r="K954" i="1"/>
  <c r="O954" i="1" s="1"/>
  <c r="K955" i="1"/>
  <c r="O955" i="1" s="1"/>
  <c r="K956" i="1"/>
  <c r="O956" i="1" s="1"/>
  <c r="K957" i="1"/>
  <c r="O957" i="1" s="1"/>
  <c r="K958" i="1"/>
  <c r="O958" i="1" s="1"/>
  <c r="K959" i="1"/>
  <c r="O959" i="1" s="1"/>
  <c r="K960" i="1"/>
  <c r="O960" i="1" s="1"/>
  <c r="K961" i="1"/>
  <c r="O961" i="1" s="1"/>
  <c r="K962" i="1"/>
  <c r="O962" i="1" s="1"/>
  <c r="K963" i="1"/>
  <c r="O963" i="1" s="1"/>
  <c r="K964" i="1"/>
  <c r="O964" i="1" s="1"/>
  <c r="K965" i="1"/>
  <c r="O965" i="1" s="1"/>
  <c r="K966" i="1"/>
  <c r="O966" i="1" s="1"/>
  <c r="K967" i="1"/>
  <c r="O967" i="1" s="1"/>
  <c r="K968" i="1"/>
  <c r="O968" i="1" s="1"/>
  <c r="K969" i="1"/>
  <c r="O969" i="1" s="1"/>
  <c r="K970" i="1"/>
  <c r="O970" i="1" s="1"/>
  <c r="K971" i="1"/>
  <c r="O971" i="1" s="1"/>
  <c r="K972" i="1"/>
  <c r="O972" i="1" s="1"/>
  <c r="K973" i="1"/>
  <c r="O973" i="1" s="1"/>
  <c r="K974" i="1"/>
  <c r="O974" i="1" s="1"/>
  <c r="K975" i="1"/>
  <c r="O975" i="1" s="1"/>
  <c r="K976" i="1"/>
  <c r="O976" i="1" s="1"/>
  <c r="K977" i="1"/>
  <c r="O977" i="1" s="1"/>
  <c r="K978" i="1"/>
  <c r="O978" i="1" s="1"/>
  <c r="K979" i="1"/>
  <c r="O979" i="1" s="1"/>
  <c r="K980" i="1"/>
  <c r="O980" i="1" s="1"/>
  <c r="K981" i="1"/>
  <c r="O981" i="1" s="1"/>
  <c r="K982" i="1"/>
  <c r="O982" i="1" s="1"/>
  <c r="K983" i="1"/>
  <c r="O983" i="1" s="1"/>
  <c r="K984" i="1"/>
  <c r="O984" i="1" s="1"/>
  <c r="K985" i="1"/>
  <c r="O985" i="1" s="1"/>
  <c r="K986" i="1"/>
  <c r="O986" i="1" s="1"/>
  <c r="K987" i="1"/>
  <c r="O987" i="1" s="1"/>
  <c r="K988" i="1"/>
  <c r="O988" i="1" s="1"/>
  <c r="K989" i="1"/>
  <c r="O989" i="1" s="1"/>
  <c r="K990" i="1"/>
  <c r="O990" i="1" s="1"/>
  <c r="K991" i="1"/>
  <c r="O991" i="1" s="1"/>
  <c r="K992" i="1"/>
  <c r="O992" i="1" s="1"/>
  <c r="K993" i="1"/>
  <c r="O993" i="1" s="1"/>
  <c r="K994" i="1"/>
  <c r="O994" i="1" s="1"/>
  <c r="K995" i="1"/>
  <c r="O995" i="1" s="1"/>
  <c r="K996" i="1"/>
  <c r="O996" i="1" s="1"/>
  <c r="K997" i="1"/>
  <c r="O997" i="1" s="1"/>
  <c r="K998" i="1"/>
  <c r="O998" i="1" s="1"/>
  <c r="K999" i="1"/>
  <c r="O999" i="1" s="1"/>
  <c r="K1000" i="1"/>
  <c r="O1000" i="1" s="1"/>
  <c r="K1001" i="1"/>
  <c r="O1001" i="1" s="1"/>
  <c r="K1002" i="1"/>
  <c r="O1002" i="1" s="1"/>
  <c r="K1003" i="1"/>
  <c r="O1003" i="1" s="1"/>
  <c r="K1004" i="1"/>
  <c r="O1004" i="1" s="1"/>
  <c r="K1005" i="1"/>
  <c r="O1005" i="1" s="1"/>
  <c r="K1006" i="1"/>
  <c r="O1006" i="1" s="1"/>
  <c r="K1007" i="1"/>
  <c r="O1007" i="1" s="1"/>
  <c r="K1008" i="1"/>
  <c r="O1008" i="1" s="1"/>
  <c r="K1009" i="1"/>
  <c r="O1009" i="1" s="1"/>
  <c r="K1010" i="1"/>
  <c r="O1010" i="1" s="1"/>
  <c r="K1011" i="1"/>
  <c r="O1011" i="1" s="1"/>
  <c r="K1012" i="1"/>
  <c r="O1012" i="1" s="1"/>
  <c r="K1013" i="1"/>
  <c r="O1013" i="1" s="1"/>
  <c r="K1014" i="1"/>
  <c r="O1014" i="1" s="1"/>
  <c r="K1015" i="1"/>
  <c r="O1015" i="1" s="1"/>
  <c r="K1016" i="1"/>
  <c r="O1016" i="1" s="1"/>
  <c r="K1017" i="1"/>
  <c r="O1017" i="1" s="1"/>
  <c r="K1018" i="1"/>
  <c r="O1018" i="1" s="1"/>
  <c r="K1019" i="1"/>
  <c r="O1019" i="1" s="1"/>
  <c r="K1020" i="1"/>
  <c r="O1020" i="1" s="1"/>
  <c r="K1021" i="1"/>
  <c r="O1021" i="1" s="1"/>
  <c r="K1022" i="1"/>
  <c r="O1022" i="1" s="1"/>
  <c r="K1023" i="1"/>
  <c r="O1023" i="1" s="1"/>
  <c r="K1024" i="1"/>
  <c r="O1024" i="1" s="1"/>
  <c r="K1025" i="1"/>
  <c r="O1025" i="1" s="1"/>
  <c r="K1026" i="1"/>
  <c r="O1026" i="1" s="1"/>
  <c r="K1027" i="1"/>
  <c r="O1027" i="1" s="1"/>
  <c r="K1028" i="1"/>
  <c r="O1028" i="1" s="1"/>
  <c r="K1029" i="1"/>
  <c r="O1029" i="1" s="1"/>
  <c r="K1030" i="1"/>
  <c r="O1030" i="1" s="1"/>
  <c r="K1031" i="1"/>
  <c r="O1031" i="1" s="1"/>
  <c r="K1032" i="1"/>
  <c r="O1032" i="1" s="1"/>
  <c r="K1033" i="1"/>
  <c r="O1033" i="1" s="1"/>
  <c r="K1034" i="1"/>
  <c r="O1034" i="1" s="1"/>
  <c r="K1035" i="1"/>
  <c r="O1035" i="1" s="1"/>
  <c r="K1036" i="1"/>
  <c r="O1036" i="1" s="1"/>
  <c r="K1037" i="1"/>
  <c r="O1037" i="1" s="1"/>
  <c r="K1038" i="1"/>
  <c r="O1038" i="1" s="1"/>
  <c r="K1039" i="1"/>
  <c r="O1039" i="1" s="1"/>
  <c r="K1040" i="1"/>
  <c r="O1040" i="1" s="1"/>
  <c r="K1041" i="1"/>
  <c r="O1041" i="1" s="1"/>
  <c r="K1042" i="1"/>
  <c r="O1042" i="1" s="1"/>
  <c r="K1043" i="1"/>
  <c r="O1043" i="1" s="1"/>
  <c r="K1044" i="1"/>
  <c r="O1044" i="1" s="1"/>
  <c r="K1045" i="1"/>
  <c r="O1045" i="1" s="1"/>
  <c r="K1046" i="1"/>
  <c r="O1046" i="1" s="1"/>
  <c r="K1047" i="1"/>
  <c r="O1047" i="1" s="1"/>
  <c r="K1048" i="1"/>
  <c r="O1048" i="1" s="1"/>
  <c r="K1049" i="1"/>
  <c r="O1049" i="1" s="1"/>
  <c r="K1050" i="1"/>
  <c r="O1050" i="1" s="1"/>
  <c r="K1051" i="1"/>
  <c r="O1051" i="1" s="1"/>
  <c r="K1052" i="1"/>
  <c r="O1052" i="1" s="1"/>
  <c r="K1053" i="1"/>
  <c r="O1053" i="1" s="1"/>
  <c r="K1054" i="1"/>
  <c r="O1054" i="1" s="1"/>
  <c r="K1055" i="1"/>
  <c r="O1055" i="1" s="1"/>
  <c r="K1056" i="1"/>
  <c r="O1056" i="1" s="1"/>
  <c r="K1057" i="1"/>
  <c r="O1057" i="1" s="1"/>
  <c r="K1058" i="1"/>
  <c r="O1058" i="1" s="1"/>
  <c r="K1059" i="1"/>
  <c r="O1059" i="1" s="1"/>
  <c r="K1060" i="1"/>
  <c r="O1060" i="1" s="1"/>
  <c r="K1061" i="1"/>
  <c r="O1061" i="1" s="1"/>
  <c r="K1062" i="1"/>
  <c r="O1062" i="1" s="1"/>
  <c r="K1063" i="1"/>
  <c r="O1063" i="1" s="1"/>
  <c r="K1064" i="1"/>
  <c r="O1064" i="1" s="1"/>
  <c r="K1065" i="1"/>
  <c r="O1065" i="1" s="1"/>
  <c r="K1066" i="1"/>
  <c r="O1066" i="1" s="1"/>
  <c r="K1067" i="1"/>
  <c r="O1067" i="1" s="1"/>
  <c r="K1068" i="1"/>
  <c r="O1068" i="1" s="1"/>
  <c r="K1069" i="1"/>
  <c r="O1069" i="1" s="1"/>
  <c r="K1070" i="1"/>
  <c r="O1070" i="1" s="1"/>
  <c r="K1071" i="1"/>
  <c r="O1071" i="1" s="1"/>
  <c r="K1072" i="1"/>
  <c r="O1072" i="1" s="1"/>
  <c r="K1073" i="1"/>
  <c r="O1073" i="1" s="1"/>
  <c r="K1074" i="1"/>
  <c r="O1074" i="1" s="1"/>
  <c r="K1075" i="1"/>
  <c r="O1075" i="1" s="1"/>
  <c r="K1076" i="1"/>
  <c r="O1076" i="1" s="1"/>
  <c r="K1077" i="1"/>
  <c r="O1077" i="1" s="1"/>
  <c r="K1078" i="1"/>
  <c r="O1078" i="1" s="1"/>
  <c r="K1079" i="1"/>
  <c r="O1079" i="1" s="1"/>
  <c r="K1080" i="1"/>
  <c r="O1080" i="1" s="1"/>
  <c r="K1081" i="1"/>
  <c r="O1081" i="1" s="1"/>
  <c r="K1082" i="1"/>
  <c r="O1082" i="1" s="1"/>
  <c r="K1083" i="1"/>
  <c r="O1083" i="1" s="1"/>
  <c r="K1084" i="1"/>
  <c r="O1084" i="1" s="1"/>
  <c r="K1085" i="1"/>
  <c r="O1085" i="1" s="1"/>
  <c r="K1086" i="1"/>
  <c r="O1086" i="1" s="1"/>
  <c r="K1087" i="1"/>
  <c r="O1087" i="1" s="1"/>
  <c r="K1088" i="1"/>
  <c r="O1088" i="1" s="1"/>
  <c r="K1089" i="1"/>
  <c r="O1089" i="1" s="1"/>
  <c r="K1090" i="1"/>
  <c r="O1090" i="1" s="1"/>
  <c r="K1091" i="1"/>
  <c r="O1091" i="1" s="1"/>
  <c r="K1092" i="1"/>
  <c r="O1092" i="1" s="1"/>
  <c r="K1093" i="1"/>
  <c r="O1093" i="1" s="1"/>
  <c r="K1094" i="1"/>
  <c r="O1094" i="1" s="1"/>
  <c r="K1095" i="1"/>
  <c r="O1095" i="1" s="1"/>
  <c r="K1096" i="1"/>
  <c r="O1096" i="1" s="1"/>
  <c r="K1097" i="1"/>
  <c r="O1097" i="1" s="1"/>
  <c r="K1098" i="1"/>
  <c r="O1098" i="1" s="1"/>
  <c r="K1099" i="1"/>
  <c r="O1099" i="1" s="1"/>
  <c r="K1100" i="1"/>
  <c r="O1100" i="1" s="1"/>
  <c r="K1101" i="1"/>
  <c r="O1101" i="1" s="1"/>
  <c r="K1102" i="1"/>
  <c r="O1102" i="1" s="1"/>
  <c r="K1103" i="1"/>
  <c r="O1103" i="1" s="1"/>
  <c r="K1104" i="1"/>
  <c r="O1104" i="1" s="1"/>
  <c r="K1105" i="1"/>
  <c r="O1105" i="1" s="1"/>
  <c r="K1106" i="1"/>
  <c r="O1106" i="1" s="1"/>
  <c r="K1107" i="1"/>
  <c r="O1107" i="1" s="1"/>
  <c r="K1108" i="1"/>
  <c r="O1108" i="1" s="1"/>
  <c r="K1109" i="1"/>
  <c r="O1109" i="1" s="1"/>
  <c r="K1110" i="1"/>
  <c r="O1110" i="1" s="1"/>
  <c r="K1111" i="1"/>
  <c r="O1111" i="1" s="1"/>
  <c r="K1112" i="1"/>
  <c r="O1112" i="1" s="1"/>
  <c r="K1113" i="1"/>
  <c r="O1113" i="1" s="1"/>
  <c r="K1114" i="1"/>
  <c r="O1114" i="1" s="1"/>
  <c r="K1115" i="1"/>
  <c r="O1115" i="1" s="1"/>
  <c r="K1116" i="1"/>
  <c r="O1116" i="1" s="1"/>
  <c r="K1117" i="1"/>
  <c r="O1117" i="1" s="1"/>
  <c r="K1118" i="1"/>
  <c r="O1118" i="1" s="1"/>
  <c r="K1119" i="1"/>
  <c r="O1119" i="1" s="1"/>
  <c r="K1120" i="1"/>
  <c r="O1120" i="1" s="1"/>
  <c r="K1121" i="1"/>
  <c r="O1121" i="1" s="1"/>
  <c r="K1122" i="1"/>
  <c r="O1122" i="1" s="1"/>
  <c r="K1123" i="1"/>
  <c r="O1123" i="1" s="1"/>
  <c r="K1124" i="1"/>
  <c r="O1124" i="1" s="1"/>
  <c r="K1125" i="1"/>
  <c r="O1125" i="1" s="1"/>
  <c r="K1126" i="1"/>
  <c r="O1126" i="1" s="1"/>
  <c r="K1127" i="1"/>
  <c r="O1127" i="1" s="1"/>
  <c r="K1128" i="1"/>
  <c r="O1128" i="1" s="1"/>
  <c r="K1129" i="1"/>
  <c r="O1129" i="1" s="1"/>
  <c r="K1130" i="1"/>
  <c r="O1130" i="1" s="1"/>
  <c r="K1131" i="1"/>
  <c r="O1131" i="1" s="1"/>
  <c r="K1132" i="1"/>
  <c r="O1132" i="1" s="1"/>
  <c r="K1133" i="1"/>
  <c r="O1133" i="1" s="1"/>
  <c r="K1134" i="1"/>
  <c r="O1134" i="1" s="1"/>
  <c r="K1135" i="1"/>
  <c r="O1135" i="1" s="1"/>
  <c r="K1136" i="1"/>
  <c r="O1136" i="1" s="1"/>
  <c r="K1137" i="1"/>
  <c r="O1137" i="1" s="1"/>
  <c r="K1138" i="1"/>
  <c r="O1138" i="1" s="1"/>
  <c r="K1139" i="1"/>
  <c r="O1139" i="1" s="1"/>
  <c r="K1140" i="1"/>
  <c r="O1140" i="1" s="1"/>
  <c r="K1141" i="1"/>
  <c r="O1141" i="1" s="1"/>
  <c r="K1142" i="1"/>
  <c r="O1142" i="1" s="1"/>
  <c r="K1143" i="1"/>
  <c r="O1143" i="1" s="1"/>
  <c r="K1144" i="1"/>
  <c r="O1144" i="1" s="1"/>
  <c r="K1145" i="1"/>
  <c r="O1145" i="1" s="1"/>
  <c r="K1146" i="1"/>
  <c r="O1146" i="1" s="1"/>
  <c r="K1147" i="1"/>
  <c r="O1147" i="1" s="1"/>
  <c r="K1148" i="1"/>
  <c r="O1148" i="1" s="1"/>
  <c r="K1149" i="1"/>
  <c r="O1149" i="1" s="1"/>
  <c r="K1150" i="1"/>
  <c r="O1150" i="1" s="1"/>
  <c r="K1151" i="1"/>
  <c r="O1151" i="1" s="1"/>
  <c r="K1152" i="1"/>
  <c r="O1152" i="1" s="1"/>
  <c r="K1153" i="1"/>
  <c r="O1153" i="1" s="1"/>
  <c r="K1154" i="1"/>
  <c r="O1154" i="1" s="1"/>
  <c r="K1155" i="1"/>
  <c r="O1155" i="1" s="1"/>
  <c r="K1156" i="1"/>
  <c r="O1156" i="1" s="1"/>
  <c r="K1157" i="1"/>
  <c r="O1157" i="1" s="1"/>
  <c r="K1158" i="1"/>
  <c r="O1158" i="1" s="1"/>
  <c r="K1159" i="1"/>
  <c r="O1159" i="1" s="1"/>
  <c r="K1160" i="1"/>
  <c r="O1160" i="1" s="1"/>
  <c r="K1161" i="1"/>
  <c r="O1161" i="1" s="1"/>
  <c r="K1162" i="1"/>
  <c r="O1162" i="1" s="1"/>
  <c r="K1163" i="1"/>
  <c r="O1163" i="1" s="1"/>
  <c r="K1164" i="1"/>
  <c r="O1164" i="1" s="1"/>
  <c r="K1165" i="1"/>
  <c r="O1165" i="1" s="1"/>
  <c r="K1166" i="1"/>
  <c r="O1166" i="1" s="1"/>
  <c r="K1167" i="1"/>
  <c r="O1167" i="1" s="1"/>
  <c r="K1168" i="1"/>
  <c r="O1168" i="1" s="1"/>
  <c r="K1169" i="1"/>
  <c r="O1169" i="1" s="1"/>
  <c r="K1170" i="1"/>
  <c r="O1170" i="1" s="1"/>
  <c r="K1171" i="1"/>
  <c r="O1171" i="1" s="1"/>
  <c r="K1172" i="1"/>
  <c r="O1172" i="1" s="1"/>
  <c r="K1173" i="1"/>
  <c r="O1173" i="1" s="1"/>
  <c r="K1174" i="1"/>
  <c r="O1174" i="1" s="1"/>
  <c r="K1175" i="1"/>
  <c r="O1175" i="1" s="1"/>
  <c r="K1176" i="1"/>
  <c r="O1176" i="1" s="1"/>
  <c r="K1177" i="1"/>
  <c r="O1177" i="1" s="1"/>
  <c r="K1178" i="1"/>
  <c r="O1178" i="1" s="1"/>
  <c r="K1179" i="1"/>
  <c r="O1179" i="1" s="1"/>
  <c r="K1180" i="1"/>
  <c r="O1180" i="1" s="1"/>
  <c r="K1181" i="1"/>
  <c r="O1181" i="1" s="1"/>
  <c r="K1182" i="1"/>
  <c r="O1182" i="1" s="1"/>
  <c r="K1183" i="1"/>
  <c r="O1183" i="1" s="1"/>
  <c r="K1184" i="1"/>
  <c r="O1184" i="1" s="1"/>
  <c r="K1185" i="1"/>
  <c r="O1185" i="1" s="1"/>
  <c r="K1186" i="1"/>
  <c r="O1186" i="1" s="1"/>
  <c r="K1187" i="1"/>
  <c r="O1187" i="1" s="1"/>
  <c r="K1188" i="1"/>
  <c r="O1188" i="1" s="1"/>
  <c r="K1189" i="1"/>
  <c r="O1189" i="1" s="1"/>
  <c r="K1190" i="1"/>
  <c r="O1190" i="1" s="1"/>
  <c r="K1191" i="1"/>
  <c r="O1191" i="1" s="1"/>
  <c r="K1192" i="1"/>
  <c r="O1192" i="1" s="1"/>
  <c r="K1193" i="1"/>
  <c r="O1193" i="1" s="1"/>
  <c r="K1194" i="1"/>
  <c r="O1194" i="1" s="1"/>
  <c r="K1195" i="1"/>
  <c r="O1195" i="1" s="1"/>
  <c r="K1196" i="1"/>
  <c r="O1196" i="1" s="1"/>
  <c r="K1197" i="1"/>
  <c r="O1197" i="1" s="1"/>
  <c r="K1198" i="1"/>
  <c r="O1198" i="1" s="1"/>
  <c r="K1199" i="1"/>
  <c r="O1199" i="1" s="1"/>
  <c r="K1200" i="1"/>
  <c r="O1200" i="1" s="1"/>
  <c r="K1201" i="1"/>
  <c r="O1201" i="1" s="1"/>
  <c r="K1202" i="1"/>
  <c r="O1202" i="1" s="1"/>
  <c r="K1203" i="1"/>
  <c r="O1203" i="1" s="1"/>
  <c r="K1204" i="1"/>
  <c r="O1204" i="1" s="1"/>
  <c r="K1205" i="1"/>
  <c r="O1205" i="1" s="1"/>
  <c r="K3" i="1"/>
  <c r="O3" i="1" s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3" i="1"/>
  <c r="H4" i="1"/>
  <c r="N4" i="1" s="1"/>
  <c r="H5" i="1"/>
  <c r="N5" i="1" s="1"/>
  <c r="H6" i="1"/>
  <c r="N6" i="1" s="1"/>
  <c r="H7" i="1"/>
  <c r="N7" i="1" s="1"/>
  <c r="H8" i="1"/>
  <c r="N8" i="1" s="1"/>
  <c r="H9" i="1"/>
  <c r="N9" i="1" s="1"/>
  <c r="H10" i="1"/>
  <c r="N10" i="1" s="1"/>
  <c r="H11" i="1"/>
  <c r="N11" i="1" s="1"/>
  <c r="H12" i="1"/>
  <c r="N12" i="1" s="1"/>
  <c r="H13" i="1"/>
  <c r="N13" i="1" s="1"/>
  <c r="H14" i="1"/>
  <c r="N14" i="1" s="1"/>
  <c r="H15" i="1"/>
  <c r="N15" i="1" s="1"/>
  <c r="H16" i="1"/>
  <c r="N16" i="1" s="1"/>
  <c r="H17" i="1"/>
  <c r="N17" i="1" s="1"/>
  <c r="H18" i="1"/>
  <c r="N18" i="1" s="1"/>
  <c r="H19" i="1"/>
  <c r="N19" i="1" s="1"/>
  <c r="H20" i="1"/>
  <c r="N20" i="1" s="1"/>
  <c r="H21" i="1"/>
  <c r="N21" i="1" s="1"/>
  <c r="H22" i="1"/>
  <c r="N22" i="1" s="1"/>
  <c r="H23" i="1"/>
  <c r="N23" i="1" s="1"/>
  <c r="H24" i="1"/>
  <c r="N24" i="1" s="1"/>
  <c r="H25" i="1"/>
  <c r="N25" i="1" s="1"/>
  <c r="H26" i="1"/>
  <c r="N26" i="1" s="1"/>
  <c r="H27" i="1"/>
  <c r="N27" i="1" s="1"/>
  <c r="H28" i="1"/>
  <c r="N28" i="1" s="1"/>
  <c r="H29" i="1"/>
  <c r="N29" i="1" s="1"/>
  <c r="H30" i="1"/>
  <c r="N30" i="1" s="1"/>
  <c r="H31" i="1"/>
  <c r="N31" i="1" s="1"/>
  <c r="H32" i="1"/>
  <c r="N32" i="1" s="1"/>
  <c r="H33" i="1"/>
  <c r="N33" i="1" s="1"/>
  <c r="H34" i="1"/>
  <c r="N34" i="1" s="1"/>
  <c r="H35" i="1"/>
  <c r="N35" i="1" s="1"/>
  <c r="H36" i="1"/>
  <c r="N36" i="1" s="1"/>
  <c r="H37" i="1"/>
  <c r="N37" i="1" s="1"/>
  <c r="H38" i="1"/>
  <c r="N38" i="1" s="1"/>
  <c r="H39" i="1"/>
  <c r="N39" i="1" s="1"/>
  <c r="H40" i="1"/>
  <c r="N40" i="1" s="1"/>
  <c r="H41" i="1"/>
  <c r="N41" i="1" s="1"/>
  <c r="H42" i="1"/>
  <c r="N42" i="1" s="1"/>
  <c r="H43" i="1"/>
  <c r="N43" i="1" s="1"/>
  <c r="N44" i="1"/>
  <c r="H45" i="1"/>
  <c r="N45" i="1" s="1"/>
  <c r="H46" i="1"/>
  <c r="N46" i="1" s="1"/>
  <c r="H47" i="1"/>
  <c r="N47" i="1" s="1"/>
  <c r="H48" i="1"/>
  <c r="N48" i="1" s="1"/>
  <c r="H49" i="1"/>
  <c r="N49" i="1" s="1"/>
  <c r="H50" i="1"/>
  <c r="N50" i="1" s="1"/>
  <c r="H51" i="1"/>
  <c r="N51" i="1" s="1"/>
  <c r="H52" i="1"/>
  <c r="N52" i="1" s="1"/>
  <c r="H53" i="1"/>
  <c r="N53" i="1" s="1"/>
  <c r="H54" i="1"/>
  <c r="N54" i="1" s="1"/>
  <c r="H55" i="1"/>
  <c r="N55" i="1" s="1"/>
  <c r="H56" i="1"/>
  <c r="N56" i="1" s="1"/>
  <c r="H57" i="1"/>
  <c r="N57" i="1" s="1"/>
  <c r="H58" i="1"/>
  <c r="N58" i="1" s="1"/>
  <c r="H59" i="1"/>
  <c r="N59" i="1" s="1"/>
  <c r="H60" i="1"/>
  <c r="N60" i="1" s="1"/>
  <c r="H61" i="1"/>
  <c r="N61" i="1" s="1"/>
  <c r="H62" i="1"/>
  <c r="N62" i="1" s="1"/>
  <c r="H63" i="1"/>
  <c r="N63" i="1" s="1"/>
  <c r="H64" i="1"/>
  <c r="N64" i="1" s="1"/>
  <c r="H65" i="1"/>
  <c r="N65" i="1" s="1"/>
  <c r="H66" i="1"/>
  <c r="N66" i="1" s="1"/>
  <c r="H67" i="1"/>
  <c r="N67" i="1" s="1"/>
  <c r="H68" i="1"/>
  <c r="N68" i="1" s="1"/>
  <c r="H69" i="1"/>
  <c r="N69" i="1" s="1"/>
  <c r="H70" i="1"/>
  <c r="N70" i="1" s="1"/>
  <c r="H71" i="1"/>
  <c r="N71" i="1" s="1"/>
  <c r="H72" i="1"/>
  <c r="N72" i="1" s="1"/>
  <c r="H73" i="1"/>
  <c r="N73" i="1" s="1"/>
  <c r="H74" i="1"/>
  <c r="N74" i="1" s="1"/>
  <c r="H75" i="1"/>
  <c r="N75" i="1" s="1"/>
  <c r="H76" i="1"/>
  <c r="N76" i="1" s="1"/>
  <c r="H77" i="1"/>
  <c r="N77" i="1" s="1"/>
  <c r="H78" i="1"/>
  <c r="N78" i="1" s="1"/>
  <c r="H79" i="1"/>
  <c r="N79" i="1" s="1"/>
  <c r="H80" i="1"/>
  <c r="N80" i="1" s="1"/>
  <c r="H81" i="1"/>
  <c r="N81" i="1" s="1"/>
  <c r="H82" i="1"/>
  <c r="N82" i="1" s="1"/>
  <c r="H83" i="1"/>
  <c r="N83" i="1" s="1"/>
  <c r="H84" i="1"/>
  <c r="N84" i="1" s="1"/>
  <c r="H85" i="1"/>
  <c r="N85" i="1" s="1"/>
  <c r="H86" i="1"/>
  <c r="N86" i="1" s="1"/>
  <c r="H87" i="1"/>
  <c r="N87" i="1" s="1"/>
  <c r="H88" i="1"/>
  <c r="N88" i="1" s="1"/>
  <c r="H89" i="1"/>
  <c r="N89" i="1" s="1"/>
  <c r="H90" i="1"/>
  <c r="N90" i="1" s="1"/>
  <c r="H91" i="1"/>
  <c r="N91" i="1" s="1"/>
  <c r="H92" i="1"/>
  <c r="N92" i="1" s="1"/>
  <c r="H93" i="1"/>
  <c r="N93" i="1" s="1"/>
  <c r="H94" i="1"/>
  <c r="N94" i="1" s="1"/>
  <c r="H95" i="1"/>
  <c r="N95" i="1" s="1"/>
  <c r="H96" i="1"/>
  <c r="N96" i="1" s="1"/>
  <c r="H97" i="1"/>
  <c r="N97" i="1" s="1"/>
  <c r="H98" i="1"/>
  <c r="N98" i="1" s="1"/>
  <c r="H99" i="1"/>
  <c r="N99" i="1" s="1"/>
  <c r="H100" i="1"/>
  <c r="N100" i="1" s="1"/>
  <c r="H101" i="1"/>
  <c r="N101" i="1" s="1"/>
  <c r="H102" i="1"/>
  <c r="N102" i="1" s="1"/>
  <c r="H103" i="1"/>
  <c r="N103" i="1" s="1"/>
  <c r="H104" i="1"/>
  <c r="N104" i="1" s="1"/>
  <c r="H105" i="1"/>
  <c r="N105" i="1" s="1"/>
  <c r="H106" i="1"/>
  <c r="N106" i="1" s="1"/>
  <c r="H107" i="1"/>
  <c r="N107" i="1" s="1"/>
  <c r="H108" i="1"/>
  <c r="N108" i="1" s="1"/>
  <c r="H109" i="1"/>
  <c r="N109" i="1" s="1"/>
  <c r="H110" i="1"/>
  <c r="N110" i="1" s="1"/>
  <c r="H111" i="1"/>
  <c r="N111" i="1" s="1"/>
  <c r="H112" i="1"/>
  <c r="N112" i="1" s="1"/>
  <c r="H113" i="1"/>
  <c r="N113" i="1" s="1"/>
  <c r="H114" i="1"/>
  <c r="N114" i="1" s="1"/>
  <c r="H115" i="1"/>
  <c r="N115" i="1" s="1"/>
  <c r="H116" i="1"/>
  <c r="N116" i="1" s="1"/>
  <c r="H117" i="1"/>
  <c r="N117" i="1" s="1"/>
  <c r="H118" i="1"/>
  <c r="N118" i="1" s="1"/>
  <c r="H119" i="1"/>
  <c r="N119" i="1" s="1"/>
  <c r="H120" i="1"/>
  <c r="N120" i="1" s="1"/>
  <c r="H121" i="1"/>
  <c r="N121" i="1" s="1"/>
  <c r="H122" i="1"/>
  <c r="N122" i="1" s="1"/>
  <c r="H123" i="1"/>
  <c r="N123" i="1" s="1"/>
  <c r="H124" i="1"/>
  <c r="N124" i="1" s="1"/>
  <c r="H125" i="1"/>
  <c r="N125" i="1" s="1"/>
  <c r="H126" i="1"/>
  <c r="N126" i="1" s="1"/>
  <c r="H127" i="1"/>
  <c r="N127" i="1" s="1"/>
  <c r="H128" i="1"/>
  <c r="N128" i="1" s="1"/>
  <c r="H129" i="1"/>
  <c r="N129" i="1" s="1"/>
  <c r="H130" i="1"/>
  <c r="N130" i="1" s="1"/>
  <c r="H131" i="1"/>
  <c r="N131" i="1" s="1"/>
  <c r="H132" i="1"/>
  <c r="N132" i="1" s="1"/>
  <c r="H133" i="1"/>
  <c r="N133" i="1" s="1"/>
  <c r="H134" i="1"/>
  <c r="N134" i="1" s="1"/>
  <c r="H135" i="1"/>
  <c r="N135" i="1" s="1"/>
  <c r="H136" i="1"/>
  <c r="N136" i="1" s="1"/>
  <c r="H137" i="1"/>
  <c r="N137" i="1" s="1"/>
  <c r="H138" i="1"/>
  <c r="N138" i="1" s="1"/>
  <c r="H139" i="1"/>
  <c r="N139" i="1" s="1"/>
  <c r="H140" i="1"/>
  <c r="N140" i="1" s="1"/>
  <c r="H141" i="1"/>
  <c r="N141" i="1" s="1"/>
  <c r="H142" i="1"/>
  <c r="N142" i="1" s="1"/>
  <c r="H143" i="1"/>
  <c r="N143" i="1" s="1"/>
  <c r="H144" i="1"/>
  <c r="N144" i="1" s="1"/>
  <c r="H145" i="1"/>
  <c r="N145" i="1" s="1"/>
  <c r="H146" i="1"/>
  <c r="N146" i="1" s="1"/>
  <c r="H147" i="1"/>
  <c r="N147" i="1" s="1"/>
  <c r="H148" i="1"/>
  <c r="N148" i="1" s="1"/>
  <c r="H149" i="1"/>
  <c r="N149" i="1" s="1"/>
  <c r="H150" i="1"/>
  <c r="N150" i="1" s="1"/>
  <c r="H151" i="1"/>
  <c r="N151" i="1" s="1"/>
  <c r="H152" i="1"/>
  <c r="N152" i="1" s="1"/>
  <c r="H153" i="1"/>
  <c r="N153" i="1" s="1"/>
  <c r="H154" i="1"/>
  <c r="N154" i="1" s="1"/>
  <c r="H155" i="1"/>
  <c r="N155" i="1" s="1"/>
  <c r="H156" i="1"/>
  <c r="N156" i="1" s="1"/>
  <c r="H157" i="1"/>
  <c r="N157" i="1" s="1"/>
  <c r="H158" i="1"/>
  <c r="N158" i="1" s="1"/>
  <c r="H159" i="1"/>
  <c r="N159" i="1" s="1"/>
  <c r="H160" i="1"/>
  <c r="N160" i="1" s="1"/>
  <c r="H161" i="1"/>
  <c r="N161" i="1" s="1"/>
  <c r="H162" i="1"/>
  <c r="N162" i="1" s="1"/>
  <c r="H163" i="1"/>
  <c r="N163" i="1" s="1"/>
  <c r="H164" i="1"/>
  <c r="N164" i="1" s="1"/>
  <c r="H165" i="1"/>
  <c r="N165" i="1" s="1"/>
  <c r="H166" i="1"/>
  <c r="N166" i="1" s="1"/>
  <c r="H167" i="1"/>
  <c r="N167" i="1" s="1"/>
  <c r="H168" i="1"/>
  <c r="N168" i="1" s="1"/>
  <c r="H169" i="1"/>
  <c r="N169" i="1" s="1"/>
  <c r="H170" i="1"/>
  <c r="N170" i="1" s="1"/>
  <c r="H171" i="1"/>
  <c r="N171" i="1" s="1"/>
  <c r="H172" i="1"/>
  <c r="N172" i="1" s="1"/>
  <c r="H173" i="1"/>
  <c r="N173" i="1" s="1"/>
  <c r="H174" i="1"/>
  <c r="N174" i="1" s="1"/>
  <c r="H175" i="1"/>
  <c r="N175" i="1" s="1"/>
  <c r="H176" i="1"/>
  <c r="N176" i="1" s="1"/>
  <c r="H177" i="1"/>
  <c r="N177" i="1" s="1"/>
  <c r="H178" i="1"/>
  <c r="N178" i="1" s="1"/>
  <c r="H179" i="1"/>
  <c r="N179" i="1" s="1"/>
  <c r="H180" i="1"/>
  <c r="N180" i="1" s="1"/>
  <c r="H181" i="1"/>
  <c r="N181" i="1" s="1"/>
  <c r="H182" i="1"/>
  <c r="N182" i="1" s="1"/>
  <c r="H183" i="1"/>
  <c r="N183" i="1" s="1"/>
  <c r="H184" i="1"/>
  <c r="N184" i="1" s="1"/>
  <c r="H185" i="1"/>
  <c r="N185" i="1" s="1"/>
  <c r="H186" i="1"/>
  <c r="N186" i="1" s="1"/>
  <c r="H187" i="1"/>
  <c r="N187" i="1" s="1"/>
  <c r="H188" i="1"/>
  <c r="N188" i="1" s="1"/>
  <c r="H189" i="1"/>
  <c r="N189" i="1" s="1"/>
  <c r="H190" i="1"/>
  <c r="N190" i="1" s="1"/>
  <c r="H191" i="1"/>
  <c r="N191" i="1" s="1"/>
  <c r="H192" i="1"/>
  <c r="N192" i="1" s="1"/>
  <c r="H193" i="1"/>
  <c r="N193" i="1" s="1"/>
  <c r="H194" i="1"/>
  <c r="N194" i="1" s="1"/>
  <c r="H195" i="1"/>
  <c r="N195" i="1" s="1"/>
  <c r="H196" i="1"/>
  <c r="N196" i="1" s="1"/>
  <c r="H197" i="1"/>
  <c r="N197" i="1" s="1"/>
  <c r="H198" i="1"/>
  <c r="N198" i="1" s="1"/>
  <c r="H199" i="1"/>
  <c r="N199" i="1" s="1"/>
  <c r="H200" i="1"/>
  <c r="N200" i="1" s="1"/>
  <c r="H201" i="1"/>
  <c r="N201" i="1" s="1"/>
  <c r="H202" i="1"/>
  <c r="N202" i="1" s="1"/>
  <c r="H203" i="1"/>
  <c r="N203" i="1" s="1"/>
  <c r="H204" i="1"/>
  <c r="N204" i="1" s="1"/>
  <c r="H205" i="1"/>
  <c r="N205" i="1" s="1"/>
  <c r="H206" i="1"/>
  <c r="N206" i="1" s="1"/>
  <c r="H207" i="1"/>
  <c r="N207" i="1" s="1"/>
  <c r="H208" i="1"/>
  <c r="N208" i="1" s="1"/>
  <c r="H209" i="1"/>
  <c r="N209" i="1" s="1"/>
  <c r="H210" i="1"/>
  <c r="N210" i="1" s="1"/>
  <c r="H211" i="1"/>
  <c r="N211" i="1" s="1"/>
  <c r="H212" i="1"/>
  <c r="N212" i="1" s="1"/>
  <c r="H213" i="1"/>
  <c r="N213" i="1" s="1"/>
  <c r="H214" i="1"/>
  <c r="N214" i="1" s="1"/>
  <c r="H215" i="1"/>
  <c r="N215" i="1" s="1"/>
  <c r="H216" i="1"/>
  <c r="N216" i="1" s="1"/>
  <c r="H217" i="1"/>
  <c r="N217" i="1" s="1"/>
  <c r="H218" i="1"/>
  <c r="N218" i="1" s="1"/>
  <c r="H219" i="1"/>
  <c r="N219" i="1" s="1"/>
  <c r="H220" i="1"/>
  <c r="N220" i="1" s="1"/>
  <c r="H221" i="1"/>
  <c r="N221" i="1" s="1"/>
  <c r="H222" i="1"/>
  <c r="N222" i="1" s="1"/>
  <c r="H223" i="1"/>
  <c r="N223" i="1" s="1"/>
  <c r="H224" i="1"/>
  <c r="N224" i="1" s="1"/>
  <c r="H225" i="1"/>
  <c r="N225" i="1" s="1"/>
  <c r="H226" i="1"/>
  <c r="N226" i="1" s="1"/>
  <c r="H227" i="1"/>
  <c r="N227" i="1" s="1"/>
  <c r="H228" i="1"/>
  <c r="N228" i="1" s="1"/>
  <c r="H229" i="1"/>
  <c r="N229" i="1" s="1"/>
  <c r="H230" i="1"/>
  <c r="N230" i="1" s="1"/>
  <c r="H231" i="1"/>
  <c r="N231" i="1" s="1"/>
  <c r="H232" i="1"/>
  <c r="N232" i="1" s="1"/>
  <c r="H233" i="1"/>
  <c r="N233" i="1" s="1"/>
  <c r="H234" i="1"/>
  <c r="N234" i="1" s="1"/>
  <c r="H235" i="1"/>
  <c r="N235" i="1" s="1"/>
  <c r="H236" i="1"/>
  <c r="N236" i="1" s="1"/>
  <c r="H237" i="1"/>
  <c r="N237" i="1" s="1"/>
  <c r="H238" i="1"/>
  <c r="N238" i="1" s="1"/>
  <c r="H239" i="1"/>
  <c r="N239" i="1" s="1"/>
  <c r="H240" i="1"/>
  <c r="N240" i="1" s="1"/>
  <c r="H241" i="1"/>
  <c r="N241" i="1" s="1"/>
  <c r="H242" i="1"/>
  <c r="N242" i="1" s="1"/>
  <c r="H243" i="1"/>
  <c r="N243" i="1" s="1"/>
  <c r="H244" i="1"/>
  <c r="N244" i="1" s="1"/>
  <c r="H245" i="1"/>
  <c r="N245" i="1" s="1"/>
  <c r="H246" i="1"/>
  <c r="N246" i="1" s="1"/>
  <c r="H247" i="1"/>
  <c r="N247" i="1" s="1"/>
  <c r="H248" i="1"/>
  <c r="N248" i="1" s="1"/>
  <c r="H249" i="1"/>
  <c r="N249" i="1" s="1"/>
  <c r="H250" i="1"/>
  <c r="N250" i="1" s="1"/>
  <c r="H251" i="1"/>
  <c r="N251" i="1" s="1"/>
  <c r="H252" i="1"/>
  <c r="N252" i="1" s="1"/>
  <c r="H253" i="1"/>
  <c r="N253" i="1" s="1"/>
  <c r="H254" i="1"/>
  <c r="N254" i="1" s="1"/>
  <c r="H255" i="1"/>
  <c r="N255" i="1" s="1"/>
  <c r="H256" i="1"/>
  <c r="N256" i="1" s="1"/>
  <c r="H257" i="1"/>
  <c r="N257" i="1" s="1"/>
  <c r="H258" i="1"/>
  <c r="N258" i="1" s="1"/>
  <c r="H259" i="1"/>
  <c r="N259" i="1" s="1"/>
  <c r="H260" i="1"/>
  <c r="N260" i="1" s="1"/>
  <c r="H261" i="1"/>
  <c r="N261" i="1" s="1"/>
  <c r="H262" i="1"/>
  <c r="N262" i="1" s="1"/>
  <c r="H263" i="1"/>
  <c r="N263" i="1" s="1"/>
  <c r="H264" i="1"/>
  <c r="N264" i="1" s="1"/>
  <c r="H265" i="1"/>
  <c r="N265" i="1" s="1"/>
  <c r="H266" i="1"/>
  <c r="N266" i="1" s="1"/>
  <c r="H267" i="1"/>
  <c r="N267" i="1" s="1"/>
  <c r="H268" i="1"/>
  <c r="N268" i="1" s="1"/>
  <c r="H269" i="1"/>
  <c r="N269" i="1" s="1"/>
  <c r="H270" i="1"/>
  <c r="N270" i="1" s="1"/>
  <c r="H271" i="1"/>
  <c r="N271" i="1" s="1"/>
  <c r="H272" i="1"/>
  <c r="N272" i="1" s="1"/>
  <c r="H273" i="1"/>
  <c r="N273" i="1" s="1"/>
  <c r="H274" i="1"/>
  <c r="N274" i="1" s="1"/>
  <c r="H275" i="1"/>
  <c r="N275" i="1" s="1"/>
  <c r="H276" i="1"/>
  <c r="N276" i="1" s="1"/>
  <c r="H277" i="1"/>
  <c r="N277" i="1" s="1"/>
  <c r="H278" i="1"/>
  <c r="N278" i="1" s="1"/>
  <c r="H279" i="1"/>
  <c r="N279" i="1" s="1"/>
  <c r="H280" i="1"/>
  <c r="N280" i="1" s="1"/>
  <c r="H281" i="1"/>
  <c r="N281" i="1" s="1"/>
  <c r="H282" i="1"/>
  <c r="N282" i="1" s="1"/>
  <c r="H283" i="1"/>
  <c r="N283" i="1" s="1"/>
  <c r="H284" i="1"/>
  <c r="N284" i="1" s="1"/>
  <c r="H285" i="1"/>
  <c r="N285" i="1" s="1"/>
  <c r="H286" i="1"/>
  <c r="N286" i="1" s="1"/>
  <c r="H287" i="1"/>
  <c r="N287" i="1" s="1"/>
  <c r="H288" i="1"/>
  <c r="N288" i="1" s="1"/>
  <c r="H289" i="1"/>
  <c r="N289" i="1" s="1"/>
  <c r="H290" i="1"/>
  <c r="N290" i="1" s="1"/>
  <c r="H291" i="1"/>
  <c r="N291" i="1" s="1"/>
  <c r="H292" i="1"/>
  <c r="N292" i="1" s="1"/>
  <c r="H293" i="1"/>
  <c r="N293" i="1" s="1"/>
  <c r="H294" i="1"/>
  <c r="N294" i="1" s="1"/>
  <c r="H295" i="1"/>
  <c r="N295" i="1" s="1"/>
  <c r="H296" i="1"/>
  <c r="N296" i="1" s="1"/>
  <c r="H297" i="1"/>
  <c r="N297" i="1" s="1"/>
  <c r="H298" i="1"/>
  <c r="N298" i="1" s="1"/>
  <c r="H299" i="1"/>
  <c r="N299" i="1" s="1"/>
  <c r="H300" i="1"/>
  <c r="N300" i="1" s="1"/>
  <c r="H301" i="1"/>
  <c r="N301" i="1" s="1"/>
  <c r="H302" i="1"/>
  <c r="N302" i="1" s="1"/>
  <c r="H303" i="1"/>
  <c r="N303" i="1" s="1"/>
  <c r="H304" i="1"/>
  <c r="N304" i="1" s="1"/>
  <c r="H305" i="1"/>
  <c r="N305" i="1" s="1"/>
  <c r="H306" i="1"/>
  <c r="N306" i="1" s="1"/>
  <c r="H307" i="1"/>
  <c r="N307" i="1" s="1"/>
  <c r="H308" i="1"/>
  <c r="N308" i="1" s="1"/>
  <c r="H309" i="1"/>
  <c r="N309" i="1" s="1"/>
  <c r="H310" i="1"/>
  <c r="N310" i="1" s="1"/>
  <c r="H311" i="1"/>
  <c r="N311" i="1" s="1"/>
  <c r="H312" i="1"/>
  <c r="N312" i="1" s="1"/>
  <c r="H313" i="1"/>
  <c r="N313" i="1" s="1"/>
  <c r="H314" i="1"/>
  <c r="N314" i="1" s="1"/>
  <c r="H315" i="1"/>
  <c r="N315" i="1" s="1"/>
  <c r="H316" i="1"/>
  <c r="N316" i="1" s="1"/>
  <c r="H317" i="1"/>
  <c r="N317" i="1" s="1"/>
  <c r="H318" i="1"/>
  <c r="N318" i="1" s="1"/>
  <c r="H319" i="1"/>
  <c r="N319" i="1" s="1"/>
  <c r="H320" i="1"/>
  <c r="N320" i="1" s="1"/>
  <c r="H321" i="1"/>
  <c r="N321" i="1" s="1"/>
  <c r="H322" i="1"/>
  <c r="N322" i="1" s="1"/>
  <c r="H323" i="1"/>
  <c r="N323" i="1" s="1"/>
  <c r="H324" i="1"/>
  <c r="N324" i="1" s="1"/>
  <c r="H325" i="1"/>
  <c r="N325" i="1" s="1"/>
  <c r="H326" i="1"/>
  <c r="N326" i="1" s="1"/>
  <c r="H327" i="1"/>
  <c r="N327" i="1" s="1"/>
  <c r="H328" i="1"/>
  <c r="N328" i="1" s="1"/>
  <c r="H329" i="1"/>
  <c r="N329" i="1" s="1"/>
  <c r="H330" i="1"/>
  <c r="N330" i="1" s="1"/>
  <c r="H331" i="1"/>
  <c r="N331" i="1" s="1"/>
  <c r="H332" i="1"/>
  <c r="N332" i="1" s="1"/>
  <c r="H333" i="1"/>
  <c r="N333" i="1" s="1"/>
  <c r="H334" i="1"/>
  <c r="N334" i="1" s="1"/>
  <c r="H335" i="1"/>
  <c r="N335" i="1" s="1"/>
  <c r="H336" i="1"/>
  <c r="N336" i="1" s="1"/>
  <c r="H337" i="1"/>
  <c r="N337" i="1" s="1"/>
  <c r="H338" i="1"/>
  <c r="N338" i="1" s="1"/>
  <c r="H339" i="1"/>
  <c r="N339" i="1" s="1"/>
  <c r="H340" i="1"/>
  <c r="N340" i="1" s="1"/>
  <c r="H341" i="1"/>
  <c r="N341" i="1" s="1"/>
  <c r="H342" i="1"/>
  <c r="N342" i="1" s="1"/>
  <c r="H343" i="1"/>
  <c r="N343" i="1" s="1"/>
  <c r="H344" i="1"/>
  <c r="N344" i="1" s="1"/>
  <c r="H345" i="1"/>
  <c r="N345" i="1" s="1"/>
  <c r="H346" i="1"/>
  <c r="N346" i="1" s="1"/>
  <c r="H347" i="1"/>
  <c r="N347" i="1" s="1"/>
  <c r="H348" i="1"/>
  <c r="N348" i="1" s="1"/>
  <c r="H349" i="1"/>
  <c r="N349" i="1" s="1"/>
  <c r="H350" i="1"/>
  <c r="N350" i="1" s="1"/>
  <c r="H351" i="1"/>
  <c r="N351" i="1" s="1"/>
  <c r="H352" i="1"/>
  <c r="N352" i="1" s="1"/>
  <c r="H353" i="1"/>
  <c r="N353" i="1" s="1"/>
  <c r="H354" i="1"/>
  <c r="N354" i="1" s="1"/>
  <c r="H355" i="1"/>
  <c r="N355" i="1" s="1"/>
  <c r="H356" i="1"/>
  <c r="N356" i="1" s="1"/>
  <c r="H357" i="1"/>
  <c r="N357" i="1" s="1"/>
  <c r="H358" i="1"/>
  <c r="N358" i="1" s="1"/>
  <c r="H359" i="1"/>
  <c r="N359" i="1" s="1"/>
  <c r="H360" i="1"/>
  <c r="N360" i="1" s="1"/>
  <c r="H361" i="1"/>
  <c r="N361" i="1" s="1"/>
  <c r="H362" i="1"/>
  <c r="N362" i="1" s="1"/>
  <c r="H363" i="1"/>
  <c r="N363" i="1" s="1"/>
  <c r="H364" i="1"/>
  <c r="N364" i="1" s="1"/>
  <c r="H365" i="1"/>
  <c r="N365" i="1" s="1"/>
  <c r="H366" i="1"/>
  <c r="N366" i="1" s="1"/>
  <c r="H367" i="1"/>
  <c r="N367" i="1" s="1"/>
  <c r="H368" i="1"/>
  <c r="N368" i="1" s="1"/>
  <c r="H369" i="1"/>
  <c r="N369" i="1" s="1"/>
  <c r="H370" i="1"/>
  <c r="N370" i="1" s="1"/>
  <c r="H371" i="1"/>
  <c r="N371" i="1" s="1"/>
  <c r="H372" i="1"/>
  <c r="N372" i="1" s="1"/>
  <c r="H373" i="1"/>
  <c r="N373" i="1" s="1"/>
  <c r="H374" i="1"/>
  <c r="N374" i="1" s="1"/>
  <c r="H375" i="1"/>
  <c r="N375" i="1" s="1"/>
  <c r="H376" i="1"/>
  <c r="N376" i="1" s="1"/>
  <c r="H377" i="1"/>
  <c r="N377" i="1" s="1"/>
  <c r="H378" i="1"/>
  <c r="N378" i="1" s="1"/>
  <c r="H379" i="1"/>
  <c r="N379" i="1" s="1"/>
  <c r="H380" i="1"/>
  <c r="N380" i="1" s="1"/>
  <c r="H381" i="1"/>
  <c r="N381" i="1" s="1"/>
  <c r="H382" i="1"/>
  <c r="N382" i="1" s="1"/>
  <c r="H383" i="1"/>
  <c r="N383" i="1" s="1"/>
  <c r="H384" i="1"/>
  <c r="N384" i="1" s="1"/>
  <c r="H385" i="1"/>
  <c r="N385" i="1" s="1"/>
  <c r="H386" i="1"/>
  <c r="N386" i="1" s="1"/>
  <c r="H387" i="1"/>
  <c r="N387" i="1" s="1"/>
  <c r="H388" i="1"/>
  <c r="N388" i="1" s="1"/>
  <c r="H389" i="1"/>
  <c r="N389" i="1" s="1"/>
  <c r="H390" i="1"/>
  <c r="N390" i="1" s="1"/>
  <c r="H391" i="1"/>
  <c r="N391" i="1" s="1"/>
  <c r="H392" i="1"/>
  <c r="N392" i="1" s="1"/>
  <c r="H393" i="1"/>
  <c r="N393" i="1" s="1"/>
  <c r="H394" i="1"/>
  <c r="N394" i="1" s="1"/>
  <c r="H395" i="1"/>
  <c r="N395" i="1" s="1"/>
  <c r="H396" i="1"/>
  <c r="N396" i="1" s="1"/>
  <c r="H397" i="1"/>
  <c r="N397" i="1" s="1"/>
  <c r="H398" i="1"/>
  <c r="N398" i="1" s="1"/>
  <c r="H399" i="1"/>
  <c r="N399" i="1" s="1"/>
  <c r="H400" i="1"/>
  <c r="N400" i="1" s="1"/>
  <c r="H401" i="1"/>
  <c r="N401" i="1" s="1"/>
  <c r="H402" i="1"/>
  <c r="N402" i="1" s="1"/>
  <c r="H403" i="1"/>
  <c r="N403" i="1" s="1"/>
  <c r="H404" i="1"/>
  <c r="N404" i="1" s="1"/>
  <c r="H405" i="1"/>
  <c r="N405" i="1" s="1"/>
  <c r="H406" i="1"/>
  <c r="N406" i="1" s="1"/>
  <c r="H407" i="1"/>
  <c r="N407" i="1" s="1"/>
  <c r="H408" i="1"/>
  <c r="N408" i="1" s="1"/>
  <c r="H409" i="1"/>
  <c r="N409" i="1" s="1"/>
  <c r="H410" i="1"/>
  <c r="N410" i="1" s="1"/>
  <c r="H411" i="1"/>
  <c r="N411" i="1" s="1"/>
  <c r="H412" i="1"/>
  <c r="N412" i="1" s="1"/>
  <c r="H413" i="1"/>
  <c r="N413" i="1" s="1"/>
  <c r="H414" i="1"/>
  <c r="N414" i="1" s="1"/>
  <c r="H415" i="1"/>
  <c r="N415" i="1" s="1"/>
  <c r="H416" i="1"/>
  <c r="N416" i="1" s="1"/>
  <c r="H417" i="1"/>
  <c r="N417" i="1" s="1"/>
  <c r="H418" i="1"/>
  <c r="N418" i="1" s="1"/>
  <c r="H419" i="1"/>
  <c r="N419" i="1" s="1"/>
  <c r="H420" i="1"/>
  <c r="N420" i="1" s="1"/>
  <c r="H421" i="1"/>
  <c r="N421" i="1" s="1"/>
  <c r="H422" i="1"/>
  <c r="N422" i="1" s="1"/>
  <c r="H423" i="1"/>
  <c r="N423" i="1" s="1"/>
  <c r="H424" i="1"/>
  <c r="N424" i="1" s="1"/>
  <c r="H425" i="1"/>
  <c r="N425" i="1" s="1"/>
  <c r="H426" i="1"/>
  <c r="N426" i="1" s="1"/>
  <c r="H427" i="1"/>
  <c r="N427" i="1" s="1"/>
  <c r="H428" i="1"/>
  <c r="N428" i="1" s="1"/>
  <c r="H429" i="1"/>
  <c r="N429" i="1" s="1"/>
  <c r="H430" i="1"/>
  <c r="N430" i="1" s="1"/>
  <c r="H431" i="1"/>
  <c r="N431" i="1" s="1"/>
  <c r="H432" i="1"/>
  <c r="N432" i="1" s="1"/>
  <c r="H433" i="1"/>
  <c r="N433" i="1" s="1"/>
  <c r="H434" i="1"/>
  <c r="N434" i="1" s="1"/>
  <c r="H435" i="1"/>
  <c r="N435" i="1" s="1"/>
  <c r="H436" i="1"/>
  <c r="N436" i="1" s="1"/>
  <c r="H437" i="1"/>
  <c r="N437" i="1" s="1"/>
  <c r="H438" i="1"/>
  <c r="N438" i="1" s="1"/>
  <c r="H439" i="1"/>
  <c r="N439" i="1" s="1"/>
  <c r="H440" i="1"/>
  <c r="N440" i="1" s="1"/>
  <c r="H441" i="1"/>
  <c r="N441" i="1" s="1"/>
  <c r="H442" i="1"/>
  <c r="N442" i="1" s="1"/>
  <c r="H443" i="1"/>
  <c r="N443" i="1" s="1"/>
  <c r="H444" i="1"/>
  <c r="N444" i="1" s="1"/>
  <c r="H445" i="1"/>
  <c r="N445" i="1" s="1"/>
  <c r="H446" i="1"/>
  <c r="N446" i="1" s="1"/>
  <c r="H447" i="1"/>
  <c r="N447" i="1" s="1"/>
  <c r="H448" i="1"/>
  <c r="N448" i="1" s="1"/>
  <c r="H449" i="1"/>
  <c r="N449" i="1" s="1"/>
  <c r="H450" i="1"/>
  <c r="N450" i="1" s="1"/>
  <c r="H451" i="1"/>
  <c r="N451" i="1" s="1"/>
  <c r="H452" i="1"/>
  <c r="N452" i="1" s="1"/>
  <c r="H453" i="1"/>
  <c r="N453" i="1" s="1"/>
  <c r="H454" i="1"/>
  <c r="N454" i="1" s="1"/>
  <c r="H455" i="1"/>
  <c r="N455" i="1" s="1"/>
  <c r="H456" i="1"/>
  <c r="N456" i="1" s="1"/>
  <c r="H457" i="1"/>
  <c r="N457" i="1" s="1"/>
  <c r="H458" i="1"/>
  <c r="N458" i="1" s="1"/>
  <c r="H459" i="1"/>
  <c r="N459" i="1" s="1"/>
  <c r="H460" i="1"/>
  <c r="N460" i="1" s="1"/>
  <c r="H461" i="1"/>
  <c r="N461" i="1" s="1"/>
  <c r="H462" i="1"/>
  <c r="N462" i="1" s="1"/>
  <c r="H463" i="1"/>
  <c r="N463" i="1" s="1"/>
  <c r="H464" i="1"/>
  <c r="N464" i="1" s="1"/>
  <c r="H465" i="1"/>
  <c r="N465" i="1" s="1"/>
  <c r="H466" i="1"/>
  <c r="N466" i="1" s="1"/>
  <c r="H467" i="1"/>
  <c r="N467" i="1" s="1"/>
  <c r="H468" i="1"/>
  <c r="N468" i="1" s="1"/>
  <c r="H469" i="1"/>
  <c r="N469" i="1" s="1"/>
  <c r="H470" i="1"/>
  <c r="N470" i="1" s="1"/>
  <c r="H471" i="1"/>
  <c r="N471" i="1" s="1"/>
  <c r="H472" i="1"/>
  <c r="N472" i="1" s="1"/>
  <c r="H473" i="1"/>
  <c r="N473" i="1" s="1"/>
  <c r="H474" i="1"/>
  <c r="N474" i="1" s="1"/>
  <c r="H475" i="1"/>
  <c r="N475" i="1" s="1"/>
  <c r="H476" i="1"/>
  <c r="N476" i="1" s="1"/>
  <c r="H477" i="1"/>
  <c r="N477" i="1" s="1"/>
  <c r="H478" i="1"/>
  <c r="N478" i="1" s="1"/>
  <c r="H479" i="1"/>
  <c r="N479" i="1" s="1"/>
  <c r="H480" i="1"/>
  <c r="N480" i="1" s="1"/>
  <c r="H481" i="1"/>
  <c r="N481" i="1" s="1"/>
  <c r="H482" i="1"/>
  <c r="N482" i="1" s="1"/>
  <c r="H483" i="1"/>
  <c r="N483" i="1" s="1"/>
  <c r="H484" i="1"/>
  <c r="N484" i="1" s="1"/>
  <c r="H485" i="1"/>
  <c r="N485" i="1" s="1"/>
  <c r="H486" i="1"/>
  <c r="N486" i="1" s="1"/>
  <c r="H487" i="1"/>
  <c r="N487" i="1" s="1"/>
  <c r="H488" i="1"/>
  <c r="N488" i="1" s="1"/>
  <c r="H489" i="1"/>
  <c r="N489" i="1" s="1"/>
  <c r="H490" i="1"/>
  <c r="N490" i="1" s="1"/>
  <c r="H491" i="1"/>
  <c r="N491" i="1" s="1"/>
  <c r="H492" i="1"/>
  <c r="N492" i="1" s="1"/>
  <c r="H493" i="1"/>
  <c r="N493" i="1" s="1"/>
  <c r="H494" i="1"/>
  <c r="N494" i="1" s="1"/>
  <c r="H495" i="1"/>
  <c r="N495" i="1" s="1"/>
  <c r="H496" i="1"/>
  <c r="N496" i="1" s="1"/>
  <c r="H497" i="1"/>
  <c r="N497" i="1" s="1"/>
  <c r="H498" i="1"/>
  <c r="N498" i="1" s="1"/>
  <c r="H499" i="1"/>
  <c r="N499" i="1" s="1"/>
  <c r="H500" i="1"/>
  <c r="N500" i="1" s="1"/>
  <c r="H501" i="1"/>
  <c r="N501" i="1" s="1"/>
  <c r="H502" i="1"/>
  <c r="N502" i="1" s="1"/>
  <c r="H503" i="1"/>
  <c r="N503" i="1" s="1"/>
  <c r="H504" i="1"/>
  <c r="N504" i="1" s="1"/>
  <c r="H505" i="1"/>
  <c r="N505" i="1" s="1"/>
  <c r="H506" i="1"/>
  <c r="N506" i="1" s="1"/>
  <c r="H507" i="1"/>
  <c r="N507" i="1" s="1"/>
  <c r="H508" i="1"/>
  <c r="N508" i="1" s="1"/>
  <c r="H509" i="1"/>
  <c r="N509" i="1" s="1"/>
  <c r="H510" i="1"/>
  <c r="N510" i="1" s="1"/>
  <c r="H511" i="1"/>
  <c r="N511" i="1" s="1"/>
  <c r="H512" i="1"/>
  <c r="N512" i="1" s="1"/>
  <c r="H513" i="1"/>
  <c r="N513" i="1" s="1"/>
  <c r="H514" i="1"/>
  <c r="N514" i="1" s="1"/>
  <c r="H515" i="1"/>
  <c r="N515" i="1" s="1"/>
  <c r="H516" i="1"/>
  <c r="N516" i="1" s="1"/>
  <c r="H517" i="1"/>
  <c r="N517" i="1" s="1"/>
  <c r="H518" i="1"/>
  <c r="N518" i="1" s="1"/>
  <c r="H519" i="1"/>
  <c r="N519" i="1" s="1"/>
  <c r="H520" i="1"/>
  <c r="N520" i="1" s="1"/>
  <c r="H521" i="1"/>
  <c r="N521" i="1" s="1"/>
  <c r="H522" i="1"/>
  <c r="N522" i="1" s="1"/>
  <c r="H523" i="1"/>
  <c r="N523" i="1" s="1"/>
  <c r="H524" i="1"/>
  <c r="N524" i="1" s="1"/>
  <c r="H525" i="1"/>
  <c r="N525" i="1" s="1"/>
  <c r="H526" i="1"/>
  <c r="N526" i="1" s="1"/>
  <c r="H527" i="1"/>
  <c r="N527" i="1" s="1"/>
  <c r="H528" i="1"/>
  <c r="N528" i="1" s="1"/>
  <c r="H529" i="1"/>
  <c r="N529" i="1" s="1"/>
  <c r="H530" i="1"/>
  <c r="N530" i="1" s="1"/>
  <c r="H531" i="1"/>
  <c r="N531" i="1" s="1"/>
  <c r="H532" i="1"/>
  <c r="N532" i="1" s="1"/>
  <c r="H533" i="1"/>
  <c r="N533" i="1" s="1"/>
  <c r="H534" i="1"/>
  <c r="N534" i="1" s="1"/>
  <c r="H535" i="1"/>
  <c r="N535" i="1" s="1"/>
  <c r="H536" i="1"/>
  <c r="N536" i="1" s="1"/>
  <c r="H537" i="1"/>
  <c r="N537" i="1" s="1"/>
  <c r="H538" i="1"/>
  <c r="N538" i="1" s="1"/>
  <c r="H539" i="1"/>
  <c r="N539" i="1" s="1"/>
  <c r="H540" i="1"/>
  <c r="N540" i="1" s="1"/>
  <c r="H541" i="1"/>
  <c r="N541" i="1" s="1"/>
  <c r="H542" i="1"/>
  <c r="N542" i="1" s="1"/>
  <c r="H543" i="1"/>
  <c r="N543" i="1" s="1"/>
  <c r="H544" i="1"/>
  <c r="N544" i="1" s="1"/>
  <c r="H545" i="1"/>
  <c r="N545" i="1" s="1"/>
  <c r="H546" i="1"/>
  <c r="N546" i="1" s="1"/>
  <c r="H547" i="1"/>
  <c r="N547" i="1" s="1"/>
  <c r="H548" i="1"/>
  <c r="N548" i="1" s="1"/>
  <c r="H549" i="1"/>
  <c r="N549" i="1" s="1"/>
  <c r="H550" i="1"/>
  <c r="N550" i="1" s="1"/>
  <c r="H551" i="1"/>
  <c r="N551" i="1" s="1"/>
  <c r="H552" i="1"/>
  <c r="N552" i="1" s="1"/>
  <c r="H553" i="1"/>
  <c r="N553" i="1" s="1"/>
  <c r="H554" i="1"/>
  <c r="N554" i="1" s="1"/>
  <c r="H555" i="1"/>
  <c r="N555" i="1" s="1"/>
  <c r="H556" i="1"/>
  <c r="N556" i="1" s="1"/>
  <c r="H557" i="1"/>
  <c r="N557" i="1" s="1"/>
  <c r="H558" i="1"/>
  <c r="N558" i="1" s="1"/>
  <c r="H559" i="1"/>
  <c r="N559" i="1" s="1"/>
  <c r="H560" i="1"/>
  <c r="N560" i="1" s="1"/>
  <c r="H561" i="1"/>
  <c r="N561" i="1" s="1"/>
  <c r="H562" i="1"/>
  <c r="N562" i="1" s="1"/>
  <c r="H563" i="1"/>
  <c r="N563" i="1" s="1"/>
  <c r="H564" i="1"/>
  <c r="N564" i="1" s="1"/>
  <c r="H565" i="1"/>
  <c r="N565" i="1" s="1"/>
  <c r="H566" i="1"/>
  <c r="N566" i="1" s="1"/>
  <c r="H567" i="1"/>
  <c r="N567" i="1" s="1"/>
  <c r="H568" i="1"/>
  <c r="N568" i="1" s="1"/>
  <c r="H569" i="1"/>
  <c r="N569" i="1" s="1"/>
  <c r="H570" i="1"/>
  <c r="N570" i="1" s="1"/>
  <c r="H571" i="1"/>
  <c r="N571" i="1" s="1"/>
  <c r="H572" i="1"/>
  <c r="N572" i="1" s="1"/>
  <c r="H573" i="1"/>
  <c r="N573" i="1" s="1"/>
  <c r="H574" i="1"/>
  <c r="N574" i="1" s="1"/>
  <c r="H575" i="1"/>
  <c r="N575" i="1" s="1"/>
  <c r="H576" i="1"/>
  <c r="N576" i="1" s="1"/>
  <c r="H577" i="1"/>
  <c r="N577" i="1" s="1"/>
  <c r="H578" i="1"/>
  <c r="N578" i="1" s="1"/>
  <c r="H579" i="1"/>
  <c r="N579" i="1" s="1"/>
  <c r="H580" i="1"/>
  <c r="N580" i="1" s="1"/>
  <c r="H581" i="1"/>
  <c r="N581" i="1" s="1"/>
  <c r="H582" i="1"/>
  <c r="N582" i="1" s="1"/>
  <c r="H583" i="1"/>
  <c r="N583" i="1" s="1"/>
  <c r="H584" i="1"/>
  <c r="N584" i="1" s="1"/>
  <c r="H585" i="1"/>
  <c r="N585" i="1" s="1"/>
  <c r="H586" i="1"/>
  <c r="N586" i="1" s="1"/>
  <c r="H587" i="1"/>
  <c r="N587" i="1" s="1"/>
  <c r="H588" i="1"/>
  <c r="N588" i="1" s="1"/>
  <c r="H589" i="1"/>
  <c r="N589" i="1" s="1"/>
  <c r="H590" i="1"/>
  <c r="N590" i="1" s="1"/>
  <c r="H591" i="1"/>
  <c r="N591" i="1" s="1"/>
  <c r="H592" i="1"/>
  <c r="N592" i="1" s="1"/>
  <c r="H593" i="1"/>
  <c r="N593" i="1" s="1"/>
  <c r="H594" i="1"/>
  <c r="N594" i="1" s="1"/>
  <c r="H595" i="1"/>
  <c r="N595" i="1" s="1"/>
  <c r="H596" i="1"/>
  <c r="N596" i="1" s="1"/>
  <c r="H597" i="1"/>
  <c r="N597" i="1" s="1"/>
  <c r="H598" i="1"/>
  <c r="N598" i="1" s="1"/>
  <c r="H599" i="1"/>
  <c r="N599" i="1" s="1"/>
  <c r="H600" i="1"/>
  <c r="N600" i="1" s="1"/>
  <c r="H601" i="1"/>
  <c r="N601" i="1" s="1"/>
  <c r="H602" i="1"/>
  <c r="N602" i="1" s="1"/>
  <c r="H603" i="1"/>
  <c r="N603" i="1" s="1"/>
  <c r="H604" i="1"/>
  <c r="N604" i="1" s="1"/>
  <c r="H605" i="1"/>
  <c r="N605" i="1" s="1"/>
  <c r="H606" i="1"/>
  <c r="N606" i="1" s="1"/>
  <c r="H607" i="1"/>
  <c r="N607" i="1" s="1"/>
  <c r="H608" i="1"/>
  <c r="N608" i="1" s="1"/>
  <c r="H609" i="1"/>
  <c r="N609" i="1" s="1"/>
  <c r="H610" i="1"/>
  <c r="N610" i="1" s="1"/>
  <c r="H611" i="1"/>
  <c r="N611" i="1" s="1"/>
  <c r="H612" i="1"/>
  <c r="N612" i="1" s="1"/>
  <c r="H613" i="1"/>
  <c r="N613" i="1" s="1"/>
  <c r="H614" i="1"/>
  <c r="N614" i="1" s="1"/>
  <c r="H615" i="1"/>
  <c r="N615" i="1" s="1"/>
  <c r="H616" i="1"/>
  <c r="N616" i="1" s="1"/>
  <c r="H617" i="1"/>
  <c r="N617" i="1" s="1"/>
  <c r="H618" i="1"/>
  <c r="N618" i="1" s="1"/>
  <c r="H619" i="1"/>
  <c r="N619" i="1" s="1"/>
  <c r="H620" i="1"/>
  <c r="N620" i="1" s="1"/>
  <c r="H621" i="1"/>
  <c r="N621" i="1" s="1"/>
  <c r="H622" i="1"/>
  <c r="N622" i="1" s="1"/>
  <c r="H623" i="1"/>
  <c r="N623" i="1" s="1"/>
  <c r="H624" i="1"/>
  <c r="N624" i="1" s="1"/>
  <c r="H625" i="1"/>
  <c r="N625" i="1" s="1"/>
  <c r="H626" i="1"/>
  <c r="N626" i="1" s="1"/>
  <c r="H627" i="1"/>
  <c r="N627" i="1" s="1"/>
  <c r="H628" i="1"/>
  <c r="N628" i="1" s="1"/>
  <c r="H629" i="1"/>
  <c r="N629" i="1" s="1"/>
  <c r="H630" i="1"/>
  <c r="N630" i="1" s="1"/>
  <c r="H631" i="1"/>
  <c r="N631" i="1" s="1"/>
  <c r="H632" i="1"/>
  <c r="N632" i="1" s="1"/>
  <c r="H633" i="1"/>
  <c r="N633" i="1" s="1"/>
  <c r="H634" i="1"/>
  <c r="N634" i="1" s="1"/>
  <c r="H635" i="1"/>
  <c r="N635" i="1" s="1"/>
  <c r="H636" i="1"/>
  <c r="N636" i="1" s="1"/>
  <c r="H637" i="1"/>
  <c r="N637" i="1" s="1"/>
  <c r="H638" i="1"/>
  <c r="N638" i="1" s="1"/>
  <c r="H639" i="1"/>
  <c r="N639" i="1" s="1"/>
  <c r="H640" i="1"/>
  <c r="N640" i="1" s="1"/>
  <c r="H641" i="1"/>
  <c r="N641" i="1" s="1"/>
  <c r="H642" i="1"/>
  <c r="N642" i="1" s="1"/>
  <c r="H643" i="1"/>
  <c r="N643" i="1" s="1"/>
  <c r="H644" i="1"/>
  <c r="N644" i="1" s="1"/>
  <c r="H645" i="1"/>
  <c r="N645" i="1" s="1"/>
  <c r="H646" i="1"/>
  <c r="N646" i="1" s="1"/>
  <c r="H647" i="1"/>
  <c r="N647" i="1" s="1"/>
  <c r="H648" i="1"/>
  <c r="N648" i="1" s="1"/>
  <c r="H649" i="1"/>
  <c r="N649" i="1" s="1"/>
  <c r="H650" i="1"/>
  <c r="N650" i="1" s="1"/>
  <c r="H651" i="1"/>
  <c r="N651" i="1" s="1"/>
  <c r="H652" i="1"/>
  <c r="N652" i="1" s="1"/>
  <c r="H653" i="1"/>
  <c r="N653" i="1" s="1"/>
  <c r="H654" i="1"/>
  <c r="N654" i="1" s="1"/>
  <c r="H655" i="1"/>
  <c r="N655" i="1" s="1"/>
  <c r="H656" i="1"/>
  <c r="N656" i="1" s="1"/>
  <c r="H657" i="1"/>
  <c r="N657" i="1" s="1"/>
  <c r="H658" i="1"/>
  <c r="N658" i="1" s="1"/>
  <c r="H659" i="1"/>
  <c r="N659" i="1" s="1"/>
  <c r="H660" i="1"/>
  <c r="N660" i="1" s="1"/>
  <c r="H661" i="1"/>
  <c r="N661" i="1" s="1"/>
  <c r="H662" i="1"/>
  <c r="N662" i="1" s="1"/>
  <c r="H663" i="1"/>
  <c r="N663" i="1" s="1"/>
  <c r="H664" i="1"/>
  <c r="N664" i="1" s="1"/>
  <c r="H665" i="1"/>
  <c r="N665" i="1" s="1"/>
  <c r="H666" i="1"/>
  <c r="N666" i="1" s="1"/>
  <c r="H667" i="1"/>
  <c r="N667" i="1" s="1"/>
  <c r="H668" i="1"/>
  <c r="N668" i="1" s="1"/>
  <c r="H669" i="1"/>
  <c r="N669" i="1" s="1"/>
  <c r="H670" i="1"/>
  <c r="N670" i="1" s="1"/>
  <c r="H671" i="1"/>
  <c r="N671" i="1" s="1"/>
  <c r="H672" i="1"/>
  <c r="N672" i="1" s="1"/>
  <c r="H673" i="1"/>
  <c r="N673" i="1" s="1"/>
  <c r="H674" i="1"/>
  <c r="N674" i="1" s="1"/>
  <c r="H675" i="1"/>
  <c r="N675" i="1" s="1"/>
  <c r="H676" i="1"/>
  <c r="N676" i="1" s="1"/>
  <c r="H677" i="1"/>
  <c r="N677" i="1" s="1"/>
  <c r="H678" i="1"/>
  <c r="N678" i="1" s="1"/>
  <c r="H679" i="1"/>
  <c r="N679" i="1" s="1"/>
  <c r="H680" i="1"/>
  <c r="N680" i="1" s="1"/>
  <c r="H681" i="1"/>
  <c r="N681" i="1" s="1"/>
  <c r="H682" i="1"/>
  <c r="N682" i="1" s="1"/>
  <c r="H683" i="1"/>
  <c r="N683" i="1" s="1"/>
  <c r="H684" i="1"/>
  <c r="N684" i="1" s="1"/>
  <c r="H685" i="1"/>
  <c r="N685" i="1" s="1"/>
  <c r="H686" i="1"/>
  <c r="N686" i="1" s="1"/>
  <c r="H687" i="1"/>
  <c r="N687" i="1" s="1"/>
  <c r="H688" i="1"/>
  <c r="N688" i="1" s="1"/>
  <c r="H689" i="1"/>
  <c r="N689" i="1" s="1"/>
  <c r="H690" i="1"/>
  <c r="N690" i="1" s="1"/>
  <c r="H691" i="1"/>
  <c r="N691" i="1" s="1"/>
  <c r="H692" i="1"/>
  <c r="N692" i="1" s="1"/>
  <c r="H693" i="1"/>
  <c r="N693" i="1" s="1"/>
  <c r="H694" i="1"/>
  <c r="N694" i="1" s="1"/>
  <c r="H695" i="1"/>
  <c r="N695" i="1" s="1"/>
  <c r="H696" i="1"/>
  <c r="N696" i="1" s="1"/>
  <c r="H697" i="1"/>
  <c r="N697" i="1" s="1"/>
  <c r="H698" i="1"/>
  <c r="N698" i="1" s="1"/>
  <c r="H699" i="1"/>
  <c r="N699" i="1" s="1"/>
  <c r="H700" i="1"/>
  <c r="N700" i="1" s="1"/>
  <c r="H701" i="1"/>
  <c r="N701" i="1" s="1"/>
  <c r="H702" i="1"/>
  <c r="N702" i="1" s="1"/>
  <c r="H703" i="1"/>
  <c r="N703" i="1" s="1"/>
  <c r="H704" i="1"/>
  <c r="N704" i="1" s="1"/>
  <c r="H705" i="1"/>
  <c r="N705" i="1" s="1"/>
  <c r="H706" i="1"/>
  <c r="N706" i="1" s="1"/>
  <c r="H707" i="1"/>
  <c r="N707" i="1" s="1"/>
  <c r="H708" i="1"/>
  <c r="N708" i="1" s="1"/>
  <c r="H709" i="1"/>
  <c r="N709" i="1" s="1"/>
  <c r="H710" i="1"/>
  <c r="N710" i="1" s="1"/>
  <c r="H711" i="1"/>
  <c r="N711" i="1" s="1"/>
  <c r="H712" i="1"/>
  <c r="N712" i="1" s="1"/>
  <c r="H713" i="1"/>
  <c r="N713" i="1" s="1"/>
  <c r="H714" i="1"/>
  <c r="N714" i="1" s="1"/>
  <c r="H715" i="1"/>
  <c r="N715" i="1" s="1"/>
  <c r="H716" i="1"/>
  <c r="N716" i="1" s="1"/>
  <c r="H717" i="1"/>
  <c r="N717" i="1" s="1"/>
  <c r="H718" i="1"/>
  <c r="N718" i="1" s="1"/>
  <c r="H719" i="1"/>
  <c r="N719" i="1" s="1"/>
  <c r="H720" i="1"/>
  <c r="N720" i="1" s="1"/>
  <c r="H721" i="1"/>
  <c r="N721" i="1" s="1"/>
  <c r="H722" i="1"/>
  <c r="N722" i="1" s="1"/>
  <c r="H723" i="1"/>
  <c r="N723" i="1" s="1"/>
  <c r="H724" i="1"/>
  <c r="N724" i="1" s="1"/>
  <c r="H725" i="1"/>
  <c r="N725" i="1" s="1"/>
  <c r="H726" i="1"/>
  <c r="N726" i="1" s="1"/>
  <c r="H727" i="1"/>
  <c r="N727" i="1" s="1"/>
  <c r="H728" i="1"/>
  <c r="N728" i="1" s="1"/>
  <c r="H729" i="1"/>
  <c r="N729" i="1" s="1"/>
  <c r="H730" i="1"/>
  <c r="N730" i="1" s="1"/>
  <c r="H731" i="1"/>
  <c r="N731" i="1" s="1"/>
  <c r="H732" i="1"/>
  <c r="N732" i="1" s="1"/>
  <c r="H733" i="1"/>
  <c r="N733" i="1" s="1"/>
  <c r="H734" i="1"/>
  <c r="N734" i="1" s="1"/>
  <c r="H735" i="1"/>
  <c r="N735" i="1" s="1"/>
  <c r="H736" i="1"/>
  <c r="N736" i="1" s="1"/>
  <c r="H737" i="1"/>
  <c r="N737" i="1" s="1"/>
  <c r="H738" i="1"/>
  <c r="N738" i="1" s="1"/>
  <c r="H739" i="1"/>
  <c r="N739" i="1" s="1"/>
  <c r="H740" i="1"/>
  <c r="N740" i="1" s="1"/>
  <c r="H741" i="1"/>
  <c r="N741" i="1" s="1"/>
  <c r="H742" i="1"/>
  <c r="N742" i="1" s="1"/>
  <c r="H743" i="1"/>
  <c r="N743" i="1" s="1"/>
  <c r="H744" i="1"/>
  <c r="N744" i="1" s="1"/>
  <c r="H745" i="1"/>
  <c r="N745" i="1" s="1"/>
  <c r="H746" i="1"/>
  <c r="N746" i="1" s="1"/>
  <c r="H747" i="1"/>
  <c r="N747" i="1" s="1"/>
  <c r="H748" i="1"/>
  <c r="N748" i="1" s="1"/>
  <c r="H749" i="1"/>
  <c r="N749" i="1" s="1"/>
  <c r="H750" i="1"/>
  <c r="N750" i="1" s="1"/>
  <c r="H751" i="1"/>
  <c r="N751" i="1" s="1"/>
  <c r="H752" i="1"/>
  <c r="N752" i="1" s="1"/>
  <c r="H753" i="1"/>
  <c r="N753" i="1" s="1"/>
  <c r="H754" i="1"/>
  <c r="N754" i="1" s="1"/>
  <c r="H755" i="1"/>
  <c r="N755" i="1" s="1"/>
  <c r="H756" i="1"/>
  <c r="N756" i="1" s="1"/>
  <c r="H757" i="1"/>
  <c r="N757" i="1" s="1"/>
  <c r="H758" i="1"/>
  <c r="N758" i="1" s="1"/>
  <c r="H759" i="1"/>
  <c r="N759" i="1" s="1"/>
  <c r="H760" i="1"/>
  <c r="N760" i="1" s="1"/>
  <c r="H761" i="1"/>
  <c r="N761" i="1" s="1"/>
  <c r="H762" i="1"/>
  <c r="N762" i="1" s="1"/>
  <c r="H763" i="1"/>
  <c r="N763" i="1" s="1"/>
  <c r="H764" i="1"/>
  <c r="N764" i="1" s="1"/>
  <c r="H765" i="1"/>
  <c r="N765" i="1" s="1"/>
  <c r="H766" i="1"/>
  <c r="N766" i="1" s="1"/>
  <c r="H767" i="1"/>
  <c r="N767" i="1" s="1"/>
  <c r="H768" i="1"/>
  <c r="N768" i="1" s="1"/>
  <c r="H769" i="1"/>
  <c r="N769" i="1" s="1"/>
  <c r="H770" i="1"/>
  <c r="N770" i="1" s="1"/>
  <c r="H771" i="1"/>
  <c r="N771" i="1" s="1"/>
  <c r="H772" i="1"/>
  <c r="N772" i="1" s="1"/>
  <c r="H773" i="1"/>
  <c r="N773" i="1" s="1"/>
  <c r="H774" i="1"/>
  <c r="N774" i="1" s="1"/>
  <c r="H775" i="1"/>
  <c r="N775" i="1" s="1"/>
  <c r="H776" i="1"/>
  <c r="N776" i="1" s="1"/>
  <c r="H777" i="1"/>
  <c r="N777" i="1" s="1"/>
  <c r="H778" i="1"/>
  <c r="N778" i="1" s="1"/>
  <c r="H779" i="1"/>
  <c r="N779" i="1" s="1"/>
  <c r="H780" i="1"/>
  <c r="N780" i="1" s="1"/>
  <c r="H781" i="1"/>
  <c r="N781" i="1" s="1"/>
  <c r="H782" i="1"/>
  <c r="N782" i="1" s="1"/>
  <c r="H783" i="1"/>
  <c r="N783" i="1" s="1"/>
  <c r="H784" i="1"/>
  <c r="N784" i="1" s="1"/>
  <c r="H785" i="1"/>
  <c r="N785" i="1" s="1"/>
  <c r="H786" i="1"/>
  <c r="N786" i="1" s="1"/>
  <c r="H787" i="1"/>
  <c r="N787" i="1" s="1"/>
  <c r="H788" i="1"/>
  <c r="N788" i="1" s="1"/>
  <c r="H789" i="1"/>
  <c r="N789" i="1" s="1"/>
  <c r="H790" i="1"/>
  <c r="N790" i="1" s="1"/>
  <c r="H791" i="1"/>
  <c r="N791" i="1" s="1"/>
  <c r="H792" i="1"/>
  <c r="N792" i="1" s="1"/>
  <c r="H793" i="1"/>
  <c r="N793" i="1" s="1"/>
  <c r="H794" i="1"/>
  <c r="N794" i="1" s="1"/>
  <c r="H795" i="1"/>
  <c r="N795" i="1" s="1"/>
  <c r="H796" i="1"/>
  <c r="N796" i="1" s="1"/>
  <c r="H797" i="1"/>
  <c r="N797" i="1" s="1"/>
  <c r="H798" i="1"/>
  <c r="N798" i="1" s="1"/>
  <c r="H799" i="1"/>
  <c r="N799" i="1" s="1"/>
  <c r="H800" i="1"/>
  <c r="N800" i="1" s="1"/>
  <c r="H801" i="1"/>
  <c r="N801" i="1" s="1"/>
  <c r="H802" i="1"/>
  <c r="N802" i="1" s="1"/>
  <c r="H803" i="1"/>
  <c r="N803" i="1" s="1"/>
  <c r="H804" i="1"/>
  <c r="N804" i="1" s="1"/>
  <c r="H805" i="1"/>
  <c r="N805" i="1" s="1"/>
  <c r="H806" i="1"/>
  <c r="N806" i="1" s="1"/>
  <c r="H807" i="1"/>
  <c r="N807" i="1" s="1"/>
  <c r="H808" i="1"/>
  <c r="N808" i="1" s="1"/>
  <c r="H809" i="1"/>
  <c r="N809" i="1" s="1"/>
  <c r="H810" i="1"/>
  <c r="N810" i="1" s="1"/>
  <c r="H811" i="1"/>
  <c r="N811" i="1" s="1"/>
  <c r="H812" i="1"/>
  <c r="N812" i="1" s="1"/>
  <c r="H813" i="1"/>
  <c r="N813" i="1" s="1"/>
  <c r="H814" i="1"/>
  <c r="N814" i="1" s="1"/>
  <c r="H815" i="1"/>
  <c r="N815" i="1" s="1"/>
  <c r="H816" i="1"/>
  <c r="N816" i="1" s="1"/>
  <c r="H817" i="1"/>
  <c r="N817" i="1" s="1"/>
  <c r="H818" i="1"/>
  <c r="N818" i="1" s="1"/>
  <c r="H819" i="1"/>
  <c r="N819" i="1" s="1"/>
  <c r="H820" i="1"/>
  <c r="N820" i="1" s="1"/>
  <c r="H821" i="1"/>
  <c r="N821" i="1" s="1"/>
  <c r="H822" i="1"/>
  <c r="N822" i="1" s="1"/>
  <c r="H823" i="1"/>
  <c r="N823" i="1" s="1"/>
  <c r="H824" i="1"/>
  <c r="N824" i="1" s="1"/>
  <c r="H825" i="1"/>
  <c r="N825" i="1" s="1"/>
  <c r="H826" i="1"/>
  <c r="N826" i="1" s="1"/>
  <c r="H827" i="1"/>
  <c r="N827" i="1" s="1"/>
  <c r="H828" i="1"/>
  <c r="N828" i="1" s="1"/>
  <c r="H829" i="1"/>
  <c r="N829" i="1" s="1"/>
  <c r="H830" i="1"/>
  <c r="N830" i="1" s="1"/>
  <c r="H831" i="1"/>
  <c r="N831" i="1" s="1"/>
  <c r="H832" i="1"/>
  <c r="N832" i="1" s="1"/>
  <c r="H833" i="1"/>
  <c r="N833" i="1" s="1"/>
  <c r="H834" i="1"/>
  <c r="N834" i="1" s="1"/>
  <c r="H835" i="1"/>
  <c r="N835" i="1" s="1"/>
  <c r="H836" i="1"/>
  <c r="N836" i="1" s="1"/>
  <c r="H837" i="1"/>
  <c r="N837" i="1" s="1"/>
  <c r="H838" i="1"/>
  <c r="N838" i="1" s="1"/>
  <c r="H839" i="1"/>
  <c r="N839" i="1" s="1"/>
  <c r="H840" i="1"/>
  <c r="N840" i="1" s="1"/>
  <c r="H841" i="1"/>
  <c r="N841" i="1" s="1"/>
  <c r="H842" i="1"/>
  <c r="N842" i="1" s="1"/>
  <c r="H843" i="1"/>
  <c r="N843" i="1" s="1"/>
  <c r="H844" i="1"/>
  <c r="N844" i="1" s="1"/>
  <c r="H845" i="1"/>
  <c r="N845" i="1" s="1"/>
  <c r="H846" i="1"/>
  <c r="N846" i="1" s="1"/>
  <c r="H847" i="1"/>
  <c r="N847" i="1" s="1"/>
  <c r="H848" i="1"/>
  <c r="N848" i="1" s="1"/>
  <c r="H849" i="1"/>
  <c r="N849" i="1" s="1"/>
  <c r="H850" i="1"/>
  <c r="N850" i="1" s="1"/>
  <c r="H851" i="1"/>
  <c r="N851" i="1" s="1"/>
  <c r="H852" i="1"/>
  <c r="N852" i="1" s="1"/>
  <c r="H853" i="1"/>
  <c r="N853" i="1" s="1"/>
  <c r="H854" i="1"/>
  <c r="N854" i="1" s="1"/>
  <c r="H855" i="1"/>
  <c r="N855" i="1" s="1"/>
  <c r="H856" i="1"/>
  <c r="N856" i="1" s="1"/>
  <c r="H857" i="1"/>
  <c r="N857" i="1" s="1"/>
  <c r="H858" i="1"/>
  <c r="N858" i="1" s="1"/>
  <c r="H859" i="1"/>
  <c r="N859" i="1" s="1"/>
  <c r="H860" i="1"/>
  <c r="N860" i="1" s="1"/>
  <c r="H861" i="1"/>
  <c r="N861" i="1" s="1"/>
  <c r="H862" i="1"/>
  <c r="N862" i="1" s="1"/>
  <c r="H863" i="1"/>
  <c r="N863" i="1" s="1"/>
  <c r="H864" i="1"/>
  <c r="N864" i="1" s="1"/>
  <c r="H865" i="1"/>
  <c r="N865" i="1" s="1"/>
  <c r="H866" i="1"/>
  <c r="N866" i="1" s="1"/>
  <c r="H867" i="1"/>
  <c r="N867" i="1" s="1"/>
  <c r="H868" i="1"/>
  <c r="N868" i="1" s="1"/>
  <c r="H869" i="1"/>
  <c r="N869" i="1" s="1"/>
  <c r="H870" i="1"/>
  <c r="N870" i="1" s="1"/>
  <c r="H871" i="1"/>
  <c r="N871" i="1" s="1"/>
  <c r="H872" i="1"/>
  <c r="N872" i="1" s="1"/>
  <c r="H873" i="1"/>
  <c r="N873" i="1" s="1"/>
  <c r="H874" i="1"/>
  <c r="N874" i="1" s="1"/>
  <c r="H875" i="1"/>
  <c r="N875" i="1" s="1"/>
  <c r="H876" i="1"/>
  <c r="N876" i="1" s="1"/>
  <c r="H877" i="1"/>
  <c r="N877" i="1" s="1"/>
  <c r="H878" i="1"/>
  <c r="N878" i="1" s="1"/>
  <c r="H879" i="1"/>
  <c r="N879" i="1" s="1"/>
  <c r="H880" i="1"/>
  <c r="N880" i="1" s="1"/>
  <c r="H881" i="1"/>
  <c r="N881" i="1" s="1"/>
  <c r="H882" i="1"/>
  <c r="N882" i="1" s="1"/>
  <c r="H883" i="1"/>
  <c r="N883" i="1" s="1"/>
  <c r="H884" i="1"/>
  <c r="N884" i="1" s="1"/>
  <c r="H885" i="1"/>
  <c r="N885" i="1" s="1"/>
  <c r="H886" i="1"/>
  <c r="N886" i="1" s="1"/>
  <c r="H887" i="1"/>
  <c r="N887" i="1" s="1"/>
  <c r="H888" i="1"/>
  <c r="N888" i="1" s="1"/>
  <c r="H889" i="1"/>
  <c r="N889" i="1" s="1"/>
  <c r="H890" i="1"/>
  <c r="N890" i="1" s="1"/>
  <c r="H891" i="1"/>
  <c r="N891" i="1" s="1"/>
  <c r="H892" i="1"/>
  <c r="N892" i="1" s="1"/>
  <c r="H893" i="1"/>
  <c r="N893" i="1" s="1"/>
  <c r="H894" i="1"/>
  <c r="N894" i="1" s="1"/>
  <c r="H895" i="1"/>
  <c r="N895" i="1" s="1"/>
  <c r="H896" i="1"/>
  <c r="N896" i="1" s="1"/>
  <c r="H897" i="1"/>
  <c r="N897" i="1" s="1"/>
  <c r="H898" i="1"/>
  <c r="N898" i="1" s="1"/>
  <c r="H899" i="1"/>
  <c r="N899" i="1" s="1"/>
  <c r="H900" i="1"/>
  <c r="N900" i="1" s="1"/>
  <c r="H901" i="1"/>
  <c r="N901" i="1" s="1"/>
  <c r="H902" i="1"/>
  <c r="N902" i="1" s="1"/>
  <c r="H903" i="1"/>
  <c r="N903" i="1" s="1"/>
  <c r="H904" i="1"/>
  <c r="N904" i="1" s="1"/>
  <c r="H905" i="1"/>
  <c r="N905" i="1" s="1"/>
  <c r="H906" i="1"/>
  <c r="N906" i="1" s="1"/>
  <c r="H907" i="1"/>
  <c r="N907" i="1" s="1"/>
  <c r="H908" i="1"/>
  <c r="N908" i="1" s="1"/>
  <c r="H909" i="1"/>
  <c r="N909" i="1" s="1"/>
  <c r="H910" i="1"/>
  <c r="N910" i="1" s="1"/>
  <c r="H911" i="1"/>
  <c r="N911" i="1" s="1"/>
  <c r="H912" i="1"/>
  <c r="N912" i="1" s="1"/>
  <c r="H913" i="1"/>
  <c r="N913" i="1" s="1"/>
  <c r="H914" i="1"/>
  <c r="N914" i="1" s="1"/>
  <c r="H915" i="1"/>
  <c r="N915" i="1" s="1"/>
  <c r="H916" i="1"/>
  <c r="N916" i="1" s="1"/>
  <c r="H917" i="1"/>
  <c r="N917" i="1" s="1"/>
  <c r="H918" i="1"/>
  <c r="N918" i="1" s="1"/>
  <c r="H919" i="1"/>
  <c r="N919" i="1" s="1"/>
  <c r="H920" i="1"/>
  <c r="N920" i="1" s="1"/>
  <c r="H921" i="1"/>
  <c r="N921" i="1" s="1"/>
  <c r="H922" i="1"/>
  <c r="N922" i="1" s="1"/>
  <c r="H923" i="1"/>
  <c r="N923" i="1" s="1"/>
  <c r="H924" i="1"/>
  <c r="N924" i="1" s="1"/>
  <c r="H925" i="1"/>
  <c r="N925" i="1" s="1"/>
  <c r="H926" i="1"/>
  <c r="N926" i="1" s="1"/>
  <c r="H927" i="1"/>
  <c r="N927" i="1" s="1"/>
  <c r="H928" i="1"/>
  <c r="N928" i="1" s="1"/>
  <c r="H929" i="1"/>
  <c r="N929" i="1" s="1"/>
  <c r="H930" i="1"/>
  <c r="N930" i="1" s="1"/>
  <c r="H931" i="1"/>
  <c r="N931" i="1" s="1"/>
  <c r="H932" i="1"/>
  <c r="N932" i="1" s="1"/>
  <c r="H933" i="1"/>
  <c r="N933" i="1" s="1"/>
  <c r="H934" i="1"/>
  <c r="N934" i="1" s="1"/>
  <c r="H935" i="1"/>
  <c r="N935" i="1" s="1"/>
  <c r="H936" i="1"/>
  <c r="N936" i="1" s="1"/>
  <c r="H937" i="1"/>
  <c r="N937" i="1" s="1"/>
  <c r="H938" i="1"/>
  <c r="N938" i="1" s="1"/>
  <c r="H939" i="1"/>
  <c r="N939" i="1" s="1"/>
  <c r="H940" i="1"/>
  <c r="N940" i="1" s="1"/>
  <c r="H941" i="1"/>
  <c r="N941" i="1" s="1"/>
  <c r="H942" i="1"/>
  <c r="N942" i="1" s="1"/>
  <c r="H943" i="1"/>
  <c r="N943" i="1" s="1"/>
  <c r="H944" i="1"/>
  <c r="N944" i="1" s="1"/>
  <c r="H945" i="1"/>
  <c r="N945" i="1" s="1"/>
  <c r="H946" i="1"/>
  <c r="N946" i="1" s="1"/>
  <c r="H947" i="1"/>
  <c r="N947" i="1" s="1"/>
  <c r="H948" i="1"/>
  <c r="N948" i="1" s="1"/>
  <c r="H949" i="1"/>
  <c r="N949" i="1" s="1"/>
  <c r="H950" i="1"/>
  <c r="N950" i="1" s="1"/>
  <c r="H951" i="1"/>
  <c r="N951" i="1" s="1"/>
  <c r="H952" i="1"/>
  <c r="N952" i="1" s="1"/>
  <c r="H953" i="1"/>
  <c r="N953" i="1" s="1"/>
  <c r="H954" i="1"/>
  <c r="N954" i="1" s="1"/>
  <c r="H955" i="1"/>
  <c r="N955" i="1" s="1"/>
  <c r="H956" i="1"/>
  <c r="N956" i="1" s="1"/>
  <c r="H957" i="1"/>
  <c r="N957" i="1" s="1"/>
  <c r="H958" i="1"/>
  <c r="N958" i="1" s="1"/>
  <c r="H959" i="1"/>
  <c r="N959" i="1" s="1"/>
  <c r="H960" i="1"/>
  <c r="N960" i="1" s="1"/>
  <c r="H961" i="1"/>
  <c r="N961" i="1" s="1"/>
  <c r="H962" i="1"/>
  <c r="N962" i="1" s="1"/>
  <c r="H963" i="1"/>
  <c r="N963" i="1" s="1"/>
  <c r="H964" i="1"/>
  <c r="N964" i="1" s="1"/>
  <c r="H965" i="1"/>
  <c r="N965" i="1" s="1"/>
  <c r="H966" i="1"/>
  <c r="N966" i="1" s="1"/>
  <c r="H967" i="1"/>
  <c r="N967" i="1" s="1"/>
  <c r="H968" i="1"/>
  <c r="N968" i="1" s="1"/>
  <c r="H969" i="1"/>
  <c r="N969" i="1" s="1"/>
  <c r="H970" i="1"/>
  <c r="N970" i="1" s="1"/>
  <c r="H971" i="1"/>
  <c r="N971" i="1" s="1"/>
  <c r="H972" i="1"/>
  <c r="N972" i="1" s="1"/>
  <c r="H973" i="1"/>
  <c r="N973" i="1" s="1"/>
  <c r="H974" i="1"/>
  <c r="N974" i="1" s="1"/>
  <c r="H975" i="1"/>
  <c r="N975" i="1" s="1"/>
  <c r="H976" i="1"/>
  <c r="N976" i="1" s="1"/>
  <c r="H977" i="1"/>
  <c r="N977" i="1" s="1"/>
  <c r="H978" i="1"/>
  <c r="N978" i="1" s="1"/>
  <c r="H979" i="1"/>
  <c r="N979" i="1" s="1"/>
  <c r="H980" i="1"/>
  <c r="N980" i="1" s="1"/>
  <c r="H981" i="1"/>
  <c r="N981" i="1" s="1"/>
  <c r="H982" i="1"/>
  <c r="N982" i="1" s="1"/>
  <c r="H983" i="1"/>
  <c r="N983" i="1" s="1"/>
  <c r="H984" i="1"/>
  <c r="N984" i="1" s="1"/>
  <c r="H985" i="1"/>
  <c r="N985" i="1" s="1"/>
  <c r="H986" i="1"/>
  <c r="N986" i="1" s="1"/>
  <c r="H987" i="1"/>
  <c r="N987" i="1" s="1"/>
  <c r="H988" i="1"/>
  <c r="N988" i="1" s="1"/>
  <c r="H989" i="1"/>
  <c r="N989" i="1" s="1"/>
  <c r="H990" i="1"/>
  <c r="N990" i="1" s="1"/>
  <c r="H991" i="1"/>
  <c r="N991" i="1" s="1"/>
  <c r="H992" i="1"/>
  <c r="N992" i="1" s="1"/>
  <c r="H993" i="1"/>
  <c r="N993" i="1" s="1"/>
  <c r="H994" i="1"/>
  <c r="N994" i="1" s="1"/>
  <c r="H995" i="1"/>
  <c r="N995" i="1" s="1"/>
  <c r="H996" i="1"/>
  <c r="N996" i="1" s="1"/>
  <c r="H997" i="1"/>
  <c r="N997" i="1" s="1"/>
  <c r="H998" i="1"/>
  <c r="N998" i="1" s="1"/>
  <c r="H999" i="1"/>
  <c r="N999" i="1" s="1"/>
  <c r="H1000" i="1"/>
  <c r="N1000" i="1" s="1"/>
  <c r="H1001" i="1"/>
  <c r="N1001" i="1" s="1"/>
  <c r="H1002" i="1"/>
  <c r="N1002" i="1" s="1"/>
  <c r="H1003" i="1"/>
  <c r="N1003" i="1" s="1"/>
  <c r="H1004" i="1"/>
  <c r="N1004" i="1" s="1"/>
  <c r="H1005" i="1"/>
  <c r="N1005" i="1" s="1"/>
  <c r="H1006" i="1"/>
  <c r="N1006" i="1" s="1"/>
  <c r="H1007" i="1"/>
  <c r="N1007" i="1" s="1"/>
  <c r="H1008" i="1"/>
  <c r="N1008" i="1" s="1"/>
  <c r="H1009" i="1"/>
  <c r="N1009" i="1" s="1"/>
  <c r="H1010" i="1"/>
  <c r="N1010" i="1" s="1"/>
  <c r="H1011" i="1"/>
  <c r="N1011" i="1" s="1"/>
  <c r="H1012" i="1"/>
  <c r="N1012" i="1" s="1"/>
  <c r="H1013" i="1"/>
  <c r="N1013" i="1" s="1"/>
  <c r="H1014" i="1"/>
  <c r="N1014" i="1" s="1"/>
  <c r="H1015" i="1"/>
  <c r="N1015" i="1" s="1"/>
  <c r="H1016" i="1"/>
  <c r="N1016" i="1" s="1"/>
  <c r="H1017" i="1"/>
  <c r="N1017" i="1" s="1"/>
  <c r="H1018" i="1"/>
  <c r="N1018" i="1" s="1"/>
  <c r="H1019" i="1"/>
  <c r="N1019" i="1" s="1"/>
  <c r="H1020" i="1"/>
  <c r="N1020" i="1" s="1"/>
  <c r="H1021" i="1"/>
  <c r="N1021" i="1" s="1"/>
  <c r="H1022" i="1"/>
  <c r="N1022" i="1" s="1"/>
  <c r="H1023" i="1"/>
  <c r="N1023" i="1" s="1"/>
  <c r="H1024" i="1"/>
  <c r="N1024" i="1" s="1"/>
  <c r="H1025" i="1"/>
  <c r="N1025" i="1" s="1"/>
  <c r="H1026" i="1"/>
  <c r="N1026" i="1" s="1"/>
  <c r="H1027" i="1"/>
  <c r="N1027" i="1" s="1"/>
  <c r="H1028" i="1"/>
  <c r="N1028" i="1" s="1"/>
  <c r="H1029" i="1"/>
  <c r="N1029" i="1" s="1"/>
  <c r="H1030" i="1"/>
  <c r="N1030" i="1" s="1"/>
  <c r="H1031" i="1"/>
  <c r="N1031" i="1" s="1"/>
  <c r="H1032" i="1"/>
  <c r="N1032" i="1" s="1"/>
  <c r="H1033" i="1"/>
  <c r="N1033" i="1" s="1"/>
  <c r="H1034" i="1"/>
  <c r="N1034" i="1" s="1"/>
  <c r="H1035" i="1"/>
  <c r="N1035" i="1" s="1"/>
  <c r="H1036" i="1"/>
  <c r="N1036" i="1" s="1"/>
  <c r="H1037" i="1"/>
  <c r="N1037" i="1" s="1"/>
  <c r="H1038" i="1"/>
  <c r="N1038" i="1" s="1"/>
  <c r="H1039" i="1"/>
  <c r="N1039" i="1" s="1"/>
  <c r="H1040" i="1"/>
  <c r="N1040" i="1" s="1"/>
  <c r="H1041" i="1"/>
  <c r="N1041" i="1" s="1"/>
  <c r="H1042" i="1"/>
  <c r="N1042" i="1" s="1"/>
  <c r="H1043" i="1"/>
  <c r="N1043" i="1" s="1"/>
  <c r="H1044" i="1"/>
  <c r="N1044" i="1" s="1"/>
  <c r="H1045" i="1"/>
  <c r="N1045" i="1" s="1"/>
  <c r="H1046" i="1"/>
  <c r="N1046" i="1" s="1"/>
  <c r="H1047" i="1"/>
  <c r="N1047" i="1" s="1"/>
  <c r="H1048" i="1"/>
  <c r="N1048" i="1" s="1"/>
  <c r="H1049" i="1"/>
  <c r="N1049" i="1" s="1"/>
  <c r="H1050" i="1"/>
  <c r="N1050" i="1" s="1"/>
  <c r="H1051" i="1"/>
  <c r="N1051" i="1" s="1"/>
  <c r="H1052" i="1"/>
  <c r="N1052" i="1" s="1"/>
  <c r="H1053" i="1"/>
  <c r="N1053" i="1" s="1"/>
  <c r="H1054" i="1"/>
  <c r="N1054" i="1" s="1"/>
  <c r="H1055" i="1"/>
  <c r="N1055" i="1" s="1"/>
  <c r="H1056" i="1"/>
  <c r="N1056" i="1" s="1"/>
  <c r="H1057" i="1"/>
  <c r="N1057" i="1" s="1"/>
  <c r="H1058" i="1"/>
  <c r="N1058" i="1" s="1"/>
  <c r="H1059" i="1"/>
  <c r="N1059" i="1" s="1"/>
  <c r="H1060" i="1"/>
  <c r="N1060" i="1" s="1"/>
  <c r="H1061" i="1"/>
  <c r="N1061" i="1" s="1"/>
  <c r="H1062" i="1"/>
  <c r="N1062" i="1" s="1"/>
  <c r="H1063" i="1"/>
  <c r="N1063" i="1" s="1"/>
  <c r="H1064" i="1"/>
  <c r="N1064" i="1" s="1"/>
  <c r="H1065" i="1"/>
  <c r="N1065" i="1" s="1"/>
  <c r="H1066" i="1"/>
  <c r="N1066" i="1" s="1"/>
  <c r="H1067" i="1"/>
  <c r="N1067" i="1" s="1"/>
  <c r="H1068" i="1"/>
  <c r="N1068" i="1" s="1"/>
  <c r="H1069" i="1"/>
  <c r="N1069" i="1" s="1"/>
  <c r="H1070" i="1"/>
  <c r="N1070" i="1" s="1"/>
  <c r="H1071" i="1"/>
  <c r="N1071" i="1" s="1"/>
  <c r="H1072" i="1"/>
  <c r="N1072" i="1" s="1"/>
  <c r="H1073" i="1"/>
  <c r="N1073" i="1" s="1"/>
  <c r="H1074" i="1"/>
  <c r="N1074" i="1" s="1"/>
  <c r="H1075" i="1"/>
  <c r="N1075" i="1" s="1"/>
  <c r="H1076" i="1"/>
  <c r="N1076" i="1" s="1"/>
  <c r="H1077" i="1"/>
  <c r="N1077" i="1" s="1"/>
  <c r="H1078" i="1"/>
  <c r="N1078" i="1" s="1"/>
  <c r="H1079" i="1"/>
  <c r="N1079" i="1" s="1"/>
  <c r="H1080" i="1"/>
  <c r="N1080" i="1" s="1"/>
  <c r="H1081" i="1"/>
  <c r="N1081" i="1" s="1"/>
  <c r="H1082" i="1"/>
  <c r="N1082" i="1" s="1"/>
  <c r="H1083" i="1"/>
  <c r="N1083" i="1" s="1"/>
  <c r="H1084" i="1"/>
  <c r="N1084" i="1" s="1"/>
  <c r="H1085" i="1"/>
  <c r="N1085" i="1" s="1"/>
  <c r="H1086" i="1"/>
  <c r="N1086" i="1" s="1"/>
  <c r="H1087" i="1"/>
  <c r="N1087" i="1" s="1"/>
  <c r="H1088" i="1"/>
  <c r="N1088" i="1" s="1"/>
  <c r="H1089" i="1"/>
  <c r="N1089" i="1" s="1"/>
  <c r="H1090" i="1"/>
  <c r="N1090" i="1" s="1"/>
  <c r="H1091" i="1"/>
  <c r="N1091" i="1" s="1"/>
  <c r="H1092" i="1"/>
  <c r="N1092" i="1" s="1"/>
  <c r="H1093" i="1"/>
  <c r="N1093" i="1" s="1"/>
  <c r="H1094" i="1"/>
  <c r="N1094" i="1" s="1"/>
  <c r="H1095" i="1"/>
  <c r="N1095" i="1" s="1"/>
  <c r="H1096" i="1"/>
  <c r="N1096" i="1" s="1"/>
  <c r="H1097" i="1"/>
  <c r="N1097" i="1" s="1"/>
  <c r="H1098" i="1"/>
  <c r="N1098" i="1" s="1"/>
  <c r="H1099" i="1"/>
  <c r="N1099" i="1" s="1"/>
  <c r="H1100" i="1"/>
  <c r="N1100" i="1" s="1"/>
  <c r="H1101" i="1"/>
  <c r="N1101" i="1" s="1"/>
  <c r="H1102" i="1"/>
  <c r="N1102" i="1" s="1"/>
  <c r="H1103" i="1"/>
  <c r="N1103" i="1" s="1"/>
  <c r="H1104" i="1"/>
  <c r="N1104" i="1" s="1"/>
  <c r="H1105" i="1"/>
  <c r="N1105" i="1" s="1"/>
  <c r="H1106" i="1"/>
  <c r="N1106" i="1" s="1"/>
  <c r="H1107" i="1"/>
  <c r="N1107" i="1" s="1"/>
  <c r="H1108" i="1"/>
  <c r="N1108" i="1" s="1"/>
  <c r="H1109" i="1"/>
  <c r="N1109" i="1" s="1"/>
  <c r="H1110" i="1"/>
  <c r="N1110" i="1" s="1"/>
  <c r="H1111" i="1"/>
  <c r="N1111" i="1" s="1"/>
  <c r="H1112" i="1"/>
  <c r="N1112" i="1" s="1"/>
  <c r="H1113" i="1"/>
  <c r="N1113" i="1" s="1"/>
  <c r="H1114" i="1"/>
  <c r="N1114" i="1" s="1"/>
  <c r="H1115" i="1"/>
  <c r="N1115" i="1" s="1"/>
  <c r="H1116" i="1"/>
  <c r="N1116" i="1" s="1"/>
  <c r="H1117" i="1"/>
  <c r="N1117" i="1" s="1"/>
  <c r="H1118" i="1"/>
  <c r="N1118" i="1" s="1"/>
  <c r="H1119" i="1"/>
  <c r="N1119" i="1" s="1"/>
  <c r="H1120" i="1"/>
  <c r="N1120" i="1" s="1"/>
  <c r="H1121" i="1"/>
  <c r="N1121" i="1" s="1"/>
  <c r="H1122" i="1"/>
  <c r="N1122" i="1" s="1"/>
  <c r="H1123" i="1"/>
  <c r="N1123" i="1" s="1"/>
  <c r="H1124" i="1"/>
  <c r="N1124" i="1" s="1"/>
  <c r="H1125" i="1"/>
  <c r="N1125" i="1" s="1"/>
  <c r="H1126" i="1"/>
  <c r="N1126" i="1" s="1"/>
  <c r="H1127" i="1"/>
  <c r="N1127" i="1" s="1"/>
  <c r="H1128" i="1"/>
  <c r="N1128" i="1" s="1"/>
  <c r="H1129" i="1"/>
  <c r="N1129" i="1" s="1"/>
  <c r="H1130" i="1"/>
  <c r="N1130" i="1" s="1"/>
  <c r="H1131" i="1"/>
  <c r="N1131" i="1" s="1"/>
  <c r="H1132" i="1"/>
  <c r="N1132" i="1" s="1"/>
  <c r="H1133" i="1"/>
  <c r="N1133" i="1" s="1"/>
  <c r="H1134" i="1"/>
  <c r="N1134" i="1" s="1"/>
  <c r="H1135" i="1"/>
  <c r="N1135" i="1" s="1"/>
  <c r="H1136" i="1"/>
  <c r="N1136" i="1" s="1"/>
  <c r="H1137" i="1"/>
  <c r="N1137" i="1" s="1"/>
  <c r="H1138" i="1"/>
  <c r="N1138" i="1" s="1"/>
  <c r="H1139" i="1"/>
  <c r="N1139" i="1" s="1"/>
  <c r="H1140" i="1"/>
  <c r="N1140" i="1" s="1"/>
  <c r="H1141" i="1"/>
  <c r="N1141" i="1" s="1"/>
  <c r="H1142" i="1"/>
  <c r="N1142" i="1" s="1"/>
  <c r="H1143" i="1"/>
  <c r="N1143" i="1" s="1"/>
  <c r="H1144" i="1"/>
  <c r="N1144" i="1" s="1"/>
  <c r="H1145" i="1"/>
  <c r="N1145" i="1" s="1"/>
  <c r="H1146" i="1"/>
  <c r="N1146" i="1" s="1"/>
  <c r="H1147" i="1"/>
  <c r="N1147" i="1" s="1"/>
  <c r="H1148" i="1"/>
  <c r="N1148" i="1" s="1"/>
  <c r="H1149" i="1"/>
  <c r="N1149" i="1" s="1"/>
  <c r="H1150" i="1"/>
  <c r="N1150" i="1" s="1"/>
  <c r="H1151" i="1"/>
  <c r="N1151" i="1" s="1"/>
  <c r="H1152" i="1"/>
  <c r="N1152" i="1" s="1"/>
  <c r="H1153" i="1"/>
  <c r="N1153" i="1" s="1"/>
  <c r="H1154" i="1"/>
  <c r="N1154" i="1" s="1"/>
  <c r="H1155" i="1"/>
  <c r="N1155" i="1" s="1"/>
  <c r="H1156" i="1"/>
  <c r="N1156" i="1" s="1"/>
  <c r="H1157" i="1"/>
  <c r="N1157" i="1" s="1"/>
  <c r="H1158" i="1"/>
  <c r="N1158" i="1" s="1"/>
  <c r="H1159" i="1"/>
  <c r="N1159" i="1" s="1"/>
  <c r="H1160" i="1"/>
  <c r="N1160" i="1" s="1"/>
  <c r="H1161" i="1"/>
  <c r="N1161" i="1" s="1"/>
  <c r="H1162" i="1"/>
  <c r="N1162" i="1" s="1"/>
  <c r="H1163" i="1"/>
  <c r="N1163" i="1" s="1"/>
  <c r="H1164" i="1"/>
  <c r="N1164" i="1" s="1"/>
  <c r="H1165" i="1"/>
  <c r="N1165" i="1" s="1"/>
  <c r="H1166" i="1"/>
  <c r="N1166" i="1" s="1"/>
  <c r="H1167" i="1"/>
  <c r="N1167" i="1" s="1"/>
  <c r="H1168" i="1"/>
  <c r="N1168" i="1" s="1"/>
  <c r="H1169" i="1"/>
  <c r="N1169" i="1" s="1"/>
  <c r="H1170" i="1"/>
  <c r="N1170" i="1" s="1"/>
  <c r="H1171" i="1"/>
  <c r="N1171" i="1" s="1"/>
  <c r="H1172" i="1"/>
  <c r="N1172" i="1" s="1"/>
  <c r="H1173" i="1"/>
  <c r="N1173" i="1" s="1"/>
  <c r="H1174" i="1"/>
  <c r="N1174" i="1" s="1"/>
  <c r="H1175" i="1"/>
  <c r="N1175" i="1" s="1"/>
  <c r="H1176" i="1"/>
  <c r="N1176" i="1" s="1"/>
  <c r="H1177" i="1"/>
  <c r="N1177" i="1" s="1"/>
  <c r="H1178" i="1"/>
  <c r="N1178" i="1" s="1"/>
  <c r="H1179" i="1"/>
  <c r="N1179" i="1" s="1"/>
  <c r="H1180" i="1"/>
  <c r="N1180" i="1" s="1"/>
  <c r="H1181" i="1"/>
  <c r="N1181" i="1" s="1"/>
  <c r="H1182" i="1"/>
  <c r="N1182" i="1" s="1"/>
  <c r="H1183" i="1"/>
  <c r="N1183" i="1" s="1"/>
  <c r="H1184" i="1"/>
  <c r="N1184" i="1" s="1"/>
  <c r="H1185" i="1"/>
  <c r="N1185" i="1" s="1"/>
  <c r="H1186" i="1"/>
  <c r="N1186" i="1" s="1"/>
  <c r="H1187" i="1"/>
  <c r="N1187" i="1" s="1"/>
  <c r="H1188" i="1"/>
  <c r="N1188" i="1" s="1"/>
  <c r="H1189" i="1"/>
  <c r="N1189" i="1" s="1"/>
  <c r="H1190" i="1"/>
  <c r="N1190" i="1" s="1"/>
  <c r="H1191" i="1"/>
  <c r="N1191" i="1" s="1"/>
  <c r="H1192" i="1"/>
  <c r="N1192" i="1" s="1"/>
  <c r="H1193" i="1"/>
  <c r="N1193" i="1" s="1"/>
  <c r="H1194" i="1"/>
  <c r="N1194" i="1" s="1"/>
  <c r="H1195" i="1"/>
  <c r="N1195" i="1" s="1"/>
  <c r="H1196" i="1"/>
  <c r="N1196" i="1" s="1"/>
  <c r="H1197" i="1"/>
  <c r="N1197" i="1" s="1"/>
  <c r="H1198" i="1"/>
  <c r="N1198" i="1" s="1"/>
  <c r="H1199" i="1"/>
  <c r="N1199" i="1" s="1"/>
  <c r="H1200" i="1"/>
  <c r="N1200" i="1" s="1"/>
  <c r="H1201" i="1"/>
  <c r="N1201" i="1" s="1"/>
  <c r="H1202" i="1"/>
  <c r="N1202" i="1" s="1"/>
  <c r="H1203" i="1"/>
  <c r="N1203" i="1" s="1"/>
  <c r="H1204" i="1"/>
  <c r="N1204" i="1" s="1"/>
  <c r="H1205" i="1"/>
  <c r="N1205" i="1" s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3" i="1"/>
  <c r="A1480" i="1"/>
  <c r="A1479" i="1"/>
  <c r="A1478" i="1"/>
  <c r="A1477" i="1"/>
  <c r="A1476" i="1"/>
  <c r="A1475" i="1"/>
  <c r="A1474" i="1"/>
  <c r="A1473" i="1"/>
  <c r="A1472" i="1"/>
  <c r="A1471" i="1"/>
  <c r="A1469" i="1"/>
  <c r="A1468" i="1"/>
  <c r="A1467" i="1"/>
  <c r="A1466" i="1"/>
  <c r="A1465" i="1"/>
  <c r="A1464" i="1"/>
  <c r="A1463" i="1"/>
  <c r="A1462" i="1"/>
  <c r="A1461" i="1"/>
  <c r="A1460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2" i="1"/>
  <c r="A1441" i="1"/>
  <c r="A1440" i="1"/>
  <c r="A1438" i="1"/>
  <c r="A1437" i="1"/>
  <c r="A1436" i="1"/>
  <c r="A1406" i="1"/>
  <c r="A1405" i="1"/>
  <c r="A1401" i="1"/>
  <c r="A1399" i="1"/>
  <c r="A1391" i="1"/>
  <c r="A1389" i="1"/>
  <c r="A1386" i="1"/>
  <c r="A1385" i="1"/>
  <c r="A1379" i="1"/>
  <c r="A1376" i="1"/>
  <c r="A1375" i="1"/>
  <c r="A1373" i="1"/>
  <c r="A1372" i="1"/>
  <c r="A1369" i="1"/>
  <c r="A1368" i="1"/>
  <c r="A1367" i="1"/>
  <c r="A1366" i="1"/>
  <c r="A1364" i="1"/>
  <c r="A1363" i="1"/>
  <c r="A1362" i="1"/>
  <c r="A1360" i="1"/>
  <c r="A1359" i="1"/>
  <c r="A1358" i="1"/>
  <c r="A1357" i="1"/>
  <c r="A1356" i="1"/>
  <c r="A1355" i="1"/>
  <c r="A1354" i="1"/>
  <c r="A1353" i="1"/>
  <c r="A1333" i="1"/>
  <c r="A1330" i="1"/>
  <c r="A1329" i="1"/>
  <c r="A1322" i="1"/>
  <c r="A1319" i="1"/>
  <c r="A1318" i="1"/>
  <c r="A1316" i="1"/>
  <c r="A1311" i="1"/>
  <c r="A1309" i="1"/>
  <c r="A1308" i="1"/>
  <c r="A1307" i="1"/>
  <c r="A1306" i="1"/>
  <c r="A1305" i="1"/>
  <c r="A1302" i="1"/>
  <c r="A1299" i="1"/>
  <c r="A1298" i="1"/>
  <c r="A1297" i="1"/>
  <c r="A1295" i="1"/>
  <c r="A1294" i="1"/>
  <c r="A1292" i="1"/>
  <c r="A1291" i="1"/>
  <c r="A1289" i="1"/>
  <c r="A1288" i="1"/>
  <c r="A1287" i="1"/>
  <c r="A1285" i="1"/>
  <c r="A1258" i="1"/>
  <c r="A1256" i="1"/>
  <c r="A1251" i="1"/>
  <c r="A1249" i="1"/>
  <c r="A1248" i="1"/>
  <c r="A1238" i="1"/>
  <c r="A1237" i="1"/>
  <c r="A1236" i="1"/>
  <c r="A1233" i="1"/>
  <c r="A1230" i="1"/>
  <c r="A1228" i="1"/>
  <c r="A1227" i="1"/>
  <c r="A1225" i="1"/>
  <c r="A1222" i="1"/>
  <c r="A1221" i="1"/>
  <c r="A1217" i="1"/>
  <c r="A1214" i="1"/>
  <c r="A1213" i="1"/>
  <c r="A1212" i="1"/>
  <c r="A1211" i="1"/>
  <c r="A1210" i="1"/>
  <c r="A1209" i="1"/>
  <c r="A1208" i="1"/>
  <c r="A1207" i="1"/>
  <c r="F1205" i="1"/>
  <c r="E1205" i="1"/>
  <c r="D1205" i="1"/>
  <c r="C1205" i="1"/>
  <c r="B1205" i="1"/>
  <c r="A1205" i="1"/>
  <c r="F1204" i="1"/>
  <c r="E1204" i="1"/>
  <c r="D1204" i="1"/>
  <c r="C1204" i="1"/>
  <c r="B1204" i="1"/>
  <c r="A1204" i="1"/>
  <c r="F1203" i="1"/>
  <c r="E1203" i="1"/>
  <c r="D1203" i="1"/>
  <c r="C1203" i="1"/>
  <c r="B1203" i="1"/>
  <c r="A1203" i="1"/>
  <c r="F1202" i="1"/>
  <c r="E1202" i="1"/>
  <c r="D1202" i="1"/>
  <c r="C1202" i="1"/>
  <c r="B1202" i="1"/>
  <c r="A1202" i="1"/>
  <c r="F1201" i="1"/>
  <c r="E1201" i="1"/>
  <c r="D1201" i="1"/>
  <c r="C1201" i="1"/>
  <c r="B1201" i="1"/>
  <c r="A1201" i="1"/>
  <c r="F1200" i="1"/>
  <c r="E1200" i="1"/>
  <c r="D1200" i="1"/>
  <c r="C1200" i="1"/>
  <c r="B1200" i="1"/>
  <c r="A1200" i="1"/>
  <c r="F1199" i="1"/>
  <c r="E1199" i="1"/>
  <c r="D1199" i="1"/>
  <c r="C1199" i="1"/>
  <c r="B1199" i="1"/>
  <c r="A1199" i="1"/>
  <c r="F1198" i="1"/>
  <c r="E1198" i="1"/>
  <c r="D1198" i="1"/>
  <c r="C1198" i="1"/>
  <c r="B1198" i="1"/>
  <c r="A1198" i="1"/>
  <c r="F1197" i="1"/>
  <c r="E1197" i="1"/>
  <c r="D1197" i="1"/>
  <c r="C1197" i="1"/>
  <c r="B1197" i="1"/>
  <c r="A1197" i="1"/>
  <c r="F1196" i="1"/>
  <c r="E1196" i="1"/>
  <c r="D1196" i="1"/>
  <c r="C1196" i="1"/>
  <c r="B1196" i="1"/>
  <c r="A1196" i="1"/>
  <c r="F1195" i="1"/>
  <c r="E1195" i="1"/>
  <c r="D1195" i="1"/>
  <c r="C1195" i="1"/>
  <c r="B1195" i="1"/>
  <c r="A1195" i="1"/>
  <c r="F1194" i="1"/>
  <c r="E1194" i="1"/>
  <c r="D1194" i="1"/>
  <c r="C1194" i="1"/>
  <c r="B1194" i="1"/>
  <c r="A1194" i="1"/>
  <c r="F1193" i="1"/>
  <c r="E1193" i="1"/>
  <c r="D1193" i="1"/>
  <c r="C1193" i="1"/>
  <c r="B1193" i="1"/>
  <c r="A1193" i="1"/>
  <c r="F1192" i="1"/>
  <c r="E1192" i="1"/>
  <c r="D1192" i="1"/>
  <c r="C1192" i="1"/>
  <c r="B1192" i="1"/>
  <c r="A1192" i="1"/>
  <c r="F1191" i="1"/>
  <c r="E1191" i="1"/>
  <c r="D1191" i="1"/>
  <c r="C1191" i="1"/>
  <c r="B1191" i="1"/>
  <c r="A1191" i="1"/>
  <c r="F1190" i="1"/>
  <c r="E1190" i="1"/>
  <c r="D1190" i="1"/>
  <c r="C1190" i="1"/>
  <c r="B1190" i="1"/>
  <c r="A1190" i="1"/>
  <c r="F1189" i="1"/>
  <c r="E1189" i="1"/>
  <c r="D1189" i="1"/>
  <c r="C1189" i="1"/>
  <c r="B1189" i="1"/>
  <c r="A1189" i="1"/>
  <c r="F1188" i="1"/>
  <c r="E1188" i="1"/>
  <c r="D1188" i="1"/>
  <c r="C1188" i="1"/>
  <c r="B1188" i="1"/>
  <c r="A1188" i="1"/>
  <c r="F1187" i="1"/>
  <c r="E1187" i="1"/>
  <c r="D1187" i="1"/>
  <c r="C1187" i="1"/>
  <c r="B1187" i="1"/>
  <c r="A1187" i="1"/>
  <c r="F1186" i="1"/>
  <c r="E1186" i="1"/>
  <c r="D1186" i="1"/>
  <c r="C1186" i="1"/>
  <c r="B1186" i="1"/>
  <c r="A1186" i="1"/>
  <c r="F1185" i="1"/>
  <c r="E1185" i="1"/>
  <c r="D1185" i="1"/>
  <c r="C1185" i="1"/>
  <c r="B1185" i="1"/>
  <c r="A1185" i="1"/>
  <c r="F1184" i="1"/>
  <c r="E1184" i="1"/>
  <c r="D1184" i="1"/>
  <c r="C1184" i="1"/>
  <c r="B1184" i="1"/>
  <c r="A1184" i="1"/>
  <c r="F1183" i="1"/>
  <c r="E1183" i="1"/>
  <c r="D1183" i="1"/>
  <c r="C1183" i="1"/>
  <c r="B1183" i="1"/>
  <c r="A1183" i="1"/>
  <c r="F1182" i="1"/>
  <c r="E1182" i="1"/>
  <c r="D1182" i="1"/>
  <c r="C1182" i="1"/>
  <c r="B1182" i="1"/>
  <c r="A1182" i="1"/>
  <c r="F1181" i="1"/>
  <c r="E1181" i="1"/>
  <c r="D1181" i="1"/>
  <c r="C1181" i="1"/>
  <c r="B1181" i="1"/>
  <c r="A1181" i="1"/>
  <c r="F1180" i="1"/>
  <c r="E1180" i="1"/>
  <c r="D1180" i="1"/>
  <c r="C1180" i="1"/>
  <c r="B1180" i="1"/>
  <c r="A1180" i="1"/>
  <c r="F1179" i="1"/>
  <c r="E1179" i="1"/>
  <c r="D1179" i="1"/>
  <c r="C1179" i="1"/>
  <c r="B1179" i="1"/>
  <c r="A1179" i="1"/>
  <c r="F1178" i="1"/>
  <c r="E1178" i="1"/>
  <c r="D1178" i="1"/>
  <c r="C1178" i="1"/>
  <c r="B1178" i="1"/>
  <c r="A1178" i="1"/>
  <c r="F1177" i="1"/>
  <c r="E1177" i="1"/>
  <c r="D1177" i="1"/>
  <c r="C1177" i="1"/>
  <c r="B1177" i="1"/>
  <c r="A1177" i="1"/>
  <c r="F1176" i="1"/>
  <c r="E1176" i="1"/>
  <c r="D1176" i="1"/>
  <c r="C1176" i="1"/>
  <c r="B1176" i="1"/>
  <c r="A1176" i="1"/>
  <c r="F1175" i="1"/>
  <c r="E1175" i="1"/>
  <c r="D1175" i="1"/>
  <c r="C1175" i="1"/>
  <c r="B1175" i="1"/>
  <c r="A1175" i="1"/>
  <c r="F1174" i="1"/>
  <c r="E1174" i="1"/>
  <c r="D1174" i="1"/>
  <c r="C1174" i="1"/>
  <c r="B1174" i="1"/>
  <c r="A1174" i="1"/>
  <c r="F1173" i="1"/>
  <c r="E1173" i="1"/>
  <c r="D1173" i="1"/>
  <c r="C1173" i="1"/>
  <c r="B1173" i="1"/>
  <c r="A1173" i="1"/>
  <c r="F1172" i="1"/>
  <c r="E1172" i="1"/>
  <c r="D1172" i="1"/>
  <c r="C1172" i="1"/>
  <c r="B1172" i="1"/>
  <c r="A1172" i="1"/>
  <c r="F1171" i="1"/>
  <c r="E1171" i="1"/>
  <c r="D1171" i="1"/>
  <c r="C1171" i="1"/>
  <c r="B1171" i="1"/>
  <c r="A1171" i="1"/>
  <c r="F1170" i="1"/>
  <c r="E1170" i="1"/>
  <c r="D1170" i="1"/>
  <c r="C1170" i="1"/>
  <c r="B1170" i="1"/>
  <c r="A1170" i="1"/>
  <c r="F1169" i="1"/>
  <c r="E1169" i="1"/>
  <c r="D1169" i="1"/>
  <c r="C1169" i="1"/>
  <c r="B1169" i="1"/>
  <c r="A1169" i="1"/>
  <c r="F1168" i="1"/>
  <c r="E1168" i="1"/>
  <c r="D1168" i="1"/>
  <c r="C1168" i="1"/>
  <c r="B1168" i="1"/>
  <c r="A1168" i="1"/>
  <c r="F1167" i="1"/>
  <c r="E1167" i="1"/>
  <c r="D1167" i="1"/>
  <c r="C1167" i="1"/>
  <c r="B1167" i="1"/>
  <c r="A1167" i="1"/>
  <c r="F1166" i="1"/>
  <c r="E1166" i="1"/>
  <c r="D1166" i="1"/>
  <c r="C1166" i="1"/>
  <c r="B1166" i="1"/>
  <c r="A1166" i="1"/>
  <c r="F1165" i="1"/>
  <c r="E1165" i="1"/>
  <c r="D1165" i="1"/>
  <c r="C1165" i="1"/>
  <c r="B1165" i="1"/>
  <c r="A1165" i="1"/>
  <c r="F1164" i="1"/>
  <c r="E1164" i="1"/>
  <c r="D1164" i="1"/>
  <c r="C1164" i="1"/>
  <c r="B1164" i="1"/>
  <c r="A1164" i="1"/>
  <c r="F1163" i="1"/>
  <c r="E1163" i="1"/>
  <c r="D1163" i="1"/>
  <c r="C1163" i="1"/>
  <c r="B1163" i="1"/>
  <c r="A1163" i="1"/>
  <c r="F1162" i="1"/>
  <c r="E1162" i="1"/>
  <c r="D1162" i="1"/>
  <c r="C1162" i="1"/>
  <c r="B1162" i="1"/>
  <c r="A1162" i="1"/>
  <c r="F1161" i="1"/>
  <c r="E1161" i="1"/>
  <c r="D1161" i="1"/>
  <c r="C1161" i="1"/>
  <c r="B1161" i="1"/>
  <c r="A1161" i="1"/>
  <c r="F1160" i="1"/>
  <c r="E1160" i="1"/>
  <c r="D1160" i="1"/>
  <c r="C1160" i="1"/>
  <c r="B1160" i="1"/>
  <c r="A1160" i="1"/>
  <c r="F1159" i="1"/>
  <c r="E1159" i="1"/>
  <c r="D1159" i="1"/>
  <c r="C1159" i="1"/>
  <c r="B1159" i="1"/>
  <c r="A1159" i="1"/>
  <c r="F1158" i="1"/>
  <c r="E1158" i="1"/>
  <c r="D1158" i="1"/>
  <c r="C1158" i="1"/>
  <c r="B1158" i="1"/>
  <c r="A1158" i="1"/>
  <c r="F1157" i="1"/>
  <c r="E1157" i="1"/>
  <c r="D1157" i="1"/>
  <c r="C1157" i="1"/>
  <c r="B1157" i="1"/>
  <c r="A1157" i="1"/>
  <c r="F1156" i="1"/>
  <c r="E1156" i="1"/>
  <c r="D1156" i="1"/>
  <c r="C1156" i="1"/>
  <c r="B1156" i="1"/>
  <c r="A1156" i="1"/>
  <c r="F1155" i="1"/>
  <c r="E1155" i="1"/>
  <c r="D1155" i="1"/>
  <c r="C1155" i="1"/>
  <c r="B1155" i="1"/>
  <c r="A1155" i="1"/>
  <c r="F1154" i="1"/>
  <c r="E1154" i="1"/>
  <c r="D1154" i="1"/>
  <c r="C1154" i="1"/>
  <c r="B1154" i="1"/>
  <c r="A1154" i="1"/>
  <c r="F1153" i="1"/>
  <c r="E1153" i="1"/>
  <c r="D1153" i="1"/>
  <c r="C1153" i="1"/>
  <c r="B1153" i="1"/>
  <c r="A1153" i="1"/>
  <c r="F1152" i="1"/>
  <c r="E1152" i="1"/>
  <c r="D1152" i="1"/>
  <c r="C1152" i="1"/>
  <c r="B1152" i="1"/>
  <c r="A1152" i="1"/>
  <c r="F1151" i="1"/>
  <c r="E1151" i="1"/>
  <c r="D1151" i="1"/>
  <c r="C1151" i="1"/>
  <c r="B1151" i="1"/>
  <c r="A1151" i="1"/>
  <c r="F1150" i="1"/>
  <c r="E1150" i="1"/>
  <c r="D1150" i="1"/>
  <c r="C1150" i="1"/>
  <c r="B1150" i="1"/>
  <c r="A1150" i="1"/>
  <c r="F1149" i="1"/>
  <c r="E1149" i="1"/>
  <c r="D1149" i="1"/>
  <c r="C1149" i="1"/>
  <c r="B1149" i="1"/>
  <c r="A1149" i="1"/>
  <c r="F1148" i="1"/>
  <c r="E1148" i="1"/>
  <c r="D1148" i="1"/>
  <c r="C1148" i="1"/>
  <c r="B1148" i="1"/>
  <c r="A1148" i="1"/>
  <c r="F1147" i="1"/>
  <c r="E1147" i="1"/>
  <c r="D1147" i="1"/>
  <c r="C1147" i="1"/>
  <c r="B1147" i="1"/>
  <c r="A1147" i="1"/>
  <c r="F1146" i="1"/>
  <c r="E1146" i="1"/>
  <c r="D1146" i="1"/>
  <c r="C1146" i="1"/>
  <c r="B1146" i="1"/>
  <c r="A1146" i="1"/>
  <c r="F1145" i="1"/>
  <c r="E1145" i="1"/>
  <c r="D1145" i="1"/>
  <c r="C1145" i="1"/>
  <c r="B1145" i="1"/>
  <c r="A1145" i="1"/>
  <c r="F1144" i="1"/>
  <c r="E1144" i="1"/>
  <c r="D1144" i="1"/>
  <c r="C1144" i="1"/>
  <c r="B1144" i="1"/>
  <c r="A1144" i="1"/>
  <c r="F1143" i="1"/>
  <c r="E1143" i="1"/>
  <c r="D1143" i="1"/>
  <c r="C1143" i="1"/>
  <c r="B1143" i="1"/>
  <c r="A1143" i="1"/>
  <c r="F1142" i="1"/>
  <c r="E1142" i="1"/>
  <c r="D1142" i="1"/>
  <c r="C1142" i="1"/>
  <c r="B1142" i="1"/>
  <c r="A1142" i="1"/>
  <c r="F1141" i="1"/>
  <c r="E1141" i="1"/>
  <c r="D1141" i="1"/>
  <c r="C1141" i="1"/>
  <c r="B1141" i="1"/>
  <c r="A1141" i="1"/>
  <c r="F1140" i="1"/>
  <c r="E1140" i="1"/>
  <c r="D1140" i="1"/>
  <c r="C1140" i="1"/>
  <c r="B1140" i="1"/>
  <c r="A1140" i="1"/>
  <c r="F1139" i="1"/>
  <c r="E1139" i="1"/>
  <c r="D1139" i="1"/>
  <c r="C1139" i="1"/>
  <c r="B1139" i="1"/>
  <c r="A1139" i="1"/>
  <c r="F1138" i="1"/>
  <c r="E1138" i="1"/>
  <c r="D1138" i="1"/>
  <c r="C1138" i="1"/>
  <c r="B1138" i="1"/>
  <c r="A1138" i="1"/>
  <c r="F1137" i="1"/>
  <c r="E1137" i="1"/>
  <c r="D1137" i="1"/>
  <c r="C1137" i="1"/>
  <c r="B1137" i="1"/>
  <c r="A1137" i="1"/>
  <c r="F1136" i="1"/>
  <c r="E1136" i="1"/>
  <c r="D1136" i="1"/>
  <c r="C1136" i="1"/>
  <c r="B1136" i="1"/>
  <c r="A1136" i="1"/>
  <c r="F1135" i="1"/>
  <c r="E1135" i="1"/>
  <c r="D1135" i="1"/>
  <c r="C1135" i="1"/>
  <c r="B1135" i="1"/>
  <c r="A1135" i="1"/>
  <c r="F1134" i="1"/>
  <c r="E1134" i="1"/>
  <c r="D1134" i="1"/>
  <c r="C1134" i="1"/>
  <c r="B1134" i="1"/>
  <c r="A1134" i="1"/>
  <c r="F1133" i="1"/>
  <c r="E1133" i="1"/>
  <c r="D1133" i="1"/>
  <c r="C1133" i="1"/>
  <c r="B1133" i="1"/>
  <c r="A1133" i="1"/>
  <c r="F1132" i="1"/>
  <c r="E1132" i="1"/>
  <c r="D1132" i="1"/>
  <c r="C1132" i="1"/>
  <c r="B1132" i="1"/>
  <c r="A1132" i="1"/>
  <c r="F1131" i="1"/>
  <c r="E1131" i="1"/>
  <c r="D1131" i="1"/>
  <c r="C1131" i="1"/>
  <c r="B1131" i="1"/>
  <c r="A1131" i="1"/>
  <c r="F1130" i="1"/>
  <c r="E1130" i="1"/>
  <c r="D1130" i="1"/>
  <c r="C1130" i="1"/>
  <c r="B1130" i="1"/>
  <c r="A1130" i="1"/>
  <c r="F1129" i="1"/>
  <c r="E1129" i="1"/>
  <c r="D1129" i="1"/>
  <c r="C1129" i="1"/>
  <c r="B1129" i="1"/>
  <c r="A1129" i="1"/>
  <c r="F1128" i="1"/>
  <c r="E1128" i="1"/>
  <c r="D1128" i="1"/>
  <c r="C1128" i="1"/>
  <c r="B1128" i="1"/>
  <c r="A1128" i="1"/>
  <c r="F1127" i="1"/>
  <c r="E1127" i="1"/>
  <c r="D1127" i="1"/>
  <c r="C1127" i="1"/>
  <c r="B1127" i="1"/>
  <c r="A1127" i="1"/>
  <c r="F1126" i="1"/>
  <c r="E1126" i="1"/>
  <c r="D1126" i="1"/>
  <c r="C1126" i="1"/>
  <c r="B1126" i="1"/>
  <c r="A1126" i="1"/>
  <c r="F1125" i="1"/>
  <c r="E1125" i="1"/>
  <c r="D1125" i="1"/>
  <c r="C1125" i="1"/>
  <c r="B1125" i="1"/>
  <c r="A1125" i="1"/>
  <c r="F1124" i="1"/>
  <c r="E1124" i="1"/>
  <c r="D1124" i="1"/>
  <c r="C1124" i="1"/>
  <c r="B1124" i="1"/>
  <c r="A1124" i="1"/>
  <c r="F1123" i="1"/>
  <c r="E1123" i="1"/>
  <c r="D1123" i="1"/>
  <c r="C1123" i="1"/>
  <c r="B1123" i="1"/>
  <c r="A1123" i="1"/>
  <c r="F1122" i="1"/>
  <c r="E1122" i="1"/>
  <c r="D1122" i="1"/>
  <c r="C1122" i="1"/>
  <c r="B1122" i="1"/>
  <c r="A1122" i="1"/>
  <c r="F1121" i="1"/>
  <c r="E1121" i="1"/>
  <c r="D1121" i="1"/>
  <c r="C1121" i="1"/>
  <c r="B1121" i="1"/>
  <c r="A1121" i="1"/>
  <c r="F1120" i="1"/>
  <c r="E1120" i="1"/>
  <c r="D1120" i="1"/>
  <c r="C1120" i="1"/>
  <c r="B1120" i="1"/>
  <c r="A1120" i="1"/>
  <c r="F1119" i="1"/>
  <c r="E1119" i="1"/>
  <c r="D1119" i="1"/>
  <c r="C1119" i="1"/>
  <c r="B1119" i="1"/>
  <c r="A1119" i="1"/>
  <c r="F1118" i="1"/>
  <c r="E1118" i="1"/>
  <c r="D1118" i="1"/>
  <c r="C1118" i="1"/>
  <c r="B1118" i="1"/>
  <c r="A1118" i="1"/>
  <c r="F1117" i="1"/>
  <c r="E1117" i="1"/>
  <c r="D1117" i="1"/>
  <c r="C1117" i="1"/>
  <c r="B1117" i="1"/>
  <c r="A1117" i="1"/>
  <c r="F1116" i="1"/>
  <c r="E1116" i="1"/>
  <c r="D1116" i="1"/>
  <c r="C1116" i="1"/>
  <c r="B1116" i="1"/>
  <c r="A1116" i="1"/>
  <c r="F1115" i="1"/>
  <c r="E1115" i="1"/>
  <c r="D1115" i="1"/>
  <c r="C1115" i="1"/>
  <c r="B1115" i="1"/>
  <c r="A1115" i="1"/>
  <c r="F1114" i="1"/>
  <c r="E1114" i="1"/>
  <c r="D1114" i="1"/>
  <c r="C1114" i="1"/>
  <c r="B1114" i="1"/>
  <c r="A1114" i="1"/>
  <c r="F1113" i="1"/>
  <c r="E1113" i="1"/>
  <c r="D1113" i="1"/>
  <c r="C1113" i="1"/>
  <c r="B1113" i="1"/>
  <c r="A1113" i="1"/>
  <c r="F1112" i="1"/>
  <c r="E1112" i="1"/>
  <c r="D1112" i="1"/>
  <c r="C1112" i="1"/>
  <c r="B1112" i="1"/>
  <c r="A1112" i="1"/>
  <c r="F1111" i="1"/>
  <c r="E1111" i="1"/>
  <c r="D1111" i="1"/>
  <c r="C1111" i="1"/>
  <c r="B1111" i="1"/>
  <c r="A1111" i="1"/>
  <c r="F1110" i="1"/>
  <c r="E1110" i="1"/>
  <c r="D1110" i="1"/>
  <c r="C1110" i="1"/>
  <c r="B1110" i="1"/>
  <c r="A1110" i="1"/>
  <c r="F1109" i="1"/>
  <c r="E1109" i="1"/>
  <c r="D1109" i="1"/>
  <c r="C1109" i="1"/>
  <c r="B1109" i="1"/>
  <c r="A1109" i="1"/>
  <c r="F1108" i="1"/>
  <c r="E1108" i="1"/>
  <c r="D1108" i="1"/>
  <c r="C1108" i="1"/>
  <c r="B1108" i="1"/>
  <c r="A1108" i="1"/>
  <c r="F1107" i="1"/>
  <c r="E1107" i="1"/>
  <c r="D1107" i="1"/>
  <c r="C1107" i="1"/>
  <c r="B1107" i="1"/>
  <c r="A1107" i="1"/>
  <c r="F1106" i="1"/>
  <c r="E1106" i="1"/>
  <c r="D1106" i="1"/>
  <c r="C1106" i="1"/>
  <c r="B1106" i="1"/>
  <c r="A1106" i="1"/>
  <c r="F1105" i="1"/>
  <c r="E1105" i="1"/>
  <c r="D1105" i="1"/>
  <c r="C1105" i="1"/>
  <c r="B1105" i="1"/>
  <c r="A1105" i="1"/>
  <c r="F1104" i="1"/>
  <c r="E1104" i="1"/>
  <c r="D1104" i="1"/>
  <c r="C1104" i="1"/>
  <c r="B1104" i="1"/>
  <c r="A1104" i="1"/>
  <c r="F1103" i="1"/>
  <c r="E1103" i="1"/>
  <c r="D1103" i="1"/>
  <c r="C1103" i="1"/>
  <c r="B1103" i="1"/>
  <c r="A1103" i="1"/>
  <c r="F1102" i="1"/>
  <c r="E1102" i="1"/>
  <c r="D1102" i="1"/>
  <c r="C1102" i="1"/>
  <c r="B1102" i="1"/>
  <c r="A1102" i="1"/>
  <c r="F1101" i="1"/>
  <c r="E1101" i="1"/>
  <c r="D1101" i="1"/>
  <c r="C1101" i="1"/>
  <c r="B1101" i="1"/>
  <c r="A1101" i="1"/>
  <c r="F1100" i="1"/>
  <c r="E1100" i="1"/>
  <c r="D1100" i="1"/>
  <c r="C1100" i="1"/>
  <c r="B1100" i="1"/>
  <c r="A1100" i="1"/>
  <c r="F1099" i="1"/>
  <c r="E1099" i="1"/>
  <c r="D1099" i="1"/>
  <c r="C1099" i="1"/>
  <c r="B1099" i="1"/>
  <c r="A1099" i="1"/>
  <c r="F1098" i="1"/>
  <c r="E1098" i="1"/>
  <c r="D1098" i="1"/>
  <c r="C1098" i="1"/>
  <c r="B1098" i="1"/>
  <c r="A1098" i="1"/>
  <c r="F1097" i="1"/>
  <c r="E1097" i="1"/>
  <c r="D1097" i="1"/>
  <c r="C1097" i="1"/>
  <c r="B1097" i="1"/>
  <c r="A1097" i="1"/>
  <c r="F1096" i="1"/>
  <c r="E1096" i="1"/>
  <c r="D1096" i="1"/>
  <c r="C1096" i="1"/>
  <c r="B1096" i="1"/>
  <c r="A1096" i="1"/>
  <c r="F1095" i="1"/>
  <c r="E1095" i="1"/>
  <c r="D1095" i="1"/>
  <c r="C1095" i="1"/>
  <c r="B1095" i="1"/>
  <c r="A1095" i="1"/>
  <c r="F1094" i="1"/>
  <c r="E1094" i="1"/>
  <c r="D1094" i="1"/>
  <c r="C1094" i="1"/>
  <c r="B1094" i="1"/>
  <c r="A1094" i="1"/>
  <c r="F1093" i="1"/>
  <c r="E1093" i="1"/>
  <c r="D1093" i="1"/>
  <c r="C1093" i="1"/>
  <c r="B1093" i="1"/>
  <c r="A1093" i="1"/>
  <c r="F1092" i="1"/>
  <c r="E1092" i="1"/>
  <c r="D1092" i="1"/>
  <c r="C1092" i="1"/>
  <c r="B1092" i="1"/>
  <c r="A1092" i="1"/>
  <c r="F1091" i="1"/>
  <c r="E1091" i="1"/>
  <c r="D1091" i="1"/>
  <c r="C1091" i="1"/>
  <c r="B1091" i="1"/>
  <c r="A1091" i="1"/>
  <c r="F1090" i="1"/>
  <c r="E1090" i="1"/>
  <c r="D1090" i="1"/>
  <c r="C1090" i="1"/>
  <c r="B1090" i="1"/>
  <c r="A1090" i="1"/>
  <c r="F1089" i="1"/>
  <c r="E1089" i="1"/>
  <c r="D1089" i="1"/>
  <c r="C1089" i="1"/>
  <c r="B1089" i="1"/>
  <c r="A1089" i="1"/>
  <c r="F1088" i="1"/>
  <c r="E1088" i="1"/>
  <c r="D1088" i="1"/>
  <c r="C1088" i="1"/>
  <c r="B1088" i="1"/>
  <c r="A1088" i="1"/>
  <c r="F1087" i="1"/>
  <c r="E1087" i="1"/>
  <c r="D1087" i="1"/>
  <c r="C1087" i="1"/>
  <c r="B1087" i="1"/>
  <c r="A1087" i="1"/>
  <c r="F1086" i="1"/>
  <c r="E1086" i="1"/>
  <c r="D1086" i="1"/>
  <c r="C1086" i="1"/>
  <c r="B1086" i="1"/>
  <c r="A1086" i="1"/>
  <c r="F1085" i="1"/>
  <c r="E1085" i="1"/>
  <c r="D1085" i="1"/>
  <c r="C1085" i="1"/>
  <c r="B1085" i="1"/>
  <c r="A1085" i="1"/>
  <c r="F1084" i="1"/>
  <c r="E1084" i="1"/>
  <c r="D1084" i="1"/>
  <c r="C1084" i="1"/>
  <c r="B1084" i="1"/>
  <c r="A1084" i="1"/>
  <c r="F1083" i="1"/>
  <c r="E1083" i="1"/>
  <c r="D1083" i="1"/>
  <c r="C1083" i="1"/>
  <c r="B1083" i="1"/>
  <c r="A1083" i="1"/>
  <c r="F1082" i="1"/>
  <c r="E1082" i="1"/>
  <c r="D1082" i="1"/>
  <c r="C1082" i="1"/>
  <c r="B1082" i="1"/>
  <c r="A1082" i="1"/>
  <c r="F1081" i="1"/>
  <c r="E1081" i="1"/>
  <c r="D1081" i="1"/>
  <c r="C1081" i="1"/>
  <c r="B1081" i="1"/>
  <c r="A1081" i="1"/>
  <c r="F1080" i="1"/>
  <c r="E1080" i="1"/>
  <c r="D1080" i="1"/>
  <c r="C1080" i="1"/>
  <c r="B1080" i="1"/>
  <c r="A1080" i="1"/>
  <c r="F1079" i="1"/>
  <c r="E1079" i="1"/>
  <c r="D1079" i="1"/>
  <c r="C1079" i="1"/>
  <c r="B1079" i="1"/>
  <c r="A1079" i="1"/>
  <c r="F1078" i="1"/>
  <c r="E1078" i="1"/>
  <c r="D1078" i="1"/>
  <c r="C1078" i="1"/>
  <c r="B1078" i="1"/>
  <c r="A1078" i="1"/>
  <c r="F1077" i="1"/>
  <c r="E1077" i="1"/>
  <c r="D1077" i="1"/>
  <c r="C1077" i="1"/>
  <c r="B1077" i="1"/>
  <c r="A1077" i="1"/>
  <c r="F1076" i="1"/>
  <c r="E1076" i="1"/>
  <c r="D1076" i="1"/>
  <c r="C1076" i="1"/>
  <c r="B1076" i="1"/>
  <c r="A1076" i="1"/>
  <c r="F1075" i="1"/>
  <c r="E1075" i="1"/>
  <c r="D1075" i="1"/>
  <c r="C1075" i="1"/>
  <c r="B1075" i="1"/>
  <c r="A1075" i="1"/>
  <c r="F1074" i="1"/>
  <c r="E1074" i="1"/>
  <c r="D1074" i="1"/>
  <c r="C1074" i="1"/>
  <c r="B1074" i="1"/>
  <c r="A1074" i="1"/>
  <c r="F1073" i="1"/>
  <c r="E1073" i="1"/>
  <c r="D1073" i="1"/>
  <c r="C1073" i="1"/>
  <c r="B1073" i="1"/>
  <c r="A1073" i="1"/>
  <c r="F1072" i="1"/>
  <c r="E1072" i="1"/>
  <c r="D1072" i="1"/>
  <c r="C1072" i="1"/>
  <c r="B1072" i="1"/>
  <c r="A1072" i="1"/>
  <c r="F1071" i="1"/>
  <c r="E1071" i="1"/>
  <c r="D1071" i="1"/>
  <c r="C1071" i="1"/>
  <c r="B1071" i="1"/>
  <c r="A1071" i="1"/>
  <c r="F1070" i="1"/>
  <c r="E1070" i="1"/>
  <c r="D1070" i="1"/>
  <c r="C1070" i="1"/>
  <c r="B1070" i="1"/>
  <c r="A1070" i="1"/>
  <c r="F1069" i="1"/>
  <c r="E1069" i="1"/>
  <c r="D1069" i="1"/>
  <c r="C1069" i="1"/>
  <c r="B1069" i="1"/>
  <c r="A1069" i="1"/>
  <c r="F1068" i="1"/>
  <c r="E1068" i="1"/>
  <c r="D1068" i="1"/>
  <c r="C1068" i="1"/>
  <c r="B1068" i="1"/>
  <c r="A1068" i="1"/>
  <c r="F1067" i="1"/>
  <c r="E1067" i="1"/>
  <c r="D1067" i="1"/>
  <c r="C1067" i="1"/>
  <c r="B1067" i="1"/>
  <c r="A1067" i="1"/>
  <c r="F1066" i="1"/>
  <c r="E1066" i="1"/>
  <c r="D1066" i="1"/>
  <c r="C1066" i="1"/>
  <c r="B1066" i="1"/>
  <c r="A1066" i="1"/>
  <c r="F1065" i="1"/>
  <c r="E1065" i="1"/>
  <c r="D1065" i="1"/>
  <c r="C1065" i="1"/>
  <c r="B1065" i="1"/>
  <c r="A1065" i="1"/>
  <c r="F1064" i="1"/>
  <c r="E1064" i="1"/>
  <c r="D1064" i="1"/>
  <c r="C1064" i="1"/>
  <c r="B1064" i="1"/>
  <c r="A1064" i="1"/>
  <c r="F1063" i="1"/>
  <c r="E1063" i="1"/>
  <c r="D1063" i="1"/>
  <c r="C1063" i="1"/>
  <c r="B1063" i="1"/>
  <c r="A1063" i="1"/>
  <c r="F1062" i="1"/>
  <c r="E1062" i="1"/>
  <c r="D1062" i="1"/>
  <c r="C1062" i="1"/>
  <c r="B1062" i="1"/>
  <c r="A1062" i="1"/>
  <c r="F1061" i="1"/>
  <c r="E1061" i="1"/>
  <c r="D1061" i="1"/>
  <c r="C1061" i="1"/>
  <c r="B1061" i="1"/>
  <c r="A1061" i="1"/>
  <c r="F1060" i="1"/>
  <c r="E1060" i="1"/>
  <c r="D1060" i="1"/>
  <c r="C1060" i="1"/>
  <c r="B1060" i="1"/>
  <c r="A1060" i="1"/>
  <c r="F1059" i="1"/>
  <c r="E1059" i="1"/>
  <c r="D1059" i="1"/>
  <c r="C1059" i="1"/>
  <c r="B1059" i="1"/>
  <c r="A1059" i="1"/>
  <c r="F1058" i="1"/>
  <c r="E1058" i="1"/>
  <c r="D1058" i="1"/>
  <c r="C1058" i="1"/>
  <c r="B1058" i="1"/>
  <c r="A1058" i="1"/>
  <c r="F1057" i="1"/>
  <c r="E1057" i="1"/>
  <c r="D1057" i="1"/>
  <c r="C1057" i="1"/>
  <c r="B1057" i="1"/>
  <c r="A1057" i="1"/>
  <c r="F1056" i="1"/>
  <c r="E1056" i="1"/>
  <c r="D1056" i="1"/>
  <c r="C1056" i="1"/>
  <c r="B1056" i="1"/>
  <c r="A1056" i="1"/>
  <c r="F1055" i="1"/>
  <c r="E1055" i="1"/>
  <c r="D1055" i="1"/>
  <c r="C1055" i="1"/>
  <c r="B1055" i="1"/>
  <c r="A1055" i="1"/>
  <c r="F1054" i="1"/>
  <c r="E1054" i="1"/>
  <c r="D1054" i="1"/>
  <c r="C1054" i="1"/>
  <c r="B1054" i="1"/>
  <c r="A1054" i="1"/>
  <c r="F1053" i="1"/>
  <c r="E1053" i="1"/>
  <c r="D1053" i="1"/>
  <c r="C1053" i="1"/>
  <c r="B1053" i="1"/>
  <c r="A1053" i="1"/>
  <c r="F1052" i="1"/>
  <c r="E1052" i="1"/>
  <c r="D1052" i="1"/>
  <c r="C1052" i="1"/>
  <c r="B1052" i="1"/>
  <c r="A1052" i="1"/>
  <c r="F1051" i="1"/>
  <c r="E1051" i="1"/>
  <c r="D1051" i="1"/>
  <c r="C1051" i="1"/>
  <c r="B1051" i="1"/>
  <c r="A1051" i="1"/>
  <c r="F1050" i="1"/>
  <c r="E1050" i="1"/>
  <c r="D1050" i="1"/>
  <c r="C1050" i="1"/>
  <c r="B1050" i="1"/>
  <c r="A1050" i="1"/>
  <c r="F1049" i="1"/>
  <c r="E1049" i="1"/>
  <c r="D1049" i="1"/>
  <c r="C1049" i="1"/>
  <c r="B1049" i="1"/>
  <c r="A1049" i="1"/>
  <c r="F1048" i="1"/>
  <c r="E1048" i="1"/>
  <c r="D1048" i="1"/>
  <c r="C1048" i="1"/>
  <c r="B1048" i="1"/>
  <c r="A1048" i="1"/>
  <c r="F1047" i="1"/>
  <c r="E1047" i="1"/>
  <c r="D1047" i="1"/>
  <c r="C1047" i="1"/>
  <c r="B1047" i="1"/>
  <c r="A1047" i="1"/>
  <c r="F1046" i="1"/>
  <c r="E1046" i="1"/>
  <c r="D1046" i="1"/>
  <c r="C1046" i="1"/>
  <c r="B1046" i="1"/>
  <c r="A1046" i="1"/>
  <c r="F1045" i="1"/>
  <c r="E1045" i="1"/>
  <c r="D1045" i="1"/>
  <c r="C1045" i="1"/>
  <c r="B1045" i="1"/>
  <c r="A1045" i="1"/>
  <c r="F1044" i="1"/>
  <c r="E1044" i="1"/>
  <c r="D1044" i="1"/>
  <c r="C1044" i="1"/>
  <c r="B1044" i="1"/>
  <c r="A1044" i="1"/>
  <c r="F1043" i="1"/>
  <c r="E1043" i="1"/>
  <c r="D1043" i="1"/>
  <c r="C1043" i="1"/>
  <c r="B1043" i="1"/>
  <c r="A1043" i="1"/>
  <c r="F1042" i="1"/>
  <c r="E1042" i="1"/>
  <c r="D1042" i="1"/>
  <c r="C1042" i="1"/>
  <c r="B1042" i="1"/>
  <c r="A1042" i="1"/>
  <c r="F1041" i="1"/>
  <c r="E1041" i="1"/>
  <c r="D1041" i="1"/>
  <c r="C1041" i="1"/>
  <c r="B1041" i="1"/>
  <c r="A1041" i="1"/>
  <c r="F1040" i="1"/>
  <c r="E1040" i="1"/>
  <c r="D1040" i="1"/>
  <c r="C1040" i="1"/>
  <c r="B1040" i="1"/>
  <c r="A1040" i="1"/>
  <c r="F1039" i="1"/>
  <c r="E1039" i="1"/>
  <c r="D1039" i="1"/>
  <c r="C1039" i="1"/>
  <c r="B1039" i="1"/>
  <c r="A1039" i="1"/>
  <c r="F1038" i="1"/>
  <c r="E1038" i="1"/>
  <c r="D1038" i="1"/>
  <c r="C1038" i="1"/>
  <c r="B1038" i="1"/>
  <c r="A1038" i="1"/>
  <c r="F1037" i="1"/>
  <c r="E1037" i="1"/>
  <c r="D1037" i="1"/>
  <c r="C1037" i="1"/>
  <c r="B1037" i="1"/>
  <c r="A1037" i="1"/>
  <c r="F1036" i="1"/>
  <c r="E1036" i="1"/>
  <c r="D1036" i="1"/>
  <c r="C1036" i="1"/>
  <c r="B1036" i="1"/>
  <c r="A1036" i="1"/>
  <c r="F1035" i="1"/>
  <c r="E1035" i="1"/>
  <c r="D1035" i="1"/>
  <c r="C1035" i="1"/>
  <c r="B1035" i="1"/>
  <c r="A1035" i="1"/>
  <c r="F1034" i="1"/>
  <c r="E1034" i="1"/>
  <c r="D1034" i="1"/>
  <c r="C1034" i="1"/>
  <c r="B1034" i="1"/>
  <c r="A1034" i="1"/>
  <c r="F1033" i="1"/>
  <c r="E1033" i="1"/>
  <c r="D1033" i="1"/>
  <c r="C1033" i="1"/>
  <c r="B1033" i="1"/>
  <c r="A1033" i="1"/>
  <c r="F1032" i="1"/>
  <c r="E1032" i="1"/>
  <c r="D1032" i="1"/>
  <c r="C1032" i="1"/>
  <c r="B1032" i="1"/>
  <c r="A1032" i="1"/>
  <c r="F1031" i="1"/>
  <c r="E1031" i="1"/>
  <c r="D1031" i="1"/>
  <c r="C1031" i="1"/>
  <c r="B1031" i="1"/>
  <c r="A1031" i="1"/>
  <c r="F1030" i="1"/>
  <c r="E1030" i="1"/>
  <c r="D1030" i="1"/>
  <c r="C1030" i="1"/>
  <c r="B1030" i="1"/>
  <c r="A1030" i="1"/>
  <c r="F1029" i="1"/>
  <c r="E1029" i="1"/>
  <c r="D1029" i="1"/>
  <c r="C1029" i="1"/>
  <c r="B1029" i="1"/>
  <c r="A1029" i="1"/>
  <c r="F1028" i="1"/>
  <c r="E1028" i="1"/>
  <c r="D1028" i="1"/>
  <c r="C1028" i="1"/>
  <c r="B1028" i="1"/>
  <c r="A1028" i="1"/>
  <c r="F1027" i="1"/>
  <c r="E1027" i="1"/>
  <c r="D1027" i="1"/>
  <c r="C1027" i="1"/>
  <c r="B1027" i="1"/>
  <c r="A1027" i="1"/>
  <c r="F1026" i="1"/>
  <c r="E1026" i="1"/>
  <c r="D1026" i="1"/>
  <c r="C1026" i="1"/>
  <c r="B1026" i="1"/>
  <c r="A1026" i="1"/>
  <c r="F1025" i="1"/>
  <c r="E1025" i="1"/>
  <c r="D1025" i="1"/>
  <c r="C1025" i="1"/>
  <c r="B1025" i="1"/>
  <c r="A1025" i="1"/>
  <c r="F1024" i="1"/>
  <c r="E1024" i="1"/>
  <c r="D1024" i="1"/>
  <c r="C1024" i="1"/>
  <c r="B1024" i="1"/>
  <c r="A1024" i="1"/>
  <c r="F1023" i="1"/>
  <c r="E1023" i="1"/>
  <c r="D1023" i="1"/>
  <c r="C1023" i="1"/>
  <c r="B1023" i="1"/>
  <c r="A1023" i="1"/>
  <c r="F1022" i="1"/>
  <c r="E1022" i="1"/>
  <c r="D1022" i="1"/>
  <c r="C1022" i="1"/>
  <c r="B1022" i="1"/>
  <c r="A1022" i="1"/>
  <c r="F1021" i="1"/>
  <c r="E1021" i="1"/>
  <c r="D1021" i="1"/>
  <c r="C1021" i="1"/>
  <c r="B1021" i="1"/>
  <c r="A1021" i="1"/>
  <c r="F1020" i="1"/>
  <c r="E1020" i="1"/>
  <c r="D1020" i="1"/>
  <c r="C1020" i="1"/>
  <c r="B1020" i="1"/>
  <c r="A1020" i="1"/>
  <c r="F1019" i="1"/>
  <c r="E1019" i="1"/>
  <c r="D1019" i="1"/>
  <c r="C1019" i="1"/>
  <c r="B1019" i="1"/>
  <c r="A1019" i="1"/>
  <c r="F1018" i="1"/>
  <c r="E1018" i="1"/>
  <c r="D1018" i="1"/>
  <c r="C1018" i="1"/>
  <c r="B1018" i="1"/>
  <c r="A1018" i="1"/>
  <c r="F1017" i="1"/>
  <c r="E1017" i="1"/>
  <c r="D1017" i="1"/>
  <c r="C1017" i="1"/>
  <c r="B1017" i="1"/>
  <c r="A1017" i="1"/>
  <c r="F1016" i="1"/>
  <c r="E1016" i="1"/>
  <c r="D1016" i="1"/>
  <c r="C1016" i="1"/>
  <c r="B1016" i="1"/>
  <c r="A1016" i="1"/>
  <c r="F1015" i="1"/>
  <c r="E1015" i="1"/>
  <c r="D1015" i="1"/>
  <c r="C1015" i="1"/>
  <c r="B1015" i="1"/>
  <c r="A1015" i="1"/>
  <c r="F1014" i="1"/>
  <c r="E1014" i="1"/>
  <c r="D1014" i="1"/>
  <c r="C1014" i="1"/>
  <c r="B1014" i="1"/>
  <c r="A1014" i="1"/>
  <c r="F1013" i="1"/>
  <c r="E1013" i="1"/>
  <c r="D1013" i="1"/>
  <c r="C1013" i="1"/>
  <c r="B1013" i="1"/>
  <c r="A1013" i="1"/>
  <c r="F1012" i="1"/>
  <c r="E1012" i="1"/>
  <c r="D1012" i="1"/>
  <c r="C1012" i="1"/>
  <c r="B1012" i="1"/>
  <c r="A1012" i="1"/>
  <c r="F1011" i="1"/>
  <c r="E1011" i="1"/>
  <c r="D1011" i="1"/>
  <c r="C1011" i="1"/>
  <c r="B1011" i="1"/>
  <c r="A1011" i="1"/>
  <c r="F1010" i="1"/>
  <c r="E1010" i="1"/>
  <c r="D1010" i="1"/>
  <c r="C1010" i="1"/>
  <c r="B1010" i="1"/>
  <c r="A1010" i="1"/>
  <c r="F1009" i="1"/>
  <c r="E1009" i="1"/>
  <c r="D1009" i="1"/>
  <c r="C1009" i="1"/>
  <c r="B1009" i="1"/>
  <c r="A1009" i="1"/>
  <c r="F1008" i="1"/>
  <c r="E1008" i="1"/>
  <c r="D1008" i="1"/>
  <c r="C1008" i="1"/>
  <c r="B1008" i="1"/>
  <c r="A1008" i="1"/>
  <c r="F1007" i="1"/>
  <c r="E1007" i="1"/>
  <c r="D1007" i="1"/>
  <c r="C1007" i="1"/>
  <c r="B1007" i="1"/>
  <c r="A1007" i="1"/>
  <c r="F1006" i="1"/>
  <c r="E1006" i="1"/>
  <c r="D1006" i="1"/>
  <c r="C1006" i="1"/>
  <c r="B1006" i="1"/>
  <c r="A1006" i="1"/>
  <c r="F1005" i="1"/>
  <c r="E1005" i="1"/>
  <c r="D1005" i="1"/>
  <c r="C1005" i="1"/>
  <c r="B1005" i="1"/>
  <c r="A1005" i="1"/>
  <c r="F1004" i="1"/>
  <c r="E1004" i="1"/>
  <c r="D1004" i="1"/>
  <c r="C1004" i="1"/>
  <c r="B1004" i="1"/>
  <c r="A1004" i="1"/>
  <c r="F1003" i="1"/>
  <c r="E1003" i="1"/>
  <c r="D1003" i="1"/>
  <c r="C1003" i="1"/>
  <c r="B1003" i="1"/>
  <c r="A1003" i="1"/>
  <c r="F1002" i="1"/>
  <c r="E1002" i="1"/>
  <c r="D1002" i="1"/>
  <c r="C1002" i="1"/>
  <c r="B1002" i="1"/>
  <c r="A1002" i="1"/>
  <c r="F1001" i="1"/>
  <c r="E1001" i="1"/>
  <c r="D1001" i="1"/>
  <c r="C1001" i="1"/>
  <c r="B1001" i="1"/>
  <c r="A1001" i="1"/>
  <c r="F1000" i="1"/>
  <c r="E1000" i="1"/>
  <c r="D1000" i="1"/>
  <c r="C1000" i="1"/>
  <c r="B1000" i="1"/>
  <c r="A1000" i="1"/>
  <c r="F999" i="1"/>
  <c r="E999" i="1"/>
  <c r="D999" i="1"/>
  <c r="C999" i="1"/>
  <c r="B999" i="1"/>
  <c r="A999" i="1"/>
  <c r="F998" i="1"/>
  <c r="E998" i="1"/>
  <c r="D998" i="1"/>
  <c r="C998" i="1"/>
  <c r="B998" i="1"/>
  <c r="A998" i="1"/>
  <c r="F997" i="1"/>
  <c r="E997" i="1"/>
  <c r="D997" i="1"/>
  <c r="C997" i="1"/>
  <c r="B997" i="1"/>
  <c r="A997" i="1"/>
  <c r="F996" i="1"/>
  <c r="E996" i="1"/>
  <c r="D996" i="1"/>
  <c r="C996" i="1"/>
  <c r="B996" i="1"/>
  <c r="A996" i="1"/>
  <c r="F995" i="1"/>
  <c r="E995" i="1"/>
  <c r="D995" i="1"/>
  <c r="C995" i="1"/>
  <c r="B995" i="1"/>
  <c r="A995" i="1"/>
  <c r="F994" i="1"/>
  <c r="E994" i="1"/>
  <c r="D994" i="1"/>
  <c r="C994" i="1"/>
  <c r="B994" i="1"/>
  <c r="A994" i="1"/>
  <c r="F993" i="1"/>
  <c r="E993" i="1"/>
  <c r="D993" i="1"/>
  <c r="C993" i="1"/>
  <c r="B993" i="1"/>
  <c r="A993" i="1"/>
  <c r="F992" i="1"/>
  <c r="E992" i="1"/>
  <c r="D992" i="1"/>
  <c r="C992" i="1"/>
  <c r="B992" i="1"/>
  <c r="A992" i="1"/>
  <c r="F991" i="1"/>
  <c r="E991" i="1"/>
  <c r="D991" i="1"/>
  <c r="C991" i="1"/>
  <c r="B991" i="1"/>
  <c r="A991" i="1"/>
  <c r="F990" i="1"/>
  <c r="E990" i="1"/>
  <c r="D990" i="1"/>
  <c r="C990" i="1"/>
  <c r="B990" i="1"/>
  <c r="A990" i="1"/>
  <c r="F989" i="1"/>
  <c r="E989" i="1"/>
  <c r="D989" i="1"/>
  <c r="C989" i="1"/>
  <c r="B989" i="1"/>
  <c r="A989" i="1"/>
  <c r="F988" i="1"/>
  <c r="E988" i="1"/>
  <c r="D988" i="1"/>
  <c r="C988" i="1"/>
  <c r="B988" i="1"/>
  <c r="A988" i="1"/>
  <c r="F987" i="1"/>
  <c r="E987" i="1"/>
  <c r="D987" i="1"/>
  <c r="C987" i="1"/>
  <c r="B987" i="1"/>
  <c r="A987" i="1"/>
  <c r="F986" i="1"/>
  <c r="E986" i="1"/>
  <c r="D986" i="1"/>
  <c r="C986" i="1"/>
  <c r="B986" i="1"/>
  <c r="A986" i="1"/>
  <c r="F985" i="1"/>
  <c r="E985" i="1"/>
  <c r="D985" i="1"/>
  <c r="C985" i="1"/>
  <c r="B985" i="1"/>
  <c r="A985" i="1"/>
  <c r="F984" i="1"/>
  <c r="E984" i="1"/>
  <c r="D984" i="1"/>
  <c r="C984" i="1"/>
  <c r="B984" i="1"/>
  <c r="A984" i="1"/>
  <c r="F983" i="1"/>
  <c r="E983" i="1"/>
  <c r="D983" i="1"/>
  <c r="C983" i="1"/>
  <c r="B983" i="1"/>
  <c r="A983" i="1"/>
  <c r="F982" i="1"/>
  <c r="E982" i="1"/>
  <c r="D982" i="1"/>
  <c r="C982" i="1"/>
  <c r="B982" i="1"/>
  <c r="A982" i="1"/>
  <c r="F981" i="1"/>
  <c r="E981" i="1"/>
  <c r="D981" i="1"/>
  <c r="C981" i="1"/>
  <c r="B981" i="1"/>
  <c r="A981" i="1"/>
  <c r="F980" i="1"/>
  <c r="E980" i="1"/>
  <c r="D980" i="1"/>
  <c r="C980" i="1"/>
  <c r="B980" i="1"/>
  <c r="A980" i="1"/>
  <c r="F979" i="1"/>
  <c r="E979" i="1"/>
  <c r="D979" i="1"/>
  <c r="C979" i="1"/>
  <c r="B979" i="1"/>
  <c r="A979" i="1"/>
  <c r="F978" i="1"/>
  <c r="E978" i="1"/>
  <c r="D978" i="1"/>
  <c r="C978" i="1"/>
  <c r="B978" i="1"/>
  <c r="A978" i="1"/>
  <c r="F977" i="1"/>
  <c r="E977" i="1"/>
  <c r="D977" i="1"/>
  <c r="C977" i="1"/>
  <c r="B977" i="1"/>
  <c r="A977" i="1"/>
  <c r="F976" i="1"/>
  <c r="E976" i="1"/>
  <c r="D976" i="1"/>
  <c r="C976" i="1"/>
  <c r="B976" i="1"/>
  <c r="A976" i="1"/>
  <c r="F975" i="1"/>
  <c r="E975" i="1"/>
  <c r="D975" i="1"/>
  <c r="C975" i="1"/>
  <c r="B975" i="1"/>
  <c r="A975" i="1"/>
  <c r="F974" i="1"/>
  <c r="E974" i="1"/>
  <c r="D974" i="1"/>
  <c r="C974" i="1"/>
  <c r="B974" i="1"/>
  <c r="A974" i="1"/>
  <c r="F973" i="1"/>
  <c r="E973" i="1"/>
  <c r="D973" i="1"/>
  <c r="C973" i="1"/>
  <c r="B973" i="1"/>
  <c r="A973" i="1"/>
  <c r="F972" i="1"/>
  <c r="E972" i="1"/>
  <c r="D972" i="1"/>
  <c r="C972" i="1"/>
  <c r="B972" i="1"/>
  <c r="A972" i="1"/>
  <c r="F971" i="1"/>
  <c r="E971" i="1"/>
  <c r="D971" i="1"/>
  <c r="C971" i="1"/>
  <c r="B971" i="1"/>
  <c r="A971" i="1"/>
  <c r="F970" i="1"/>
  <c r="E970" i="1"/>
  <c r="D970" i="1"/>
  <c r="C970" i="1"/>
  <c r="B970" i="1"/>
  <c r="A970" i="1"/>
  <c r="F969" i="1"/>
  <c r="E969" i="1"/>
  <c r="D969" i="1"/>
  <c r="C969" i="1"/>
  <c r="B969" i="1"/>
  <c r="A969" i="1"/>
  <c r="F968" i="1"/>
  <c r="E968" i="1"/>
  <c r="D968" i="1"/>
  <c r="C968" i="1"/>
  <c r="B968" i="1"/>
  <c r="A968" i="1"/>
  <c r="F967" i="1"/>
  <c r="E967" i="1"/>
  <c r="D967" i="1"/>
  <c r="C967" i="1"/>
  <c r="B967" i="1"/>
  <c r="A967" i="1"/>
  <c r="F966" i="1"/>
  <c r="E966" i="1"/>
  <c r="D966" i="1"/>
  <c r="C966" i="1"/>
  <c r="B966" i="1"/>
  <c r="A966" i="1"/>
  <c r="F965" i="1"/>
  <c r="E965" i="1"/>
  <c r="D965" i="1"/>
  <c r="C965" i="1"/>
  <c r="B965" i="1"/>
  <c r="A965" i="1"/>
  <c r="F964" i="1"/>
  <c r="E964" i="1"/>
  <c r="D964" i="1"/>
  <c r="C964" i="1"/>
  <c r="B964" i="1"/>
  <c r="A964" i="1"/>
  <c r="F963" i="1"/>
  <c r="E963" i="1"/>
  <c r="D963" i="1"/>
  <c r="C963" i="1"/>
  <c r="B963" i="1"/>
  <c r="A963" i="1"/>
  <c r="F962" i="1"/>
  <c r="E962" i="1"/>
  <c r="D962" i="1"/>
  <c r="C962" i="1"/>
  <c r="B962" i="1"/>
  <c r="A962" i="1"/>
  <c r="F961" i="1"/>
  <c r="E961" i="1"/>
  <c r="D961" i="1"/>
  <c r="C961" i="1"/>
  <c r="B961" i="1"/>
  <c r="A961" i="1"/>
  <c r="F960" i="1"/>
  <c r="E960" i="1"/>
  <c r="D960" i="1"/>
  <c r="C960" i="1"/>
  <c r="B960" i="1"/>
  <c r="A960" i="1"/>
  <c r="F959" i="1"/>
  <c r="E959" i="1"/>
  <c r="D959" i="1"/>
  <c r="C959" i="1"/>
  <c r="B959" i="1"/>
  <c r="A959" i="1"/>
  <c r="F958" i="1"/>
  <c r="E958" i="1"/>
  <c r="D958" i="1"/>
  <c r="C958" i="1"/>
  <c r="B958" i="1"/>
  <c r="A958" i="1"/>
  <c r="F957" i="1"/>
  <c r="E957" i="1"/>
  <c r="D957" i="1"/>
  <c r="C957" i="1"/>
  <c r="B957" i="1"/>
  <c r="A957" i="1"/>
  <c r="F956" i="1"/>
  <c r="E956" i="1"/>
  <c r="D956" i="1"/>
  <c r="C956" i="1"/>
  <c r="B956" i="1"/>
  <c r="A956" i="1"/>
  <c r="F955" i="1"/>
  <c r="E955" i="1"/>
  <c r="D955" i="1"/>
  <c r="C955" i="1"/>
  <c r="B955" i="1"/>
  <c r="A955" i="1"/>
  <c r="F954" i="1"/>
  <c r="E954" i="1"/>
  <c r="D954" i="1"/>
  <c r="C954" i="1"/>
  <c r="B954" i="1"/>
  <c r="A954" i="1"/>
  <c r="F953" i="1"/>
  <c r="E953" i="1"/>
  <c r="D953" i="1"/>
  <c r="C953" i="1"/>
  <c r="B953" i="1"/>
  <c r="A953" i="1"/>
  <c r="F952" i="1"/>
  <c r="E952" i="1"/>
  <c r="D952" i="1"/>
  <c r="C952" i="1"/>
  <c r="B952" i="1"/>
  <c r="A952" i="1"/>
  <c r="F951" i="1"/>
  <c r="E951" i="1"/>
  <c r="D951" i="1"/>
  <c r="C951" i="1"/>
  <c r="B951" i="1"/>
  <c r="A951" i="1"/>
  <c r="F950" i="1"/>
  <c r="E950" i="1"/>
  <c r="D950" i="1"/>
  <c r="C950" i="1"/>
  <c r="B950" i="1"/>
  <c r="A950" i="1"/>
  <c r="F949" i="1"/>
  <c r="E949" i="1"/>
  <c r="D949" i="1"/>
  <c r="C949" i="1"/>
  <c r="B949" i="1"/>
  <c r="A949" i="1"/>
  <c r="F948" i="1"/>
  <c r="E948" i="1"/>
  <c r="D948" i="1"/>
  <c r="C948" i="1"/>
  <c r="B948" i="1"/>
  <c r="A948" i="1"/>
  <c r="F947" i="1"/>
  <c r="E947" i="1"/>
  <c r="D947" i="1"/>
  <c r="C947" i="1"/>
  <c r="B947" i="1"/>
  <c r="A947" i="1"/>
  <c r="F946" i="1"/>
  <c r="E946" i="1"/>
  <c r="D946" i="1"/>
  <c r="C946" i="1"/>
  <c r="B946" i="1"/>
  <c r="A946" i="1"/>
  <c r="F945" i="1"/>
  <c r="E945" i="1"/>
  <c r="D945" i="1"/>
  <c r="C945" i="1"/>
  <c r="B945" i="1"/>
  <c r="A945" i="1"/>
  <c r="F944" i="1"/>
  <c r="E944" i="1"/>
  <c r="D944" i="1"/>
  <c r="C944" i="1"/>
  <c r="B944" i="1"/>
  <c r="A944" i="1"/>
  <c r="F943" i="1"/>
  <c r="E943" i="1"/>
  <c r="D943" i="1"/>
  <c r="C943" i="1"/>
  <c r="B943" i="1"/>
  <c r="A943" i="1"/>
  <c r="F942" i="1"/>
  <c r="E942" i="1"/>
  <c r="D942" i="1"/>
  <c r="C942" i="1"/>
  <c r="B942" i="1"/>
  <c r="A942" i="1"/>
  <c r="F941" i="1"/>
  <c r="E941" i="1"/>
  <c r="D941" i="1"/>
  <c r="C941" i="1"/>
  <c r="B941" i="1"/>
  <c r="A941" i="1"/>
  <c r="F940" i="1"/>
  <c r="E940" i="1"/>
  <c r="D940" i="1"/>
  <c r="C940" i="1"/>
  <c r="B940" i="1"/>
  <c r="A940" i="1"/>
  <c r="F939" i="1"/>
  <c r="E939" i="1"/>
  <c r="D939" i="1"/>
  <c r="C939" i="1"/>
  <c r="B939" i="1"/>
  <c r="A939" i="1"/>
  <c r="F938" i="1"/>
  <c r="E938" i="1"/>
  <c r="D938" i="1"/>
  <c r="C938" i="1"/>
  <c r="B938" i="1"/>
  <c r="A938" i="1"/>
  <c r="F937" i="1"/>
  <c r="E937" i="1"/>
  <c r="D937" i="1"/>
  <c r="C937" i="1"/>
  <c r="B937" i="1"/>
  <c r="A937" i="1"/>
  <c r="F936" i="1"/>
  <c r="E936" i="1"/>
  <c r="D936" i="1"/>
  <c r="C936" i="1"/>
  <c r="B936" i="1"/>
  <c r="A936" i="1"/>
  <c r="F935" i="1"/>
  <c r="E935" i="1"/>
  <c r="D935" i="1"/>
  <c r="C935" i="1"/>
  <c r="B935" i="1"/>
  <c r="A935" i="1"/>
  <c r="F934" i="1"/>
  <c r="E934" i="1"/>
  <c r="D934" i="1"/>
  <c r="C934" i="1"/>
  <c r="B934" i="1"/>
  <c r="A934" i="1"/>
  <c r="F933" i="1"/>
  <c r="E933" i="1"/>
  <c r="D933" i="1"/>
  <c r="C933" i="1"/>
  <c r="B933" i="1"/>
  <c r="A933" i="1"/>
  <c r="F932" i="1"/>
  <c r="E932" i="1"/>
  <c r="D932" i="1"/>
  <c r="C932" i="1"/>
  <c r="B932" i="1"/>
  <c r="A932" i="1"/>
  <c r="F931" i="1"/>
  <c r="E931" i="1"/>
  <c r="D931" i="1"/>
  <c r="C931" i="1"/>
  <c r="B931" i="1"/>
  <c r="A931" i="1"/>
  <c r="F930" i="1"/>
  <c r="E930" i="1"/>
  <c r="D930" i="1"/>
  <c r="C930" i="1"/>
  <c r="B930" i="1"/>
  <c r="A930" i="1"/>
  <c r="F929" i="1"/>
  <c r="E929" i="1"/>
  <c r="D929" i="1"/>
  <c r="C929" i="1"/>
  <c r="B929" i="1"/>
  <c r="A929" i="1"/>
  <c r="F928" i="1"/>
  <c r="E928" i="1"/>
  <c r="D928" i="1"/>
  <c r="C928" i="1"/>
  <c r="B928" i="1"/>
  <c r="A928" i="1"/>
  <c r="F927" i="1"/>
  <c r="E927" i="1"/>
  <c r="D927" i="1"/>
  <c r="C927" i="1"/>
  <c r="B927" i="1"/>
  <c r="A927" i="1"/>
  <c r="F926" i="1"/>
  <c r="E926" i="1"/>
  <c r="D926" i="1"/>
  <c r="C926" i="1"/>
  <c r="B926" i="1"/>
  <c r="A926" i="1"/>
  <c r="F925" i="1"/>
  <c r="E925" i="1"/>
  <c r="D925" i="1"/>
  <c r="C925" i="1"/>
  <c r="B925" i="1"/>
  <c r="A925" i="1"/>
  <c r="F924" i="1"/>
  <c r="E924" i="1"/>
  <c r="D924" i="1"/>
  <c r="C924" i="1"/>
  <c r="B924" i="1"/>
  <c r="A924" i="1"/>
  <c r="F923" i="1"/>
  <c r="E923" i="1"/>
  <c r="D923" i="1"/>
  <c r="C923" i="1"/>
  <c r="B923" i="1"/>
  <c r="A923" i="1"/>
  <c r="F922" i="1"/>
  <c r="E922" i="1"/>
  <c r="D922" i="1"/>
  <c r="C922" i="1"/>
  <c r="B922" i="1"/>
  <c r="A922" i="1"/>
  <c r="F921" i="1"/>
  <c r="E921" i="1"/>
  <c r="D921" i="1"/>
  <c r="C921" i="1"/>
  <c r="B921" i="1"/>
  <c r="A921" i="1"/>
  <c r="F920" i="1"/>
  <c r="E920" i="1"/>
  <c r="D920" i="1"/>
  <c r="C920" i="1"/>
  <c r="B920" i="1"/>
  <c r="A920" i="1"/>
  <c r="F919" i="1"/>
  <c r="E919" i="1"/>
  <c r="D919" i="1"/>
  <c r="C919" i="1"/>
  <c r="B919" i="1"/>
  <c r="A919" i="1"/>
  <c r="F918" i="1"/>
  <c r="E918" i="1"/>
  <c r="D918" i="1"/>
  <c r="C918" i="1"/>
  <c r="B918" i="1"/>
  <c r="A918" i="1"/>
  <c r="F917" i="1"/>
  <c r="E917" i="1"/>
  <c r="D917" i="1"/>
  <c r="C917" i="1"/>
  <c r="B917" i="1"/>
  <c r="A917" i="1"/>
  <c r="F916" i="1"/>
  <c r="E916" i="1"/>
  <c r="D916" i="1"/>
  <c r="C916" i="1"/>
  <c r="B916" i="1"/>
  <c r="A916" i="1"/>
  <c r="F915" i="1"/>
  <c r="E915" i="1"/>
  <c r="D915" i="1"/>
  <c r="C915" i="1"/>
  <c r="B915" i="1"/>
  <c r="A915" i="1"/>
  <c r="F914" i="1"/>
  <c r="E914" i="1"/>
  <c r="D914" i="1"/>
  <c r="C914" i="1"/>
  <c r="B914" i="1"/>
  <c r="A914" i="1"/>
  <c r="F913" i="1"/>
  <c r="E913" i="1"/>
  <c r="D913" i="1"/>
  <c r="C913" i="1"/>
  <c r="B913" i="1"/>
  <c r="A913" i="1"/>
  <c r="F912" i="1"/>
  <c r="E912" i="1"/>
  <c r="D912" i="1"/>
  <c r="C912" i="1"/>
  <c r="B912" i="1"/>
  <c r="A912" i="1"/>
  <c r="F911" i="1"/>
  <c r="E911" i="1"/>
  <c r="D911" i="1"/>
  <c r="C911" i="1"/>
  <c r="B911" i="1"/>
  <c r="A911" i="1"/>
  <c r="F910" i="1"/>
  <c r="E910" i="1"/>
  <c r="D910" i="1"/>
  <c r="C910" i="1"/>
  <c r="B910" i="1"/>
  <c r="A910" i="1"/>
  <c r="F909" i="1"/>
  <c r="E909" i="1"/>
  <c r="D909" i="1"/>
  <c r="C909" i="1"/>
  <c r="B909" i="1"/>
  <c r="A909" i="1"/>
  <c r="F908" i="1"/>
  <c r="E908" i="1"/>
  <c r="D908" i="1"/>
  <c r="C908" i="1"/>
  <c r="B908" i="1"/>
  <c r="A908" i="1"/>
  <c r="F907" i="1"/>
  <c r="E907" i="1"/>
  <c r="D907" i="1"/>
  <c r="C907" i="1"/>
  <c r="B907" i="1"/>
  <c r="A907" i="1"/>
  <c r="F906" i="1"/>
  <c r="E906" i="1"/>
  <c r="D906" i="1"/>
  <c r="C906" i="1"/>
  <c r="B906" i="1"/>
  <c r="A906" i="1"/>
  <c r="F905" i="1"/>
  <c r="E905" i="1"/>
  <c r="D905" i="1"/>
  <c r="C905" i="1"/>
  <c r="B905" i="1"/>
  <c r="A905" i="1"/>
  <c r="F904" i="1"/>
  <c r="E904" i="1"/>
  <c r="D904" i="1"/>
  <c r="C904" i="1"/>
  <c r="B904" i="1"/>
  <c r="A904" i="1"/>
  <c r="F903" i="1"/>
  <c r="E903" i="1"/>
  <c r="D903" i="1"/>
  <c r="C903" i="1"/>
  <c r="B903" i="1"/>
  <c r="A903" i="1"/>
  <c r="F902" i="1"/>
  <c r="E902" i="1"/>
  <c r="D902" i="1"/>
  <c r="C902" i="1"/>
  <c r="B902" i="1"/>
  <c r="A902" i="1"/>
  <c r="F901" i="1"/>
  <c r="E901" i="1"/>
  <c r="D901" i="1"/>
  <c r="C901" i="1"/>
  <c r="B901" i="1"/>
  <c r="A901" i="1"/>
  <c r="F900" i="1"/>
  <c r="E900" i="1"/>
  <c r="D900" i="1"/>
  <c r="C900" i="1"/>
  <c r="B900" i="1"/>
  <c r="A900" i="1"/>
  <c r="F899" i="1"/>
  <c r="E899" i="1"/>
  <c r="D899" i="1"/>
  <c r="C899" i="1"/>
  <c r="B899" i="1"/>
  <c r="A899" i="1"/>
  <c r="F898" i="1"/>
  <c r="E898" i="1"/>
  <c r="D898" i="1"/>
  <c r="C898" i="1"/>
  <c r="B898" i="1"/>
  <c r="A898" i="1"/>
  <c r="F897" i="1"/>
  <c r="E897" i="1"/>
  <c r="D897" i="1"/>
  <c r="C897" i="1"/>
  <c r="B897" i="1"/>
  <c r="A897" i="1"/>
  <c r="F896" i="1"/>
  <c r="E896" i="1"/>
  <c r="D896" i="1"/>
  <c r="C896" i="1"/>
  <c r="B896" i="1"/>
  <c r="A896" i="1"/>
  <c r="F895" i="1"/>
  <c r="E895" i="1"/>
  <c r="D895" i="1"/>
  <c r="C895" i="1"/>
  <c r="B895" i="1"/>
  <c r="A895" i="1"/>
  <c r="F894" i="1"/>
  <c r="E894" i="1"/>
  <c r="D894" i="1"/>
  <c r="C894" i="1"/>
  <c r="B894" i="1"/>
  <c r="A894" i="1"/>
  <c r="F893" i="1"/>
  <c r="E893" i="1"/>
  <c r="D893" i="1"/>
  <c r="C893" i="1"/>
  <c r="B893" i="1"/>
  <c r="A893" i="1"/>
  <c r="F892" i="1"/>
  <c r="E892" i="1"/>
  <c r="D892" i="1"/>
  <c r="C892" i="1"/>
  <c r="B892" i="1"/>
  <c r="A892" i="1"/>
  <c r="F891" i="1"/>
  <c r="E891" i="1"/>
  <c r="D891" i="1"/>
  <c r="C891" i="1"/>
  <c r="B891" i="1"/>
  <c r="A891" i="1"/>
  <c r="F890" i="1"/>
  <c r="E890" i="1"/>
  <c r="D890" i="1"/>
  <c r="C890" i="1"/>
  <c r="B890" i="1"/>
  <c r="A890" i="1"/>
  <c r="F889" i="1"/>
  <c r="E889" i="1"/>
  <c r="D889" i="1"/>
  <c r="C889" i="1"/>
  <c r="B889" i="1"/>
  <c r="A889" i="1"/>
  <c r="F888" i="1"/>
  <c r="E888" i="1"/>
  <c r="D888" i="1"/>
  <c r="C888" i="1"/>
  <c r="B888" i="1"/>
  <c r="A888" i="1"/>
  <c r="F887" i="1"/>
  <c r="E887" i="1"/>
  <c r="D887" i="1"/>
  <c r="C887" i="1"/>
  <c r="B887" i="1"/>
  <c r="A887" i="1"/>
  <c r="F886" i="1"/>
  <c r="E886" i="1"/>
  <c r="D886" i="1"/>
  <c r="C886" i="1"/>
  <c r="B886" i="1"/>
  <c r="A886" i="1"/>
  <c r="F885" i="1"/>
  <c r="E885" i="1"/>
  <c r="D885" i="1"/>
  <c r="C885" i="1"/>
  <c r="B885" i="1"/>
  <c r="A885" i="1"/>
  <c r="F884" i="1"/>
  <c r="E884" i="1"/>
  <c r="D884" i="1"/>
  <c r="C884" i="1"/>
  <c r="B884" i="1"/>
  <c r="A884" i="1"/>
  <c r="F883" i="1"/>
  <c r="E883" i="1"/>
  <c r="D883" i="1"/>
  <c r="C883" i="1"/>
  <c r="B883" i="1"/>
  <c r="A883" i="1"/>
  <c r="F882" i="1"/>
  <c r="E882" i="1"/>
  <c r="D882" i="1"/>
  <c r="C882" i="1"/>
  <c r="B882" i="1"/>
  <c r="A882" i="1"/>
  <c r="F881" i="1"/>
  <c r="E881" i="1"/>
  <c r="D881" i="1"/>
  <c r="C881" i="1"/>
  <c r="B881" i="1"/>
  <c r="A881" i="1"/>
  <c r="F880" i="1"/>
  <c r="E880" i="1"/>
  <c r="D880" i="1"/>
  <c r="C880" i="1"/>
  <c r="B880" i="1"/>
  <c r="A880" i="1"/>
  <c r="F879" i="1"/>
  <c r="E879" i="1"/>
  <c r="D879" i="1"/>
  <c r="C879" i="1"/>
  <c r="B879" i="1"/>
  <c r="A879" i="1"/>
  <c r="F878" i="1"/>
  <c r="E878" i="1"/>
  <c r="D878" i="1"/>
  <c r="C878" i="1"/>
  <c r="B878" i="1"/>
  <c r="A878" i="1"/>
  <c r="F877" i="1"/>
  <c r="E877" i="1"/>
  <c r="D877" i="1"/>
  <c r="C877" i="1"/>
  <c r="B877" i="1"/>
  <c r="A877" i="1"/>
  <c r="F876" i="1"/>
  <c r="E876" i="1"/>
  <c r="D876" i="1"/>
  <c r="C876" i="1"/>
  <c r="B876" i="1"/>
  <c r="A876" i="1"/>
  <c r="F875" i="1"/>
  <c r="E875" i="1"/>
  <c r="D875" i="1"/>
  <c r="C875" i="1"/>
  <c r="B875" i="1"/>
  <c r="A875" i="1"/>
  <c r="F874" i="1"/>
  <c r="E874" i="1"/>
  <c r="D874" i="1"/>
  <c r="C874" i="1"/>
  <c r="B874" i="1"/>
  <c r="A874" i="1"/>
  <c r="F873" i="1"/>
  <c r="E873" i="1"/>
  <c r="D873" i="1"/>
  <c r="C873" i="1"/>
  <c r="B873" i="1"/>
  <c r="A873" i="1"/>
  <c r="F872" i="1"/>
  <c r="E872" i="1"/>
  <c r="D872" i="1"/>
  <c r="C872" i="1"/>
  <c r="B872" i="1"/>
  <c r="A872" i="1"/>
  <c r="F871" i="1"/>
  <c r="E871" i="1"/>
  <c r="D871" i="1"/>
  <c r="C871" i="1"/>
  <c r="B871" i="1"/>
  <c r="A871" i="1"/>
  <c r="F870" i="1"/>
  <c r="E870" i="1"/>
  <c r="D870" i="1"/>
  <c r="C870" i="1"/>
  <c r="B870" i="1"/>
  <c r="A870" i="1"/>
  <c r="F869" i="1"/>
  <c r="E869" i="1"/>
  <c r="D869" i="1"/>
  <c r="C869" i="1"/>
  <c r="B869" i="1"/>
  <c r="A869" i="1"/>
  <c r="F868" i="1"/>
  <c r="E868" i="1"/>
  <c r="D868" i="1"/>
  <c r="C868" i="1"/>
  <c r="B868" i="1"/>
  <c r="A868" i="1"/>
  <c r="F867" i="1"/>
  <c r="E867" i="1"/>
  <c r="D867" i="1"/>
  <c r="C867" i="1"/>
  <c r="B867" i="1"/>
  <c r="A867" i="1"/>
  <c r="F866" i="1"/>
  <c r="E866" i="1"/>
  <c r="D866" i="1"/>
  <c r="C866" i="1"/>
  <c r="B866" i="1"/>
  <c r="A866" i="1"/>
  <c r="F865" i="1"/>
  <c r="E865" i="1"/>
  <c r="D865" i="1"/>
  <c r="C865" i="1"/>
  <c r="B865" i="1"/>
  <c r="A865" i="1"/>
  <c r="F864" i="1"/>
  <c r="E864" i="1"/>
  <c r="D864" i="1"/>
  <c r="C864" i="1"/>
  <c r="B864" i="1"/>
  <c r="A864" i="1"/>
  <c r="F863" i="1"/>
  <c r="E863" i="1"/>
  <c r="D863" i="1"/>
  <c r="C863" i="1"/>
  <c r="B863" i="1"/>
  <c r="A863" i="1"/>
  <c r="F862" i="1"/>
  <c r="E862" i="1"/>
  <c r="D862" i="1"/>
  <c r="C862" i="1"/>
  <c r="B862" i="1"/>
  <c r="A862" i="1"/>
  <c r="F861" i="1"/>
  <c r="E861" i="1"/>
  <c r="D861" i="1"/>
  <c r="C861" i="1"/>
  <c r="B861" i="1"/>
  <c r="A861" i="1"/>
  <c r="F860" i="1"/>
  <c r="E860" i="1"/>
  <c r="D860" i="1"/>
  <c r="C860" i="1"/>
  <c r="B860" i="1"/>
  <c r="A860" i="1"/>
  <c r="F859" i="1"/>
  <c r="E859" i="1"/>
  <c r="D859" i="1"/>
  <c r="C859" i="1"/>
  <c r="B859" i="1"/>
  <c r="A859" i="1"/>
  <c r="F858" i="1"/>
  <c r="E858" i="1"/>
  <c r="D858" i="1"/>
  <c r="C858" i="1"/>
  <c r="B858" i="1"/>
  <c r="A858" i="1"/>
  <c r="F857" i="1"/>
  <c r="E857" i="1"/>
  <c r="D857" i="1"/>
  <c r="C857" i="1"/>
  <c r="B857" i="1"/>
  <c r="A857" i="1"/>
  <c r="F856" i="1"/>
  <c r="E856" i="1"/>
  <c r="D856" i="1"/>
  <c r="C856" i="1"/>
  <c r="B856" i="1"/>
  <c r="A856" i="1"/>
  <c r="F855" i="1"/>
  <c r="E855" i="1"/>
  <c r="D855" i="1"/>
  <c r="C855" i="1"/>
  <c r="B855" i="1"/>
  <c r="A855" i="1"/>
  <c r="F854" i="1"/>
  <c r="E854" i="1"/>
  <c r="D854" i="1"/>
  <c r="C854" i="1"/>
  <c r="B854" i="1"/>
  <c r="A854" i="1"/>
  <c r="F853" i="1"/>
  <c r="E853" i="1"/>
  <c r="D853" i="1"/>
  <c r="C853" i="1"/>
  <c r="B853" i="1"/>
  <c r="A853" i="1"/>
  <c r="F852" i="1"/>
  <c r="E852" i="1"/>
  <c r="D852" i="1"/>
  <c r="C852" i="1"/>
  <c r="B852" i="1"/>
  <c r="A852" i="1"/>
  <c r="F851" i="1"/>
  <c r="E851" i="1"/>
  <c r="D851" i="1"/>
  <c r="C851" i="1"/>
  <c r="B851" i="1"/>
  <c r="A851" i="1"/>
  <c r="F850" i="1"/>
  <c r="E850" i="1"/>
  <c r="D850" i="1"/>
  <c r="C850" i="1"/>
  <c r="B850" i="1"/>
  <c r="A850" i="1"/>
  <c r="F849" i="1"/>
  <c r="E849" i="1"/>
  <c r="D849" i="1"/>
  <c r="C849" i="1"/>
  <c r="B849" i="1"/>
  <c r="A849" i="1"/>
  <c r="F848" i="1"/>
  <c r="E848" i="1"/>
  <c r="D848" i="1"/>
  <c r="C848" i="1"/>
  <c r="B848" i="1"/>
  <c r="A848" i="1"/>
  <c r="F847" i="1"/>
  <c r="E847" i="1"/>
  <c r="D847" i="1"/>
  <c r="C847" i="1"/>
  <c r="B847" i="1"/>
  <c r="A847" i="1"/>
  <c r="F846" i="1"/>
  <c r="E846" i="1"/>
  <c r="D846" i="1"/>
  <c r="C846" i="1"/>
  <c r="B846" i="1"/>
  <c r="A846" i="1"/>
  <c r="F845" i="1"/>
  <c r="E845" i="1"/>
  <c r="D845" i="1"/>
  <c r="C845" i="1"/>
  <c r="B845" i="1"/>
  <c r="A845" i="1"/>
  <c r="F844" i="1"/>
  <c r="E844" i="1"/>
  <c r="D844" i="1"/>
  <c r="C844" i="1"/>
  <c r="B844" i="1"/>
  <c r="A844" i="1"/>
  <c r="F843" i="1"/>
  <c r="E843" i="1"/>
  <c r="D843" i="1"/>
  <c r="C843" i="1"/>
  <c r="B843" i="1"/>
  <c r="A843" i="1"/>
  <c r="F842" i="1"/>
  <c r="E842" i="1"/>
  <c r="D842" i="1"/>
  <c r="C842" i="1"/>
  <c r="B842" i="1"/>
  <c r="A842" i="1"/>
  <c r="F841" i="1"/>
  <c r="E841" i="1"/>
  <c r="D841" i="1"/>
  <c r="C841" i="1"/>
  <c r="B841" i="1"/>
  <c r="A841" i="1"/>
  <c r="F840" i="1"/>
  <c r="E840" i="1"/>
  <c r="D840" i="1"/>
  <c r="C840" i="1"/>
  <c r="B840" i="1"/>
  <c r="A840" i="1"/>
  <c r="F839" i="1"/>
  <c r="E839" i="1"/>
  <c r="D839" i="1"/>
  <c r="C839" i="1"/>
  <c r="B839" i="1"/>
  <c r="A839" i="1"/>
  <c r="F838" i="1"/>
  <c r="E838" i="1"/>
  <c r="D838" i="1"/>
  <c r="C838" i="1"/>
  <c r="B838" i="1"/>
  <c r="A838" i="1"/>
  <c r="F837" i="1"/>
  <c r="E837" i="1"/>
  <c r="D837" i="1"/>
  <c r="C837" i="1"/>
  <c r="B837" i="1"/>
  <c r="A837" i="1"/>
  <c r="F836" i="1"/>
  <c r="E836" i="1"/>
  <c r="D836" i="1"/>
  <c r="C836" i="1"/>
  <c r="B836" i="1"/>
  <c r="A836" i="1"/>
  <c r="F835" i="1"/>
  <c r="E835" i="1"/>
  <c r="D835" i="1"/>
  <c r="C835" i="1"/>
  <c r="B835" i="1"/>
  <c r="A835" i="1"/>
  <c r="F834" i="1"/>
  <c r="E834" i="1"/>
  <c r="D834" i="1"/>
  <c r="C834" i="1"/>
  <c r="B834" i="1"/>
  <c r="A834" i="1"/>
  <c r="F833" i="1"/>
  <c r="E833" i="1"/>
  <c r="D833" i="1"/>
  <c r="C833" i="1"/>
  <c r="B833" i="1"/>
  <c r="A833" i="1"/>
  <c r="F832" i="1"/>
  <c r="E832" i="1"/>
  <c r="D832" i="1"/>
  <c r="C832" i="1"/>
  <c r="B832" i="1"/>
  <c r="A832" i="1"/>
  <c r="F831" i="1"/>
  <c r="E831" i="1"/>
  <c r="D831" i="1"/>
  <c r="C831" i="1"/>
  <c r="B831" i="1"/>
  <c r="A831" i="1"/>
  <c r="F830" i="1"/>
  <c r="E830" i="1"/>
  <c r="D830" i="1"/>
  <c r="C830" i="1"/>
  <c r="B830" i="1"/>
  <c r="A830" i="1"/>
  <c r="F829" i="1"/>
  <c r="E829" i="1"/>
  <c r="D829" i="1"/>
  <c r="C829" i="1"/>
  <c r="B829" i="1"/>
  <c r="A829" i="1"/>
  <c r="F828" i="1"/>
  <c r="E828" i="1"/>
  <c r="D828" i="1"/>
  <c r="C828" i="1"/>
  <c r="B828" i="1"/>
  <c r="A828" i="1"/>
  <c r="F827" i="1"/>
  <c r="E827" i="1"/>
  <c r="D827" i="1"/>
  <c r="C827" i="1"/>
  <c r="B827" i="1"/>
  <c r="A827" i="1"/>
  <c r="F826" i="1"/>
  <c r="E826" i="1"/>
  <c r="D826" i="1"/>
  <c r="C826" i="1"/>
  <c r="B826" i="1"/>
  <c r="A826" i="1"/>
  <c r="F825" i="1"/>
  <c r="E825" i="1"/>
  <c r="D825" i="1"/>
  <c r="C825" i="1"/>
  <c r="B825" i="1"/>
  <c r="A825" i="1"/>
  <c r="F824" i="1"/>
  <c r="E824" i="1"/>
  <c r="D824" i="1"/>
  <c r="C824" i="1"/>
  <c r="B824" i="1"/>
  <c r="A824" i="1"/>
  <c r="F823" i="1"/>
  <c r="E823" i="1"/>
  <c r="D823" i="1"/>
  <c r="C823" i="1"/>
  <c r="B823" i="1"/>
  <c r="A823" i="1"/>
  <c r="F822" i="1"/>
  <c r="E822" i="1"/>
  <c r="D822" i="1"/>
  <c r="C822" i="1"/>
  <c r="B822" i="1"/>
  <c r="A822" i="1"/>
  <c r="F821" i="1"/>
  <c r="E821" i="1"/>
  <c r="D821" i="1"/>
  <c r="C821" i="1"/>
  <c r="B821" i="1"/>
  <c r="A821" i="1"/>
  <c r="F820" i="1"/>
  <c r="E820" i="1"/>
  <c r="D820" i="1"/>
  <c r="C820" i="1"/>
  <c r="B820" i="1"/>
  <c r="A820" i="1"/>
  <c r="F819" i="1"/>
  <c r="E819" i="1"/>
  <c r="D819" i="1"/>
  <c r="C819" i="1"/>
  <c r="B819" i="1"/>
  <c r="A819" i="1"/>
  <c r="F818" i="1"/>
  <c r="E818" i="1"/>
  <c r="D818" i="1"/>
  <c r="C818" i="1"/>
  <c r="B818" i="1"/>
  <c r="A818" i="1"/>
  <c r="F817" i="1"/>
  <c r="E817" i="1"/>
  <c r="D817" i="1"/>
  <c r="C817" i="1"/>
  <c r="B817" i="1"/>
  <c r="A817" i="1"/>
  <c r="F816" i="1"/>
  <c r="E816" i="1"/>
  <c r="D816" i="1"/>
  <c r="C816" i="1"/>
  <c r="B816" i="1"/>
  <c r="A816" i="1"/>
  <c r="F815" i="1"/>
  <c r="E815" i="1"/>
  <c r="D815" i="1"/>
  <c r="C815" i="1"/>
  <c r="B815" i="1"/>
  <c r="A815" i="1"/>
  <c r="F814" i="1"/>
  <c r="E814" i="1"/>
  <c r="D814" i="1"/>
  <c r="C814" i="1"/>
  <c r="B814" i="1"/>
  <c r="A814" i="1"/>
  <c r="F813" i="1"/>
  <c r="E813" i="1"/>
  <c r="D813" i="1"/>
  <c r="C813" i="1"/>
  <c r="B813" i="1"/>
  <c r="A813" i="1"/>
  <c r="F812" i="1"/>
  <c r="E812" i="1"/>
  <c r="D812" i="1"/>
  <c r="C812" i="1"/>
  <c r="B812" i="1"/>
  <c r="A812" i="1"/>
  <c r="F811" i="1"/>
  <c r="E811" i="1"/>
  <c r="D811" i="1"/>
  <c r="C811" i="1"/>
  <c r="B811" i="1"/>
  <c r="A811" i="1"/>
  <c r="F810" i="1"/>
  <c r="E810" i="1"/>
  <c r="D810" i="1"/>
  <c r="C810" i="1"/>
  <c r="B810" i="1"/>
  <c r="A810" i="1"/>
  <c r="F809" i="1"/>
  <c r="E809" i="1"/>
  <c r="D809" i="1"/>
  <c r="C809" i="1"/>
  <c r="B809" i="1"/>
  <c r="A809" i="1"/>
  <c r="F808" i="1"/>
  <c r="E808" i="1"/>
  <c r="D808" i="1"/>
  <c r="C808" i="1"/>
  <c r="B808" i="1"/>
  <c r="A808" i="1"/>
  <c r="F807" i="1"/>
  <c r="E807" i="1"/>
  <c r="D807" i="1"/>
  <c r="C807" i="1"/>
  <c r="B807" i="1"/>
  <c r="A807" i="1"/>
  <c r="F806" i="1"/>
  <c r="E806" i="1"/>
  <c r="D806" i="1"/>
  <c r="C806" i="1"/>
  <c r="B806" i="1"/>
  <c r="A806" i="1"/>
  <c r="F805" i="1"/>
  <c r="E805" i="1"/>
  <c r="D805" i="1"/>
  <c r="C805" i="1"/>
  <c r="B805" i="1"/>
  <c r="A805" i="1"/>
  <c r="F804" i="1"/>
  <c r="E804" i="1"/>
  <c r="D804" i="1"/>
  <c r="C804" i="1"/>
  <c r="B804" i="1"/>
  <c r="A804" i="1"/>
  <c r="F803" i="1"/>
  <c r="E803" i="1"/>
  <c r="D803" i="1"/>
  <c r="C803" i="1"/>
  <c r="B803" i="1"/>
  <c r="A803" i="1"/>
  <c r="F802" i="1"/>
  <c r="E802" i="1"/>
  <c r="D802" i="1"/>
  <c r="C802" i="1"/>
  <c r="B802" i="1"/>
  <c r="A802" i="1"/>
  <c r="F801" i="1"/>
  <c r="E801" i="1"/>
  <c r="D801" i="1"/>
  <c r="C801" i="1"/>
  <c r="B801" i="1"/>
  <c r="A801" i="1"/>
  <c r="F800" i="1"/>
  <c r="E800" i="1"/>
  <c r="D800" i="1"/>
  <c r="C800" i="1"/>
  <c r="B800" i="1"/>
  <c r="A800" i="1"/>
  <c r="F799" i="1"/>
  <c r="E799" i="1"/>
  <c r="D799" i="1"/>
  <c r="C799" i="1"/>
  <c r="B799" i="1"/>
  <c r="A799" i="1"/>
  <c r="F798" i="1"/>
  <c r="E798" i="1"/>
  <c r="D798" i="1"/>
  <c r="C798" i="1"/>
  <c r="B798" i="1"/>
  <c r="A798" i="1"/>
  <c r="F797" i="1"/>
  <c r="E797" i="1"/>
  <c r="D797" i="1"/>
  <c r="C797" i="1"/>
  <c r="B797" i="1"/>
  <c r="A797" i="1"/>
  <c r="F796" i="1"/>
  <c r="E796" i="1"/>
  <c r="D796" i="1"/>
  <c r="C796" i="1"/>
  <c r="B796" i="1"/>
  <c r="A796" i="1"/>
  <c r="F795" i="1"/>
  <c r="E795" i="1"/>
  <c r="D795" i="1"/>
  <c r="C795" i="1"/>
  <c r="B795" i="1"/>
  <c r="A795" i="1"/>
  <c r="F794" i="1"/>
  <c r="E794" i="1"/>
  <c r="D794" i="1"/>
  <c r="C794" i="1"/>
  <c r="B794" i="1"/>
  <c r="A794" i="1"/>
  <c r="F793" i="1"/>
  <c r="E793" i="1"/>
  <c r="D793" i="1"/>
  <c r="C793" i="1"/>
  <c r="B793" i="1"/>
  <c r="A793" i="1"/>
  <c r="F792" i="1"/>
  <c r="E792" i="1"/>
  <c r="D792" i="1"/>
  <c r="C792" i="1"/>
  <c r="B792" i="1"/>
  <c r="A792" i="1"/>
  <c r="F791" i="1"/>
  <c r="E791" i="1"/>
  <c r="D791" i="1"/>
  <c r="C791" i="1"/>
  <c r="B791" i="1"/>
  <c r="A791" i="1"/>
  <c r="F790" i="1"/>
  <c r="E790" i="1"/>
  <c r="D790" i="1"/>
  <c r="C790" i="1"/>
  <c r="B790" i="1"/>
  <c r="A790" i="1"/>
  <c r="F789" i="1"/>
  <c r="E789" i="1"/>
  <c r="D789" i="1"/>
  <c r="C789" i="1"/>
  <c r="B789" i="1"/>
  <c r="A789" i="1"/>
  <c r="F788" i="1"/>
  <c r="E788" i="1"/>
  <c r="D788" i="1"/>
  <c r="C788" i="1"/>
  <c r="B788" i="1"/>
  <c r="A788" i="1"/>
  <c r="F787" i="1"/>
  <c r="E787" i="1"/>
  <c r="D787" i="1"/>
  <c r="C787" i="1"/>
  <c r="B787" i="1"/>
  <c r="A787" i="1"/>
  <c r="F786" i="1"/>
  <c r="E786" i="1"/>
  <c r="D786" i="1"/>
  <c r="C786" i="1"/>
  <c r="B786" i="1"/>
  <c r="A786" i="1"/>
  <c r="F785" i="1"/>
  <c r="E785" i="1"/>
  <c r="D785" i="1"/>
  <c r="C785" i="1"/>
  <c r="B785" i="1"/>
  <c r="A785" i="1"/>
  <c r="F784" i="1"/>
  <c r="E784" i="1"/>
  <c r="D784" i="1"/>
  <c r="C784" i="1"/>
  <c r="B784" i="1"/>
  <c r="A784" i="1"/>
  <c r="F783" i="1"/>
  <c r="E783" i="1"/>
  <c r="D783" i="1"/>
  <c r="C783" i="1"/>
  <c r="B783" i="1"/>
  <c r="A783" i="1"/>
  <c r="F782" i="1"/>
  <c r="E782" i="1"/>
  <c r="D782" i="1"/>
  <c r="C782" i="1"/>
  <c r="B782" i="1"/>
  <c r="A782" i="1"/>
  <c r="F781" i="1"/>
  <c r="E781" i="1"/>
  <c r="D781" i="1"/>
  <c r="C781" i="1"/>
  <c r="B781" i="1"/>
  <c r="A781" i="1"/>
  <c r="F780" i="1"/>
  <c r="E780" i="1"/>
  <c r="D780" i="1"/>
  <c r="C780" i="1"/>
  <c r="B780" i="1"/>
  <c r="A780" i="1"/>
  <c r="F779" i="1"/>
  <c r="E779" i="1"/>
  <c r="D779" i="1"/>
  <c r="C779" i="1"/>
  <c r="B779" i="1"/>
  <c r="A779" i="1"/>
  <c r="F778" i="1"/>
  <c r="E778" i="1"/>
  <c r="D778" i="1"/>
  <c r="C778" i="1"/>
  <c r="B778" i="1"/>
  <c r="A778" i="1"/>
  <c r="F777" i="1"/>
  <c r="E777" i="1"/>
  <c r="D777" i="1"/>
  <c r="C777" i="1"/>
  <c r="B777" i="1"/>
  <c r="A777" i="1"/>
  <c r="F776" i="1"/>
  <c r="E776" i="1"/>
  <c r="D776" i="1"/>
  <c r="C776" i="1"/>
  <c r="B776" i="1"/>
  <c r="A776" i="1"/>
  <c r="F775" i="1"/>
  <c r="E775" i="1"/>
  <c r="D775" i="1"/>
  <c r="C775" i="1"/>
  <c r="B775" i="1"/>
  <c r="A775" i="1"/>
  <c r="F774" i="1"/>
  <c r="E774" i="1"/>
  <c r="D774" i="1"/>
  <c r="C774" i="1"/>
  <c r="B774" i="1"/>
  <c r="A774" i="1"/>
  <c r="F773" i="1"/>
  <c r="E773" i="1"/>
  <c r="D773" i="1"/>
  <c r="C773" i="1"/>
  <c r="B773" i="1"/>
  <c r="A773" i="1"/>
  <c r="F772" i="1"/>
  <c r="E772" i="1"/>
  <c r="D772" i="1"/>
  <c r="C772" i="1"/>
  <c r="B772" i="1"/>
  <c r="A772" i="1"/>
  <c r="F771" i="1"/>
  <c r="E771" i="1"/>
  <c r="D771" i="1"/>
  <c r="C771" i="1"/>
  <c r="B771" i="1"/>
  <c r="A771" i="1"/>
  <c r="F770" i="1"/>
  <c r="E770" i="1"/>
  <c r="D770" i="1"/>
  <c r="C770" i="1"/>
  <c r="B770" i="1"/>
  <c r="A770" i="1"/>
  <c r="F769" i="1"/>
  <c r="E769" i="1"/>
  <c r="D769" i="1"/>
  <c r="C769" i="1"/>
  <c r="B769" i="1"/>
  <c r="A769" i="1"/>
  <c r="F768" i="1"/>
  <c r="E768" i="1"/>
  <c r="D768" i="1"/>
  <c r="C768" i="1"/>
  <c r="B768" i="1"/>
  <c r="A768" i="1"/>
  <c r="F767" i="1"/>
  <c r="E767" i="1"/>
  <c r="D767" i="1"/>
  <c r="C767" i="1"/>
  <c r="B767" i="1"/>
  <c r="A767" i="1"/>
  <c r="F766" i="1"/>
  <c r="E766" i="1"/>
  <c r="D766" i="1"/>
  <c r="C766" i="1"/>
  <c r="B766" i="1"/>
  <c r="A766" i="1"/>
  <c r="F765" i="1"/>
  <c r="E765" i="1"/>
  <c r="D765" i="1"/>
  <c r="C765" i="1"/>
  <c r="B765" i="1"/>
  <c r="A765" i="1"/>
  <c r="F764" i="1"/>
  <c r="E764" i="1"/>
  <c r="D764" i="1"/>
  <c r="C764" i="1"/>
  <c r="B764" i="1"/>
  <c r="A764" i="1"/>
  <c r="F763" i="1"/>
  <c r="E763" i="1"/>
  <c r="D763" i="1"/>
  <c r="C763" i="1"/>
  <c r="B763" i="1"/>
  <c r="A763" i="1"/>
  <c r="F762" i="1"/>
  <c r="E762" i="1"/>
  <c r="D762" i="1"/>
  <c r="C762" i="1"/>
  <c r="B762" i="1"/>
  <c r="A762" i="1"/>
  <c r="F761" i="1"/>
  <c r="E761" i="1"/>
  <c r="D761" i="1"/>
  <c r="C761" i="1"/>
  <c r="B761" i="1"/>
  <c r="A761" i="1"/>
  <c r="F760" i="1"/>
  <c r="E760" i="1"/>
  <c r="D760" i="1"/>
  <c r="C760" i="1"/>
  <c r="B760" i="1"/>
  <c r="A760" i="1"/>
  <c r="F759" i="1"/>
  <c r="E759" i="1"/>
  <c r="D759" i="1"/>
  <c r="C759" i="1"/>
  <c r="B759" i="1"/>
  <c r="A759" i="1"/>
  <c r="F758" i="1"/>
  <c r="E758" i="1"/>
  <c r="D758" i="1"/>
  <c r="C758" i="1"/>
  <c r="B758" i="1"/>
  <c r="A758" i="1"/>
  <c r="F757" i="1"/>
  <c r="E757" i="1"/>
  <c r="D757" i="1"/>
  <c r="C757" i="1"/>
  <c r="B757" i="1"/>
  <c r="A757" i="1"/>
  <c r="F756" i="1"/>
  <c r="E756" i="1"/>
  <c r="D756" i="1"/>
  <c r="C756" i="1"/>
  <c r="B756" i="1"/>
  <c r="A756" i="1"/>
  <c r="F755" i="1"/>
  <c r="E755" i="1"/>
  <c r="D755" i="1"/>
  <c r="C755" i="1"/>
  <c r="B755" i="1"/>
  <c r="A755" i="1"/>
  <c r="F754" i="1"/>
  <c r="E754" i="1"/>
  <c r="D754" i="1"/>
  <c r="C754" i="1"/>
  <c r="B754" i="1"/>
  <c r="A754" i="1"/>
  <c r="F753" i="1"/>
  <c r="E753" i="1"/>
  <c r="D753" i="1"/>
  <c r="C753" i="1"/>
  <c r="B753" i="1"/>
  <c r="A753" i="1"/>
  <c r="F752" i="1"/>
  <c r="E752" i="1"/>
  <c r="D752" i="1"/>
  <c r="C752" i="1"/>
  <c r="B752" i="1"/>
  <c r="A752" i="1"/>
  <c r="F751" i="1"/>
  <c r="E751" i="1"/>
  <c r="D751" i="1"/>
  <c r="C751" i="1"/>
  <c r="B751" i="1"/>
  <c r="A751" i="1"/>
  <c r="F750" i="1"/>
  <c r="E750" i="1"/>
  <c r="D750" i="1"/>
  <c r="C750" i="1"/>
  <c r="B750" i="1"/>
  <c r="A750" i="1"/>
  <c r="F749" i="1"/>
  <c r="E749" i="1"/>
  <c r="D749" i="1"/>
  <c r="C749" i="1"/>
  <c r="B749" i="1"/>
  <c r="A749" i="1"/>
  <c r="F748" i="1"/>
  <c r="E748" i="1"/>
  <c r="D748" i="1"/>
  <c r="C748" i="1"/>
  <c r="B748" i="1"/>
  <c r="A748" i="1"/>
  <c r="F747" i="1"/>
  <c r="E747" i="1"/>
  <c r="D747" i="1"/>
  <c r="C747" i="1"/>
  <c r="B747" i="1"/>
  <c r="A747" i="1"/>
  <c r="F746" i="1"/>
  <c r="E746" i="1"/>
  <c r="D746" i="1"/>
  <c r="C746" i="1"/>
  <c r="B746" i="1"/>
  <c r="A746" i="1"/>
  <c r="F745" i="1"/>
  <c r="E745" i="1"/>
  <c r="D745" i="1"/>
  <c r="C745" i="1"/>
  <c r="B745" i="1"/>
  <c r="A745" i="1"/>
  <c r="F744" i="1"/>
  <c r="E744" i="1"/>
  <c r="D744" i="1"/>
  <c r="C744" i="1"/>
  <c r="B744" i="1"/>
  <c r="A744" i="1"/>
  <c r="F743" i="1"/>
  <c r="E743" i="1"/>
  <c r="D743" i="1"/>
  <c r="C743" i="1"/>
  <c r="B743" i="1"/>
  <c r="A743" i="1"/>
  <c r="F742" i="1"/>
  <c r="E742" i="1"/>
  <c r="D742" i="1"/>
  <c r="C742" i="1"/>
  <c r="B742" i="1"/>
  <c r="A742" i="1"/>
  <c r="F741" i="1"/>
  <c r="E741" i="1"/>
  <c r="D741" i="1"/>
  <c r="C741" i="1"/>
  <c r="B741" i="1"/>
  <c r="A741" i="1"/>
  <c r="F740" i="1"/>
  <c r="E740" i="1"/>
  <c r="D740" i="1"/>
  <c r="C740" i="1"/>
  <c r="B740" i="1"/>
  <c r="A740" i="1"/>
  <c r="F739" i="1"/>
  <c r="E739" i="1"/>
  <c r="D739" i="1"/>
  <c r="C739" i="1"/>
  <c r="B739" i="1"/>
  <c r="A739" i="1"/>
  <c r="F738" i="1"/>
  <c r="E738" i="1"/>
  <c r="D738" i="1"/>
  <c r="C738" i="1"/>
  <c r="B738" i="1"/>
  <c r="A738" i="1"/>
  <c r="F737" i="1"/>
  <c r="E737" i="1"/>
  <c r="D737" i="1"/>
  <c r="C737" i="1"/>
  <c r="B737" i="1"/>
  <c r="A737" i="1"/>
  <c r="F736" i="1"/>
  <c r="E736" i="1"/>
  <c r="D736" i="1"/>
  <c r="C736" i="1"/>
  <c r="B736" i="1"/>
  <c r="A736" i="1"/>
  <c r="F735" i="1"/>
  <c r="E735" i="1"/>
  <c r="D735" i="1"/>
  <c r="C735" i="1"/>
  <c r="B735" i="1"/>
  <c r="A735" i="1"/>
  <c r="F734" i="1"/>
  <c r="E734" i="1"/>
  <c r="D734" i="1"/>
  <c r="C734" i="1"/>
  <c r="B734" i="1"/>
  <c r="A734" i="1"/>
  <c r="F733" i="1"/>
  <c r="E733" i="1"/>
  <c r="D733" i="1"/>
  <c r="C733" i="1"/>
  <c r="B733" i="1"/>
  <c r="A733" i="1"/>
  <c r="F732" i="1"/>
  <c r="E732" i="1"/>
  <c r="D732" i="1"/>
  <c r="C732" i="1"/>
  <c r="B732" i="1"/>
  <c r="A732" i="1"/>
  <c r="F731" i="1"/>
  <c r="E731" i="1"/>
  <c r="D731" i="1"/>
  <c r="C731" i="1"/>
  <c r="B731" i="1"/>
  <c r="A731" i="1"/>
  <c r="F730" i="1"/>
  <c r="E730" i="1"/>
  <c r="D730" i="1"/>
  <c r="C730" i="1"/>
  <c r="B730" i="1"/>
  <c r="A730" i="1"/>
  <c r="F729" i="1"/>
  <c r="E729" i="1"/>
  <c r="D729" i="1"/>
  <c r="C729" i="1"/>
  <c r="B729" i="1"/>
  <c r="A729" i="1"/>
  <c r="F728" i="1"/>
  <c r="E728" i="1"/>
  <c r="D728" i="1"/>
  <c r="C728" i="1"/>
  <c r="B728" i="1"/>
  <c r="A728" i="1"/>
  <c r="F727" i="1"/>
  <c r="E727" i="1"/>
  <c r="D727" i="1"/>
  <c r="C727" i="1"/>
  <c r="B727" i="1"/>
  <c r="A727" i="1"/>
  <c r="F726" i="1"/>
  <c r="E726" i="1"/>
  <c r="D726" i="1"/>
  <c r="C726" i="1"/>
  <c r="B726" i="1"/>
  <c r="A726" i="1"/>
  <c r="F725" i="1"/>
  <c r="E725" i="1"/>
  <c r="D725" i="1"/>
  <c r="C725" i="1"/>
  <c r="B725" i="1"/>
  <c r="A725" i="1"/>
  <c r="F724" i="1"/>
  <c r="E724" i="1"/>
  <c r="D724" i="1"/>
  <c r="C724" i="1"/>
  <c r="B724" i="1"/>
  <c r="A724" i="1"/>
  <c r="F723" i="1"/>
  <c r="E723" i="1"/>
  <c r="D723" i="1"/>
  <c r="C723" i="1"/>
  <c r="B723" i="1"/>
  <c r="A723" i="1"/>
  <c r="F722" i="1"/>
  <c r="E722" i="1"/>
  <c r="D722" i="1"/>
  <c r="C722" i="1"/>
  <c r="B722" i="1"/>
  <c r="A722" i="1"/>
  <c r="F721" i="1"/>
  <c r="E721" i="1"/>
  <c r="D721" i="1"/>
  <c r="C721" i="1"/>
  <c r="B721" i="1"/>
  <c r="A721" i="1"/>
  <c r="F720" i="1"/>
  <c r="E720" i="1"/>
  <c r="D720" i="1"/>
  <c r="C720" i="1"/>
  <c r="B720" i="1"/>
  <c r="A720" i="1"/>
  <c r="F719" i="1"/>
  <c r="E719" i="1"/>
  <c r="D719" i="1"/>
  <c r="C719" i="1"/>
  <c r="B719" i="1"/>
  <c r="A719" i="1"/>
  <c r="F718" i="1"/>
  <c r="E718" i="1"/>
  <c r="D718" i="1"/>
  <c r="C718" i="1"/>
  <c r="B718" i="1"/>
  <c r="A718" i="1"/>
  <c r="F717" i="1"/>
  <c r="E717" i="1"/>
  <c r="D717" i="1"/>
  <c r="C717" i="1"/>
  <c r="B717" i="1"/>
  <c r="A717" i="1"/>
  <c r="F716" i="1"/>
  <c r="E716" i="1"/>
  <c r="D716" i="1"/>
  <c r="C716" i="1"/>
  <c r="B716" i="1"/>
  <c r="A716" i="1"/>
  <c r="F715" i="1"/>
  <c r="E715" i="1"/>
  <c r="D715" i="1"/>
  <c r="C715" i="1"/>
  <c r="B715" i="1"/>
  <c r="A715" i="1"/>
  <c r="F714" i="1"/>
  <c r="E714" i="1"/>
  <c r="D714" i="1"/>
  <c r="C714" i="1"/>
  <c r="B714" i="1"/>
  <c r="A714" i="1"/>
  <c r="F713" i="1"/>
  <c r="E713" i="1"/>
  <c r="D713" i="1"/>
  <c r="C713" i="1"/>
  <c r="B713" i="1"/>
  <c r="A713" i="1"/>
  <c r="F712" i="1"/>
  <c r="E712" i="1"/>
  <c r="D712" i="1"/>
  <c r="C712" i="1"/>
  <c r="B712" i="1"/>
  <c r="A712" i="1"/>
  <c r="F711" i="1"/>
  <c r="E711" i="1"/>
  <c r="D711" i="1"/>
  <c r="C711" i="1"/>
  <c r="B711" i="1"/>
  <c r="A711" i="1"/>
  <c r="F710" i="1"/>
  <c r="E710" i="1"/>
  <c r="D710" i="1"/>
  <c r="C710" i="1"/>
  <c r="B710" i="1"/>
  <c r="A710" i="1"/>
  <c r="F709" i="1"/>
  <c r="E709" i="1"/>
  <c r="D709" i="1"/>
  <c r="C709" i="1"/>
  <c r="B709" i="1"/>
  <c r="A709" i="1"/>
  <c r="F708" i="1"/>
  <c r="E708" i="1"/>
  <c r="D708" i="1"/>
  <c r="C708" i="1"/>
  <c r="B708" i="1"/>
  <c r="A708" i="1"/>
  <c r="F707" i="1"/>
  <c r="E707" i="1"/>
  <c r="D707" i="1"/>
  <c r="C707" i="1"/>
  <c r="B707" i="1"/>
  <c r="A707" i="1"/>
  <c r="F706" i="1"/>
  <c r="E706" i="1"/>
  <c r="D706" i="1"/>
  <c r="C706" i="1"/>
  <c r="B706" i="1"/>
  <c r="A706" i="1"/>
  <c r="F705" i="1"/>
  <c r="E705" i="1"/>
  <c r="D705" i="1"/>
  <c r="C705" i="1"/>
  <c r="B705" i="1"/>
  <c r="A705" i="1"/>
  <c r="F704" i="1"/>
  <c r="E704" i="1"/>
  <c r="D704" i="1"/>
  <c r="C704" i="1"/>
  <c r="B704" i="1"/>
  <c r="A704" i="1"/>
  <c r="F703" i="1"/>
  <c r="E703" i="1"/>
  <c r="D703" i="1"/>
  <c r="C703" i="1"/>
  <c r="B703" i="1"/>
  <c r="A703" i="1"/>
  <c r="F702" i="1"/>
  <c r="E702" i="1"/>
  <c r="D702" i="1"/>
  <c r="C702" i="1"/>
  <c r="B702" i="1"/>
  <c r="A702" i="1"/>
  <c r="F701" i="1"/>
  <c r="E701" i="1"/>
  <c r="D701" i="1"/>
  <c r="C701" i="1"/>
  <c r="B701" i="1"/>
  <c r="A701" i="1"/>
  <c r="F700" i="1"/>
  <c r="E700" i="1"/>
  <c r="D700" i="1"/>
  <c r="C700" i="1"/>
  <c r="B700" i="1"/>
  <c r="A700" i="1"/>
  <c r="F699" i="1"/>
  <c r="E699" i="1"/>
  <c r="D699" i="1"/>
  <c r="C699" i="1"/>
  <c r="B699" i="1"/>
  <c r="A699" i="1"/>
  <c r="F698" i="1"/>
  <c r="E698" i="1"/>
  <c r="D698" i="1"/>
  <c r="C698" i="1"/>
  <c r="B698" i="1"/>
  <c r="A698" i="1"/>
  <c r="F697" i="1"/>
  <c r="E697" i="1"/>
  <c r="D697" i="1"/>
  <c r="C697" i="1"/>
  <c r="B697" i="1"/>
  <c r="A697" i="1"/>
  <c r="F696" i="1"/>
  <c r="E696" i="1"/>
  <c r="D696" i="1"/>
  <c r="C696" i="1"/>
  <c r="B696" i="1"/>
  <c r="A696" i="1"/>
  <c r="F695" i="1"/>
  <c r="E695" i="1"/>
  <c r="D695" i="1"/>
  <c r="C695" i="1"/>
  <c r="B695" i="1"/>
  <c r="A695" i="1"/>
  <c r="F694" i="1"/>
  <c r="E694" i="1"/>
  <c r="D694" i="1"/>
  <c r="C694" i="1"/>
  <c r="B694" i="1"/>
  <c r="A694" i="1"/>
  <c r="F693" i="1"/>
  <c r="E693" i="1"/>
  <c r="D693" i="1"/>
  <c r="C693" i="1"/>
  <c r="B693" i="1"/>
  <c r="A693" i="1"/>
  <c r="F692" i="1"/>
  <c r="E692" i="1"/>
  <c r="D692" i="1"/>
  <c r="C692" i="1"/>
  <c r="B692" i="1"/>
  <c r="A692" i="1"/>
  <c r="F691" i="1"/>
  <c r="E691" i="1"/>
  <c r="D691" i="1"/>
  <c r="C691" i="1"/>
  <c r="B691" i="1"/>
  <c r="A691" i="1"/>
  <c r="F690" i="1"/>
  <c r="E690" i="1"/>
  <c r="D690" i="1"/>
  <c r="C690" i="1"/>
  <c r="B690" i="1"/>
  <c r="A690" i="1"/>
  <c r="F689" i="1"/>
  <c r="E689" i="1"/>
  <c r="D689" i="1"/>
  <c r="C689" i="1"/>
  <c r="B689" i="1"/>
  <c r="A689" i="1"/>
  <c r="F688" i="1"/>
  <c r="E688" i="1"/>
  <c r="D688" i="1"/>
  <c r="C688" i="1"/>
  <c r="B688" i="1"/>
  <c r="A688" i="1"/>
  <c r="F687" i="1"/>
  <c r="E687" i="1"/>
  <c r="D687" i="1"/>
  <c r="C687" i="1"/>
  <c r="B687" i="1"/>
  <c r="A687" i="1"/>
  <c r="F686" i="1"/>
  <c r="E686" i="1"/>
  <c r="D686" i="1"/>
  <c r="C686" i="1"/>
  <c r="B686" i="1"/>
  <c r="A686" i="1"/>
  <c r="F685" i="1"/>
  <c r="E685" i="1"/>
  <c r="D685" i="1"/>
  <c r="C685" i="1"/>
  <c r="B685" i="1"/>
  <c r="A685" i="1"/>
  <c r="F684" i="1"/>
  <c r="E684" i="1"/>
  <c r="D684" i="1"/>
  <c r="C684" i="1"/>
  <c r="B684" i="1"/>
  <c r="A684" i="1"/>
  <c r="F683" i="1"/>
  <c r="E683" i="1"/>
  <c r="D683" i="1"/>
  <c r="C683" i="1"/>
  <c r="B683" i="1"/>
  <c r="A683" i="1"/>
  <c r="F682" i="1"/>
  <c r="E682" i="1"/>
  <c r="D682" i="1"/>
  <c r="C682" i="1"/>
  <c r="B682" i="1"/>
  <c r="A682" i="1"/>
  <c r="F681" i="1"/>
  <c r="E681" i="1"/>
  <c r="D681" i="1"/>
  <c r="C681" i="1"/>
  <c r="B681" i="1"/>
  <c r="A681" i="1"/>
  <c r="F680" i="1"/>
  <c r="E680" i="1"/>
  <c r="D680" i="1"/>
  <c r="C680" i="1"/>
  <c r="B680" i="1"/>
  <c r="A680" i="1"/>
  <c r="F679" i="1"/>
  <c r="E679" i="1"/>
  <c r="D679" i="1"/>
  <c r="C679" i="1"/>
  <c r="B679" i="1"/>
  <c r="A679" i="1"/>
  <c r="F678" i="1"/>
  <c r="E678" i="1"/>
  <c r="D678" i="1"/>
  <c r="C678" i="1"/>
  <c r="B678" i="1"/>
  <c r="A678" i="1"/>
  <c r="F677" i="1"/>
  <c r="E677" i="1"/>
  <c r="D677" i="1"/>
  <c r="C677" i="1"/>
  <c r="B677" i="1"/>
  <c r="A677" i="1"/>
  <c r="F676" i="1"/>
  <c r="E676" i="1"/>
  <c r="D676" i="1"/>
  <c r="C676" i="1"/>
  <c r="B676" i="1"/>
  <c r="A676" i="1"/>
  <c r="F675" i="1"/>
  <c r="E675" i="1"/>
  <c r="D675" i="1"/>
  <c r="C675" i="1"/>
  <c r="B675" i="1"/>
  <c r="A675" i="1"/>
  <c r="F674" i="1"/>
  <c r="E674" i="1"/>
  <c r="D674" i="1"/>
  <c r="C674" i="1"/>
  <c r="B674" i="1"/>
  <c r="A674" i="1"/>
  <c r="F673" i="1"/>
  <c r="E673" i="1"/>
  <c r="D673" i="1"/>
  <c r="C673" i="1"/>
  <c r="B673" i="1"/>
  <c r="A673" i="1"/>
  <c r="F672" i="1"/>
  <c r="E672" i="1"/>
  <c r="D672" i="1"/>
  <c r="C672" i="1"/>
  <c r="B672" i="1"/>
  <c r="A672" i="1"/>
  <c r="F671" i="1"/>
  <c r="E671" i="1"/>
  <c r="D671" i="1"/>
  <c r="C671" i="1"/>
  <c r="B671" i="1"/>
  <c r="A671" i="1"/>
  <c r="F670" i="1"/>
  <c r="E670" i="1"/>
  <c r="D670" i="1"/>
  <c r="C670" i="1"/>
  <c r="B670" i="1"/>
  <c r="A670" i="1"/>
  <c r="F669" i="1"/>
  <c r="E669" i="1"/>
  <c r="D669" i="1"/>
  <c r="C669" i="1"/>
  <c r="B669" i="1"/>
  <c r="A669" i="1"/>
  <c r="F668" i="1"/>
  <c r="E668" i="1"/>
  <c r="D668" i="1"/>
  <c r="C668" i="1"/>
  <c r="B668" i="1"/>
  <c r="A668" i="1"/>
  <c r="F667" i="1"/>
  <c r="E667" i="1"/>
  <c r="D667" i="1"/>
  <c r="C667" i="1"/>
  <c r="B667" i="1"/>
  <c r="A667" i="1"/>
  <c r="F666" i="1"/>
  <c r="E666" i="1"/>
  <c r="D666" i="1"/>
  <c r="C666" i="1"/>
  <c r="B666" i="1"/>
  <c r="A666" i="1"/>
  <c r="F665" i="1"/>
  <c r="E665" i="1"/>
  <c r="D665" i="1"/>
  <c r="C665" i="1"/>
  <c r="B665" i="1"/>
  <c r="A665" i="1"/>
  <c r="F664" i="1"/>
  <c r="E664" i="1"/>
  <c r="D664" i="1"/>
  <c r="C664" i="1"/>
  <c r="B664" i="1"/>
  <c r="A664" i="1"/>
  <c r="F663" i="1"/>
  <c r="E663" i="1"/>
  <c r="D663" i="1"/>
  <c r="C663" i="1"/>
  <c r="B663" i="1"/>
  <c r="A663" i="1"/>
  <c r="F662" i="1"/>
  <c r="E662" i="1"/>
  <c r="D662" i="1"/>
  <c r="C662" i="1"/>
  <c r="B662" i="1"/>
  <c r="A662" i="1"/>
  <c r="F661" i="1"/>
  <c r="E661" i="1"/>
  <c r="D661" i="1"/>
  <c r="C661" i="1"/>
  <c r="B661" i="1"/>
  <c r="A661" i="1"/>
  <c r="F660" i="1"/>
  <c r="E660" i="1"/>
  <c r="D660" i="1"/>
  <c r="C660" i="1"/>
  <c r="B660" i="1"/>
  <c r="A660" i="1"/>
  <c r="F659" i="1"/>
  <c r="E659" i="1"/>
  <c r="D659" i="1"/>
  <c r="C659" i="1"/>
  <c r="B659" i="1"/>
  <c r="A659" i="1"/>
  <c r="F658" i="1"/>
  <c r="E658" i="1"/>
  <c r="D658" i="1"/>
  <c r="C658" i="1"/>
  <c r="B658" i="1"/>
  <c r="A658" i="1"/>
  <c r="F657" i="1"/>
  <c r="E657" i="1"/>
  <c r="D657" i="1"/>
  <c r="C657" i="1"/>
  <c r="B657" i="1"/>
  <c r="A657" i="1"/>
  <c r="F656" i="1"/>
  <c r="E656" i="1"/>
  <c r="D656" i="1"/>
  <c r="C656" i="1"/>
  <c r="B656" i="1"/>
  <c r="A656" i="1"/>
  <c r="F655" i="1"/>
  <c r="E655" i="1"/>
  <c r="D655" i="1"/>
  <c r="C655" i="1"/>
  <c r="B655" i="1"/>
  <c r="A655" i="1"/>
  <c r="F654" i="1"/>
  <c r="E654" i="1"/>
  <c r="D654" i="1"/>
  <c r="C654" i="1"/>
  <c r="B654" i="1"/>
  <c r="A654" i="1"/>
  <c r="F653" i="1"/>
  <c r="E653" i="1"/>
  <c r="D653" i="1"/>
  <c r="C653" i="1"/>
  <c r="B653" i="1"/>
  <c r="A653" i="1"/>
  <c r="F652" i="1"/>
  <c r="E652" i="1"/>
  <c r="D652" i="1"/>
  <c r="C652" i="1"/>
  <c r="B652" i="1"/>
  <c r="A652" i="1"/>
  <c r="F651" i="1"/>
  <c r="E651" i="1"/>
  <c r="D651" i="1"/>
  <c r="C651" i="1"/>
  <c r="B651" i="1"/>
  <c r="A651" i="1"/>
  <c r="F650" i="1"/>
  <c r="E650" i="1"/>
  <c r="D650" i="1"/>
  <c r="C650" i="1"/>
  <c r="B650" i="1"/>
  <c r="A650" i="1"/>
  <c r="F649" i="1"/>
  <c r="E649" i="1"/>
  <c r="D649" i="1"/>
  <c r="C649" i="1"/>
  <c r="B649" i="1"/>
  <c r="A649" i="1"/>
  <c r="F648" i="1"/>
  <c r="E648" i="1"/>
  <c r="D648" i="1"/>
  <c r="C648" i="1"/>
  <c r="B648" i="1"/>
  <c r="A648" i="1"/>
  <c r="F647" i="1"/>
  <c r="E647" i="1"/>
  <c r="D647" i="1"/>
  <c r="C647" i="1"/>
  <c r="B647" i="1"/>
  <c r="A647" i="1"/>
  <c r="F646" i="1"/>
  <c r="E646" i="1"/>
  <c r="D646" i="1"/>
  <c r="C646" i="1"/>
  <c r="B646" i="1"/>
  <c r="A646" i="1"/>
  <c r="F645" i="1"/>
  <c r="E645" i="1"/>
  <c r="D645" i="1"/>
  <c r="C645" i="1"/>
  <c r="B645" i="1"/>
  <c r="A645" i="1"/>
  <c r="F644" i="1"/>
  <c r="E644" i="1"/>
  <c r="D644" i="1"/>
  <c r="C644" i="1"/>
  <c r="B644" i="1"/>
  <c r="A644" i="1"/>
  <c r="F643" i="1"/>
  <c r="E643" i="1"/>
  <c r="D643" i="1"/>
  <c r="C643" i="1"/>
  <c r="B643" i="1"/>
  <c r="A643" i="1"/>
  <c r="F642" i="1"/>
  <c r="E642" i="1"/>
  <c r="D642" i="1"/>
  <c r="C642" i="1"/>
  <c r="B642" i="1"/>
  <c r="A642" i="1"/>
  <c r="F641" i="1"/>
  <c r="E641" i="1"/>
  <c r="D641" i="1"/>
  <c r="C641" i="1"/>
  <c r="B641" i="1"/>
  <c r="A641" i="1"/>
  <c r="F640" i="1"/>
  <c r="E640" i="1"/>
  <c r="D640" i="1"/>
  <c r="C640" i="1"/>
  <c r="B640" i="1"/>
  <c r="A640" i="1"/>
  <c r="F639" i="1"/>
  <c r="E639" i="1"/>
  <c r="D639" i="1"/>
  <c r="C639" i="1"/>
  <c r="B639" i="1"/>
  <c r="A639" i="1"/>
  <c r="F638" i="1"/>
  <c r="E638" i="1"/>
  <c r="D638" i="1"/>
  <c r="C638" i="1"/>
  <c r="B638" i="1"/>
  <c r="A638" i="1"/>
  <c r="F637" i="1"/>
  <c r="E637" i="1"/>
  <c r="D637" i="1"/>
  <c r="C637" i="1"/>
  <c r="B637" i="1"/>
  <c r="A637" i="1"/>
  <c r="F636" i="1"/>
  <c r="E636" i="1"/>
  <c r="D636" i="1"/>
  <c r="C636" i="1"/>
  <c r="B636" i="1"/>
  <c r="A636" i="1"/>
  <c r="F635" i="1"/>
  <c r="E635" i="1"/>
  <c r="D635" i="1"/>
  <c r="C635" i="1"/>
  <c r="B635" i="1"/>
  <c r="A635" i="1"/>
  <c r="F634" i="1"/>
  <c r="E634" i="1"/>
  <c r="D634" i="1"/>
  <c r="C634" i="1"/>
  <c r="B634" i="1"/>
  <c r="A634" i="1"/>
  <c r="F633" i="1"/>
  <c r="E633" i="1"/>
  <c r="D633" i="1"/>
  <c r="C633" i="1"/>
  <c r="B633" i="1"/>
  <c r="A633" i="1"/>
  <c r="F632" i="1"/>
  <c r="E632" i="1"/>
  <c r="D632" i="1"/>
  <c r="C632" i="1"/>
  <c r="B632" i="1"/>
  <c r="A632" i="1"/>
  <c r="F631" i="1"/>
  <c r="E631" i="1"/>
  <c r="D631" i="1"/>
  <c r="C631" i="1"/>
  <c r="B631" i="1"/>
  <c r="A631" i="1"/>
  <c r="F630" i="1"/>
  <c r="E630" i="1"/>
  <c r="D630" i="1"/>
  <c r="C630" i="1"/>
  <c r="B630" i="1"/>
  <c r="A630" i="1"/>
  <c r="F629" i="1"/>
  <c r="E629" i="1"/>
  <c r="D629" i="1"/>
  <c r="C629" i="1"/>
  <c r="B629" i="1"/>
  <c r="A629" i="1"/>
  <c r="F628" i="1"/>
  <c r="E628" i="1"/>
  <c r="D628" i="1"/>
  <c r="C628" i="1"/>
  <c r="B628" i="1"/>
  <c r="A628" i="1"/>
  <c r="F627" i="1"/>
  <c r="E627" i="1"/>
  <c r="D627" i="1"/>
  <c r="C627" i="1"/>
  <c r="B627" i="1"/>
  <c r="A627" i="1"/>
  <c r="F626" i="1"/>
  <c r="E626" i="1"/>
  <c r="D626" i="1"/>
  <c r="C626" i="1"/>
  <c r="B626" i="1"/>
  <c r="A626" i="1"/>
  <c r="F625" i="1"/>
  <c r="E625" i="1"/>
  <c r="D625" i="1"/>
  <c r="C625" i="1"/>
  <c r="B625" i="1"/>
  <c r="A625" i="1"/>
  <c r="F624" i="1"/>
  <c r="E624" i="1"/>
  <c r="D624" i="1"/>
  <c r="C624" i="1"/>
  <c r="B624" i="1"/>
  <c r="A624" i="1"/>
  <c r="F623" i="1"/>
  <c r="E623" i="1"/>
  <c r="D623" i="1"/>
  <c r="C623" i="1"/>
  <c r="B623" i="1"/>
  <c r="A623" i="1"/>
  <c r="F622" i="1"/>
  <c r="E622" i="1"/>
  <c r="D622" i="1"/>
  <c r="C622" i="1"/>
  <c r="B622" i="1"/>
  <c r="A622" i="1"/>
  <c r="F621" i="1"/>
  <c r="E621" i="1"/>
  <c r="D621" i="1"/>
  <c r="C621" i="1"/>
  <c r="B621" i="1"/>
  <c r="A621" i="1"/>
  <c r="F620" i="1"/>
  <c r="E620" i="1"/>
  <c r="D620" i="1"/>
  <c r="C620" i="1"/>
  <c r="B620" i="1"/>
  <c r="A620" i="1"/>
  <c r="F619" i="1"/>
  <c r="E619" i="1"/>
  <c r="D619" i="1"/>
  <c r="C619" i="1"/>
  <c r="B619" i="1"/>
  <c r="A619" i="1"/>
  <c r="F618" i="1"/>
  <c r="E618" i="1"/>
  <c r="D618" i="1"/>
  <c r="C618" i="1"/>
  <c r="B618" i="1"/>
  <c r="A618" i="1"/>
  <c r="F617" i="1"/>
  <c r="E617" i="1"/>
  <c r="D617" i="1"/>
  <c r="C617" i="1"/>
  <c r="B617" i="1"/>
  <c r="A617" i="1"/>
  <c r="F616" i="1"/>
  <c r="E616" i="1"/>
  <c r="D616" i="1"/>
  <c r="C616" i="1"/>
  <c r="B616" i="1"/>
  <c r="A616" i="1"/>
  <c r="F615" i="1"/>
  <c r="E615" i="1"/>
  <c r="D615" i="1"/>
  <c r="C615" i="1"/>
  <c r="B615" i="1"/>
  <c r="A615" i="1"/>
  <c r="F614" i="1"/>
  <c r="E614" i="1"/>
  <c r="D614" i="1"/>
  <c r="C614" i="1"/>
  <c r="B614" i="1"/>
  <c r="A614" i="1"/>
  <c r="F613" i="1"/>
  <c r="E613" i="1"/>
  <c r="D613" i="1"/>
  <c r="C613" i="1"/>
  <c r="B613" i="1"/>
  <c r="A613" i="1"/>
  <c r="F612" i="1"/>
  <c r="E612" i="1"/>
  <c r="D612" i="1"/>
  <c r="C612" i="1"/>
  <c r="B612" i="1"/>
  <c r="A612" i="1"/>
  <c r="F611" i="1"/>
  <c r="E611" i="1"/>
  <c r="D611" i="1"/>
  <c r="C611" i="1"/>
  <c r="B611" i="1"/>
  <c r="A611" i="1"/>
  <c r="F610" i="1"/>
  <c r="E610" i="1"/>
  <c r="D610" i="1"/>
  <c r="C610" i="1"/>
  <c r="B610" i="1"/>
  <c r="A610" i="1"/>
  <c r="F609" i="1"/>
  <c r="E609" i="1"/>
  <c r="D609" i="1"/>
  <c r="C609" i="1"/>
  <c r="B609" i="1"/>
  <c r="A609" i="1"/>
  <c r="F608" i="1"/>
  <c r="E608" i="1"/>
  <c r="D608" i="1"/>
  <c r="C608" i="1"/>
  <c r="B608" i="1"/>
  <c r="A608" i="1"/>
  <c r="F607" i="1"/>
  <c r="E607" i="1"/>
  <c r="D607" i="1"/>
  <c r="C607" i="1"/>
  <c r="B607" i="1"/>
  <c r="A607" i="1"/>
  <c r="F606" i="1"/>
  <c r="E606" i="1"/>
  <c r="D606" i="1"/>
  <c r="C606" i="1"/>
  <c r="B606" i="1"/>
  <c r="A606" i="1"/>
  <c r="F605" i="1"/>
  <c r="E605" i="1"/>
  <c r="D605" i="1"/>
  <c r="C605" i="1"/>
  <c r="B605" i="1"/>
  <c r="A605" i="1"/>
  <c r="F604" i="1"/>
  <c r="E604" i="1"/>
  <c r="D604" i="1"/>
  <c r="C604" i="1"/>
  <c r="B604" i="1"/>
  <c r="A604" i="1"/>
  <c r="F603" i="1"/>
  <c r="E603" i="1"/>
  <c r="D603" i="1"/>
  <c r="C603" i="1"/>
  <c r="B603" i="1"/>
  <c r="A603" i="1"/>
  <c r="F602" i="1"/>
  <c r="E602" i="1"/>
  <c r="D602" i="1"/>
  <c r="C602" i="1"/>
  <c r="B602" i="1"/>
  <c r="A602" i="1"/>
  <c r="F601" i="1"/>
  <c r="E601" i="1"/>
  <c r="D601" i="1"/>
  <c r="C601" i="1"/>
  <c r="B601" i="1"/>
  <c r="A601" i="1"/>
  <c r="F600" i="1"/>
  <c r="E600" i="1"/>
  <c r="D600" i="1"/>
  <c r="C600" i="1"/>
  <c r="B600" i="1"/>
  <c r="A600" i="1"/>
  <c r="F599" i="1"/>
  <c r="E599" i="1"/>
  <c r="D599" i="1"/>
  <c r="C599" i="1"/>
  <c r="B599" i="1"/>
  <c r="A599" i="1"/>
  <c r="F598" i="1"/>
  <c r="E598" i="1"/>
  <c r="D598" i="1"/>
  <c r="C598" i="1"/>
  <c r="B598" i="1"/>
  <c r="A598" i="1"/>
  <c r="F597" i="1"/>
  <c r="E597" i="1"/>
  <c r="D597" i="1"/>
  <c r="C597" i="1"/>
  <c r="B597" i="1"/>
  <c r="A597" i="1"/>
  <c r="F596" i="1"/>
  <c r="E596" i="1"/>
  <c r="D596" i="1"/>
  <c r="C596" i="1"/>
  <c r="B596" i="1"/>
  <c r="A596" i="1"/>
  <c r="F595" i="1"/>
  <c r="E595" i="1"/>
  <c r="D595" i="1"/>
  <c r="C595" i="1"/>
  <c r="B595" i="1"/>
  <c r="A595" i="1"/>
  <c r="F594" i="1"/>
  <c r="E594" i="1"/>
  <c r="D594" i="1"/>
  <c r="C594" i="1"/>
  <c r="B594" i="1"/>
  <c r="A594" i="1"/>
  <c r="F593" i="1"/>
  <c r="E593" i="1"/>
  <c r="D593" i="1"/>
  <c r="C593" i="1"/>
  <c r="B593" i="1"/>
  <c r="A593" i="1"/>
  <c r="F592" i="1"/>
  <c r="E592" i="1"/>
  <c r="D592" i="1"/>
  <c r="C592" i="1"/>
  <c r="B592" i="1"/>
  <c r="A592" i="1"/>
  <c r="F591" i="1"/>
  <c r="E591" i="1"/>
  <c r="D591" i="1"/>
  <c r="C591" i="1"/>
  <c r="B591" i="1"/>
  <c r="A591" i="1"/>
  <c r="F590" i="1"/>
  <c r="E590" i="1"/>
  <c r="D590" i="1"/>
  <c r="C590" i="1"/>
  <c r="B590" i="1"/>
  <c r="A590" i="1"/>
  <c r="F589" i="1"/>
  <c r="E589" i="1"/>
  <c r="D589" i="1"/>
  <c r="C589" i="1"/>
  <c r="B589" i="1"/>
  <c r="A589" i="1"/>
  <c r="F588" i="1"/>
  <c r="E588" i="1"/>
  <c r="D588" i="1"/>
  <c r="C588" i="1"/>
  <c r="B588" i="1"/>
  <c r="A588" i="1"/>
  <c r="F587" i="1"/>
  <c r="E587" i="1"/>
  <c r="D587" i="1"/>
  <c r="C587" i="1"/>
  <c r="B587" i="1"/>
  <c r="A587" i="1"/>
  <c r="F586" i="1"/>
  <c r="E586" i="1"/>
  <c r="D586" i="1"/>
  <c r="C586" i="1"/>
  <c r="B586" i="1"/>
  <c r="A586" i="1"/>
  <c r="F585" i="1"/>
  <c r="E585" i="1"/>
  <c r="D585" i="1"/>
  <c r="C585" i="1"/>
  <c r="B585" i="1"/>
  <c r="A585" i="1"/>
  <c r="F584" i="1"/>
  <c r="E584" i="1"/>
  <c r="D584" i="1"/>
  <c r="C584" i="1"/>
  <c r="B584" i="1"/>
  <c r="A584" i="1"/>
  <c r="F583" i="1"/>
  <c r="E583" i="1"/>
  <c r="D583" i="1"/>
  <c r="C583" i="1"/>
  <c r="B583" i="1"/>
  <c r="A583" i="1"/>
  <c r="F582" i="1"/>
  <c r="E582" i="1"/>
  <c r="D582" i="1"/>
  <c r="C582" i="1"/>
  <c r="B582" i="1"/>
  <c r="A582" i="1"/>
  <c r="F581" i="1"/>
  <c r="E581" i="1"/>
  <c r="D581" i="1"/>
  <c r="C581" i="1"/>
  <c r="B581" i="1"/>
  <c r="A581" i="1"/>
  <c r="F580" i="1"/>
  <c r="E580" i="1"/>
  <c r="D580" i="1"/>
  <c r="C580" i="1"/>
  <c r="B580" i="1"/>
  <c r="A580" i="1"/>
  <c r="F579" i="1"/>
  <c r="E579" i="1"/>
  <c r="D579" i="1"/>
  <c r="C579" i="1"/>
  <c r="B579" i="1"/>
  <c r="A579" i="1"/>
  <c r="F578" i="1"/>
  <c r="E578" i="1"/>
  <c r="D578" i="1"/>
  <c r="C578" i="1"/>
  <c r="B578" i="1"/>
  <c r="A578" i="1"/>
  <c r="F577" i="1"/>
  <c r="E577" i="1"/>
  <c r="D577" i="1"/>
  <c r="C577" i="1"/>
  <c r="B577" i="1"/>
  <c r="A577" i="1"/>
  <c r="F576" i="1"/>
  <c r="E576" i="1"/>
  <c r="D576" i="1"/>
  <c r="C576" i="1"/>
  <c r="B576" i="1"/>
  <c r="A576" i="1"/>
  <c r="F575" i="1"/>
  <c r="E575" i="1"/>
  <c r="D575" i="1"/>
  <c r="C575" i="1"/>
  <c r="B575" i="1"/>
  <c r="A575" i="1"/>
  <c r="F574" i="1"/>
  <c r="E574" i="1"/>
  <c r="D574" i="1"/>
  <c r="C574" i="1"/>
  <c r="B574" i="1"/>
  <c r="A574" i="1"/>
  <c r="F573" i="1"/>
  <c r="E573" i="1"/>
  <c r="D573" i="1"/>
  <c r="C573" i="1"/>
  <c r="B573" i="1"/>
  <c r="A573" i="1"/>
  <c r="F572" i="1"/>
  <c r="E572" i="1"/>
  <c r="D572" i="1"/>
  <c r="C572" i="1"/>
  <c r="B572" i="1"/>
  <c r="A572" i="1"/>
  <c r="F571" i="1"/>
  <c r="E571" i="1"/>
  <c r="D571" i="1"/>
  <c r="C571" i="1"/>
  <c r="B571" i="1"/>
  <c r="A571" i="1"/>
  <c r="F570" i="1"/>
  <c r="E570" i="1"/>
  <c r="D570" i="1"/>
  <c r="C570" i="1"/>
  <c r="B570" i="1"/>
  <c r="A570" i="1"/>
  <c r="F569" i="1"/>
  <c r="E569" i="1"/>
  <c r="D569" i="1"/>
  <c r="C569" i="1"/>
  <c r="B569" i="1"/>
  <c r="A569" i="1"/>
  <c r="F568" i="1"/>
  <c r="E568" i="1"/>
  <c r="D568" i="1"/>
  <c r="C568" i="1"/>
  <c r="B568" i="1"/>
  <c r="A568" i="1"/>
  <c r="F567" i="1"/>
  <c r="E567" i="1"/>
  <c r="D567" i="1"/>
  <c r="C567" i="1"/>
  <c r="B567" i="1"/>
  <c r="A567" i="1"/>
  <c r="F566" i="1"/>
  <c r="E566" i="1"/>
  <c r="D566" i="1"/>
  <c r="C566" i="1"/>
  <c r="B566" i="1"/>
  <c r="A566" i="1"/>
  <c r="F565" i="1"/>
  <c r="E565" i="1"/>
  <c r="D565" i="1"/>
  <c r="C565" i="1"/>
  <c r="B565" i="1"/>
  <c r="A565" i="1"/>
  <c r="F564" i="1"/>
  <c r="E564" i="1"/>
  <c r="D564" i="1"/>
  <c r="C564" i="1"/>
  <c r="B564" i="1"/>
  <c r="A564" i="1"/>
  <c r="F563" i="1"/>
  <c r="E563" i="1"/>
  <c r="D563" i="1"/>
  <c r="C563" i="1"/>
  <c r="B563" i="1"/>
  <c r="A563" i="1"/>
  <c r="F562" i="1"/>
  <c r="E562" i="1"/>
  <c r="D562" i="1"/>
  <c r="C562" i="1"/>
  <c r="B562" i="1"/>
  <c r="A562" i="1"/>
  <c r="F561" i="1"/>
  <c r="E561" i="1"/>
  <c r="D561" i="1"/>
  <c r="C561" i="1"/>
  <c r="B561" i="1"/>
  <c r="A561" i="1"/>
  <c r="F560" i="1"/>
  <c r="E560" i="1"/>
  <c r="D560" i="1"/>
  <c r="C560" i="1"/>
  <c r="B560" i="1"/>
  <c r="A560" i="1"/>
  <c r="F559" i="1"/>
  <c r="E559" i="1"/>
  <c r="D559" i="1"/>
  <c r="C559" i="1"/>
  <c r="B559" i="1"/>
  <c r="A559" i="1"/>
  <c r="F558" i="1"/>
  <c r="E558" i="1"/>
  <c r="D558" i="1"/>
  <c r="C558" i="1"/>
  <c r="B558" i="1"/>
  <c r="A558" i="1"/>
  <c r="F557" i="1"/>
  <c r="E557" i="1"/>
  <c r="D557" i="1"/>
  <c r="C557" i="1"/>
  <c r="B557" i="1"/>
  <c r="A557" i="1"/>
  <c r="F556" i="1"/>
  <c r="E556" i="1"/>
  <c r="D556" i="1"/>
  <c r="C556" i="1"/>
  <c r="B556" i="1"/>
  <c r="A556" i="1"/>
  <c r="F555" i="1"/>
  <c r="E555" i="1"/>
  <c r="D555" i="1"/>
  <c r="C555" i="1"/>
  <c r="B555" i="1"/>
  <c r="A555" i="1"/>
  <c r="F554" i="1"/>
  <c r="E554" i="1"/>
  <c r="D554" i="1"/>
  <c r="C554" i="1"/>
  <c r="B554" i="1"/>
  <c r="A554" i="1"/>
  <c r="F553" i="1"/>
  <c r="E553" i="1"/>
  <c r="D553" i="1"/>
  <c r="C553" i="1"/>
  <c r="B553" i="1"/>
  <c r="A553" i="1"/>
  <c r="F552" i="1"/>
  <c r="E552" i="1"/>
  <c r="D552" i="1"/>
  <c r="C552" i="1"/>
  <c r="B552" i="1"/>
  <c r="A552" i="1"/>
  <c r="F551" i="1"/>
  <c r="E551" i="1"/>
  <c r="D551" i="1"/>
  <c r="C551" i="1"/>
  <c r="B551" i="1"/>
  <c r="A551" i="1"/>
  <c r="F550" i="1"/>
  <c r="E550" i="1"/>
  <c r="D550" i="1"/>
  <c r="C550" i="1"/>
  <c r="B550" i="1"/>
  <c r="A550" i="1"/>
  <c r="F549" i="1"/>
  <c r="E549" i="1"/>
  <c r="D549" i="1"/>
  <c r="C549" i="1"/>
  <c r="B549" i="1"/>
  <c r="A549" i="1"/>
  <c r="F548" i="1"/>
  <c r="E548" i="1"/>
  <c r="D548" i="1"/>
  <c r="C548" i="1"/>
  <c r="B548" i="1"/>
  <c r="A548" i="1"/>
  <c r="F547" i="1"/>
  <c r="E547" i="1"/>
  <c r="D547" i="1"/>
  <c r="C547" i="1"/>
  <c r="B547" i="1"/>
  <c r="A547" i="1"/>
  <c r="F546" i="1"/>
  <c r="E546" i="1"/>
  <c r="D546" i="1"/>
  <c r="C546" i="1"/>
  <c r="B546" i="1"/>
  <c r="A546" i="1"/>
  <c r="F545" i="1"/>
  <c r="E545" i="1"/>
  <c r="D545" i="1"/>
  <c r="C545" i="1"/>
  <c r="B545" i="1"/>
  <c r="A545" i="1"/>
  <c r="F544" i="1"/>
  <c r="E544" i="1"/>
  <c r="D544" i="1"/>
  <c r="C544" i="1"/>
  <c r="B544" i="1"/>
  <c r="A544" i="1"/>
  <c r="F543" i="1"/>
  <c r="E543" i="1"/>
  <c r="D543" i="1"/>
  <c r="C543" i="1"/>
  <c r="B543" i="1"/>
  <c r="A543" i="1"/>
  <c r="F542" i="1"/>
  <c r="E542" i="1"/>
  <c r="D542" i="1"/>
  <c r="C542" i="1"/>
  <c r="B542" i="1"/>
  <c r="A542" i="1"/>
  <c r="F541" i="1"/>
  <c r="E541" i="1"/>
  <c r="D541" i="1"/>
  <c r="C541" i="1"/>
  <c r="B541" i="1"/>
  <c r="A541" i="1"/>
  <c r="F540" i="1"/>
  <c r="E540" i="1"/>
  <c r="D540" i="1"/>
  <c r="C540" i="1"/>
  <c r="B540" i="1"/>
  <c r="A540" i="1"/>
  <c r="F539" i="1"/>
  <c r="E539" i="1"/>
  <c r="D539" i="1"/>
  <c r="C539" i="1"/>
  <c r="B539" i="1"/>
  <c r="A539" i="1"/>
  <c r="F538" i="1"/>
  <c r="E538" i="1"/>
  <c r="D538" i="1"/>
  <c r="C538" i="1"/>
  <c r="B538" i="1"/>
  <c r="A538" i="1"/>
  <c r="F537" i="1"/>
  <c r="E537" i="1"/>
  <c r="D537" i="1"/>
  <c r="C537" i="1"/>
  <c r="B537" i="1"/>
  <c r="A537" i="1"/>
  <c r="F536" i="1"/>
  <c r="E536" i="1"/>
  <c r="D536" i="1"/>
  <c r="C536" i="1"/>
  <c r="B536" i="1"/>
  <c r="A536" i="1"/>
  <c r="F535" i="1"/>
  <c r="E535" i="1"/>
  <c r="D535" i="1"/>
  <c r="C535" i="1"/>
  <c r="B535" i="1"/>
  <c r="A535" i="1"/>
  <c r="F534" i="1"/>
  <c r="E534" i="1"/>
  <c r="D534" i="1"/>
  <c r="C534" i="1"/>
  <c r="B534" i="1"/>
  <c r="A534" i="1"/>
  <c r="F533" i="1"/>
  <c r="E533" i="1"/>
  <c r="D533" i="1"/>
  <c r="C533" i="1"/>
  <c r="B533" i="1"/>
  <c r="A533" i="1"/>
  <c r="F532" i="1"/>
  <c r="E532" i="1"/>
  <c r="D532" i="1"/>
  <c r="C532" i="1"/>
  <c r="B532" i="1"/>
  <c r="A532" i="1"/>
  <c r="F531" i="1"/>
  <c r="E531" i="1"/>
  <c r="D531" i="1"/>
  <c r="C531" i="1"/>
  <c r="B531" i="1"/>
  <c r="A531" i="1"/>
  <c r="F530" i="1"/>
  <c r="E530" i="1"/>
  <c r="D530" i="1"/>
  <c r="C530" i="1"/>
  <c r="B530" i="1"/>
  <c r="A530" i="1"/>
  <c r="F529" i="1"/>
  <c r="E529" i="1"/>
  <c r="D529" i="1"/>
  <c r="C529" i="1"/>
  <c r="B529" i="1"/>
  <c r="A529" i="1"/>
  <c r="F528" i="1"/>
  <c r="E528" i="1"/>
  <c r="D528" i="1"/>
  <c r="C528" i="1"/>
  <c r="B528" i="1"/>
  <c r="A528" i="1"/>
  <c r="F527" i="1"/>
  <c r="E527" i="1"/>
  <c r="D527" i="1"/>
  <c r="C527" i="1"/>
  <c r="B527" i="1"/>
  <c r="A527" i="1"/>
  <c r="F526" i="1"/>
  <c r="E526" i="1"/>
  <c r="D526" i="1"/>
  <c r="C526" i="1"/>
  <c r="B526" i="1"/>
  <c r="A526" i="1"/>
  <c r="F525" i="1"/>
  <c r="E525" i="1"/>
  <c r="D525" i="1"/>
  <c r="C525" i="1"/>
  <c r="B525" i="1"/>
  <c r="A525" i="1"/>
  <c r="F524" i="1"/>
  <c r="E524" i="1"/>
  <c r="D524" i="1"/>
  <c r="C524" i="1"/>
  <c r="B524" i="1"/>
  <c r="A524" i="1"/>
  <c r="F523" i="1"/>
  <c r="E523" i="1"/>
  <c r="D523" i="1"/>
  <c r="C523" i="1"/>
  <c r="B523" i="1"/>
  <c r="A523" i="1"/>
  <c r="F522" i="1"/>
  <c r="E522" i="1"/>
  <c r="D522" i="1"/>
  <c r="C522" i="1"/>
  <c r="B522" i="1"/>
  <c r="A522" i="1"/>
  <c r="F521" i="1"/>
  <c r="E521" i="1"/>
  <c r="D521" i="1"/>
  <c r="C521" i="1"/>
  <c r="B521" i="1"/>
  <c r="A521" i="1"/>
  <c r="F520" i="1"/>
  <c r="E520" i="1"/>
  <c r="D520" i="1"/>
  <c r="C520" i="1"/>
  <c r="B520" i="1"/>
  <c r="A520" i="1"/>
  <c r="F519" i="1"/>
  <c r="E519" i="1"/>
  <c r="D519" i="1"/>
  <c r="C519" i="1"/>
  <c r="B519" i="1"/>
  <c r="A519" i="1"/>
  <c r="F518" i="1"/>
  <c r="E518" i="1"/>
  <c r="D518" i="1"/>
  <c r="C518" i="1"/>
  <c r="B518" i="1"/>
  <c r="A518" i="1"/>
  <c r="F517" i="1"/>
  <c r="E517" i="1"/>
  <c r="D517" i="1"/>
  <c r="C517" i="1"/>
  <c r="B517" i="1"/>
  <c r="A517" i="1"/>
  <c r="F516" i="1"/>
  <c r="E516" i="1"/>
  <c r="D516" i="1"/>
  <c r="C516" i="1"/>
  <c r="B516" i="1"/>
  <c r="A516" i="1"/>
  <c r="F515" i="1"/>
  <c r="E515" i="1"/>
  <c r="D515" i="1"/>
  <c r="C515" i="1"/>
  <c r="B515" i="1"/>
  <c r="A515" i="1"/>
  <c r="F514" i="1"/>
  <c r="E514" i="1"/>
  <c r="D514" i="1"/>
  <c r="C514" i="1"/>
  <c r="B514" i="1"/>
  <c r="A514" i="1"/>
  <c r="F513" i="1"/>
  <c r="E513" i="1"/>
  <c r="D513" i="1"/>
  <c r="C513" i="1"/>
  <c r="B513" i="1"/>
  <c r="A513" i="1"/>
  <c r="F512" i="1"/>
  <c r="E512" i="1"/>
  <c r="D512" i="1"/>
  <c r="C512" i="1"/>
  <c r="B512" i="1"/>
  <c r="A512" i="1"/>
  <c r="F511" i="1"/>
  <c r="E511" i="1"/>
  <c r="D511" i="1"/>
  <c r="C511" i="1"/>
  <c r="B511" i="1"/>
  <c r="A511" i="1"/>
  <c r="F510" i="1"/>
  <c r="E510" i="1"/>
  <c r="D510" i="1"/>
  <c r="C510" i="1"/>
  <c r="B510" i="1"/>
  <c r="A510" i="1"/>
  <c r="F509" i="1"/>
  <c r="E509" i="1"/>
  <c r="D509" i="1"/>
  <c r="C509" i="1"/>
  <c r="B509" i="1"/>
  <c r="A509" i="1"/>
  <c r="F508" i="1"/>
  <c r="E508" i="1"/>
  <c r="D508" i="1"/>
  <c r="C508" i="1"/>
  <c r="B508" i="1"/>
  <c r="A508" i="1"/>
  <c r="F507" i="1"/>
  <c r="E507" i="1"/>
  <c r="D507" i="1"/>
  <c r="C507" i="1"/>
  <c r="B507" i="1"/>
  <c r="A507" i="1"/>
  <c r="F506" i="1"/>
  <c r="E506" i="1"/>
  <c r="D506" i="1"/>
  <c r="C506" i="1"/>
  <c r="B506" i="1"/>
  <c r="A506" i="1"/>
  <c r="F505" i="1"/>
  <c r="E505" i="1"/>
  <c r="D505" i="1"/>
  <c r="C505" i="1"/>
  <c r="B505" i="1"/>
  <c r="A505" i="1"/>
  <c r="F504" i="1"/>
  <c r="E504" i="1"/>
  <c r="D504" i="1"/>
  <c r="C504" i="1"/>
  <c r="B504" i="1"/>
  <c r="A504" i="1"/>
  <c r="F503" i="1"/>
  <c r="E503" i="1"/>
  <c r="D503" i="1"/>
  <c r="C503" i="1"/>
  <c r="B503" i="1"/>
  <c r="A503" i="1"/>
  <c r="F502" i="1"/>
  <c r="E502" i="1"/>
  <c r="D502" i="1"/>
  <c r="C502" i="1"/>
  <c r="B502" i="1"/>
  <c r="A502" i="1"/>
  <c r="F501" i="1"/>
  <c r="E501" i="1"/>
  <c r="D501" i="1"/>
  <c r="C501" i="1"/>
  <c r="B501" i="1"/>
  <c r="A501" i="1"/>
  <c r="F500" i="1"/>
  <c r="E500" i="1"/>
  <c r="D500" i="1"/>
  <c r="C500" i="1"/>
  <c r="B500" i="1"/>
  <c r="A500" i="1"/>
  <c r="F499" i="1"/>
  <c r="E499" i="1"/>
  <c r="D499" i="1"/>
  <c r="C499" i="1"/>
  <c r="B499" i="1"/>
  <c r="A499" i="1"/>
  <c r="F498" i="1"/>
  <c r="E498" i="1"/>
  <c r="D498" i="1"/>
  <c r="C498" i="1"/>
  <c r="B498" i="1"/>
  <c r="A498" i="1"/>
  <c r="F497" i="1"/>
  <c r="E497" i="1"/>
  <c r="D497" i="1"/>
  <c r="C497" i="1"/>
  <c r="B497" i="1"/>
  <c r="A497" i="1"/>
  <c r="F496" i="1"/>
  <c r="E496" i="1"/>
  <c r="D496" i="1"/>
  <c r="C496" i="1"/>
  <c r="B496" i="1"/>
  <c r="A496" i="1"/>
  <c r="F495" i="1"/>
  <c r="E495" i="1"/>
  <c r="D495" i="1"/>
  <c r="C495" i="1"/>
  <c r="B495" i="1"/>
  <c r="A495" i="1"/>
  <c r="F494" i="1"/>
  <c r="E494" i="1"/>
  <c r="D494" i="1"/>
  <c r="C494" i="1"/>
  <c r="B494" i="1"/>
  <c r="A494" i="1"/>
  <c r="F493" i="1"/>
  <c r="E493" i="1"/>
  <c r="D493" i="1"/>
  <c r="C493" i="1"/>
  <c r="B493" i="1"/>
  <c r="A493" i="1"/>
  <c r="F492" i="1"/>
  <c r="E492" i="1"/>
  <c r="D492" i="1"/>
  <c r="C492" i="1"/>
  <c r="B492" i="1"/>
  <c r="A492" i="1"/>
  <c r="F491" i="1"/>
  <c r="E491" i="1"/>
  <c r="D491" i="1"/>
  <c r="C491" i="1"/>
  <c r="B491" i="1"/>
  <c r="A491" i="1"/>
  <c r="F490" i="1"/>
  <c r="E490" i="1"/>
  <c r="D490" i="1"/>
  <c r="C490" i="1"/>
  <c r="B490" i="1"/>
  <c r="A490" i="1"/>
  <c r="F489" i="1"/>
  <c r="E489" i="1"/>
  <c r="D489" i="1"/>
  <c r="C489" i="1"/>
  <c r="B489" i="1"/>
  <c r="A489" i="1"/>
  <c r="F488" i="1"/>
  <c r="E488" i="1"/>
  <c r="D488" i="1"/>
  <c r="C488" i="1"/>
  <c r="B488" i="1"/>
  <c r="A488" i="1"/>
  <c r="F487" i="1"/>
  <c r="E487" i="1"/>
  <c r="D487" i="1"/>
  <c r="C487" i="1"/>
  <c r="B487" i="1"/>
  <c r="A487" i="1"/>
  <c r="F486" i="1"/>
  <c r="E486" i="1"/>
  <c r="D486" i="1"/>
  <c r="C486" i="1"/>
  <c r="B486" i="1"/>
  <c r="A486" i="1"/>
  <c r="F485" i="1"/>
  <c r="E485" i="1"/>
  <c r="D485" i="1"/>
  <c r="C485" i="1"/>
  <c r="B485" i="1"/>
  <c r="A485" i="1"/>
  <c r="F484" i="1"/>
  <c r="E484" i="1"/>
  <c r="D484" i="1"/>
  <c r="C484" i="1"/>
  <c r="B484" i="1"/>
  <c r="A484" i="1"/>
  <c r="F483" i="1"/>
  <c r="E483" i="1"/>
  <c r="D483" i="1"/>
  <c r="C483" i="1"/>
  <c r="B483" i="1"/>
  <c r="A483" i="1"/>
  <c r="F482" i="1"/>
  <c r="E482" i="1"/>
  <c r="D482" i="1"/>
  <c r="C482" i="1"/>
  <c r="B482" i="1"/>
  <c r="A482" i="1"/>
  <c r="F481" i="1"/>
  <c r="E481" i="1"/>
  <c r="D481" i="1"/>
  <c r="C481" i="1"/>
  <c r="B481" i="1"/>
  <c r="A481" i="1"/>
  <c r="F480" i="1"/>
  <c r="E480" i="1"/>
  <c r="D480" i="1"/>
  <c r="C480" i="1"/>
  <c r="B480" i="1"/>
  <c r="A480" i="1"/>
  <c r="F479" i="1"/>
  <c r="E479" i="1"/>
  <c r="D479" i="1"/>
  <c r="C479" i="1"/>
  <c r="B479" i="1"/>
  <c r="A479" i="1"/>
  <c r="F478" i="1"/>
  <c r="E478" i="1"/>
  <c r="D478" i="1"/>
  <c r="C478" i="1"/>
  <c r="B478" i="1"/>
  <c r="A478" i="1"/>
  <c r="F477" i="1"/>
  <c r="E477" i="1"/>
  <c r="D477" i="1"/>
  <c r="C477" i="1"/>
  <c r="B477" i="1"/>
  <c r="A477" i="1"/>
  <c r="F476" i="1"/>
  <c r="E476" i="1"/>
  <c r="D476" i="1"/>
  <c r="C476" i="1"/>
  <c r="B476" i="1"/>
  <c r="A476" i="1"/>
  <c r="F475" i="1"/>
  <c r="E475" i="1"/>
  <c r="D475" i="1"/>
  <c r="C475" i="1"/>
  <c r="B475" i="1"/>
  <c r="A475" i="1"/>
  <c r="F474" i="1"/>
  <c r="E474" i="1"/>
  <c r="D474" i="1"/>
  <c r="C474" i="1"/>
  <c r="B474" i="1"/>
  <c r="A474" i="1"/>
  <c r="F473" i="1"/>
  <c r="E473" i="1"/>
  <c r="D473" i="1"/>
  <c r="C473" i="1"/>
  <c r="B473" i="1"/>
  <c r="A473" i="1"/>
  <c r="F472" i="1"/>
  <c r="E472" i="1"/>
  <c r="D472" i="1"/>
  <c r="C472" i="1"/>
  <c r="B472" i="1"/>
  <c r="A472" i="1"/>
  <c r="F471" i="1"/>
  <c r="E471" i="1"/>
  <c r="D471" i="1"/>
  <c r="C471" i="1"/>
  <c r="B471" i="1"/>
  <c r="A471" i="1"/>
  <c r="F470" i="1"/>
  <c r="E470" i="1"/>
  <c r="D470" i="1"/>
  <c r="C470" i="1"/>
  <c r="B470" i="1"/>
  <c r="A470" i="1"/>
  <c r="F469" i="1"/>
  <c r="E469" i="1"/>
  <c r="D469" i="1"/>
  <c r="C469" i="1"/>
  <c r="B469" i="1"/>
  <c r="A469" i="1"/>
  <c r="F468" i="1"/>
  <c r="E468" i="1"/>
  <c r="D468" i="1"/>
  <c r="C468" i="1"/>
  <c r="B468" i="1"/>
  <c r="A468" i="1"/>
  <c r="F467" i="1"/>
  <c r="E467" i="1"/>
  <c r="D467" i="1"/>
  <c r="C467" i="1"/>
  <c r="B467" i="1"/>
  <c r="A467" i="1"/>
  <c r="F466" i="1"/>
  <c r="E466" i="1"/>
  <c r="D466" i="1"/>
  <c r="C466" i="1"/>
  <c r="B466" i="1"/>
  <c r="A466" i="1"/>
  <c r="F465" i="1"/>
  <c r="E465" i="1"/>
  <c r="D465" i="1"/>
  <c r="C465" i="1"/>
  <c r="B465" i="1"/>
  <c r="A465" i="1"/>
  <c r="F464" i="1"/>
  <c r="E464" i="1"/>
  <c r="D464" i="1"/>
  <c r="C464" i="1"/>
  <c r="B464" i="1"/>
  <c r="A464" i="1"/>
  <c r="F463" i="1"/>
  <c r="E463" i="1"/>
  <c r="D463" i="1"/>
  <c r="C463" i="1"/>
  <c r="B463" i="1"/>
  <c r="A463" i="1"/>
  <c r="F462" i="1"/>
  <c r="E462" i="1"/>
  <c r="D462" i="1"/>
  <c r="C462" i="1"/>
  <c r="B462" i="1"/>
  <c r="A462" i="1"/>
  <c r="F461" i="1"/>
  <c r="E461" i="1"/>
  <c r="D461" i="1"/>
  <c r="C461" i="1"/>
  <c r="B461" i="1"/>
  <c r="A461" i="1"/>
  <c r="F460" i="1"/>
  <c r="E460" i="1"/>
  <c r="D460" i="1"/>
  <c r="C460" i="1"/>
  <c r="B460" i="1"/>
  <c r="A460" i="1"/>
  <c r="F459" i="1"/>
  <c r="E459" i="1"/>
  <c r="D459" i="1"/>
  <c r="C459" i="1"/>
  <c r="B459" i="1"/>
  <c r="A459" i="1"/>
  <c r="F458" i="1"/>
  <c r="E458" i="1"/>
  <c r="D458" i="1"/>
  <c r="C458" i="1"/>
  <c r="B458" i="1"/>
  <c r="A458" i="1"/>
  <c r="F457" i="1"/>
  <c r="E457" i="1"/>
  <c r="D457" i="1"/>
  <c r="C457" i="1"/>
  <c r="B457" i="1"/>
  <c r="A457" i="1"/>
  <c r="F456" i="1"/>
  <c r="E456" i="1"/>
  <c r="D456" i="1"/>
  <c r="C456" i="1"/>
  <c r="B456" i="1"/>
  <c r="A456" i="1"/>
  <c r="F455" i="1"/>
  <c r="E455" i="1"/>
  <c r="D455" i="1"/>
  <c r="C455" i="1"/>
  <c r="B455" i="1"/>
  <c r="A455" i="1"/>
  <c r="F454" i="1"/>
  <c r="E454" i="1"/>
  <c r="D454" i="1"/>
  <c r="C454" i="1"/>
  <c r="B454" i="1"/>
  <c r="A454" i="1"/>
  <c r="F453" i="1"/>
  <c r="E453" i="1"/>
  <c r="D453" i="1"/>
  <c r="C453" i="1"/>
  <c r="B453" i="1"/>
  <c r="A453" i="1"/>
  <c r="F452" i="1"/>
  <c r="E452" i="1"/>
  <c r="D452" i="1"/>
  <c r="C452" i="1"/>
  <c r="B452" i="1"/>
  <c r="A452" i="1"/>
  <c r="F451" i="1"/>
  <c r="E451" i="1"/>
  <c r="D451" i="1"/>
  <c r="C451" i="1"/>
  <c r="B451" i="1"/>
  <c r="A451" i="1"/>
  <c r="F450" i="1"/>
  <c r="E450" i="1"/>
  <c r="D450" i="1"/>
  <c r="C450" i="1"/>
  <c r="B450" i="1"/>
  <c r="A450" i="1"/>
  <c r="F449" i="1"/>
  <c r="E449" i="1"/>
  <c r="D449" i="1"/>
  <c r="C449" i="1"/>
  <c r="B449" i="1"/>
  <c r="A449" i="1"/>
  <c r="F448" i="1"/>
  <c r="E448" i="1"/>
  <c r="D448" i="1"/>
  <c r="C448" i="1"/>
  <c r="B448" i="1"/>
  <c r="A448" i="1"/>
  <c r="F447" i="1"/>
  <c r="E447" i="1"/>
  <c r="D447" i="1"/>
  <c r="C447" i="1"/>
  <c r="B447" i="1"/>
  <c r="A447" i="1"/>
  <c r="F446" i="1"/>
  <c r="E446" i="1"/>
  <c r="D446" i="1"/>
  <c r="C446" i="1"/>
  <c r="B446" i="1"/>
  <c r="A446" i="1"/>
  <c r="F445" i="1"/>
  <c r="E445" i="1"/>
  <c r="D445" i="1"/>
  <c r="C445" i="1"/>
  <c r="B445" i="1"/>
  <c r="A445" i="1"/>
  <c r="F444" i="1"/>
  <c r="E444" i="1"/>
  <c r="D444" i="1"/>
  <c r="C444" i="1"/>
  <c r="B444" i="1"/>
  <c r="A444" i="1"/>
  <c r="F443" i="1"/>
  <c r="E443" i="1"/>
  <c r="D443" i="1"/>
  <c r="C443" i="1"/>
  <c r="B443" i="1"/>
  <c r="A443" i="1"/>
  <c r="F442" i="1"/>
  <c r="E442" i="1"/>
  <c r="D442" i="1"/>
  <c r="C442" i="1"/>
  <c r="B442" i="1"/>
  <c r="A442" i="1"/>
  <c r="F441" i="1"/>
  <c r="E441" i="1"/>
  <c r="D441" i="1"/>
  <c r="C441" i="1"/>
  <c r="B441" i="1"/>
  <c r="A441" i="1"/>
  <c r="F440" i="1"/>
  <c r="E440" i="1"/>
  <c r="D440" i="1"/>
  <c r="C440" i="1"/>
  <c r="B440" i="1"/>
  <c r="A440" i="1"/>
  <c r="F439" i="1"/>
  <c r="E439" i="1"/>
  <c r="D439" i="1"/>
  <c r="C439" i="1"/>
  <c r="B439" i="1"/>
  <c r="A439" i="1"/>
  <c r="F438" i="1"/>
  <c r="E438" i="1"/>
  <c r="D438" i="1"/>
  <c r="C438" i="1"/>
  <c r="B438" i="1"/>
  <c r="A438" i="1"/>
  <c r="F437" i="1"/>
  <c r="E437" i="1"/>
  <c r="D437" i="1"/>
  <c r="C437" i="1"/>
  <c r="B437" i="1"/>
  <c r="A437" i="1"/>
  <c r="F436" i="1"/>
  <c r="E436" i="1"/>
  <c r="D436" i="1"/>
  <c r="C436" i="1"/>
  <c r="B436" i="1"/>
  <c r="A436" i="1"/>
  <c r="F435" i="1"/>
  <c r="E435" i="1"/>
  <c r="D435" i="1"/>
  <c r="C435" i="1"/>
  <c r="B435" i="1"/>
  <c r="A435" i="1"/>
  <c r="F434" i="1"/>
  <c r="E434" i="1"/>
  <c r="D434" i="1"/>
  <c r="C434" i="1"/>
  <c r="B434" i="1"/>
  <c r="A434" i="1"/>
  <c r="F433" i="1"/>
  <c r="E433" i="1"/>
  <c r="D433" i="1"/>
  <c r="C433" i="1"/>
  <c r="B433" i="1"/>
  <c r="A433" i="1"/>
  <c r="F432" i="1"/>
  <c r="E432" i="1"/>
  <c r="D432" i="1"/>
  <c r="C432" i="1"/>
  <c r="B432" i="1"/>
  <c r="A432" i="1"/>
  <c r="F431" i="1"/>
  <c r="E431" i="1"/>
  <c r="D431" i="1"/>
  <c r="C431" i="1"/>
  <c r="B431" i="1"/>
  <c r="A431" i="1"/>
  <c r="F430" i="1"/>
  <c r="E430" i="1"/>
  <c r="D430" i="1"/>
  <c r="C430" i="1"/>
  <c r="B430" i="1"/>
  <c r="A430" i="1"/>
  <c r="F429" i="1"/>
  <c r="E429" i="1"/>
  <c r="D429" i="1"/>
  <c r="C429" i="1"/>
  <c r="B429" i="1"/>
  <c r="A429" i="1"/>
  <c r="F428" i="1"/>
  <c r="E428" i="1"/>
  <c r="D428" i="1"/>
  <c r="C428" i="1"/>
  <c r="B428" i="1"/>
  <c r="A428" i="1"/>
  <c r="F427" i="1"/>
  <c r="E427" i="1"/>
  <c r="D427" i="1"/>
  <c r="C427" i="1"/>
  <c r="B427" i="1"/>
  <c r="A427" i="1"/>
  <c r="F426" i="1"/>
  <c r="E426" i="1"/>
  <c r="D426" i="1"/>
  <c r="C426" i="1"/>
  <c r="B426" i="1"/>
  <c r="A426" i="1"/>
  <c r="F425" i="1"/>
  <c r="E425" i="1"/>
  <c r="D425" i="1"/>
  <c r="C425" i="1"/>
  <c r="B425" i="1"/>
  <c r="A425" i="1"/>
  <c r="F424" i="1"/>
  <c r="E424" i="1"/>
  <c r="D424" i="1"/>
  <c r="C424" i="1"/>
  <c r="B424" i="1"/>
  <c r="A424" i="1"/>
  <c r="F423" i="1"/>
  <c r="E423" i="1"/>
  <c r="D423" i="1"/>
  <c r="C423" i="1"/>
  <c r="B423" i="1"/>
  <c r="A423" i="1"/>
  <c r="F422" i="1"/>
  <c r="E422" i="1"/>
  <c r="D422" i="1"/>
  <c r="C422" i="1"/>
  <c r="B422" i="1"/>
  <c r="A422" i="1"/>
  <c r="F421" i="1"/>
  <c r="E421" i="1"/>
  <c r="D421" i="1"/>
  <c r="C421" i="1"/>
  <c r="B421" i="1"/>
  <c r="A421" i="1"/>
  <c r="F420" i="1"/>
  <c r="E420" i="1"/>
  <c r="D420" i="1"/>
  <c r="C420" i="1"/>
  <c r="B420" i="1"/>
  <c r="A420" i="1"/>
  <c r="F419" i="1"/>
  <c r="E419" i="1"/>
  <c r="D419" i="1"/>
  <c r="C419" i="1"/>
  <c r="B419" i="1"/>
  <c r="A419" i="1"/>
  <c r="F418" i="1"/>
  <c r="E418" i="1"/>
  <c r="D418" i="1"/>
  <c r="C418" i="1"/>
  <c r="B418" i="1"/>
  <c r="A418" i="1"/>
  <c r="F417" i="1"/>
  <c r="E417" i="1"/>
  <c r="D417" i="1"/>
  <c r="C417" i="1"/>
  <c r="B417" i="1"/>
  <c r="A417" i="1"/>
  <c r="F416" i="1"/>
  <c r="E416" i="1"/>
  <c r="D416" i="1"/>
  <c r="C416" i="1"/>
  <c r="B416" i="1"/>
  <c r="A416" i="1"/>
  <c r="F415" i="1"/>
  <c r="E415" i="1"/>
  <c r="D415" i="1"/>
  <c r="C415" i="1"/>
  <c r="B415" i="1"/>
  <c r="A415" i="1"/>
  <c r="F414" i="1"/>
  <c r="E414" i="1"/>
  <c r="D414" i="1"/>
  <c r="C414" i="1"/>
  <c r="B414" i="1"/>
  <c r="A414" i="1"/>
  <c r="F413" i="1"/>
  <c r="E413" i="1"/>
  <c r="D413" i="1"/>
  <c r="C413" i="1"/>
  <c r="B413" i="1"/>
  <c r="A413" i="1"/>
  <c r="F412" i="1"/>
  <c r="E412" i="1"/>
  <c r="D412" i="1"/>
  <c r="C412" i="1"/>
  <c r="B412" i="1"/>
  <c r="A412" i="1"/>
  <c r="F411" i="1"/>
  <c r="E411" i="1"/>
  <c r="D411" i="1"/>
  <c r="C411" i="1"/>
  <c r="B411" i="1"/>
  <c r="A411" i="1"/>
  <c r="F410" i="1"/>
  <c r="E410" i="1"/>
  <c r="D410" i="1"/>
  <c r="C410" i="1"/>
  <c r="B410" i="1"/>
  <c r="A410" i="1"/>
  <c r="F409" i="1"/>
  <c r="E409" i="1"/>
  <c r="D409" i="1"/>
  <c r="C409" i="1"/>
  <c r="B409" i="1"/>
  <c r="A409" i="1"/>
  <c r="F408" i="1"/>
  <c r="E408" i="1"/>
  <c r="D408" i="1"/>
  <c r="C408" i="1"/>
  <c r="B408" i="1"/>
  <c r="A408" i="1"/>
  <c r="F407" i="1"/>
  <c r="E407" i="1"/>
  <c r="D407" i="1"/>
  <c r="C407" i="1"/>
  <c r="B407" i="1"/>
  <c r="A407" i="1"/>
  <c r="F406" i="1"/>
  <c r="E406" i="1"/>
  <c r="D406" i="1"/>
  <c r="C406" i="1"/>
  <c r="B406" i="1"/>
  <c r="A406" i="1"/>
  <c r="F405" i="1"/>
  <c r="E405" i="1"/>
  <c r="D405" i="1"/>
  <c r="C405" i="1"/>
  <c r="B405" i="1"/>
  <c r="A405" i="1"/>
  <c r="F404" i="1"/>
  <c r="E404" i="1"/>
  <c r="D404" i="1"/>
  <c r="C404" i="1"/>
  <c r="B404" i="1"/>
  <c r="A404" i="1"/>
  <c r="F403" i="1"/>
  <c r="E403" i="1"/>
  <c r="D403" i="1"/>
  <c r="C403" i="1"/>
  <c r="B403" i="1"/>
  <c r="A403" i="1"/>
  <c r="F402" i="1"/>
  <c r="E402" i="1"/>
  <c r="D402" i="1"/>
  <c r="C402" i="1"/>
  <c r="B402" i="1"/>
  <c r="A402" i="1"/>
  <c r="F401" i="1"/>
  <c r="E401" i="1"/>
  <c r="D401" i="1"/>
  <c r="C401" i="1"/>
  <c r="B401" i="1"/>
  <c r="A401" i="1"/>
  <c r="F400" i="1"/>
  <c r="E400" i="1"/>
  <c r="D400" i="1"/>
  <c r="C400" i="1"/>
  <c r="B400" i="1"/>
  <c r="A400" i="1"/>
  <c r="F399" i="1"/>
  <c r="E399" i="1"/>
  <c r="D399" i="1"/>
  <c r="C399" i="1"/>
  <c r="B399" i="1"/>
  <c r="A399" i="1"/>
  <c r="F398" i="1"/>
  <c r="E398" i="1"/>
  <c r="D398" i="1"/>
  <c r="C398" i="1"/>
  <c r="B398" i="1"/>
  <c r="A398" i="1"/>
  <c r="F397" i="1"/>
  <c r="E397" i="1"/>
  <c r="D397" i="1"/>
  <c r="C397" i="1"/>
  <c r="B397" i="1"/>
  <c r="A397" i="1"/>
  <c r="F396" i="1"/>
  <c r="E396" i="1"/>
  <c r="D396" i="1"/>
  <c r="C396" i="1"/>
  <c r="B396" i="1"/>
  <c r="A396" i="1"/>
  <c r="F395" i="1"/>
  <c r="E395" i="1"/>
  <c r="D395" i="1"/>
  <c r="C395" i="1"/>
  <c r="B395" i="1"/>
  <c r="A395" i="1"/>
  <c r="F394" i="1"/>
  <c r="E394" i="1"/>
  <c r="D394" i="1"/>
  <c r="C394" i="1"/>
  <c r="B394" i="1"/>
  <c r="A394" i="1"/>
  <c r="F393" i="1"/>
  <c r="E393" i="1"/>
  <c r="D393" i="1"/>
  <c r="C393" i="1"/>
  <c r="B393" i="1"/>
  <c r="A393" i="1"/>
  <c r="F392" i="1"/>
  <c r="E392" i="1"/>
  <c r="D392" i="1"/>
  <c r="C392" i="1"/>
  <c r="B392" i="1"/>
  <c r="A392" i="1"/>
  <c r="F391" i="1"/>
  <c r="E391" i="1"/>
  <c r="D391" i="1"/>
  <c r="C391" i="1"/>
  <c r="B391" i="1"/>
  <c r="A391" i="1"/>
  <c r="F390" i="1"/>
  <c r="E390" i="1"/>
  <c r="D390" i="1"/>
  <c r="C390" i="1"/>
  <c r="B390" i="1"/>
  <c r="A390" i="1"/>
  <c r="F389" i="1"/>
  <c r="E389" i="1"/>
  <c r="D389" i="1"/>
  <c r="C389" i="1"/>
  <c r="B389" i="1"/>
  <c r="A389" i="1"/>
  <c r="F388" i="1"/>
  <c r="E388" i="1"/>
  <c r="D388" i="1"/>
  <c r="C388" i="1"/>
  <c r="B388" i="1"/>
  <c r="A388" i="1"/>
  <c r="F387" i="1"/>
  <c r="E387" i="1"/>
  <c r="D387" i="1"/>
  <c r="C387" i="1"/>
  <c r="B387" i="1"/>
  <c r="A387" i="1"/>
  <c r="F386" i="1"/>
  <c r="E386" i="1"/>
  <c r="D386" i="1"/>
  <c r="C386" i="1"/>
  <c r="B386" i="1"/>
  <c r="A386" i="1"/>
  <c r="F385" i="1"/>
  <c r="E385" i="1"/>
  <c r="D385" i="1"/>
  <c r="C385" i="1"/>
  <c r="B385" i="1"/>
  <c r="A385" i="1"/>
  <c r="F384" i="1"/>
  <c r="E384" i="1"/>
  <c r="D384" i="1"/>
  <c r="C384" i="1"/>
  <c r="B384" i="1"/>
  <c r="A384" i="1"/>
  <c r="F383" i="1"/>
  <c r="E383" i="1"/>
  <c r="D383" i="1"/>
  <c r="C383" i="1"/>
  <c r="B383" i="1"/>
  <c r="A383" i="1"/>
  <c r="F382" i="1"/>
  <c r="E382" i="1"/>
  <c r="D382" i="1"/>
  <c r="C382" i="1"/>
  <c r="B382" i="1"/>
  <c r="A382" i="1"/>
  <c r="F381" i="1"/>
  <c r="E381" i="1"/>
  <c r="D381" i="1"/>
  <c r="C381" i="1"/>
  <c r="B381" i="1"/>
  <c r="A381" i="1"/>
  <c r="F380" i="1"/>
  <c r="E380" i="1"/>
  <c r="D380" i="1"/>
  <c r="C380" i="1"/>
  <c r="B380" i="1"/>
  <c r="A380" i="1"/>
  <c r="F379" i="1"/>
  <c r="E379" i="1"/>
  <c r="D379" i="1"/>
  <c r="C379" i="1"/>
  <c r="B379" i="1"/>
  <c r="A379" i="1"/>
  <c r="F378" i="1"/>
  <c r="E378" i="1"/>
  <c r="D378" i="1"/>
  <c r="C378" i="1"/>
  <c r="B378" i="1"/>
  <c r="A378" i="1"/>
  <c r="F377" i="1"/>
  <c r="E377" i="1"/>
  <c r="D377" i="1"/>
  <c r="C377" i="1"/>
  <c r="B377" i="1"/>
  <c r="A377" i="1"/>
  <c r="F376" i="1"/>
  <c r="E376" i="1"/>
  <c r="D376" i="1"/>
  <c r="C376" i="1"/>
  <c r="B376" i="1"/>
  <c r="A376" i="1"/>
  <c r="F375" i="1"/>
  <c r="E375" i="1"/>
  <c r="D375" i="1"/>
  <c r="C375" i="1"/>
  <c r="B375" i="1"/>
  <c r="A375" i="1"/>
  <c r="F374" i="1"/>
  <c r="E374" i="1"/>
  <c r="D374" i="1"/>
  <c r="C374" i="1"/>
  <c r="B374" i="1"/>
  <c r="A374" i="1"/>
  <c r="F373" i="1"/>
  <c r="E373" i="1"/>
  <c r="D373" i="1"/>
  <c r="C373" i="1"/>
  <c r="B373" i="1"/>
  <c r="A373" i="1"/>
  <c r="F372" i="1"/>
  <c r="E372" i="1"/>
  <c r="D372" i="1"/>
  <c r="C372" i="1"/>
  <c r="B372" i="1"/>
  <c r="A372" i="1"/>
  <c r="F371" i="1"/>
  <c r="E371" i="1"/>
  <c r="D371" i="1"/>
  <c r="C371" i="1"/>
  <c r="B371" i="1"/>
  <c r="A371" i="1"/>
  <c r="F370" i="1"/>
  <c r="E370" i="1"/>
  <c r="D370" i="1"/>
  <c r="C370" i="1"/>
  <c r="B370" i="1"/>
  <c r="A370" i="1"/>
  <c r="F369" i="1"/>
  <c r="E369" i="1"/>
  <c r="D369" i="1"/>
  <c r="C369" i="1"/>
  <c r="B369" i="1"/>
  <c r="A369" i="1"/>
  <c r="F368" i="1"/>
  <c r="E368" i="1"/>
  <c r="D368" i="1"/>
  <c r="C368" i="1"/>
  <c r="B368" i="1"/>
  <c r="A368" i="1"/>
  <c r="F367" i="1"/>
  <c r="E367" i="1"/>
  <c r="D367" i="1"/>
  <c r="C367" i="1"/>
  <c r="B367" i="1"/>
  <c r="A367" i="1"/>
  <c r="F366" i="1"/>
  <c r="E366" i="1"/>
  <c r="D366" i="1"/>
  <c r="C366" i="1"/>
  <c r="B366" i="1"/>
  <c r="A366" i="1"/>
  <c r="F365" i="1"/>
  <c r="E365" i="1"/>
  <c r="D365" i="1"/>
  <c r="C365" i="1"/>
  <c r="B365" i="1"/>
  <c r="A365" i="1"/>
  <c r="F364" i="1"/>
  <c r="E364" i="1"/>
  <c r="D364" i="1"/>
  <c r="C364" i="1"/>
  <c r="B364" i="1"/>
  <c r="A364" i="1"/>
  <c r="F363" i="1"/>
  <c r="E363" i="1"/>
  <c r="D363" i="1"/>
  <c r="C363" i="1"/>
  <c r="B363" i="1"/>
  <c r="A363" i="1"/>
  <c r="F362" i="1"/>
  <c r="E362" i="1"/>
  <c r="D362" i="1"/>
  <c r="C362" i="1"/>
  <c r="B362" i="1"/>
  <c r="A362" i="1"/>
  <c r="F361" i="1"/>
  <c r="E361" i="1"/>
  <c r="D361" i="1"/>
  <c r="C361" i="1"/>
  <c r="B361" i="1"/>
  <c r="A361" i="1"/>
  <c r="F360" i="1"/>
  <c r="E360" i="1"/>
  <c r="D360" i="1"/>
  <c r="C360" i="1"/>
  <c r="B360" i="1"/>
  <c r="A360" i="1"/>
  <c r="F359" i="1"/>
  <c r="E359" i="1"/>
  <c r="D359" i="1"/>
  <c r="C359" i="1"/>
  <c r="B359" i="1"/>
  <c r="A359" i="1"/>
  <c r="F358" i="1"/>
  <c r="E358" i="1"/>
  <c r="D358" i="1"/>
  <c r="C358" i="1"/>
  <c r="B358" i="1"/>
  <c r="A358" i="1"/>
  <c r="F357" i="1"/>
  <c r="E357" i="1"/>
  <c r="D357" i="1"/>
  <c r="C357" i="1"/>
  <c r="B357" i="1"/>
  <c r="A357" i="1"/>
  <c r="F356" i="1"/>
  <c r="E356" i="1"/>
  <c r="D356" i="1"/>
  <c r="C356" i="1"/>
  <c r="B356" i="1"/>
  <c r="A356" i="1"/>
  <c r="F355" i="1"/>
  <c r="E355" i="1"/>
  <c r="D355" i="1"/>
  <c r="C355" i="1"/>
  <c r="B355" i="1"/>
  <c r="A355" i="1"/>
  <c r="F354" i="1"/>
  <c r="E354" i="1"/>
  <c r="D354" i="1"/>
  <c r="C354" i="1"/>
  <c r="B354" i="1"/>
  <c r="A354" i="1"/>
  <c r="F353" i="1"/>
  <c r="E353" i="1"/>
  <c r="D353" i="1"/>
  <c r="C353" i="1"/>
  <c r="B353" i="1"/>
  <c r="A353" i="1"/>
  <c r="F352" i="1"/>
  <c r="E352" i="1"/>
  <c r="D352" i="1"/>
  <c r="C352" i="1"/>
  <c r="B352" i="1"/>
  <c r="A352" i="1"/>
  <c r="F351" i="1"/>
  <c r="E351" i="1"/>
  <c r="D351" i="1"/>
  <c r="C351" i="1"/>
  <c r="B351" i="1"/>
  <c r="A351" i="1"/>
  <c r="F350" i="1"/>
  <c r="E350" i="1"/>
  <c r="D350" i="1"/>
  <c r="C350" i="1"/>
  <c r="B350" i="1"/>
  <c r="A350" i="1"/>
  <c r="F349" i="1"/>
  <c r="E349" i="1"/>
  <c r="D349" i="1"/>
  <c r="C349" i="1"/>
  <c r="B349" i="1"/>
  <c r="A349" i="1"/>
  <c r="F348" i="1"/>
  <c r="E348" i="1"/>
  <c r="D348" i="1"/>
  <c r="C348" i="1"/>
  <c r="B348" i="1"/>
  <c r="A348" i="1"/>
  <c r="F347" i="1"/>
  <c r="E347" i="1"/>
  <c r="D347" i="1"/>
  <c r="C347" i="1"/>
  <c r="B347" i="1"/>
  <c r="A347" i="1"/>
  <c r="F346" i="1"/>
  <c r="E346" i="1"/>
  <c r="D346" i="1"/>
  <c r="C346" i="1"/>
  <c r="B346" i="1"/>
  <c r="A346" i="1"/>
  <c r="F345" i="1"/>
  <c r="E345" i="1"/>
  <c r="D345" i="1"/>
  <c r="C345" i="1"/>
  <c r="B345" i="1"/>
  <c r="A345" i="1"/>
  <c r="F344" i="1"/>
  <c r="E344" i="1"/>
  <c r="D344" i="1"/>
  <c r="C344" i="1"/>
  <c r="B344" i="1"/>
  <c r="A344" i="1"/>
  <c r="F343" i="1"/>
  <c r="E343" i="1"/>
  <c r="D343" i="1"/>
  <c r="C343" i="1"/>
  <c r="B343" i="1"/>
  <c r="A343" i="1"/>
  <c r="F342" i="1"/>
  <c r="E342" i="1"/>
  <c r="D342" i="1"/>
  <c r="C342" i="1"/>
  <c r="B342" i="1"/>
  <c r="A342" i="1"/>
  <c r="F341" i="1"/>
  <c r="E341" i="1"/>
  <c r="D341" i="1"/>
  <c r="C341" i="1"/>
  <c r="B341" i="1"/>
  <c r="A341" i="1"/>
  <c r="F340" i="1"/>
  <c r="E340" i="1"/>
  <c r="D340" i="1"/>
  <c r="C340" i="1"/>
  <c r="B340" i="1"/>
  <c r="A340" i="1"/>
  <c r="F339" i="1"/>
  <c r="E339" i="1"/>
  <c r="D339" i="1"/>
  <c r="C339" i="1"/>
  <c r="B339" i="1"/>
  <c r="A339" i="1"/>
  <c r="F338" i="1"/>
  <c r="E338" i="1"/>
  <c r="D338" i="1"/>
  <c r="C338" i="1"/>
  <c r="B338" i="1"/>
  <c r="A338" i="1"/>
  <c r="F337" i="1"/>
  <c r="E337" i="1"/>
  <c r="D337" i="1"/>
  <c r="C337" i="1"/>
  <c r="B337" i="1"/>
  <c r="A337" i="1"/>
  <c r="F336" i="1"/>
  <c r="E336" i="1"/>
  <c r="D336" i="1"/>
  <c r="C336" i="1"/>
  <c r="B336" i="1"/>
  <c r="A336" i="1"/>
  <c r="F335" i="1"/>
  <c r="E335" i="1"/>
  <c r="D335" i="1"/>
  <c r="C335" i="1"/>
  <c r="B335" i="1"/>
  <c r="A335" i="1"/>
  <c r="F334" i="1"/>
  <c r="E334" i="1"/>
  <c r="D334" i="1"/>
  <c r="C334" i="1"/>
  <c r="B334" i="1"/>
  <c r="A334" i="1"/>
  <c r="F333" i="1"/>
  <c r="E333" i="1"/>
  <c r="D333" i="1"/>
  <c r="C333" i="1"/>
  <c r="B333" i="1"/>
  <c r="A333" i="1"/>
  <c r="F332" i="1"/>
  <c r="E332" i="1"/>
  <c r="D332" i="1"/>
  <c r="C332" i="1"/>
  <c r="B332" i="1"/>
  <c r="A332" i="1"/>
  <c r="F331" i="1"/>
  <c r="E331" i="1"/>
  <c r="D331" i="1"/>
  <c r="C331" i="1"/>
  <c r="B331" i="1"/>
  <c r="A331" i="1"/>
  <c r="F330" i="1"/>
  <c r="E330" i="1"/>
  <c r="D330" i="1"/>
  <c r="C330" i="1"/>
  <c r="B330" i="1"/>
  <c r="A330" i="1"/>
  <c r="F329" i="1"/>
  <c r="E329" i="1"/>
  <c r="D329" i="1"/>
  <c r="C329" i="1"/>
  <c r="B329" i="1"/>
  <c r="A329" i="1"/>
  <c r="F328" i="1"/>
  <c r="E328" i="1"/>
  <c r="D328" i="1"/>
  <c r="C328" i="1"/>
  <c r="B328" i="1"/>
  <c r="A328" i="1"/>
  <c r="F327" i="1"/>
  <c r="E327" i="1"/>
  <c r="D327" i="1"/>
  <c r="C327" i="1"/>
  <c r="B327" i="1"/>
  <c r="A327" i="1"/>
  <c r="F326" i="1"/>
  <c r="E326" i="1"/>
  <c r="D326" i="1"/>
  <c r="C326" i="1"/>
  <c r="B326" i="1"/>
  <c r="A326" i="1"/>
  <c r="F325" i="1"/>
  <c r="E325" i="1"/>
  <c r="D325" i="1"/>
  <c r="C325" i="1"/>
  <c r="B325" i="1"/>
  <c r="A325" i="1"/>
  <c r="F324" i="1"/>
  <c r="E324" i="1"/>
  <c r="D324" i="1"/>
  <c r="C324" i="1"/>
  <c r="B324" i="1"/>
  <c r="A324" i="1"/>
  <c r="F323" i="1"/>
  <c r="E323" i="1"/>
  <c r="D323" i="1"/>
  <c r="C323" i="1"/>
  <c r="B323" i="1"/>
  <c r="A323" i="1"/>
  <c r="F322" i="1"/>
  <c r="E322" i="1"/>
  <c r="D322" i="1"/>
  <c r="C322" i="1"/>
  <c r="B322" i="1"/>
  <c r="A322" i="1"/>
  <c r="F321" i="1"/>
  <c r="E321" i="1"/>
  <c r="D321" i="1"/>
  <c r="C321" i="1"/>
  <c r="B321" i="1"/>
  <c r="A321" i="1"/>
  <c r="F320" i="1"/>
  <c r="E320" i="1"/>
  <c r="D320" i="1"/>
  <c r="C320" i="1"/>
  <c r="B320" i="1"/>
  <c r="A320" i="1"/>
  <c r="F319" i="1"/>
  <c r="E319" i="1"/>
  <c r="D319" i="1"/>
  <c r="C319" i="1"/>
  <c r="B319" i="1"/>
  <c r="A319" i="1"/>
  <c r="F318" i="1"/>
  <c r="E318" i="1"/>
  <c r="D318" i="1"/>
  <c r="C318" i="1"/>
  <c r="B318" i="1"/>
  <c r="A318" i="1"/>
  <c r="F317" i="1"/>
  <c r="E317" i="1"/>
  <c r="D317" i="1"/>
  <c r="C317" i="1"/>
  <c r="B317" i="1"/>
  <c r="A317" i="1"/>
  <c r="F316" i="1"/>
  <c r="E316" i="1"/>
  <c r="D316" i="1"/>
  <c r="C316" i="1"/>
  <c r="B316" i="1"/>
  <c r="A316" i="1"/>
  <c r="F315" i="1"/>
  <c r="E315" i="1"/>
  <c r="D315" i="1"/>
  <c r="C315" i="1"/>
  <c r="B315" i="1"/>
  <c r="A315" i="1"/>
  <c r="F314" i="1"/>
  <c r="E314" i="1"/>
  <c r="D314" i="1"/>
  <c r="C314" i="1"/>
  <c r="B314" i="1"/>
  <c r="A314" i="1"/>
  <c r="F313" i="1"/>
  <c r="E313" i="1"/>
  <c r="D313" i="1"/>
  <c r="C313" i="1"/>
  <c r="B313" i="1"/>
  <c r="A313" i="1"/>
  <c r="F312" i="1"/>
  <c r="E312" i="1"/>
  <c r="D312" i="1"/>
  <c r="C312" i="1"/>
  <c r="B312" i="1"/>
  <c r="A312" i="1"/>
  <c r="F311" i="1"/>
  <c r="E311" i="1"/>
  <c r="D311" i="1"/>
  <c r="C311" i="1"/>
  <c r="B311" i="1"/>
  <c r="A311" i="1"/>
  <c r="F310" i="1"/>
  <c r="E310" i="1"/>
  <c r="D310" i="1"/>
  <c r="C310" i="1"/>
  <c r="B310" i="1"/>
  <c r="A310" i="1"/>
  <c r="F309" i="1"/>
  <c r="E309" i="1"/>
  <c r="D309" i="1"/>
  <c r="C309" i="1"/>
  <c r="B309" i="1"/>
  <c r="A309" i="1"/>
  <c r="F308" i="1"/>
  <c r="E308" i="1"/>
  <c r="D308" i="1"/>
  <c r="C308" i="1"/>
  <c r="B308" i="1"/>
  <c r="A308" i="1"/>
  <c r="F307" i="1"/>
  <c r="E307" i="1"/>
  <c r="D307" i="1"/>
  <c r="C307" i="1"/>
  <c r="B307" i="1"/>
  <c r="A307" i="1"/>
  <c r="F306" i="1"/>
  <c r="E306" i="1"/>
  <c r="D306" i="1"/>
  <c r="C306" i="1"/>
  <c r="B306" i="1"/>
  <c r="A306" i="1"/>
  <c r="F305" i="1"/>
  <c r="E305" i="1"/>
  <c r="D305" i="1"/>
  <c r="C305" i="1"/>
  <c r="B305" i="1"/>
  <c r="A305" i="1"/>
  <c r="F304" i="1"/>
  <c r="E304" i="1"/>
  <c r="D304" i="1"/>
  <c r="C304" i="1"/>
  <c r="B304" i="1"/>
  <c r="A304" i="1"/>
  <c r="F303" i="1"/>
  <c r="E303" i="1"/>
  <c r="D303" i="1"/>
  <c r="C303" i="1"/>
  <c r="B303" i="1"/>
  <c r="A303" i="1"/>
  <c r="F302" i="1"/>
  <c r="E302" i="1"/>
  <c r="D302" i="1"/>
  <c r="C302" i="1"/>
  <c r="B302" i="1"/>
  <c r="A302" i="1"/>
  <c r="F301" i="1"/>
  <c r="E301" i="1"/>
  <c r="D301" i="1"/>
  <c r="C301" i="1"/>
  <c r="B301" i="1"/>
  <c r="A301" i="1"/>
  <c r="F300" i="1"/>
  <c r="E300" i="1"/>
  <c r="D300" i="1"/>
  <c r="C300" i="1"/>
  <c r="B300" i="1"/>
  <c r="A300" i="1"/>
  <c r="F299" i="1"/>
  <c r="E299" i="1"/>
  <c r="D299" i="1"/>
  <c r="C299" i="1"/>
  <c r="B299" i="1"/>
  <c r="A299" i="1"/>
  <c r="F298" i="1"/>
  <c r="E298" i="1"/>
  <c r="D298" i="1"/>
  <c r="C298" i="1"/>
  <c r="B298" i="1"/>
  <c r="A298" i="1"/>
  <c r="F297" i="1"/>
  <c r="E297" i="1"/>
  <c r="D297" i="1"/>
  <c r="C297" i="1"/>
  <c r="B297" i="1"/>
  <c r="A297" i="1"/>
  <c r="F296" i="1"/>
  <c r="E296" i="1"/>
  <c r="D296" i="1"/>
  <c r="C296" i="1"/>
  <c r="B296" i="1"/>
  <c r="A296" i="1"/>
  <c r="F295" i="1"/>
  <c r="E295" i="1"/>
  <c r="D295" i="1"/>
  <c r="C295" i="1"/>
  <c r="B295" i="1"/>
  <c r="A295" i="1"/>
  <c r="F294" i="1"/>
  <c r="E294" i="1"/>
  <c r="D294" i="1"/>
  <c r="C294" i="1"/>
  <c r="B294" i="1"/>
  <c r="A294" i="1"/>
  <c r="F293" i="1"/>
  <c r="E293" i="1"/>
  <c r="D293" i="1"/>
  <c r="C293" i="1"/>
  <c r="B293" i="1"/>
  <c r="A293" i="1"/>
  <c r="F292" i="1"/>
  <c r="E292" i="1"/>
  <c r="D292" i="1"/>
  <c r="C292" i="1"/>
  <c r="B292" i="1"/>
  <c r="A292" i="1"/>
  <c r="F291" i="1"/>
  <c r="E291" i="1"/>
  <c r="D291" i="1"/>
  <c r="C291" i="1"/>
  <c r="B291" i="1"/>
  <c r="A291" i="1"/>
  <c r="F290" i="1"/>
  <c r="E290" i="1"/>
  <c r="D290" i="1"/>
  <c r="C290" i="1"/>
  <c r="B290" i="1"/>
  <c r="A290" i="1"/>
  <c r="F289" i="1"/>
  <c r="E289" i="1"/>
  <c r="D289" i="1"/>
  <c r="C289" i="1"/>
  <c r="B289" i="1"/>
  <c r="A289" i="1"/>
  <c r="F288" i="1"/>
  <c r="E288" i="1"/>
  <c r="D288" i="1"/>
  <c r="C288" i="1"/>
  <c r="B288" i="1"/>
  <c r="A288" i="1"/>
  <c r="F287" i="1"/>
  <c r="E287" i="1"/>
  <c r="D287" i="1"/>
  <c r="C287" i="1"/>
  <c r="B287" i="1"/>
  <c r="A287" i="1"/>
  <c r="F286" i="1"/>
  <c r="E286" i="1"/>
  <c r="D286" i="1"/>
  <c r="C286" i="1"/>
  <c r="B286" i="1"/>
  <c r="A286" i="1"/>
  <c r="F285" i="1"/>
  <c r="E285" i="1"/>
  <c r="D285" i="1"/>
  <c r="C285" i="1"/>
  <c r="B285" i="1"/>
  <c r="A285" i="1"/>
  <c r="F284" i="1"/>
  <c r="E284" i="1"/>
  <c r="D284" i="1"/>
  <c r="C284" i="1"/>
  <c r="B284" i="1"/>
  <c r="A284" i="1"/>
  <c r="F283" i="1"/>
  <c r="E283" i="1"/>
  <c r="D283" i="1"/>
  <c r="C283" i="1"/>
  <c r="B283" i="1"/>
  <c r="A283" i="1"/>
  <c r="F282" i="1"/>
  <c r="E282" i="1"/>
  <c r="D282" i="1"/>
  <c r="C282" i="1"/>
  <c r="B282" i="1"/>
  <c r="A282" i="1"/>
  <c r="F281" i="1"/>
  <c r="E281" i="1"/>
  <c r="D281" i="1"/>
  <c r="C281" i="1"/>
  <c r="B281" i="1"/>
  <c r="A281" i="1"/>
  <c r="F280" i="1"/>
  <c r="E280" i="1"/>
  <c r="D280" i="1"/>
  <c r="C280" i="1"/>
  <c r="B280" i="1"/>
  <c r="A280" i="1"/>
  <c r="F279" i="1"/>
  <c r="E279" i="1"/>
  <c r="D279" i="1"/>
  <c r="C279" i="1"/>
  <c r="B279" i="1"/>
  <c r="A279" i="1"/>
  <c r="F278" i="1"/>
  <c r="E278" i="1"/>
  <c r="D278" i="1"/>
  <c r="C278" i="1"/>
  <c r="B278" i="1"/>
  <c r="A278" i="1"/>
  <c r="F277" i="1"/>
  <c r="E277" i="1"/>
  <c r="D277" i="1"/>
  <c r="C277" i="1"/>
  <c r="B277" i="1"/>
  <c r="A277" i="1"/>
  <c r="F276" i="1"/>
  <c r="E276" i="1"/>
  <c r="D276" i="1"/>
  <c r="C276" i="1"/>
  <c r="B276" i="1"/>
  <c r="A276" i="1"/>
  <c r="F275" i="1"/>
  <c r="E275" i="1"/>
  <c r="D275" i="1"/>
  <c r="C275" i="1"/>
  <c r="B275" i="1"/>
  <c r="A275" i="1"/>
  <c r="F274" i="1"/>
  <c r="E274" i="1"/>
  <c r="D274" i="1"/>
  <c r="C274" i="1"/>
  <c r="B274" i="1"/>
  <c r="A274" i="1"/>
  <c r="F273" i="1"/>
  <c r="E273" i="1"/>
  <c r="D273" i="1"/>
  <c r="C273" i="1"/>
  <c r="B273" i="1"/>
  <c r="A273" i="1"/>
  <c r="F272" i="1"/>
  <c r="E272" i="1"/>
  <c r="D272" i="1"/>
  <c r="C272" i="1"/>
  <c r="B272" i="1"/>
  <c r="A272" i="1"/>
  <c r="F271" i="1"/>
  <c r="E271" i="1"/>
  <c r="D271" i="1"/>
  <c r="C271" i="1"/>
  <c r="B271" i="1"/>
  <c r="A271" i="1"/>
  <c r="F270" i="1"/>
  <c r="E270" i="1"/>
  <c r="D270" i="1"/>
  <c r="C270" i="1"/>
  <c r="B270" i="1"/>
  <c r="A270" i="1"/>
  <c r="F269" i="1"/>
  <c r="E269" i="1"/>
  <c r="D269" i="1"/>
  <c r="C269" i="1"/>
  <c r="B269" i="1"/>
  <c r="A269" i="1"/>
  <c r="F268" i="1"/>
  <c r="E268" i="1"/>
  <c r="D268" i="1"/>
  <c r="C268" i="1"/>
  <c r="B268" i="1"/>
  <c r="A268" i="1"/>
  <c r="F267" i="1"/>
  <c r="E267" i="1"/>
  <c r="D267" i="1"/>
  <c r="C267" i="1"/>
  <c r="B267" i="1"/>
  <c r="A267" i="1"/>
  <c r="F266" i="1"/>
  <c r="E266" i="1"/>
  <c r="D266" i="1"/>
  <c r="C266" i="1"/>
  <c r="B266" i="1"/>
  <c r="A266" i="1"/>
  <c r="F265" i="1"/>
  <c r="E265" i="1"/>
  <c r="D265" i="1"/>
  <c r="C265" i="1"/>
  <c r="B265" i="1"/>
  <c r="A265" i="1"/>
  <c r="F264" i="1"/>
  <c r="E264" i="1"/>
  <c r="D264" i="1"/>
  <c r="C264" i="1"/>
  <c r="B264" i="1"/>
  <c r="A264" i="1"/>
  <c r="F263" i="1"/>
  <c r="E263" i="1"/>
  <c r="D263" i="1"/>
  <c r="C263" i="1"/>
  <c r="B263" i="1"/>
  <c r="A263" i="1"/>
  <c r="F262" i="1"/>
  <c r="E262" i="1"/>
  <c r="D262" i="1"/>
  <c r="C262" i="1"/>
  <c r="B262" i="1"/>
  <c r="A262" i="1"/>
  <c r="F261" i="1"/>
  <c r="E261" i="1"/>
  <c r="D261" i="1"/>
  <c r="C261" i="1"/>
  <c r="B261" i="1"/>
  <c r="A261" i="1"/>
  <c r="F260" i="1"/>
  <c r="E260" i="1"/>
  <c r="D260" i="1"/>
  <c r="C260" i="1"/>
  <c r="B260" i="1"/>
  <c r="A260" i="1"/>
  <c r="F259" i="1"/>
  <c r="E259" i="1"/>
  <c r="D259" i="1"/>
  <c r="C259" i="1"/>
  <c r="B259" i="1"/>
  <c r="A259" i="1"/>
  <c r="F258" i="1"/>
  <c r="E258" i="1"/>
  <c r="D258" i="1"/>
  <c r="C258" i="1"/>
  <c r="B258" i="1"/>
  <c r="A258" i="1"/>
  <c r="F257" i="1"/>
  <c r="E257" i="1"/>
  <c r="D257" i="1"/>
  <c r="C257" i="1"/>
  <c r="B257" i="1"/>
  <c r="A257" i="1"/>
  <c r="F256" i="1"/>
  <c r="E256" i="1"/>
  <c r="D256" i="1"/>
  <c r="C256" i="1"/>
  <c r="B256" i="1"/>
  <c r="A256" i="1"/>
  <c r="F255" i="1"/>
  <c r="E255" i="1"/>
  <c r="D255" i="1"/>
  <c r="C255" i="1"/>
  <c r="B255" i="1"/>
  <c r="A255" i="1"/>
  <c r="F254" i="1"/>
  <c r="E254" i="1"/>
  <c r="D254" i="1"/>
  <c r="C254" i="1"/>
  <c r="B254" i="1"/>
  <c r="A254" i="1"/>
  <c r="F253" i="1"/>
  <c r="E253" i="1"/>
  <c r="D253" i="1"/>
  <c r="C253" i="1"/>
  <c r="B253" i="1"/>
  <c r="A253" i="1"/>
  <c r="F252" i="1"/>
  <c r="E252" i="1"/>
  <c r="D252" i="1"/>
  <c r="C252" i="1"/>
  <c r="B252" i="1"/>
  <c r="A252" i="1"/>
  <c r="F251" i="1"/>
  <c r="E251" i="1"/>
  <c r="D251" i="1"/>
  <c r="C251" i="1"/>
  <c r="B251" i="1"/>
  <c r="A251" i="1"/>
  <c r="F250" i="1"/>
  <c r="E250" i="1"/>
  <c r="D250" i="1"/>
  <c r="C250" i="1"/>
  <c r="B250" i="1"/>
  <c r="A250" i="1"/>
  <c r="F249" i="1"/>
  <c r="E249" i="1"/>
  <c r="D249" i="1"/>
  <c r="C249" i="1"/>
  <c r="B249" i="1"/>
  <c r="A249" i="1"/>
  <c r="F248" i="1"/>
  <c r="E248" i="1"/>
  <c r="D248" i="1"/>
  <c r="C248" i="1"/>
  <c r="B248" i="1"/>
  <c r="A248" i="1"/>
  <c r="F247" i="1"/>
  <c r="E247" i="1"/>
  <c r="D247" i="1"/>
  <c r="C247" i="1"/>
  <c r="B247" i="1"/>
  <c r="A247" i="1"/>
  <c r="F246" i="1"/>
  <c r="E246" i="1"/>
  <c r="D246" i="1"/>
  <c r="C246" i="1"/>
  <c r="B246" i="1"/>
  <c r="A246" i="1"/>
  <c r="F245" i="1"/>
  <c r="E245" i="1"/>
  <c r="D245" i="1"/>
  <c r="C245" i="1"/>
  <c r="B245" i="1"/>
  <c r="A245" i="1"/>
  <c r="F244" i="1"/>
  <c r="E244" i="1"/>
  <c r="D244" i="1"/>
  <c r="C244" i="1"/>
  <c r="B244" i="1"/>
  <c r="A244" i="1"/>
  <c r="F243" i="1"/>
  <c r="E243" i="1"/>
  <c r="D243" i="1"/>
  <c r="C243" i="1"/>
  <c r="B243" i="1"/>
  <c r="A243" i="1"/>
  <c r="F242" i="1"/>
  <c r="E242" i="1"/>
  <c r="D242" i="1"/>
  <c r="C242" i="1"/>
  <c r="B242" i="1"/>
  <c r="A242" i="1"/>
  <c r="F241" i="1"/>
  <c r="E241" i="1"/>
  <c r="D241" i="1"/>
  <c r="C241" i="1"/>
  <c r="B241" i="1"/>
  <c r="A241" i="1"/>
  <c r="F240" i="1"/>
  <c r="E240" i="1"/>
  <c r="D240" i="1"/>
  <c r="C240" i="1"/>
  <c r="B240" i="1"/>
  <c r="A240" i="1"/>
  <c r="F239" i="1"/>
  <c r="E239" i="1"/>
  <c r="D239" i="1"/>
  <c r="C239" i="1"/>
  <c r="B239" i="1"/>
  <c r="A239" i="1"/>
  <c r="F238" i="1"/>
  <c r="E238" i="1"/>
  <c r="D238" i="1"/>
  <c r="C238" i="1"/>
  <c r="B238" i="1"/>
  <c r="A238" i="1"/>
  <c r="F237" i="1"/>
  <c r="E237" i="1"/>
  <c r="D237" i="1"/>
  <c r="C237" i="1"/>
  <c r="B237" i="1"/>
  <c r="A237" i="1"/>
  <c r="F236" i="1"/>
  <c r="E236" i="1"/>
  <c r="D236" i="1"/>
  <c r="C236" i="1"/>
  <c r="B236" i="1"/>
  <c r="A236" i="1"/>
  <c r="F235" i="1"/>
  <c r="E235" i="1"/>
  <c r="D235" i="1"/>
  <c r="C235" i="1"/>
  <c r="B235" i="1"/>
  <c r="A235" i="1"/>
  <c r="F234" i="1"/>
  <c r="E234" i="1"/>
  <c r="D234" i="1"/>
  <c r="C234" i="1"/>
  <c r="B234" i="1"/>
  <c r="A234" i="1"/>
  <c r="F233" i="1"/>
  <c r="E233" i="1"/>
  <c r="D233" i="1"/>
  <c r="C233" i="1"/>
  <c r="B233" i="1"/>
  <c r="A233" i="1"/>
  <c r="F232" i="1"/>
  <c r="E232" i="1"/>
  <c r="D232" i="1"/>
  <c r="C232" i="1"/>
  <c r="B232" i="1"/>
  <c r="A232" i="1"/>
  <c r="F231" i="1"/>
  <c r="E231" i="1"/>
  <c r="D231" i="1"/>
  <c r="C231" i="1"/>
  <c r="B231" i="1"/>
  <c r="A231" i="1"/>
  <c r="F230" i="1"/>
  <c r="E230" i="1"/>
  <c r="D230" i="1"/>
  <c r="C230" i="1"/>
  <c r="B230" i="1"/>
  <c r="A230" i="1"/>
  <c r="F229" i="1"/>
  <c r="E229" i="1"/>
  <c r="D229" i="1"/>
  <c r="C229" i="1"/>
  <c r="B229" i="1"/>
  <c r="A229" i="1"/>
  <c r="F228" i="1"/>
  <c r="E228" i="1"/>
  <c r="D228" i="1"/>
  <c r="C228" i="1"/>
  <c r="B228" i="1"/>
  <c r="A228" i="1"/>
  <c r="F227" i="1"/>
  <c r="E227" i="1"/>
  <c r="D227" i="1"/>
  <c r="C227" i="1"/>
  <c r="B227" i="1"/>
  <c r="A227" i="1"/>
  <c r="F226" i="1"/>
  <c r="E226" i="1"/>
  <c r="D226" i="1"/>
  <c r="C226" i="1"/>
  <c r="B226" i="1"/>
  <c r="A226" i="1"/>
  <c r="F225" i="1"/>
  <c r="E225" i="1"/>
  <c r="D225" i="1"/>
  <c r="C225" i="1"/>
  <c r="B225" i="1"/>
  <c r="A225" i="1"/>
  <c r="F224" i="1"/>
  <c r="E224" i="1"/>
  <c r="D224" i="1"/>
  <c r="C224" i="1"/>
  <c r="B224" i="1"/>
  <c r="A224" i="1"/>
  <c r="F223" i="1"/>
  <c r="E223" i="1"/>
  <c r="D223" i="1"/>
  <c r="C223" i="1"/>
  <c r="B223" i="1"/>
  <c r="A223" i="1"/>
  <c r="F222" i="1"/>
  <c r="E222" i="1"/>
  <c r="D222" i="1"/>
  <c r="C222" i="1"/>
  <c r="B222" i="1"/>
  <c r="A222" i="1"/>
  <c r="F221" i="1"/>
  <c r="E221" i="1"/>
  <c r="D221" i="1"/>
  <c r="C221" i="1"/>
  <c r="B221" i="1"/>
  <c r="A221" i="1"/>
  <c r="F220" i="1"/>
  <c r="E220" i="1"/>
  <c r="D220" i="1"/>
  <c r="C220" i="1"/>
  <c r="B220" i="1"/>
  <c r="A220" i="1"/>
  <c r="F219" i="1"/>
  <c r="E219" i="1"/>
  <c r="D219" i="1"/>
  <c r="C219" i="1"/>
  <c r="B219" i="1"/>
  <c r="A219" i="1"/>
  <c r="F218" i="1"/>
  <c r="E218" i="1"/>
  <c r="D218" i="1"/>
  <c r="C218" i="1"/>
  <c r="B218" i="1"/>
  <c r="A218" i="1"/>
  <c r="F217" i="1"/>
  <c r="E217" i="1"/>
  <c r="D217" i="1"/>
  <c r="C217" i="1"/>
  <c r="B217" i="1"/>
  <c r="A217" i="1"/>
  <c r="F216" i="1"/>
  <c r="E216" i="1"/>
  <c r="D216" i="1"/>
  <c r="C216" i="1"/>
  <c r="B216" i="1"/>
  <c r="A216" i="1"/>
  <c r="F215" i="1"/>
  <c r="E215" i="1"/>
  <c r="D215" i="1"/>
  <c r="C215" i="1"/>
  <c r="B215" i="1"/>
  <c r="A215" i="1"/>
  <c r="F214" i="1"/>
  <c r="E214" i="1"/>
  <c r="D214" i="1"/>
  <c r="C214" i="1"/>
  <c r="B214" i="1"/>
  <c r="A214" i="1"/>
  <c r="F213" i="1"/>
  <c r="E213" i="1"/>
  <c r="D213" i="1"/>
  <c r="C213" i="1"/>
  <c r="B213" i="1"/>
  <c r="A213" i="1"/>
  <c r="F212" i="1"/>
  <c r="E212" i="1"/>
  <c r="D212" i="1"/>
  <c r="C212" i="1"/>
  <c r="B212" i="1"/>
  <c r="A212" i="1"/>
  <c r="F211" i="1"/>
  <c r="E211" i="1"/>
  <c r="D211" i="1"/>
  <c r="C211" i="1"/>
  <c r="B211" i="1"/>
  <c r="A211" i="1"/>
  <c r="F210" i="1"/>
  <c r="E210" i="1"/>
  <c r="D210" i="1"/>
  <c r="C210" i="1"/>
  <c r="B210" i="1"/>
  <c r="A210" i="1"/>
  <c r="F209" i="1"/>
  <c r="E209" i="1"/>
  <c r="D209" i="1"/>
  <c r="C209" i="1"/>
  <c r="B209" i="1"/>
  <c r="A209" i="1"/>
  <c r="F208" i="1"/>
  <c r="E208" i="1"/>
  <c r="D208" i="1"/>
  <c r="C208" i="1"/>
  <c r="B208" i="1"/>
  <c r="A208" i="1"/>
  <c r="F207" i="1"/>
  <c r="E207" i="1"/>
  <c r="D207" i="1"/>
  <c r="C207" i="1"/>
  <c r="B207" i="1"/>
  <c r="A207" i="1"/>
  <c r="F206" i="1"/>
  <c r="E206" i="1"/>
  <c r="D206" i="1"/>
  <c r="C206" i="1"/>
  <c r="B206" i="1"/>
  <c r="A206" i="1"/>
  <c r="F205" i="1"/>
  <c r="E205" i="1"/>
  <c r="D205" i="1"/>
  <c r="C205" i="1"/>
  <c r="B205" i="1"/>
  <c r="A205" i="1"/>
  <c r="F204" i="1"/>
  <c r="E204" i="1"/>
  <c r="D204" i="1"/>
  <c r="C204" i="1"/>
  <c r="B204" i="1"/>
  <c r="A204" i="1"/>
  <c r="F203" i="1"/>
  <c r="E203" i="1"/>
  <c r="D203" i="1"/>
  <c r="C203" i="1"/>
  <c r="B203" i="1"/>
  <c r="A203" i="1"/>
  <c r="F202" i="1"/>
  <c r="E202" i="1"/>
  <c r="D202" i="1"/>
  <c r="C202" i="1"/>
  <c r="B202" i="1"/>
  <c r="A202" i="1"/>
  <c r="F201" i="1"/>
  <c r="E201" i="1"/>
  <c r="D201" i="1"/>
  <c r="C201" i="1"/>
  <c r="B201" i="1"/>
  <c r="A201" i="1"/>
  <c r="F200" i="1"/>
  <c r="E200" i="1"/>
  <c r="D200" i="1"/>
  <c r="C200" i="1"/>
  <c r="B200" i="1"/>
  <c r="A200" i="1"/>
  <c r="F199" i="1"/>
  <c r="E199" i="1"/>
  <c r="D199" i="1"/>
  <c r="C199" i="1"/>
  <c r="B199" i="1"/>
  <c r="A199" i="1"/>
  <c r="F198" i="1"/>
  <c r="E198" i="1"/>
  <c r="D198" i="1"/>
  <c r="C198" i="1"/>
  <c r="B198" i="1"/>
  <c r="A198" i="1"/>
  <c r="F197" i="1"/>
  <c r="E197" i="1"/>
  <c r="D197" i="1"/>
  <c r="C197" i="1"/>
  <c r="B197" i="1"/>
  <c r="A197" i="1"/>
  <c r="F196" i="1"/>
  <c r="E196" i="1"/>
  <c r="D196" i="1"/>
  <c r="C196" i="1"/>
  <c r="B196" i="1"/>
  <c r="A196" i="1"/>
  <c r="F195" i="1"/>
  <c r="E195" i="1"/>
  <c r="D195" i="1"/>
  <c r="C195" i="1"/>
  <c r="B195" i="1"/>
  <c r="A195" i="1"/>
  <c r="F194" i="1"/>
  <c r="E194" i="1"/>
  <c r="D194" i="1"/>
  <c r="C194" i="1"/>
  <c r="B194" i="1"/>
  <c r="A194" i="1"/>
  <c r="F193" i="1"/>
  <c r="E193" i="1"/>
  <c r="D193" i="1"/>
  <c r="C193" i="1"/>
  <c r="B193" i="1"/>
  <c r="A193" i="1"/>
  <c r="F192" i="1"/>
  <c r="E192" i="1"/>
  <c r="D192" i="1"/>
  <c r="C192" i="1"/>
  <c r="B192" i="1"/>
  <c r="A192" i="1"/>
  <c r="F191" i="1"/>
  <c r="E191" i="1"/>
  <c r="D191" i="1"/>
  <c r="C191" i="1"/>
  <c r="B191" i="1"/>
  <c r="A191" i="1"/>
  <c r="F190" i="1"/>
  <c r="E190" i="1"/>
  <c r="D190" i="1"/>
  <c r="C190" i="1"/>
  <c r="B190" i="1"/>
  <c r="A190" i="1"/>
  <c r="F189" i="1"/>
  <c r="E189" i="1"/>
  <c r="D189" i="1"/>
  <c r="C189" i="1"/>
  <c r="B189" i="1"/>
  <c r="A189" i="1"/>
  <c r="F188" i="1"/>
  <c r="E188" i="1"/>
  <c r="D188" i="1"/>
  <c r="C188" i="1"/>
  <c r="B188" i="1"/>
  <c r="A188" i="1"/>
  <c r="F187" i="1"/>
  <c r="E187" i="1"/>
  <c r="D187" i="1"/>
  <c r="C187" i="1"/>
  <c r="B187" i="1"/>
  <c r="A187" i="1"/>
  <c r="F186" i="1"/>
  <c r="E186" i="1"/>
  <c r="D186" i="1"/>
  <c r="C186" i="1"/>
  <c r="B186" i="1"/>
  <c r="A186" i="1"/>
  <c r="F185" i="1"/>
  <c r="E185" i="1"/>
  <c r="D185" i="1"/>
  <c r="C185" i="1"/>
  <c r="B185" i="1"/>
  <c r="A185" i="1"/>
  <c r="F184" i="1"/>
  <c r="E184" i="1"/>
  <c r="D184" i="1"/>
  <c r="C184" i="1"/>
  <c r="B184" i="1"/>
  <c r="A184" i="1"/>
  <c r="F183" i="1"/>
  <c r="E183" i="1"/>
  <c r="D183" i="1"/>
  <c r="C183" i="1"/>
  <c r="B183" i="1"/>
  <c r="A183" i="1"/>
  <c r="F182" i="1"/>
  <c r="E182" i="1"/>
  <c r="D182" i="1"/>
  <c r="C182" i="1"/>
  <c r="B182" i="1"/>
  <c r="A182" i="1"/>
  <c r="F181" i="1"/>
  <c r="E181" i="1"/>
  <c r="D181" i="1"/>
  <c r="C181" i="1"/>
  <c r="B181" i="1"/>
  <c r="A181" i="1"/>
  <c r="F180" i="1"/>
  <c r="E180" i="1"/>
  <c r="D180" i="1"/>
  <c r="C180" i="1"/>
  <c r="B180" i="1"/>
  <c r="A180" i="1"/>
  <c r="F179" i="1"/>
  <c r="E179" i="1"/>
  <c r="D179" i="1"/>
  <c r="C179" i="1"/>
  <c r="B179" i="1"/>
  <c r="A179" i="1"/>
  <c r="F178" i="1"/>
  <c r="E178" i="1"/>
  <c r="D178" i="1"/>
  <c r="C178" i="1"/>
  <c r="B178" i="1"/>
  <c r="A178" i="1"/>
  <c r="F177" i="1"/>
  <c r="E177" i="1"/>
  <c r="D177" i="1"/>
  <c r="C177" i="1"/>
  <c r="B177" i="1"/>
  <c r="A177" i="1"/>
  <c r="F176" i="1"/>
  <c r="E176" i="1"/>
  <c r="D176" i="1"/>
  <c r="C176" i="1"/>
  <c r="B176" i="1"/>
  <c r="A176" i="1"/>
  <c r="F175" i="1"/>
  <c r="E175" i="1"/>
  <c r="D175" i="1"/>
  <c r="C175" i="1"/>
  <c r="B175" i="1"/>
  <c r="A175" i="1"/>
  <c r="F174" i="1"/>
  <c r="E174" i="1"/>
  <c r="D174" i="1"/>
  <c r="C174" i="1"/>
  <c r="B174" i="1"/>
  <c r="A174" i="1"/>
  <c r="F173" i="1"/>
  <c r="E173" i="1"/>
  <c r="D173" i="1"/>
  <c r="C173" i="1"/>
  <c r="B173" i="1"/>
  <c r="A173" i="1"/>
  <c r="F172" i="1"/>
  <c r="E172" i="1"/>
  <c r="D172" i="1"/>
  <c r="C172" i="1"/>
  <c r="B172" i="1"/>
  <c r="A172" i="1"/>
  <c r="F171" i="1"/>
  <c r="E171" i="1"/>
  <c r="D171" i="1"/>
  <c r="C171" i="1"/>
  <c r="B171" i="1"/>
  <c r="A171" i="1"/>
  <c r="F170" i="1"/>
  <c r="E170" i="1"/>
  <c r="D170" i="1"/>
  <c r="C170" i="1"/>
  <c r="B170" i="1"/>
  <c r="A170" i="1"/>
  <c r="F169" i="1"/>
  <c r="E169" i="1"/>
  <c r="D169" i="1"/>
  <c r="C169" i="1"/>
  <c r="B169" i="1"/>
  <c r="A169" i="1"/>
  <c r="F168" i="1"/>
  <c r="E168" i="1"/>
  <c r="D168" i="1"/>
  <c r="C168" i="1"/>
  <c r="B168" i="1"/>
  <c r="A168" i="1"/>
  <c r="F167" i="1"/>
  <c r="E167" i="1"/>
  <c r="D167" i="1"/>
  <c r="C167" i="1"/>
  <c r="B167" i="1"/>
  <c r="A167" i="1"/>
  <c r="F166" i="1"/>
  <c r="E166" i="1"/>
  <c r="D166" i="1"/>
  <c r="C166" i="1"/>
  <c r="B166" i="1"/>
  <c r="A166" i="1"/>
  <c r="F165" i="1"/>
  <c r="E165" i="1"/>
  <c r="D165" i="1"/>
  <c r="C165" i="1"/>
  <c r="B165" i="1"/>
  <c r="A165" i="1"/>
  <c r="F164" i="1"/>
  <c r="E164" i="1"/>
  <c r="D164" i="1"/>
  <c r="C164" i="1"/>
  <c r="B164" i="1"/>
  <c r="A164" i="1"/>
  <c r="F163" i="1"/>
  <c r="E163" i="1"/>
  <c r="D163" i="1"/>
  <c r="C163" i="1"/>
  <c r="B163" i="1"/>
  <c r="A163" i="1"/>
  <c r="F162" i="1"/>
  <c r="E162" i="1"/>
  <c r="D162" i="1"/>
  <c r="C162" i="1"/>
  <c r="B162" i="1"/>
  <c r="A162" i="1"/>
  <c r="F161" i="1"/>
  <c r="E161" i="1"/>
  <c r="D161" i="1"/>
  <c r="C161" i="1"/>
  <c r="B161" i="1"/>
  <c r="A161" i="1"/>
  <c r="F160" i="1"/>
  <c r="E160" i="1"/>
  <c r="D160" i="1"/>
  <c r="C160" i="1"/>
  <c r="B160" i="1"/>
  <c r="A160" i="1"/>
  <c r="F159" i="1"/>
  <c r="E159" i="1"/>
  <c r="D159" i="1"/>
  <c r="C159" i="1"/>
  <c r="B159" i="1"/>
  <c r="A159" i="1"/>
  <c r="F158" i="1"/>
  <c r="E158" i="1"/>
  <c r="D158" i="1"/>
  <c r="C158" i="1"/>
  <c r="B158" i="1"/>
  <c r="A158" i="1"/>
  <c r="F157" i="1"/>
  <c r="E157" i="1"/>
  <c r="D157" i="1"/>
  <c r="C157" i="1"/>
  <c r="B157" i="1"/>
  <c r="A157" i="1"/>
  <c r="F156" i="1"/>
  <c r="E156" i="1"/>
  <c r="D156" i="1"/>
  <c r="C156" i="1"/>
  <c r="B156" i="1"/>
  <c r="A156" i="1"/>
  <c r="F155" i="1"/>
  <c r="E155" i="1"/>
  <c r="D155" i="1"/>
  <c r="C155" i="1"/>
  <c r="B155" i="1"/>
  <c r="A155" i="1"/>
  <c r="F154" i="1"/>
  <c r="E154" i="1"/>
  <c r="D154" i="1"/>
  <c r="C154" i="1"/>
  <c r="B154" i="1"/>
  <c r="A154" i="1"/>
  <c r="F153" i="1"/>
  <c r="E153" i="1"/>
  <c r="D153" i="1"/>
  <c r="C153" i="1"/>
  <c r="B153" i="1"/>
  <c r="A153" i="1"/>
  <c r="F152" i="1"/>
  <c r="E152" i="1"/>
  <c r="D152" i="1"/>
  <c r="C152" i="1"/>
  <c r="B152" i="1"/>
  <c r="A152" i="1"/>
  <c r="F151" i="1"/>
  <c r="E151" i="1"/>
  <c r="D151" i="1"/>
  <c r="C151" i="1"/>
  <c r="B151" i="1"/>
  <c r="A151" i="1"/>
  <c r="F150" i="1"/>
  <c r="E150" i="1"/>
  <c r="D150" i="1"/>
  <c r="C150" i="1"/>
  <c r="B150" i="1"/>
  <c r="A150" i="1"/>
  <c r="F149" i="1"/>
  <c r="E149" i="1"/>
  <c r="D149" i="1"/>
  <c r="C149" i="1"/>
  <c r="B149" i="1"/>
  <c r="A149" i="1"/>
  <c r="F148" i="1"/>
  <c r="E148" i="1"/>
  <c r="D148" i="1"/>
  <c r="C148" i="1"/>
  <c r="B148" i="1"/>
  <c r="A148" i="1"/>
  <c r="F147" i="1"/>
  <c r="E147" i="1"/>
  <c r="D147" i="1"/>
  <c r="C147" i="1"/>
  <c r="B147" i="1"/>
  <c r="A147" i="1"/>
  <c r="F146" i="1"/>
  <c r="E146" i="1"/>
  <c r="D146" i="1"/>
  <c r="C146" i="1"/>
  <c r="B146" i="1"/>
  <c r="A146" i="1"/>
  <c r="F145" i="1"/>
  <c r="E145" i="1"/>
  <c r="D145" i="1"/>
  <c r="C145" i="1"/>
  <c r="B145" i="1"/>
  <c r="A145" i="1"/>
  <c r="F144" i="1"/>
  <c r="E144" i="1"/>
  <c r="D144" i="1"/>
  <c r="C144" i="1"/>
  <c r="B144" i="1"/>
  <c r="A144" i="1"/>
  <c r="F143" i="1"/>
  <c r="E143" i="1"/>
  <c r="D143" i="1"/>
  <c r="C143" i="1"/>
  <c r="B143" i="1"/>
  <c r="A143" i="1"/>
  <c r="F142" i="1"/>
  <c r="E142" i="1"/>
  <c r="D142" i="1"/>
  <c r="C142" i="1"/>
  <c r="B142" i="1"/>
  <c r="A142" i="1"/>
  <c r="F141" i="1"/>
  <c r="E141" i="1"/>
  <c r="D141" i="1"/>
  <c r="C141" i="1"/>
  <c r="B141" i="1"/>
  <c r="A141" i="1"/>
  <c r="F140" i="1"/>
  <c r="E140" i="1"/>
  <c r="D140" i="1"/>
  <c r="C140" i="1"/>
  <c r="B140" i="1"/>
  <c r="A140" i="1"/>
  <c r="F139" i="1"/>
  <c r="E139" i="1"/>
  <c r="D139" i="1"/>
  <c r="C139" i="1"/>
  <c r="B139" i="1"/>
  <c r="A139" i="1"/>
  <c r="F138" i="1"/>
  <c r="E138" i="1"/>
  <c r="D138" i="1"/>
  <c r="C138" i="1"/>
  <c r="B138" i="1"/>
  <c r="A138" i="1"/>
  <c r="F137" i="1"/>
  <c r="E137" i="1"/>
  <c r="D137" i="1"/>
  <c r="C137" i="1"/>
  <c r="B137" i="1"/>
  <c r="A137" i="1"/>
  <c r="F136" i="1"/>
  <c r="E136" i="1"/>
  <c r="D136" i="1"/>
  <c r="C136" i="1"/>
  <c r="B136" i="1"/>
  <c r="A136" i="1"/>
  <c r="F135" i="1"/>
  <c r="E135" i="1"/>
  <c r="D135" i="1"/>
  <c r="C135" i="1"/>
  <c r="B135" i="1"/>
  <c r="A135" i="1"/>
  <c r="F134" i="1"/>
  <c r="E134" i="1"/>
  <c r="D134" i="1"/>
  <c r="C134" i="1"/>
  <c r="B134" i="1"/>
  <c r="A134" i="1"/>
  <c r="F133" i="1"/>
  <c r="E133" i="1"/>
  <c r="D133" i="1"/>
  <c r="C133" i="1"/>
  <c r="B133" i="1"/>
  <c r="A133" i="1"/>
  <c r="F132" i="1"/>
  <c r="E132" i="1"/>
  <c r="D132" i="1"/>
  <c r="C132" i="1"/>
  <c r="B132" i="1"/>
  <c r="A132" i="1"/>
  <c r="F131" i="1"/>
  <c r="E131" i="1"/>
  <c r="D131" i="1"/>
  <c r="C131" i="1"/>
  <c r="B131" i="1"/>
  <c r="A131" i="1"/>
  <c r="F130" i="1"/>
  <c r="E130" i="1"/>
  <c r="D130" i="1"/>
  <c r="C130" i="1"/>
  <c r="B130" i="1"/>
  <c r="A130" i="1"/>
  <c r="F129" i="1"/>
  <c r="E129" i="1"/>
  <c r="D129" i="1"/>
  <c r="C129" i="1"/>
  <c r="B129" i="1"/>
  <c r="A129" i="1"/>
  <c r="F128" i="1"/>
  <c r="E128" i="1"/>
  <c r="D128" i="1"/>
  <c r="C128" i="1"/>
  <c r="B128" i="1"/>
  <c r="A128" i="1"/>
  <c r="F127" i="1"/>
  <c r="E127" i="1"/>
  <c r="D127" i="1"/>
  <c r="C127" i="1"/>
  <c r="B127" i="1"/>
  <c r="A127" i="1"/>
  <c r="F126" i="1"/>
  <c r="E126" i="1"/>
  <c r="D126" i="1"/>
  <c r="C126" i="1"/>
  <c r="B126" i="1"/>
  <c r="A126" i="1"/>
  <c r="F125" i="1"/>
  <c r="E125" i="1"/>
  <c r="D125" i="1"/>
  <c r="C125" i="1"/>
  <c r="B125" i="1"/>
  <c r="A125" i="1"/>
  <c r="F124" i="1"/>
  <c r="E124" i="1"/>
  <c r="D124" i="1"/>
  <c r="C124" i="1"/>
  <c r="B124" i="1"/>
  <c r="A124" i="1"/>
  <c r="F123" i="1"/>
  <c r="E123" i="1"/>
  <c r="D123" i="1"/>
  <c r="C123" i="1"/>
  <c r="B123" i="1"/>
  <c r="A123" i="1"/>
  <c r="F122" i="1"/>
  <c r="E122" i="1"/>
  <c r="D122" i="1"/>
  <c r="C122" i="1"/>
  <c r="B122" i="1"/>
  <c r="A122" i="1"/>
  <c r="F121" i="1"/>
  <c r="E121" i="1"/>
  <c r="D121" i="1"/>
  <c r="C121" i="1"/>
  <c r="B121" i="1"/>
  <c r="A121" i="1"/>
  <c r="F120" i="1"/>
  <c r="E120" i="1"/>
  <c r="D120" i="1"/>
  <c r="C120" i="1"/>
  <c r="B120" i="1"/>
  <c r="A120" i="1"/>
  <c r="F119" i="1"/>
  <c r="E119" i="1"/>
  <c r="D119" i="1"/>
  <c r="C119" i="1"/>
  <c r="B119" i="1"/>
  <c r="A119" i="1"/>
  <c r="F118" i="1"/>
  <c r="E118" i="1"/>
  <c r="D118" i="1"/>
  <c r="C118" i="1"/>
  <c r="B118" i="1"/>
  <c r="A118" i="1"/>
  <c r="F117" i="1"/>
  <c r="E117" i="1"/>
  <c r="D117" i="1"/>
  <c r="C117" i="1"/>
  <c r="B117" i="1"/>
  <c r="A117" i="1"/>
  <c r="F116" i="1"/>
  <c r="E116" i="1"/>
  <c r="D116" i="1"/>
  <c r="C116" i="1"/>
  <c r="B116" i="1"/>
  <c r="A116" i="1"/>
  <c r="F115" i="1"/>
  <c r="E115" i="1"/>
  <c r="D115" i="1"/>
  <c r="C115" i="1"/>
  <c r="B115" i="1"/>
  <c r="A115" i="1"/>
  <c r="F114" i="1"/>
  <c r="E114" i="1"/>
  <c r="D114" i="1"/>
  <c r="C114" i="1"/>
  <c r="B114" i="1"/>
  <c r="A114" i="1"/>
  <c r="F113" i="1"/>
  <c r="E113" i="1"/>
  <c r="D113" i="1"/>
  <c r="C113" i="1"/>
  <c r="B113" i="1"/>
  <c r="A113" i="1"/>
  <c r="F112" i="1"/>
  <c r="E112" i="1"/>
  <c r="D112" i="1"/>
  <c r="C112" i="1"/>
  <c r="B112" i="1"/>
  <c r="A112" i="1"/>
  <c r="F111" i="1"/>
  <c r="E111" i="1"/>
  <c r="D111" i="1"/>
  <c r="C111" i="1"/>
  <c r="B111" i="1"/>
  <c r="A111" i="1"/>
  <c r="F110" i="1"/>
  <c r="E110" i="1"/>
  <c r="D110" i="1"/>
  <c r="C110" i="1"/>
  <c r="B110" i="1"/>
  <c r="A110" i="1"/>
  <c r="F109" i="1"/>
  <c r="E109" i="1"/>
  <c r="D109" i="1"/>
  <c r="C109" i="1"/>
  <c r="B109" i="1"/>
  <c r="A109" i="1"/>
  <c r="F108" i="1"/>
  <c r="E108" i="1"/>
  <c r="D108" i="1"/>
  <c r="C108" i="1"/>
  <c r="B108" i="1"/>
  <c r="A108" i="1"/>
  <c r="F107" i="1"/>
  <c r="E107" i="1"/>
  <c r="D107" i="1"/>
  <c r="C107" i="1"/>
  <c r="B107" i="1"/>
  <c r="A107" i="1"/>
  <c r="F106" i="1"/>
  <c r="E106" i="1"/>
  <c r="D106" i="1"/>
  <c r="C106" i="1"/>
  <c r="B106" i="1"/>
  <c r="A106" i="1"/>
  <c r="F105" i="1"/>
  <c r="E105" i="1"/>
  <c r="D105" i="1"/>
  <c r="C105" i="1"/>
  <c r="B105" i="1"/>
  <c r="A105" i="1"/>
  <c r="F104" i="1"/>
  <c r="E104" i="1"/>
  <c r="D104" i="1"/>
  <c r="C104" i="1"/>
  <c r="B104" i="1"/>
  <c r="A104" i="1"/>
  <c r="F103" i="1"/>
  <c r="E103" i="1"/>
  <c r="D103" i="1"/>
  <c r="C103" i="1"/>
  <c r="B103" i="1"/>
  <c r="A103" i="1"/>
  <c r="F102" i="1"/>
  <c r="E102" i="1"/>
  <c r="D102" i="1"/>
  <c r="C102" i="1"/>
  <c r="B102" i="1"/>
  <c r="A102" i="1"/>
  <c r="F101" i="1"/>
  <c r="E101" i="1"/>
  <c r="D101" i="1"/>
  <c r="C101" i="1"/>
  <c r="B101" i="1"/>
  <c r="A101" i="1"/>
  <c r="F100" i="1"/>
  <c r="E100" i="1"/>
  <c r="D100" i="1"/>
  <c r="C100" i="1"/>
  <c r="B100" i="1"/>
  <c r="A100" i="1"/>
  <c r="F99" i="1"/>
  <c r="E99" i="1"/>
  <c r="D99" i="1"/>
  <c r="C99" i="1"/>
  <c r="B99" i="1"/>
  <c r="A99" i="1"/>
  <c r="F98" i="1"/>
  <c r="E98" i="1"/>
  <c r="D98" i="1"/>
  <c r="C98" i="1"/>
  <c r="B98" i="1"/>
  <c r="A98" i="1"/>
  <c r="F97" i="1"/>
  <c r="E97" i="1"/>
  <c r="D97" i="1"/>
  <c r="C97" i="1"/>
  <c r="B97" i="1"/>
  <c r="A97" i="1"/>
  <c r="F96" i="1"/>
  <c r="E96" i="1"/>
  <c r="D96" i="1"/>
  <c r="C96" i="1"/>
  <c r="B96" i="1"/>
  <c r="A96" i="1"/>
  <c r="F95" i="1"/>
  <c r="E95" i="1"/>
  <c r="D95" i="1"/>
  <c r="C95" i="1"/>
  <c r="B95" i="1"/>
  <c r="A95" i="1"/>
  <c r="F94" i="1"/>
  <c r="E94" i="1"/>
  <c r="D94" i="1"/>
  <c r="C94" i="1"/>
  <c r="B94" i="1"/>
  <c r="A94" i="1"/>
  <c r="F93" i="1"/>
  <c r="E93" i="1"/>
  <c r="D93" i="1"/>
  <c r="C93" i="1"/>
  <c r="B93" i="1"/>
  <c r="A93" i="1"/>
  <c r="F92" i="1"/>
  <c r="E92" i="1"/>
  <c r="D92" i="1"/>
  <c r="C92" i="1"/>
  <c r="B92" i="1"/>
  <c r="A92" i="1"/>
  <c r="F91" i="1"/>
  <c r="E91" i="1"/>
  <c r="D91" i="1"/>
  <c r="C91" i="1"/>
  <c r="B91" i="1"/>
  <c r="A91" i="1"/>
  <c r="F90" i="1"/>
  <c r="E90" i="1"/>
  <c r="D90" i="1"/>
  <c r="C90" i="1"/>
  <c r="B90" i="1"/>
  <c r="A90" i="1"/>
  <c r="F89" i="1"/>
  <c r="E89" i="1"/>
  <c r="D89" i="1"/>
  <c r="C89" i="1"/>
  <c r="B89" i="1"/>
  <c r="A89" i="1"/>
  <c r="F88" i="1"/>
  <c r="E88" i="1"/>
  <c r="D88" i="1"/>
  <c r="C88" i="1"/>
  <c r="B88" i="1"/>
  <c r="A88" i="1"/>
  <c r="F87" i="1"/>
  <c r="E87" i="1"/>
  <c r="D87" i="1"/>
  <c r="C87" i="1"/>
  <c r="B87" i="1"/>
  <c r="A87" i="1"/>
  <c r="F86" i="1"/>
  <c r="E86" i="1"/>
  <c r="D86" i="1"/>
  <c r="C86" i="1"/>
  <c r="B86" i="1"/>
  <c r="A86" i="1"/>
  <c r="F85" i="1"/>
  <c r="E85" i="1"/>
  <c r="D85" i="1"/>
  <c r="C85" i="1"/>
  <c r="B85" i="1"/>
  <c r="A85" i="1"/>
  <c r="F84" i="1"/>
  <c r="E84" i="1"/>
  <c r="D84" i="1"/>
  <c r="C84" i="1"/>
  <c r="B84" i="1"/>
  <c r="A84" i="1"/>
  <c r="F83" i="1"/>
  <c r="E83" i="1"/>
  <c r="D83" i="1"/>
  <c r="C83" i="1"/>
  <c r="B83" i="1"/>
  <c r="A83" i="1"/>
  <c r="F82" i="1"/>
  <c r="E82" i="1"/>
  <c r="D82" i="1"/>
  <c r="C82" i="1"/>
  <c r="B82" i="1"/>
  <c r="A82" i="1"/>
  <c r="F81" i="1"/>
  <c r="E81" i="1"/>
  <c r="D81" i="1"/>
  <c r="C81" i="1"/>
  <c r="B81" i="1"/>
  <c r="A81" i="1"/>
  <c r="F80" i="1"/>
  <c r="E80" i="1"/>
  <c r="D80" i="1"/>
  <c r="C80" i="1"/>
  <c r="B80" i="1"/>
  <c r="A80" i="1"/>
  <c r="F79" i="1"/>
  <c r="E79" i="1"/>
  <c r="D79" i="1"/>
  <c r="C79" i="1"/>
  <c r="B79" i="1"/>
  <c r="A79" i="1"/>
  <c r="F78" i="1"/>
  <c r="E78" i="1"/>
  <c r="D78" i="1"/>
  <c r="C78" i="1"/>
  <c r="B78" i="1"/>
  <c r="A78" i="1"/>
  <c r="F77" i="1"/>
  <c r="E77" i="1"/>
  <c r="D77" i="1"/>
  <c r="C77" i="1"/>
  <c r="B77" i="1"/>
  <c r="A77" i="1"/>
  <c r="F76" i="1"/>
  <c r="E76" i="1"/>
  <c r="D76" i="1"/>
  <c r="C76" i="1"/>
  <c r="B76" i="1"/>
  <c r="A76" i="1"/>
  <c r="F75" i="1"/>
  <c r="E75" i="1"/>
  <c r="D75" i="1"/>
  <c r="C75" i="1"/>
  <c r="B75" i="1"/>
  <c r="A75" i="1"/>
  <c r="F74" i="1"/>
  <c r="E74" i="1"/>
  <c r="D74" i="1"/>
  <c r="C74" i="1"/>
  <c r="B74" i="1"/>
  <c r="A74" i="1"/>
  <c r="F73" i="1"/>
  <c r="E73" i="1"/>
  <c r="D73" i="1"/>
  <c r="C73" i="1"/>
  <c r="B73" i="1"/>
  <c r="A73" i="1"/>
  <c r="F72" i="1"/>
  <c r="E72" i="1"/>
  <c r="D72" i="1"/>
  <c r="C72" i="1"/>
  <c r="B72" i="1"/>
  <c r="A72" i="1"/>
  <c r="F71" i="1"/>
  <c r="E71" i="1"/>
  <c r="D71" i="1"/>
  <c r="C71" i="1"/>
  <c r="B71" i="1"/>
  <c r="A71" i="1"/>
  <c r="F70" i="1"/>
  <c r="E70" i="1"/>
  <c r="D70" i="1"/>
  <c r="C70" i="1"/>
  <c r="B70" i="1"/>
  <c r="A70" i="1"/>
  <c r="F69" i="1"/>
  <c r="E69" i="1"/>
  <c r="D69" i="1"/>
  <c r="C69" i="1"/>
  <c r="B69" i="1"/>
  <c r="A69" i="1"/>
  <c r="F68" i="1"/>
  <c r="E68" i="1"/>
  <c r="D68" i="1"/>
  <c r="C68" i="1"/>
  <c r="B68" i="1"/>
  <c r="A68" i="1"/>
  <c r="F67" i="1"/>
  <c r="E67" i="1"/>
  <c r="D67" i="1"/>
  <c r="C67" i="1"/>
  <c r="B67" i="1"/>
  <c r="A67" i="1"/>
  <c r="F66" i="1"/>
  <c r="E66" i="1"/>
  <c r="D66" i="1"/>
  <c r="C66" i="1"/>
  <c r="B66" i="1"/>
  <c r="A66" i="1"/>
  <c r="F65" i="1"/>
  <c r="E65" i="1"/>
  <c r="D65" i="1"/>
  <c r="C65" i="1"/>
  <c r="B65" i="1"/>
  <c r="A65" i="1"/>
  <c r="F64" i="1"/>
  <c r="E64" i="1"/>
  <c r="D64" i="1"/>
  <c r="C64" i="1"/>
  <c r="B64" i="1"/>
  <c r="A64" i="1"/>
  <c r="F63" i="1"/>
  <c r="E63" i="1"/>
  <c r="D63" i="1"/>
  <c r="C63" i="1"/>
  <c r="B63" i="1"/>
  <c r="A63" i="1"/>
  <c r="F62" i="1"/>
  <c r="E62" i="1"/>
  <c r="D62" i="1"/>
  <c r="C62" i="1"/>
  <c r="B62" i="1"/>
  <c r="A62" i="1"/>
  <c r="F61" i="1"/>
  <c r="E61" i="1"/>
  <c r="D61" i="1"/>
  <c r="C61" i="1"/>
  <c r="B61" i="1"/>
  <c r="A61" i="1"/>
  <c r="F60" i="1"/>
  <c r="E60" i="1"/>
  <c r="D60" i="1"/>
  <c r="C60" i="1"/>
  <c r="B60" i="1"/>
  <c r="A60" i="1"/>
  <c r="F59" i="1"/>
  <c r="E59" i="1"/>
  <c r="D59" i="1"/>
  <c r="C59" i="1"/>
  <c r="B59" i="1"/>
  <c r="A59" i="1"/>
  <c r="F58" i="1"/>
  <c r="E58" i="1"/>
  <c r="D58" i="1"/>
  <c r="C58" i="1"/>
  <c r="B58" i="1"/>
  <c r="A58" i="1"/>
  <c r="F57" i="1"/>
  <c r="E57" i="1"/>
  <c r="D57" i="1"/>
  <c r="C57" i="1"/>
  <c r="B57" i="1"/>
  <c r="A57" i="1"/>
  <c r="F56" i="1"/>
  <c r="E56" i="1"/>
  <c r="D56" i="1"/>
  <c r="C56" i="1"/>
  <c r="B56" i="1"/>
  <c r="A56" i="1"/>
  <c r="F55" i="1"/>
  <c r="E55" i="1"/>
  <c r="D55" i="1"/>
  <c r="C55" i="1"/>
  <c r="B55" i="1"/>
  <c r="A55" i="1"/>
  <c r="F54" i="1"/>
  <c r="E54" i="1"/>
  <c r="D54" i="1"/>
  <c r="C54" i="1"/>
  <c r="B54" i="1"/>
  <c r="A54" i="1"/>
  <c r="F53" i="1"/>
  <c r="E53" i="1"/>
  <c r="D53" i="1"/>
  <c r="C53" i="1"/>
  <c r="B53" i="1"/>
  <c r="A53" i="1"/>
  <c r="F52" i="1"/>
  <c r="E52" i="1"/>
  <c r="D52" i="1"/>
  <c r="C52" i="1"/>
  <c r="B52" i="1"/>
  <c r="A52" i="1"/>
  <c r="F51" i="1"/>
  <c r="E51" i="1"/>
  <c r="D51" i="1"/>
  <c r="C51" i="1"/>
  <c r="B51" i="1"/>
  <c r="A51" i="1"/>
  <c r="F50" i="1"/>
  <c r="E50" i="1"/>
  <c r="D50" i="1"/>
  <c r="C50" i="1"/>
  <c r="B50" i="1"/>
  <c r="A50" i="1"/>
  <c r="F49" i="1"/>
  <c r="E49" i="1"/>
  <c r="D49" i="1"/>
  <c r="C49" i="1"/>
  <c r="B49" i="1"/>
  <c r="A49" i="1"/>
  <c r="F48" i="1"/>
  <c r="E48" i="1"/>
  <c r="D48" i="1"/>
  <c r="C48" i="1"/>
  <c r="B48" i="1"/>
  <c r="A48" i="1"/>
  <c r="F47" i="1"/>
  <c r="E47" i="1"/>
  <c r="D47" i="1"/>
  <c r="C47" i="1"/>
  <c r="B47" i="1"/>
  <c r="A47" i="1"/>
  <c r="F46" i="1"/>
  <c r="E46" i="1"/>
  <c r="D46" i="1"/>
  <c r="C46" i="1"/>
  <c r="B46" i="1"/>
  <c r="A46" i="1"/>
  <c r="F45" i="1"/>
  <c r="E45" i="1"/>
  <c r="D45" i="1"/>
  <c r="C45" i="1"/>
  <c r="B45" i="1"/>
  <c r="A45" i="1"/>
  <c r="F44" i="1"/>
  <c r="E44" i="1"/>
  <c r="D44" i="1"/>
  <c r="C44" i="1"/>
  <c r="B44" i="1"/>
  <c r="A44" i="1"/>
  <c r="F43" i="1"/>
  <c r="E43" i="1"/>
  <c r="D43" i="1"/>
  <c r="C43" i="1"/>
  <c r="B43" i="1"/>
  <c r="A43" i="1"/>
  <c r="F42" i="1"/>
  <c r="E42" i="1"/>
  <c r="D42" i="1"/>
  <c r="C42" i="1"/>
  <c r="B42" i="1"/>
  <c r="A42" i="1"/>
  <c r="F41" i="1"/>
  <c r="E41" i="1"/>
  <c r="D41" i="1"/>
  <c r="C41" i="1"/>
  <c r="B41" i="1"/>
  <c r="A41" i="1"/>
  <c r="F40" i="1"/>
  <c r="E40" i="1"/>
  <c r="D40" i="1"/>
  <c r="C40" i="1"/>
  <c r="B40" i="1"/>
  <c r="A40" i="1"/>
  <c r="F39" i="1"/>
  <c r="E39" i="1"/>
  <c r="D39" i="1"/>
  <c r="C39" i="1"/>
  <c r="B39" i="1"/>
  <c r="A39" i="1"/>
  <c r="F38" i="1"/>
  <c r="E38" i="1"/>
  <c r="D38" i="1"/>
  <c r="C38" i="1"/>
  <c r="B38" i="1"/>
  <c r="A38" i="1"/>
  <c r="F37" i="1"/>
  <c r="E37" i="1"/>
  <c r="D37" i="1"/>
  <c r="C37" i="1"/>
  <c r="B37" i="1"/>
  <c r="A37" i="1"/>
  <c r="F36" i="1"/>
  <c r="E36" i="1"/>
  <c r="D36" i="1"/>
  <c r="C36" i="1"/>
  <c r="B36" i="1"/>
  <c r="A36" i="1"/>
  <c r="F35" i="1"/>
  <c r="E35" i="1"/>
  <c r="D35" i="1"/>
  <c r="C35" i="1"/>
  <c r="B35" i="1"/>
  <c r="A35" i="1"/>
  <c r="F34" i="1"/>
  <c r="E34" i="1"/>
  <c r="D34" i="1"/>
  <c r="C34" i="1"/>
  <c r="B34" i="1"/>
  <c r="A34" i="1"/>
  <c r="F33" i="1"/>
  <c r="E33" i="1"/>
  <c r="D33" i="1"/>
  <c r="C33" i="1"/>
  <c r="B33" i="1"/>
  <c r="A33" i="1"/>
  <c r="F32" i="1"/>
  <c r="E32" i="1"/>
  <c r="D32" i="1"/>
  <c r="C32" i="1"/>
  <c r="B32" i="1"/>
  <c r="A32" i="1"/>
  <c r="F31" i="1"/>
  <c r="E31" i="1"/>
  <c r="D31" i="1"/>
  <c r="C31" i="1"/>
  <c r="B31" i="1"/>
  <c r="A31" i="1"/>
  <c r="F30" i="1"/>
  <c r="E30" i="1"/>
  <c r="D30" i="1"/>
  <c r="C30" i="1"/>
  <c r="B30" i="1"/>
  <c r="A30" i="1"/>
  <c r="F29" i="1"/>
  <c r="E29" i="1"/>
  <c r="D29" i="1"/>
  <c r="C29" i="1"/>
  <c r="B29" i="1"/>
  <c r="A29" i="1"/>
  <c r="F28" i="1"/>
  <c r="E28" i="1"/>
  <c r="D28" i="1"/>
  <c r="C28" i="1"/>
  <c r="B28" i="1"/>
  <c r="A28" i="1"/>
  <c r="F27" i="1"/>
  <c r="E27" i="1"/>
  <c r="D27" i="1"/>
  <c r="C27" i="1"/>
  <c r="B27" i="1"/>
  <c r="A27" i="1"/>
  <c r="F26" i="1"/>
  <c r="E26" i="1"/>
  <c r="D26" i="1"/>
  <c r="C26" i="1"/>
  <c r="B26" i="1"/>
  <c r="A26" i="1"/>
  <c r="F25" i="1"/>
  <c r="E25" i="1"/>
  <c r="D25" i="1"/>
  <c r="C25" i="1"/>
  <c r="B25" i="1"/>
  <c r="A25" i="1"/>
  <c r="F24" i="1"/>
  <c r="E24" i="1"/>
  <c r="D24" i="1"/>
  <c r="C24" i="1"/>
  <c r="B24" i="1"/>
  <c r="A24" i="1"/>
  <c r="F23" i="1"/>
  <c r="E23" i="1"/>
  <c r="D23" i="1"/>
  <c r="C23" i="1"/>
  <c r="B23" i="1"/>
  <c r="A23" i="1"/>
  <c r="F22" i="1"/>
  <c r="E22" i="1"/>
  <c r="D22" i="1"/>
  <c r="C22" i="1"/>
  <c r="B22" i="1"/>
  <c r="A22" i="1"/>
  <c r="F21" i="1"/>
  <c r="E21" i="1"/>
  <c r="D21" i="1"/>
  <c r="C21" i="1"/>
  <c r="B21" i="1"/>
  <c r="A21" i="1"/>
  <c r="F20" i="1"/>
  <c r="E20" i="1"/>
  <c r="D20" i="1"/>
  <c r="C20" i="1"/>
  <c r="B20" i="1"/>
  <c r="A20" i="1"/>
  <c r="F19" i="1"/>
  <c r="E19" i="1"/>
  <c r="D19" i="1"/>
  <c r="C19" i="1"/>
  <c r="B19" i="1"/>
  <c r="A19" i="1"/>
  <c r="F18" i="1"/>
  <c r="E18" i="1"/>
  <c r="D18" i="1"/>
  <c r="C18" i="1"/>
  <c r="B18" i="1"/>
  <c r="A18" i="1"/>
  <c r="F17" i="1"/>
  <c r="E17" i="1"/>
  <c r="D17" i="1"/>
  <c r="C17" i="1"/>
  <c r="B17" i="1"/>
  <c r="A17" i="1"/>
  <c r="F16" i="1"/>
  <c r="E16" i="1"/>
  <c r="D16" i="1"/>
  <c r="C16" i="1"/>
  <c r="B16" i="1"/>
  <c r="A16" i="1"/>
  <c r="F15" i="1"/>
  <c r="E15" i="1"/>
  <c r="D15" i="1"/>
  <c r="C15" i="1"/>
  <c r="B15" i="1"/>
  <c r="A15" i="1"/>
  <c r="F14" i="1"/>
  <c r="E14" i="1"/>
  <c r="D14" i="1"/>
  <c r="C14" i="1"/>
  <c r="B14" i="1"/>
  <c r="A14" i="1"/>
  <c r="F13" i="1"/>
  <c r="E13" i="1"/>
  <c r="D13" i="1"/>
  <c r="C13" i="1"/>
  <c r="B13" i="1"/>
  <c r="A13" i="1"/>
  <c r="F12" i="1"/>
  <c r="E12" i="1"/>
  <c r="D12" i="1"/>
  <c r="C12" i="1"/>
  <c r="B12" i="1"/>
  <c r="A12" i="1"/>
  <c r="F11" i="1"/>
  <c r="E11" i="1"/>
  <c r="D11" i="1"/>
  <c r="C11" i="1"/>
  <c r="B11" i="1"/>
  <c r="A11" i="1"/>
  <c r="F10" i="1"/>
  <c r="E10" i="1"/>
  <c r="D10" i="1"/>
  <c r="C10" i="1"/>
  <c r="B10" i="1"/>
  <c r="A10" i="1"/>
  <c r="F9" i="1"/>
  <c r="E9" i="1"/>
  <c r="D9" i="1"/>
  <c r="C9" i="1"/>
  <c r="B9" i="1"/>
  <c r="A9" i="1"/>
  <c r="F8" i="1"/>
  <c r="E8" i="1"/>
  <c r="D8" i="1"/>
  <c r="C8" i="1"/>
  <c r="B8" i="1"/>
  <c r="A8" i="1"/>
  <c r="F7" i="1"/>
  <c r="E7" i="1"/>
  <c r="D7" i="1"/>
  <c r="C7" i="1"/>
  <c r="B7" i="1"/>
  <c r="A7" i="1"/>
  <c r="F6" i="1"/>
  <c r="E6" i="1"/>
  <c r="D6" i="1"/>
  <c r="C6" i="1"/>
  <c r="B6" i="1"/>
  <c r="A6" i="1"/>
  <c r="F5" i="1"/>
  <c r="E5" i="1"/>
  <c r="D5" i="1"/>
  <c r="C5" i="1"/>
  <c r="B5" i="1"/>
  <c r="A5" i="1"/>
  <c r="F4" i="1"/>
  <c r="E4" i="1"/>
  <c r="D4" i="1"/>
  <c r="C4" i="1"/>
  <c r="B4" i="1"/>
  <c r="A4" i="1"/>
  <c r="F3" i="1"/>
  <c r="E3" i="1"/>
  <c r="D3" i="1"/>
  <c r="C3" i="1"/>
  <c r="B3" i="1"/>
  <c r="A3" i="1"/>
  <c r="Q1203" i="1" l="1"/>
  <c r="Q1199" i="1"/>
  <c r="Q1195" i="1"/>
  <c r="Q1191" i="1"/>
  <c r="Q1187" i="1"/>
  <c r="Q1183" i="1"/>
  <c r="Q1179" i="1"/>
  <c r="Q1175" i="1"/>
  <c r="Q1171" i="1"/>
  <c r="Q1167" i="1"/>
  <c r="Q1163" i="1"/>
  <c r="Q1159" i="1"/>
  <c r="Q1155" i="1"/>
  <c r="Q1151" i="1"/>
  <c r="Q1147" i="1"/>
  <c r="Q1143" i="1"/>
  <c r="Q1139" i="1"/>
  <c r="Q1135" i="1"/>
  <c r="Q1131" i="1"/>
  <c r="Q1127" i="1"/>
  <c r="Q1123" i="1"/>
  <c r="Q1119" i="1"/>
  <c r="Q1115" i="1"/>
  <c r="Q1111" i="1"/>
  <c r="Q1107" i="1"/>
  <c r="Q1103" i="1"/>
  <c r="Q1099" i="1"/>
  <c r="Q1095" i="1"/>
  <c r="Q1091" i="1"/>
  <c r="Q1087" i="1"/>
  <c r="Q1083" i="1"/>
  <c r="Q1079" i="1"/>
  <c r="Q1075" i="1"/>
  <c r="Q1071" i="1"/>
  <c r="Q1067" i="1"/>
  <c r="Q1063" i="1"/>
  <c r="Q1059" i="1"/>
  <c r="Q871" i="1"/>
  <c r="Q611" i="1"/>
  <c r="Q1055" i="1"/>
  <c r="Q1051" i="1"/>
  <c r="Q1047" i="1"/>
  <c r="Q1043" i="1"/>
  <c r="Q1039" i="1"/>
  <c r="Q1035" i="1"/>
  <c r="Q1031" i="1"/>
  <c r="Q1027" i="1"/>
  <c r="Q1023" i="1"/>
  <c r="Q1019" i="1"/>
  <c r="Q1015" i="1"/>
  <c r="Q1011" i="1"/>
  <c r="Q1007" i="1"/>
  <c r="Q1003" i="1"/>
  <c r="Q999" i="1"/>
  <c r="Q995" i="1"/>
  <c r="Q991" i="1"/>
  <c r="Q987" i="1"/>
  <c r="Q983" i="1"/>
  <c r="Q979" i="1"/>
  <c r="Q975" i="1"/>
  <c r="Q971" i="1"/>
  <c r="Q967" i="1"/>
  <c r="Q963" i="1"/>
  <c r="Q959" i="1"/>
  <c r="Q955" i="1"/>
  <c r="Q951" i="1"/>
  <c r="Q947" i="1"/>
  <c r="Q943" i="1"/>
  <c r="Q939" i="1"/>
  <c r="Q935" i="1"/>
  <c r="Q931" i="1"/>
  <c r="Q927" i="1"/>
  <c r="Q923" i="1"/>
  <c r="Q919" i="1"/>
  <c r="Q915" i="1"/>
  <c r="Q911" i="1"/>
  <c r="Q907" i="1"/>
  <c r="Q903" i="1"/>
  <c r="Q899" i="1"/>
  <c r="Q895" i="1"/>
  <c r="Q891" i="1"/>
  <c r="Q887" i="1"/>
  <c r="Q883" i="1"/>
  <c r="Q879" i="1"/>
  <c r="Q875" i="1"/>
  <c r="Q867" i="1"/>
  <c r="Q859" i="1"/>
  <c r="Q855" i="1"/>
  <c r="Q851" i="1"/>
  <c r="Q847" i="1"/>
  <c r="Q843" i="1"/>
  <c r="Q839" i="1"/>
  <c r="Q835" i="1"/>
  <c r="Q831" i="1"/>
  <c r="Q827" i="1"/>
  <c r="Q823" i="1"/>
  <c r="Q819" i="1"/>
  <c r="Q815" i="1"/>
  <c r="Q811" i="1"/>
  <c r="Q807" i="1"/>
  <c r="Q803" i="1"/>
  <c r="Q799" i="1"/>
  <c r="Q795" i="1"/>
  <c r="Q791" i="1"/>
  <c r="Q787" i="1"/>
  <c r="Q783" i="1"/>
  <c r="Q779" i="1"/>
  <c r="Q775" i="1"/>
  <c r="Q771" i="1"/>
  <c r="Q767" i="1"/>
  <c r="Q763" i="1"/>
  <c r="Q759" i="1"/>
  <c r="Q755" i="1"/>
  <c r="Q751" i="1"/>
  <c r="Q747" i="1"/>
  <c r="Q743" i="1"/>
  <c r="Q739" i="1"/>
  <c r="Q735" i="1"/>
  <c r="Q731" i="1"/>
  <c r="Q727" i="1"/>
  <c r="Q723" i="1"/>
  <c r="Q719" i="1"/>
  <c r="Q715" i="1"/>
  <c r="Q711" i="1"/>
  <c r="Q707" i="1"/>
  <c r="Q703" i="1"/>
  <c r="Q699" i="1"/>
  <c r="Q695" i="1"/>
  <c r="Q691" i="1"/>
  <c r="Q687" i="1"/>
  <c r="Q683" i="1"/>
  <c r="Q679" i="1"/>
  <c r="Q675" i="1"/>
  <c r="Q671" i="1"/>
  <c r="Q667" i="1"/>
  <c r="Q663" i="1"/>
  <c r="Q659" i="1"/>
  <c r="Q655" i="1"/>
  <c r="Q651" i="1"/>
  <c r="Q647" i="1"/>
  <c r="Q643" i="1"/>
  <c r="Q639" i="1"/>
  <c r="Q635" i="1"/>
  <c r="Q631" i="1"/>
  <c r="Q627" i="1"/>
  <c r="Q623" i="1"/>
  <c r="Q619" i="1"/>
  <c r="Q615" i="1"/>
  <c r="Q607" i="1"/>
  <c r="Q603" i="1"/>
  <c r="Q599" i="1"/>
  <c r="Q595" i="1"/>
  <c r="Q591" i="1"/>
  <c r="Q587" i="1"/>
  <c r="Q583" i="1"/>
  <c r="Q579" i="1"/>
  <c r="Q575" i="1"/>
  <c r="Q571" i="1"/>
  <c r="Q567" i="1"/>
  <c r="Q563" i="1"/>
  <c r="Q559" i="1"/>
  <c r="Q555" i="1"/>
  <c r="Q551" i="1"/>
  <c r="Q547" i="1"/>
  <c r="Q543" i="1"/>
  <c r="Q539" i="1"/>
  <c r="Q535" i="1"/>
  <c r="Q531" i="1"/>
  <c r="Q527" i="1"/>
  <c r="Q523" i="1"/>
  <c r="Q519" i="1"/>
  <c r="Q515" i="1"/>
  <c r="Q511" i="1"/>
  <c r="Q507" i="1"/>
  <c r="Q499" i="1"/>
  <c r="Q495" i="1"/>
  <c r="Q491" i="1"/>
  <c r="Q487" i="1"/>
  <c r="Q483" i="1"/>
  <c r="Q479" i="1"/>
  <c r="Q475" i="1"/>
  <c r="Q471" i="1"/>
  <c r="Q467" i="1"/>
  <c r="Q463" i="1"/>
  <c r="Q459" i="1"/>
  <c r="Q455" i="1"/>
  <c r="Q451" i="1"/>
  <c r="Q447" i="1"/>
  <c r="Q443" i="1"/>
  <c r="Q435" i="1"/>
  <c r="Q431" i="1"/>
  <c r="Q427" i="1"/>
  <c r="Q423" i="1"/>
  <c r="Q419" i="1"/>
  <c r="Q415" i="1"/>
  <c r="Q411" i="1"/>
  <c r="Q407" i="1"/>
  <c r="Q403" i="1"/>
  <c r="Q399" i="1"/>
  <c r="Q395" i="1"/>
  <c r="Q391" i="1"/>
  <c r="Q387" i="1"/>
  <c r="Q383" i="1"/>
  <c r="Q379" i="1"/>
  <c r="Q291" i="1"/>
  <c r="Q227" i="1"/>
  <c r="Q35" i="1"/>
  <c r="Q355" i="1"/>
  <c r="Q99" i="1"/>
  <c r="Q163" i="1"/>
  <c r="Q1204" i="1"/>
  <c r="Q1200" i="1"/>
  <c r="Q1196" i="1"/>
  <c r="Q1192" i="1"/>
  <c r="Q1188" i="1"/>
  <c r="Q1184" i="1"/>
  <c r="Q1180" i="1"/>
  <c r="Q1176" i="1"/>
  <c r="Q1172" i="1"/>
  <c r="Q1168" i="1"/>
  <c r="Q1164" i="1"/>
  <c r="Q1160" i="1"/>
  <c r="Q1156" i="1"/>
  <c r="Q1152" i="1"/>
  <c r="Q1148" i="1"/>
  <c r="Q1144" i="1"/>
  <c r="Q1140" i="1"/>
  <c r="Q1136" i="1"/>
  <c r="Q1132" i="1"/>
  <c r="Q1128" i="1"/>
  <c r="Q1124" i="1"/>
  <c r="Q1120" i="1"/>
  <c r="Q1116" i="1"/>
  <c r="Q1112" i="1"/>
  <c r="Q1108" i="1"/>
  <c r="Q1104" i="1"/>
  <c r="Q1100" i="1"/>
  <c r="Q1096" i="1"/>
  <c r="Q1092" i="1"/>
  <c r="Q1088" i="1"/>
  <c r="Q1084" i="1"/>
  <c r="Q1080" i="1"/>
  <c r="Q1076" i="1"/>
  <c r="Q1072" i="1"/>
  <c r="Q1068" i="1"/>
  <c r="Q1064" i="1"/>
  <c r="Q1060" i="1"/>
  <c r="Q1056" i="1"/>
  <c r="Q1052" i="1"/>
  <c r="Q1048" i="1"/>
  <c r="Q1044" i="1"/>
  <c r="Q1040" i="1"/>
  <c r="Q1036" i="1"/>
  <c r="Q1032" i="1"/>
  <c r="Q371" i="1"/>
  <c r="Q367" i="1"/>
  <c r="Q363" i="1"/>
  <c r="Q359" i="1"/>
  <c r="Q351" i="1"/>
  <c r="Q347" i="1"/>
  <c r="Q343" i="1"/>
  <c r="Q339" i="1"/>
  <c r="Q335" i="1"/>
  <c r="Q331" i="1"/>
  <c r="Q327" i="1"/>
  <c r="Q323" i="1"/>
  <c r="Q319" i="1"/>
  <c r="Q315" i="1"/>
  <c r="Q307" i="1"/>
  <c r="Q303" i="1"/>
  <c r="Q299" i="1"/>
  <c r="Q295" i="1"/>
  <c r="Q287" i="1"/>
  <c r="Q283" i="1"/>
  <c r="Q279" i="1"/>
  <c r="Q275" i="1"/>
  <c r="Q271" i="1"/>
  <c r="Q267" i="1"/>
  <c r="Q263" i="1"/>
  <c r="Q259" i="1"/>
  <c r="Q255" i="1"/>
  <c r="Q251" i="1"/>
  <c r="Q243" i="1"/>
  <c r="Q239" i="1"/>
  <c r="Q235" i="1"/>
  <c r="Q231" i="1"/>
  <c r="Q223" i="1"/>
  <c r="Q219" i="1"/>
  <c r="Q215" i="1"/>
  <c r="Q211" i="1"/>
  <c r="Q207" i="1"/>
  <c r="Q203" i="1"/>
  <c r="Q199" i="1"/>
  <c r="Q195" i="1"/>
  <c r="Q191" i="1"/>
  <c r="Q187" i="1"/>
  <c r="Q179" i="1"/>
  <c r="Q175" i="1"/>
  <c r="Q171" i="1"/>
  <c r="Q167" i="1"/>
  <c r="Q159" i="1"/>
  <c r="Q155" i="1"/>
  <c r="Q151" i="1"/>
  <c r="Q147" i="1"/>
  <c r="Q143" i="1"/>
  <c r="Q139" i="1"/>
  <c r="Q135" i="1"/>
  <c r="Q131" i="1"/>
  <c r="Q127" i="1"/>
  <c r="Q123" i="1"/>
  <c r="Q115" i="1"/>
  <c r="Q111" i="1"/>
  <c r="Q107" i="1"/>
  <c r="Q103" i="1"/>
  <c r="Q95" i="1"/>
  <c r="Q91" i="1"/>
  <c r="Q87" i="1"/>
  <c r="Q83" i="1"/>
  <c r="Q79" i="1"/>
  <c r="Q75" i="1"/>
  <c r="Q71" i="1"/>
  <c r="Q67" i="1"/>
  <c r="Q63" i="1"/>
  <c r="Q59" i="1"/>
  <c r="Q51" i="1"/>
  <c r="Q47" i="1"/>
  <c r="Q43" i="1"/>
  <c r="Q39" i="1"/>
  <c r="Q31" i="1"/>
  <c r="Q27" i="1"/>
  <c r="Q23" i="1"/>
  <c r="Q19" i="1"/>
  <c r="Q15" i="1"/>
  <c r="Q11" i="1"/>
  <c r="Q7" i="1"/>
  <c r="Q1028" i="1"/>
  <c r="Q1024" i="1"/>
  <c r="Q1020" i="1"/>
  <c r="Q1016" i="1"/>
  <c r="Q1012" i="1"/>
  <c r="Q1008" i="1"/>
  <c r="Q1004" i="1"/>
  <c r="Q1000" i="1"/>
  <c r="Q996" i="1"/>
  <c r="Q992" i="1"/>
  <c r="Q988" i="1"/>
  <c r="Q984" i="1"/>
  <c r="Q980" i="1"/>
  <c r="Q976" i="1"/>
  <c r="Q972" i="1"/>
  <c r="Q968" i="1"/>
  <c r="Q964" i="1"/>
  <c r="Q960" i="1"/>
  <c r="Q956" i="1"/>
  <c r="Q952" i="1"/>
  <c r="Q948" i="1"/>
  <c r="Q944" i="1"/>
  <c r="Q940" i="1"/>
  <c r="Q936" i="1"/>
  <c r="Q932" i="1"/>
  <c r="Q928" i="1"/>
  <c r="Q924" i="1"/>
  <c r="Q920" i="1"/>
  <c r="Q916" i="1"/>
  <c r="Q912" i="1"/>
  <c r="Q908" i="1"/>
  <c r="Q904" i="1"/>
  <c r="Q900" i="1"/>
  <c r="Q896" i="1"/>
  <c r="Q892" i="1"/>
  <c r="Q888" i="1"/>
  <c r="Q884" i="1"/>
  <c r="Q880" i="1"/>
  <c r="Q876" i="1"/>
  <c r="Q864" i="1"/>
  <c r="Q844" i="1"/>
  <c r="Q812" i="1"/>
  <c r="Q780" i="1"/>
  <c r="Q748" i="1"/>
  <c r="Q716" i="1"/>
  <c r="Q684" i="1"/>
  <c r="Q652" i="1"/>
  <c r="Q620" i="1"/>
  <c r="Q588" i="1"/>
  <c r="Q556" i="1"/>
  <c r="Q524" i="1"/>
  <c r="Q492" i="1"/>
  <c r="Q460" i="1"/>
  <c r="Q428" i="1"/>
  <c r="Q396" i="1"/>
  <c r="Q364" i="1"/>
  <c r="Q332" i="1"/>
  <c r="Q300" i="1"/>
  <c r="Q268" i="1"/>
  <c r="Q236" i="1"/>
  <c r="Q204" i="1"/>
  <c r="Q172" i="1"/>
  <c r="Q140" i="1"/>
  <c r="Q108" i="1"/>
  <c r="Q76" i="1"/>
  <c r="Q44" i="1"/>
  <c r="Q1205" i="1"/>
  <c r="Q1201" i="1"/>
  <c r="Q1197" i="1"/>
  <c r="Q1193" i="1"/>
  <c r="Q1189" i="1"/>
  <c r="Q1185" i="1"/>
  <c r="Q1181" i="1"/>
  <c r="Q1177" i="1"/>
  <c r="Q1173" i="1"/>
  <c r="Q1169" i="1"/>
  <c r="Q3" i="1"/>
  <c r="Q1202" i="1"/>
  <c r="Q1198" i="1"/>
  <c r="Q1194" i="1"/>
  <c r="Q1190" i="1"/>
  <c r="Q1186" i="1"/>
  <c r="Q1182" i="1"/>
  <c r="Q1178" i="1"/>
  <c r="Q1174" i="1"/>
  <c r="Q1170" i="1"/>
  <c r="Q1166" i="1"/>
  <c r="Q1162" i="1"/>
  <c r="Q1158" i="1"/>
  <c r="Q1154" i="1"/>
  <c r="Q1150" i="1"/>
  <c r="Q1146" i="1"/>
  <c r="Q1142" i="1"/>
  <c r="Q1138" i="1"/>
  <c r="Q1134" i="1"/>
  <c r="Q1130" i="1"/>
  <c r="Q1126" i="1"/>
  <c r="Q1122" i="1"/>
  <c r="Q1118" i="1"/>
  <c r="Q1114" i="1"/>
  <c r="Q1110" i="1"/>
  <c r="Q1106" i="1"/>
  <c r="Q1102" i="1"/>
  <c r="Q1098" i="1"/>
  <c r="Q1094" i="1"/>
  <c r="Q1090" i="1"/>
  <c r="Q1086" i="1"/>
  <c r="Q1082" i="1"/>
  <c r="Q1078" i="1"/>
  <c r="Q1074" i="1"/>
  <c r="Q1070" i="1"/>
  <c r="Q1066" i="1"/>
  <c r="Q1062" i="1"/>
  <c r="Q1058" i="1"/>
  <c r="Q1054" i="1"/>
  <c r="Q1050" i="1"/>
  <c r="Q1046" i="1"/>
  <c r="Q1042" i="1"/>
  <c r="Q1038" i="1"/>
  <c r="Q1034" i="1"/>
  <c r="Q1030" i="1"/>
  <c r="Q1026" i="1"/>
  <c r="Q1022" i="1"/>
  <c r="Q1018" i="1"/>
  <c r="Q1014" i="1"/>
  <c r="Q1010" i="1"/>
  <c r="Q1006" i="1"/>
  <c r="Q1002" i="1"/>
  <c r="Q998" i="1"/>
  <c r="Q994" i="1"/>
  <c r="Q990" i="1"/>
  <c r="Q986" i="1"/>
  <c r="Q982" i="1"/>
  <c r="Q978" i="1"/>
  <c r="Q974" i="1"/>
  <c r="Q970" i="1"/>
  <c r="Q966" i="1"/>
  <c r="Q962" i="1"/>
  <c r="Q958" i="1"/>
  <c r="Q954" i="1"/>
  <c r="Q950" i="1"/>
  <c r="Q946" i="1"/>
  <c r="Q942" i="1"/>
  <c r="Q938" i="1"/>
  <c r="Q934" i="1"/>
  <c r="Q930" i="1"/>
  <c r="Q926" i="1"/>
  <c r="Q922" i="1"/>
  <c r="Q918" i="1"/>
  <c r="Q914" i="1"/>
  <c r="Q910" i="1"/>
  <c r="Q906" i="1"/>
  <c r="Q902" i="1"/>
  <c r="Q898" i="1"/>
  <c r="Q894" i="1"/>
  <c r="Q890" i="1"/>
  <c r="Q886" i="1"/>
  <c r="Q882" i="1"/>
  <c r="Q878" i="1"/>
  <c r="Q842" i="1"/>
  <c r="Q586" i="1"/>
  <c r="Q446" i="1"/>
  <c r="Q346" i="1"/>
  <c r="Q42" i="1"/>
  <c r="Q18" i="1"/>
  <c r="Q14" i="1"/>
  <c r="Q10" i="1"/>
  <c r="Q6" i="1"/>
  <c r="Q13" i="1"/>
  <c r="Q1165" i="1"/>
  <c r="Q1161" i="1"/>
  <c r="Q1157" i="1"/>
  <c r="Q1153" i="1"/>
  <c r="Q1149" i="1"/>
  <c r="Q1145" i="1"/>
  <c r="Q1141" i="1"/>
  <c r="Q1137" i="1"/>
  <c r="Q1133" i="1"/>
  <c r="Q1129" i="1"/>
  <c r="Q1125" i="1"/>
  <c r="Q1121" i="1"/>
  <c r="Q1117" i="1"/>
  <c r="Q1113" i="1"/>
  <c r="Q1109" i="1"/>
  <c r="Q1105" i="1"/>
  <c r="Q1101" i="1"/>
  <c r="Q1097" i="1"/>
  <c r="Q1093" i="1"/>
  <c r="Q1089" i="1"/>
  <c r="Q1085" i="1"/>
  <c r="Q1081" i="1"/>
  <c r="Q1077" i="1"/>
  <c r="Q1073" i="1"/>
  <c r="Q1069" i="1"/>
  <c r="Q1065" i="1"/>
  <c r="Q1061" i="1"/>
  <c r="Q1057" i="1"/>
  <c r="Q1053" i="1"/>
  <c r="Q1049" i="1"/>
  <c r="Q1045" i="1"/>
  <c r="Q1041" i="1"/>
  <c r="Q1037" i="1"/>
  <c r="Q1033" i="1"/>
  <c r="Q1029" i="1"/>
  <c r="Q1025" i="1"/>
  <c r="Q1021" i="1"/>
  <c r="Q1017" i="1"/>
  <c r="Q1013" i="1"/>
  <c r="Q1009" i="1"/>
  <c r="Q1005" i="1"/>
  <c r="Q1001" i="1"/>
  <c r="Q997" i="1"/>
  <c r="Q993" i="1"/>
  <c r="Q989" i="1"/>
  <c r="Q985" i="1"/>
  <c r="Q981" i="1"/>
  <c r="Q977" i="1"/>
  <c r="Q973" i="1"/>
  <c r="Q969" i="1"/>
  <c r="Q965" i="1"/>
  <c r="Q961" i="1"/>
  <c r="Q957" i="1"/>
  <c r="Q953" i="1"/>
  <c r="Q949" i="1"/>
  <c r="Q945" i="1"/>
  <c r="Q941" i="1"/>
  <c r="Q937" i="1"/>
  <c r="Q933" i="1"/>
  <c r="Q929" i="1"/>
  <c r="Q925" i="1"/>
  <c r="Q921" i="1"/>
  <c r="Q917" i="1"/>
  <c r="Q913" i="1"/>
  <c r="Q909" i="1"/>
  <c r="Q905" i="1"/>
  <c r="Q901" i="1"/>
  <c r="Q897" i="1"/>
  <c r="Q893" i="1"/>
  <c r="Q889" i="1"/>
  <c r="Q885" i="1"/>
  <c r="Q881" i="1"/>
  <c r="Q877" i="1"/>
  <c r="Q873" i="1"/>
  <c r="Q869" i="1"/>
  <c r="Q865" i="1"/>
  <c r="Q861" i="1"/>
  <c r="Q857" i="1"/>
  <c r="Q853" i="1"/>
  <c r="Q849" i="1"/>
  <c r="Q845" i="1"/>
  <c r="Q841" i="1"/>
  <c r="Q837" i="1"/>
  <c r="Q833" i="1"/>
  <c r="Q829" i="1"/>
  <c r="Q825" i="1"/>
  <c r="Q821" i="1"/>
  <c r="Q817" i="1"/>
  <c r="Q813" i="1"/>
  <c r="Q809" i="1"/>
  <c r="Q805" i="1"/>
  <c r="Q801" i="1"/>
  <c r="Q797" i="1"/>
  <c r="Q793" i="1"/>
  <c r="Q789" i="1"/>
  <c r="Q785" i="1"/>
  <c r="Q781" i="1"/>
  <c r="Q777" i="1"/>
  <c r="Q773" i="1"/>
  <c r="Q769" i="1"/>
  <c r="Q765" i="1"/>
  <c r="Q761" i="1"/>
  <c r="Q757" i="1"/>
  <c r="Q753" i="1"/>
  <c r="Q749" i="1"/>
  <c r="Q745" i="1"/>
  <c r="Q741" i="1"/>
  <c r="Q737" i="1"/>
  <c r="Q733" i="1"/>
  <c r="Q729" i="1"/>
  <c r="Q725" i="1"/>
  <c r="Q721" i="1"/>
  <c r="Q717" i="1"/>
  <c r="Q713" i="1"/>
  <c r="Q709" i="1"/>
  <c r="Q705" i="1"/>
  <c r="Q701" i="1"/>
  <c r="Q697" i="1"/>
  <c r="Q693" i="1"/>
  <c r="Q689" i="1"/>
  <c r="Q685" i="1"/>
  <c r="Q681" i="1"/>
  <c r="Q677" i="1"/>
  <c r="Q673" i="1"/>
  <c r="Q669" i="1"/>
  <c r="Q665" i="1"/>
  <c r="Q617" i="1"/>
  <c r="Q517" i="1"/>
  <c r="Q149" i="1"/>
  <c r="Q9" i="1"/>
  <c r="Q503" i="1"/>
  <c r="Q375" i="1"/>
  <c r="Q247" i="1"/>
  <c r="Q119" i="1"/>
  <c r="Q872" i="1"/>
  <c r="Q868" i="1"/>
  <c r="Q860" i="1"/>
  <c r="Q856" i="1"/>
  <c r="Q852" i="1"/>
  <c r="Q848" i="1"/>
  <c r="Q840" i="1"/>
  <c r="Q836" i="1"/>
  <c r="Q832" i="1"/>
  <c r="Q828" i="1"/>
  <c r="Q824" i="1"/>
  <c r="Q820" i="1"/>
  <c r="Q816" i="1"/>
  <c r="Q808" i="1"/>
  <c r="Q804" i="1"/>
  <c r="Q800" i="1"/>
  <c r="Q796" i="1"/>
  <c r="Q792" i="1"/>
  <c r="Q788" i="1"/>
  <c r="Q784" i="1"/>
  <c r="Q776" i="1"/>
  <c r="Q772" i="1"/>
  <c r="Q768" i="1"/>
  <c r="Q764" i="1"/>
  <c r="Q760" i="1"/>
  <c r="Q756" i="1"/>
  <c r="Q752" i="1"/>
  <c r="Q744" i="1"/>
  <c r="Q740" i="1"/>
  <c r="Q736" i="1"/>
  <c r="Q732" i="1"/>
  <c r="Q728" i="1"/>
  <c r="Q724" i="1"/>
  <c r="Q720" i="1"/>
  <c r="Q712" i="1"/>
  <c r="Q708" i="1"/>
  <c r="Q704" i="1"/>
  <c r="Q700" i="1"/>
  <c r="Q696" i="1"/>
  <c r="Q692" i="1"/>
  <c r="Q688" i="1"/>
  <c r="Q680" i="1"/>
  <c r="Q676" i="1"/>
  <c r="Q672" i="1"/>
  <c r="Q668" i="1"/>
  <c r="Q664" i="1"/>
  <c r="Q660" i="1"/>
  <c r="Q656" i="1"/>
  <c r="Q648" i="1"/>
  <c r="Q644" i="1"/>
  <c r="Q640" i="1"/>
  <c r="Q636" i="1"/>
  <c r="Q632" i="1"/>
  <c r="Q628" i="1"/>
  <c r="Q624" i="1"/>
  <c r="Q616" i="1"/>
  <c r="Q612" i="1"/>
  <c r="Q608" i="1"/>
  <c r="Q604" i="1"/>
  <c r="Q600" i="1"/>
  <c r="Q596" i="1"/>
  <c r="Q592" i="1"/>
  <c r="Q584" i="1"/>
  <c r="Q580" i="1"/>
  <c r="Q576" i="1"/>
  <c r="Q572" i="1"/>
  <c r="Q568" i="1"/>
  <c r="Q564" i="1"/>
  <c r="Q560" i="1"/>
  <c r="Q552" i="1"/>
  <c r="Q548" i="1"/>
  <c r="Q544" i="1"/>
  <c r="Q540" i="1"/>
  <c r="Q536" i="1"/>
  <c r="Q532" i="1"/>
  <c r="Q528" i="1"/>
  <c r="Q520" i="1"/>
  <c r="Q516" i="1"/>
  <c r="Q512" i="1"/>
  <c r="Q508" i="1"/>
  <c r="Q504" i="1"/>
  <c r="Q500" i="1"/>
  <c r="Q496" i="1"/>
  <c r="Q488" i="1"/>
  <c r="Q484" i="1"/>
  <c r="Q480" i="1"/>
  <c r="Q476" i="1"/>
  <c r="Q472" i="1"/>
  <c r="Q468" i="1"/>
  <c r="Q464" i="1"/>
  <c r="Q456" i="1"/>
  <c r="Q452" i="1"/>
  <c r="Q448" i="1"/>
  <c r="Q444" i="1"/>
  <c r="Q440" i="1"/>
  <c r="Q436" i="1"/>
  <c r="Q432" i="1"/>
  <c r="Q424" i="1"/>
  <c r="Q420" i="1"/>
  <c r="Q416" i="1"/>
  <c r="Q412" i="1"/>
  <c r="Q408" i="1"/>
  <c r="Q404" i="1"/>
  <c r="Q400" i="1"/>
  <c r="Q392" i="1"/>
  <c r="Q388" i="1"/>
  <c r="Q384" i="1"/>
  <c r="Q380" i="1"/>
  <c r="Q376" i="1"/>
  <c r="Q372" i="1"/>
  <c r="Q368" i="1"/>
  <c r="Q360" i="1"/>
  <c r="Q356" i="1"/>
  <c r="Q352" i="1"/>
  <c r="Q348" i="1"/>
  <c r="Q344" i="1"/>
  <c r="Q340" i="1"/>
  <c r="Q336" i="1"/>
  <c r="Q328" i="1"/>
  <c r="Q324" i="1"/>
  <c r="Q320" i="1"/>
  <c r="Q316" i="1"/>
  <c r="Q312" i="1"/>
  <c r="Q308" i="1"/>
  <c r="Q304" i="1"/>
  <c r="Q296" i="1"/>
  <c r="Q292" i="1"/>
  <c r="Q288" i="1"/>
  <c r="Q284" i="1"/>
  <c r="Q280" i="1"/>
  <c r="Q276" i="1"/>
  <c r="Q272" i="1"/>
  <c r="Q264" i="1"/>
  <c r="Q260" i="1"/>
  <c r="Q256" i="1"/>
  <c r="Q252" i="1"/>
  <c r="Q248" i="1"/>
  <c r="Q244" i="1"/>
  <c r="Q240" i="1"/>
  <c r="Q232" i="1"/>
  <c r="Q228" i="1"/>
  <c r="Q224" i="1"/>
  <c r="Q220" i="1"/>
  <c r="Q216" i="1"/>
  <c r="Q212" i="1"/>
  <c r="Q208" i="1"/>
  <c r="Q200" i="1"/>
  <c r="Q196" i="1"/>
  <c r="Q192" i="1"/>
  <c r="Q188" i="1"/>
  <c r="Q184" i="1"/>
  <c r="Q180" i="1"/>
  <c r="Q176" i="1"/>
  <c r="Q168" i="1"/>
  <c r="Q164" i="1"/>
  <c r="Q160" i="1"/>
  <c r="Q156" i="1"/>
  <c r="Q152" i="1"/>
  <c r="Q148" i="1"/>
  <c r="Q144" i="1"/>
  <c r="Q136" i="1"/>
  <c r="Q132" i="1"/>
  <c r="Q128" i="1"/>
  <c r="Q124" i="1"/>
  <c r="Q120" i="1"/>
  <c r="Q116" i="1"/>
  <c r="Q112" i="1"/>
  <c r="Q104" i="1"/>
  <c r="Q100" i="1"/>
  <c r="Q96" i="1"/>
  <c r="Q92" i="1"/>
  <c r="Q88" i="1"/>
  <c r="Q84" i="1"/>
  <c r="Q80" i="1"/>
  <c r="Q72" i="1"/>
  <c r="Q68" i="1"/>
  <c r="Q64" i="1"/>
  <c r="Q60" i="1"/>
  <c r="Q56" i="1"/>
  <c r="Q52" i="1"/>
  <c r="Q48" i="1"/>
  <c r="Q40" i="1"/>
  <c r="Q36" i="1"/>
  <c r="Q32" i="1"/>
  <c r="Q28" i="1"/>
  <c r="Q24" i="1"/>
  <c r="Q20" i="1"/>
  <c r="Q16" i="1"/>
  <c r="Q12" i="1"/>
  <c r="Q8" i="1"/>
  <c r="Q4" i="1"/>
  <c r="Q5" i="1"/>
  <c r="Q17" i="1"/>
  <c r="Q439" i="1"/>
  <c r="Q311" i="1"/>
  <c r="Q183" i="1"/>
  <c r="Q55" i="1"/>
  <c r="Q661" i="1"/>
  <c r="Q657" i="1"/>
  <c r="Q653" i="1"/>
  <c r="Q649" i="1"/>
  <c r="Q645" i="1"/>
  <c r="Q641" i="1"/>
  <c r="Q637" i="1"/>
  <c r="Q633" i="1"/>
  <c r="Q629" i="1"/>
  <c r="Q625" i="1"/>
  <c r="Q621" i="1"/>
  <c r="Q613" i="1"/>
  <c r="Q609" i="1"/>
  <c r="Q605" i="1"/>
  <c r="Q601" i="1"/>
  <c r="Q597" i="1"/>
  <c r="Q593" i="1"/>
  <c r="Q589" i="1"/>
  <c r="Q585" i="1"/>
  <c r="Q581" i="1"/>
  <c r="Q577" i="1"/>
  <c r="Q573" i="1"/>
  <c r="Q569" i="1"/>
  <c r="Q565" i="1"/>
  <c r="Q561" i="1"/>
  <c r="Q557" i="1"/>
  <c r="Q553" i="1"/>
  <c r="Q549" i="1"/>
  <c r="Q545" i="1"/>
  <c r="Q541" i="1"/>
  <c r="Q537" i="1"/>
  <c r="Q533" i="1"/>
  <c r="Q529" i="1"/>
  <c r="Q525" i="1"/>
  <c r="Q521" i="1"/>
  <c r="Q513" i="1"/>
  <c r="Q509" i="1"/>
  <c r="Q505" i="1"/>
  <c r="Q501" i="1"/>
  <c r="Q497" i="1"/>
  <c r="Q493" i="1"/>
  <c r="Q489" i="1"/>
  <c r="Q485" i="1"/>
  <c r="Q481" i="1"/>
  <c r="Q477" i="1"/>
  <c r="Q473" i="1"/>
  <c r="Q469" i="1"/>
  <c r="Q465" i="1"/>
  <c r="Q461" i="1"/>
  <c r="Q457" i="1"/>
  <c r="Q453" i="1"/>
  <c r="Q449" i="1"/>
  <c r="Q445" i="1"/>
  <c r="Q441" i="1"/>
  <c r="Q437" i="1"/>
  <c r="Q433" i="1"/>
  <c r="Q429" i="1"/>
  <c r="Q425" i="1"/>
  <c r="Q421" i="1"/>
  <c r="Q417" i="1"/>
  <c r="Q413" i="1"/>
  <c r="Q409" i="1"/>
  <c r="Q405" i="1"/>
  <c r="Q401" i="1"/>
  <c r="Q397" i="1"/>
  <c r="Q393" i="1"/>
  <c r="Q389" i="1"/>
  <c r="Q385" i="1"/>
  <c r="Q381" i="1"/>
  <c r="Q377" i="1"/>
  <c r="Q373" i="1"/>
  <c r="Q369" i="1"/>
  <c r="Q365" i="1"/>
  <c r="Q357" i="1"/>
  <c r="Q353" i="1"/>
  <c r="Q349" i="1"/>
  <c r="Q345" i="1"/>
  <c r="Q341" i="1"/>
  <c r="Q337" i="1"/>
  <c r="Q333" i="1"/>
  <c r="Q329" i="1"/>
  <c r="Q325" i="1"/>
  <c r="Q321" i="1"/>
  <c r="Q317" i="1"/>
  <c r="Q313" i="1"/>
  <c r="Q309" i="1"/>
  <c r="Q305" i="1"/>
  <c r="Q301" i="1"/>
  <c r="Q297" i="1"/>
  <c r="Q293" i="1"/>
  <c r="Q289" i="1"/>
  <c r="Q285" i="1"/>
  <c r="Q281" i="1"/>
  <c r="Q277" i="1"/>
  <c r="Q273" i="1"/>
  <c r="Q269" i="1"/>
  <c r="Q265" i="1"/>
  <c r="Q257" i="1"/>
  <c r="Q253" i="1"/>
  <c r="Q249" i="1"/>
  <c r="Q245" i="1"/>
  <c r="Q241" i="1"/>
  <c r="Q237" i="1"/>
  <c r="Q233" i="1"/>
  <c r="Q229" i="1"/>
  <c r="Q225" i="1"/>
  <c r="Q221" i="1"/>
  <c r="Q217" i="1"/>
  <c r="Q213" i="1"/>
  <c r="Q209" i="1"/>
  <c r="Q205" i="1"/>
  <c r="Q201" i="1"/>
  <c r="Q197" i="1"/>
  <c r="Q193" i="1"/>
  <c r="Q189" i="1"/>
  <c r="Q185" i="1"/>
  <c r="Q181" i="1"/>
  <c r="Q177" i="1"/>
  <c r="Q173" i="1"/>
  <c r="Q169" i="1"/>
  <c r="Q165" i="1"/>
  <c r="Q161" i="1"/>
  <c r="Q157" i="1"/>
  <c r="Q153" i="1"/>
  <c r="Q145" i="1"/>
  <c r="Q141" i="1"/>
  <c r="Q137" i="1"/>
  <c r="Q133" i="1"/>
  <c r="Q129" i="1"/>
  <c r="Q125" i="1"/>
  <c r="Q121" i="1"/>
  <c r="Q117" i="1"/>
  <c r="Q113" i="1"/>
  <c r="Q109" i="1"/>
  <c r="Q105" i="1"/>
  <c r="Q101" i="1"/>
  <c r="Q97" i="1"/>
  <c r="Q93" i="1"/>
  <c r="Q89" i="1"/>
  <c r="Q85" i="1"/>
  <c r="Q81" i="1"/>
  <c r="Q77" i="1"/>
  <c r="Q73" i="1"/>
  <c r="Q69" i="1"/>
  <c r="Q65" i="1"/>
  <c r="Q61" i="1"/>
  <c r="Q57" i="1"/>
  <c r="Q53" i="1"/>
  <c r="Q49" i="1"/>
  <c r="Q45" i="1"/>
  <c r="Q41" i="1"/>
  <c r="Q37" i="1"/>
  <c r="Q33" i="1"/>
  <c r="Q29" i="1"/>
  <c r="Q25" i="1"/>
  <c r="Q602" i="1"/>
  <c r="Q261" i="1"/>
  <c r="Q21" i="1"/>
  <c r="Q863" i="1"/>
  <c r="Q361" i="1"/>
  <c r="Q170" i="1"/>
  <c r="Q874" i="1"/>
  <c r="Q870" i="1"/>
  <c r="Q866" i="1"/>
  <c r="Q862" i="1"/>
  <c r="Q858" i="1"/>
  <c r="Q854" i="1"/>
  <c r="Q850" i="1"/>
  <c r="Q846" i="1"/>
  <c r="Q838" i="1"/>
  <c r="Q834" i="1"/>
  <c r="Q830" i="1"/>
  <c r="Q826" i="1"/>
  <c r="Q822" i="1"/>
  <c r="Q818" i="1"/>
  <c r="Q814" i="1"/>
  <c r="Q810" i="1"/>
  <c r="Q806" i="1"/>
  <c r="Q802" i="1"/>
  <c r="Q798" i="1"/>
  <c r="Q794" i="1"/>
  <c r="Q790" i="1"/>
  <c r="Q786" i="1"/>
  <c r="Q782" i="1"/>
  <c r="Q778" i="1"/>
  <c r="Q774" i="1"/>
  <c r="Q770" i="1"/>
  <c r="Q766" i="1"/>
  <c r="Q762" i="1"/>
  <c r="Q758" i="1"/>
  <c r="Q754" i="1"/>
  <c r="Q750" i="1"/>
  <c r="Q746" i="1"/>
  <c r="Q742" i="1"/>
  <c r="Q738" i="1"/>
  <c r="Q734" i="1"/>
  <c r="Q730" i="1"/>
  <c r="Q726" i="1"/>
  <c r="Q722" i="1"/>
  <c r="Q718" i="1"/>
  <c r="Q714" i="1"/>
  <c r="Q710" i="1"/>
  <c r="Q706" i="1"/>
  <c r="Q702" i="1"/>
  <c r="Q698" i="1"/>
  <c r="Q694" i="1"/>
  <c r="Q690" i="1"/>
  <c r="Q686" i="1"/>
  <c r="Q682" i="1"/>
  <c r="Q678" i="1"/>
  <c r="Q674" i="1"/>
  <c r="Q670" i="1"/>
  <c r="Q666" i="1"/>
  <c r="Q662" i="1"/>
  <c r="Q658" i="1"/>
  <c r="Q654" i="1"/>
  <c r="Q650" i="1"/>
  <c r="Q646" i="1"/>
  <c r="Q642" i="1"/>
  <c r="Q638" i="1"/>
  <c r="Q634" i="1"/>
  <c r="Q630" i="1"/>
  <c r="Q626" i="1"/>
  <c r="Q622" i="1"/>
  <c r="Q618" i="1"/>
  <c r="Q614" i="1"/>
  <c r="Q610" i="1"/>
  <c r="Q606" i="1"/>
  <c r="Q598" i="1"/>
  <c r="Q594" i="1"/>
  <c r="Q590" i="1"/>
  <c r="Q582" i="1"/>
  <c r="Q578" i="1"/>
  <c r="Q574" i="1"/>
  <c r="Q570" i="1"/>
  <c r="Q566" i="1"/>
  <c r="Q562" i="1"/>
  <c r="Q558" i="1"/>
  <c r="Q554" i="1"/>
  <c r="Q550" i="1"/>
  <c r="Q546" i="1"/>
  <c r="Q542" i="1"/>
  <c r="Q538" i="1"/>
  <c r="Q534" i="1"/>
  <c r="Q530" i="1"/>
  <c r="Q526" i="1"/>
  <c r="Q522" i="1"/>
  <c r="Q518" i="1"/>
  <c r="Q514" i="1"/>
  <c r="Q510" i="1"/>
  <c r="Q506" i="1"/>
  <c r="Q502" i="1"/>
  <c r="Q498" i="1"/>
  <c r="Q494" i="1"/>
  <c r="Q490" i="1"/>
  <c r="Q486" i="1"/>
  <c r="Q482" i="1"/>
  <c r="Q478" i="1"/>
  <c r="Q474" i="1"/>
  <c r="Q470" i="1"/>
  <c r="Q466" i="1"/>
  <c r="Q462" i="1"/>
  <c r="Q458" i="1"/>
  <c r="Q454" i="1"/>
  <c r="Q450" i="1"/>
  <c r="Q442" i="1"/>
  <c r="Q438" i="1"/>
  <c r="Q434" i="1"/>
  <c r="Q430" i="1"/>
  <c r="Q426" i="1"/>
  <c r="Q422" i="1"/>
  <c r="Q418" i="1"/>
  <c r="Q414" i="1"/>
  <c r="Q410" i="1"/>
  <c r="Q406" i="1"/>
  <c r="Q402" i="1"/>
  <c r="Q398" i="1"/>
  <c r="Q394" i="1"/>
  <c r="Q390" i="1"/>
  <c r="Q386" i="1"/>
  <c r="Q382" i="1"/>
  <c r="Q378" i="1"/>
  <c r="Q374" i="1"/>
  <c r="Q370" i="1"/>
  <c r="Q366" i="1"/>
  <c r="Q362" i="1"/>
  <c r="Q358" i="1"/>
  <c r="Q354" i="1"/>
  <c r="Q350" i="1"/>
  <c r="Q342" i="1"/>
  <c r="Q338" i="1"/>
  <c r="Q334" i="1"/>
  <c r="Q330" i="1"/>
  <c r="Q326" i="1"/>
  <c r="Q322" i="1"/>
  <c r="Q318" i="1"/>
  <c r="Q314" i="1"/>
  <c r="Q310" i="1"/>
  <c r="Q306" i="1"/>
  <c r="Q302" i="1"/>
  <c r="Q298" i="1"/>
  <c r="Q294" i="1"/>
  <c r="Q290" i="1"/>
  <c r="Q286" i="1"/>
  <c r="Q282" i="1"/>
  <c r="Q278" i="1"/>
  <c r="Q274" i="1"/>
  <c r="Q270" i="1"/>
  <c r="Q266" i="1"/>
  <c r="Q262" i="1"/>
  <c r="Q258" i="1"/>
  <c r="Q254" i="1"/>
  <c r="Q250" i="1"/>
  <c r="Q246" i="1"/>
  <c r="Q242" i="1"/>
  <c r="Q238" i="1"/>
  <c r="Q234" i="1"/>
  <c r="Q230" i="1"/>
  <c r="Q226" i="1"/>
  <c r="Q222" i="1"/>
  <c r="Q218" i="1"/>
  <c r="Q214" i="1"/>
  <c r="Q210" i="1"/>
  <c r="Q206" i="1"/>
  <c r="Q202" i="1"/>
  <c r="Q198" i="1"/>
  <c r="Q194" i="1"/>
  <c r="Q190" i="1"/>
  <c r="Q186" i="1"/>
  <c r="Q182" i="1"/>
  <c r="Q178" i="1"/>
  <c r="Q174" i="1"/>
  <c r="Q166" i="1"/>
  <c r="Q162" i="1"/>
  <c r="Q158" i="1"/>
  <c r="Q154" i="1"/>
  <c r="Q150" i="1"/>
  <c r="Q146" i="1"/>
  <c r="Q142" i="1"/>
  <c r="Q138" i="1"/>
  <c r="Q134" i="1"/>
  <c r="Q130" i="1"/>
  <c r="Q126" i="1"/>
  <c r="Q122" i="1"/>
  <c r="Q118" i="1"/>
  <c r="Q114" i="1"/>
  <c r="Q110" i="1"/>
  <c r="Q106" i="1"/>
  <c r="Q102" i="1"/>
  <c r="Q98" i="1"/>
  <c r="Q94" i="1"/>
  <c r="Q90" i="1"/>
  <c r="Q86" i="1"/>
  <c r="Q82" i="1"/>
  <c r="Q78" i="1"/>
  <c r="Q74" i="1"/>
  <c r="Q70" i="1"/>
  <c r="Q66" i="1"/>
  <c r="Q62" i="1"/>
  <c r="Q58" i="1"/>
  <c r="Q54" i="1"/>
  <c r="Q50" i="1"/>
  <c r="Q46" i="1"/>
  <c r="Q38" i="1"/>
  <c r="Q34" i="1"/>
  <c r="Q30" i="1"/>
  <c r="Q26" i="1"/>
  <c r="Q22" i="1"/>
</calcChain>
</file>

<file path=xl/comments1.xml><?xml version="1.0" encoding="utf-8"?>
<comments xmlns="http://schemas.openxmlformats.org/spreadsheetml/2006/main">
  <authors>
    <author>OUARI, Yani</author>
  </authors>
  <commentList>
    <comment ref="L17" authorId="0">
      <text>
        <r>
          <rPr>
            <b/>
            <sz val="9"/>
            <color indexed="81"/>
            <rFont val="Tahoma"/>
            <family val="2"/>
          </rPr>
          <t>OUARI, Yani:</t>
        </r>
        <r>
          <rPr>
            <sz val="9"/>
            <color indexed="81"/>
            <rFont val="Tahoma"/>
            <family val="2"/>
          </rPr>
          <t xml:space="preserve">
une ligne à 6,74 t l'autre à 0, histoire qu'il n y ait pas de doublons</t>
        </r>
      </text>
    </comment>
  </commentList>
</comments>
</file>

<file path=xl/sharedStrings.xml><?xml version="1.0" encoding="utf-8"?>
<sst xmlns="http://schemas.openxmlformats.org/spreadsheetml/2006/main" count="7100" uniqueCount="94">
  <si>
    <t>Code exutoire</t>
  </si>
  <si>
    <t>Taïs</t>
  </si>
  <si>
    <t>Exutoire</t>
  </si>
  <si>
    <t>Ecart Pesée</t>
  </si>
  <si>
    <t>Date vidage</t>
  </si>
  <si>
    <t>Matière prévue</t>
  </si>
  <si>
    <t>Matière réalisée</t>
  </si>
  <si>
    <t>Ecart Exutoire</t>
  </si>
  <si>
    <t>Tonnage</t>
  </si>
  <si>
    <t>Ecart Matière réalisée</t>
  </si>
  <si>
    <t>Ecart tonnage</t>
  </si>
  <si>
    <t>Ecart global</t>
  </si>
  <si>
    <t>Exutoire réalisé</t>
  </si>
  <si>
    <t>date vidage</t>
  </si>
  <si>
    <t>matière prévue</t>
  </si>
  <si>
    <t>matière réalisée</t>
  </si>
  <si>
    <t>V_tonnageVidageExutoire</t>
  </si>
  <si>
    <t>tonnage</t>
  </si>
  <si>
    <t>Famille matière du service</t>
  </si>
  <si>
    <t>Centre analytique IDF</t>
  </si>
  <si>
    <t>v_Eotp</t>
  </si>
  <si>
    <t>V_code Eotp</t>
  </si>
  <si>
    <t>V_Eotp Valeur 1</t>
  </si>
  <si>
    <t>V_Eotp Valeur 2</t>
  </si>
  <si>
    <t>Jour</t>
  </si>
  <si>
    <t>N° de tournée</t>
  </si>
  <si>
    <t>Nom de la tournée prévisionnelle</t>
  </si>
  <si>
    <t>Code mouvement</t>
  </si>
  <si>
    <t>N° bon client</t>
  </si>
  <si>
    <t>Code client DIVA</t>
  </si>
  <si>
    <t>Nom client</t>
  </si>
  <si>
    <t>CGECP</t>
  </si>
  <si>
    <t>Compte facturation</t>
  </si>
  <si>
    <t>Code client facturé</t>
  </si>
  <si>
    <t>Lieu exploitation</t>
  </si>
  <si>
    <t>Ville lieu d'exploitation</t>
  </si>
  <si>
    <t>Nom commercial contrat</t>
  </si>
  <si>
    <t>Code service</t>
  </si>
  <si>
    <t>Matériel</t>
  </si>
  <si>
    <t>Quantité facturée</t>
  </si>
  <si>
    <t>Ecart pesée</t>
  </si>
  <si>
    <t>BOIS D'EMBALLAGES BRUTS</t>
  </si>
  <si>
    <t>CARTONS ET SACHES PLAST - 1.04.00</t>
  </si>
  <si>
    <t>CGECP ST OUEN L AUMONE TDI</t>
  </si>
  <si>
    <t>PAPIERS</t>
  </si>
  <si>
    <t>DECHETS INDUSTRIELS BANALS</t>
  </si>
  <si>
    <t>CGECP ST OUEN L AUMONE DVBIODIV</t>
  </si>
  <si>
    <t>DECHETS VERTS EN MELANGE</t>
  </si>
  <si>
    <t>GRAVATS</t>
  </si>
  <si>
    <t>ENCOMBRANTS</t>
  </si>
  <si>
    <t>GRAVATS EN MELANGE</t>
  </si>
  <si>
    <t>ORDURES MENAGERES</t>
  </si>
  <si>
    <t>CGECP ST OUEN L AUMONE UVEND</t>
  </si>
  <si>
    <t>FERRAILLES A BROYER (FAB)</t>
  </si>
  <si>
    <t>CARTONS DE DECHETTERIE - 1.04.00</t>
  </si>
  <si>
    <t>MATIERE VALO EN MELANGE</t>
  </si>
  <si>
    <t>REFUS DE TRI</t>
  </si>
  <si>
    <t>PS ALUMINISE</t>
  </si>
  <si>
    <t>DECHET A INCINERER</t>
  </si>
  <si>
    <t>PE GRANDE SURFACE-PEGS</t>
  </si>
  <si>
    <t>CARTONS</t>
  </si>
  <si>
    <t>BOIS B BRUT</t>
  </si>
  <si>
    <t>HUMIDITE</t>
  </si>
  <si>
    <t>REFUS DE TRI TPCPR</t>
  </si>
  <si>
    <t>CGECP ST OUEN L AUMONE TPCPR</t>
  </si>
  <si>
    <t>REFACTION</t>
  </si>
  <si>
    <t>DECHET A INCINERER TRI</t>
  </si>
  <si>
    <t>ONDULES RECUPERES - 1.05.00</t>
  </si>
  <si>
    <t>ONDULE RECUPERE VRAC - BALLE&lt;320 KG</t>
  </si>
  <si>
    <t>PE GRANDE SURFACE 90/10-PEGS 90/10</t>
  </si>
  <si>
    <t>CGECP ST OUEN L AUMONE TRSFT</t>
  </si>
  <si>
    <t>FERRAILLE 01</t>
  </si>
  <si>
    <t>DECHETS INDUSTRIELS A TRIER</t>
  </si>
  <si>
    <t>PAPIERS CARTONS</t>
  </si>
  <si>
    <t>GROS DE MAGASIN - 1.02.00</t>
  </si>
  <si>
    <t>FERRAILLES/METAUX</t>
  </si>
  <si>
    <t>ECRITS BLANCS N°1 - 3.05.00</t>
  </si>
  <si>
    <t>PLASTIQUES PARE-CHOCS-PACPC</t>
  </si>
  <si>
    <t>FERRAILLE MELEE</t>
  </si>
  <si>
    <t>CGECP ST OUEN L AUMONE UVEDAS</t>
  </si>
  <si>
    <t>DECHET A DETRUIRE</t>
  </si>
  <si>
    <t>SOUCHES</t>
  </si>
  <si>
    <t>DECHETS A TRIER</t>
  </si>
  <si>
    <t>DECHETS INCINERABLES</t>
  </si>
  <si>
    <t>REFUS DECLASSEMENT BIODECHETS</t>
  </si>
  <si>
    <t>AUTRES PRESTATIONS</t>
  </si>
  <si>
    <t>CGECP ST OUEN L AUMONE TCS</t>
  </si>
  <si>
    <t>BOIS D'EMBALLAGE</t>
  </si>
  <si>
    <t>REFUS DE TRI BOIS</t>
  </si>
  <si>
    <t>DECHETS EN MELANGE</t>
  </si>
  <si>
    <t>BM</t>
  </si>
  <si>
    <t>BM1</t>
  </si>
  <si>
    <t>BM2</t>
  </si>
  <si>
    <t>Ecart Mat réalisée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</si>
</sst>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0"/>
    <numFmt numFmtId="165" formatCode="d/m/yyyy"/>
    <numFmt numFmtId="168" formatCode="d/mm/yyyy;@"/>
    <numFmt numFmtId="169" formatCode="dd/mm/yyyy;@"/>
  </numFmts>
  <fonts count="12" x14ac:knownFonts="1">
    <font>
      <sz val="11"/>
      <color theme="1"/>
      <name val="Arial"/>
    </font>
    <font>
      <b/>
      <sz val="14"/>
      <color theme="1"/>
      <name val="Arial"/>
    </font>
    <font>
      <sz val="10"/>
      <color rgb="FFFF0000"/>
      <name val="Arial"/>
    </font>
    <font>
      <sz val="11"/>
      <color rgb="FFFF0000"/>
      <name val="Calibri"/>
    </font>
    <font>
      <sz val="10"/>
      <color theme="1"/>
      <name val="Arial"/>
    </font>
    <font>
      <sz val="11"/>
      <color theme="1"/>
      <name val="Calibri"/>
    </font>
    <font>
      <sz val="11"/>
      <color rgb="FF000000"/>
      <name val="Calibri"/>
    </font>
    <font>
      <sz val="11"/>
      <color theme="1"/>
      <name val="Arial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FE2F3"/>
        <bgColor rgb="FFCFE2F3"/>
      </patternFill>
    </fill>
    <fill>
      <patternFill patternType="solid">
        <fgColor rgb="FFEAD1DC"/>
        <bgColor rgb="FFEAD1DC"/>
      </patternFill>
    </fill>
    <fill>
      <patternFill patternType="solid">
        <fgColor rgb="FFFFFF00"/>
        <bgColor rgb="FFFFFF00"/>
      </patternFill>
    </fill>
    <fill>
      <patternFill patternType="solid">
        <fgColor rgb="FFFF9900"/>
        <bgColor rgb="FFFF990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/>
      <diagonal/>
    </border>
    <border>
      <left style="thin">
        <color rgb="FF808080"/>
      </left>
      <right style="thin">
        <color rgb="FF808080"/>
      </right>
      <top/>
      <bottom/>
      <diagonal/>
    </border>
    <border>
      <left style="thin">
        <color rgb="FF808080"/>
      </left>
      <right style="thin">
        <color rgb="FF808080"/>
      </right>
      <top/>
      <bottom style="thin">
        <color rgb="FF808080"/>
      </bottom>
      <diagonal/>
    </border>
  </borders>
  <cellStyleXfs count="1">
    <xf numFmtId="0" fontId="0" fillId="0" borderId="0"/>
  </cellStyleXfs>
  <cellXfs count="51">
    <xf numFmtId="0" fontId="0" fillId="0" borderId="0" xfId="0" applyFont="1" applyAlignment="1"/>
    <xf numFmtId="0" fontId="1" fillId="2" borderId="0" xfId="0" applyFont="1" applyFill="1" applyAlignment="1">
      <alignment horizontal="center"/>
    </xf>
    <xf numFmtId="0" fontId="2" fillId="0" borderId="0" xfId="0" applyFont="1"/>
    <xf numFmtId="0" fontId="1" fillId="3" borderId="0" xfId="0" applyFont="1" applyFill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164" fontId="6" fillId="0" borderId="0" xfId="0" applyNumberFormat="1" applyFont="1" applyAlignment="1">
      <alignment horizontal="right"/>
    </xf>
    <xf numFmtId="0" fontId="5" fillId="0" borderId="0" xfId="0" applyFont="1" applyAlignment="1"/>
    <xf numFmtId="14" fontId="6" fillId="0" borderId="0" xfId="0" applyNumberFormat="1" applyFont="1" applyAlignment="1">
      <alignment horizontal="right"/>
    </xf>
    <xf numFmtId="164" fontId="6" fillId="0" borderId="0" xfId="0" applyNumberFormat="1" applyFont="1" applyAlignment="1">
      <alignment horizontal="left"/>
    </xf>
    <xf numFmtId="165" fontId="6" fillId="0" borderId="1" xfId="0" applyNumberFormat="1" applyFont="1" applyBorder="1" applyAlignment="1">
      <alignment horizontal="right"/>
    </xf>
    <xf numFmtId="164" fontId="4" fillId="0" borderId="0" xfId="0" applyNumberFormat="1" applyFont="1"/>
    <xf numFmtId="14" fontId="6" fillId="0" borderId="2" xfId="0" applyNumberFormat="1" applyFont="1" applyBorder="1" applyAlignment="1">
      <alignment horizontal="right"/>
    </xf>
    <xf numFmtId="14" fontId="4" fillId="0" borderId="0" xfId="0" applyNumberFormat="1" applyFont="1"/>
    <xf numFmtId="164" fontId="4" fillId="0" borderId="0" xfId="0" applyNumberFormat="1" applyFont="1" applyAlignment="1">
      <alignment horizontal="left"/>
    </xf>
    <xf numFmtId="4" fontId="4" fillId="0" borderId="0" xfId="0" applyNumberFormat="1" applyFont="1"/>
    <xf numFmtId="164" fontId="7" fillId="0" borderId="0" xfId="0" applyNumberFormat="1" applyFont="1" applyAlignment="1">
      <alignment horizontal="right"/>
    </xf>
    <xf numFmtId="14" fontId="7" fillId="0" borderId="0" xfId="0" applyNumberFormat="1" applyFont="1" applyAlignment="1">
      <alignment horizontal="right"/>
    </xf>
    <xf numFmtId="14" fontId="7" fillId="0" borderId="2" xfId="0" applyNumberFormat="1" applyFont="1" applyBorder="1" applyAlignment="1">
      <alignment horizontal="right"/>
    </xf>
    <xf numFmtId="165" fontId="7" fillId="0" borderId="2" xfId="0" applyNumberFormat="1" applyFont="1" applyBorder="1" applyAlignment="1">
      <alignment horizontal="right"/>
    </xf>
    <xf numFmtId="165" fontId="6" fillId="0" borderId="2" xfId="0" applyNumberFormat="1" applyFont="1" applyBorder="1" applyAlignment="1">
      <alignment horizontal="right"/>
    </xf>
    <xf numFmtId="165" fontId="7" fillId="0" borderId="3" xfId="0" applyNumberFormat="1" applyFont="1" applyBorder="1" applyAlignment="1">
      <alignment horizontal="right"/>
    </xf>
    <xf numFmtId="164" fontId="6" fillId="4" borderId="0" xfId="0" applyNumberFormat="1" applyFont="1" applyFill="1" applyAlignment="1">
      <alignment horizontal="left"/>
    </xf>
    <xf numFmtId="164" fontId="4" fillId="5" borderId="0" xfId="0" applyNumberFormat="1" applyFont="1" applyFill="1"/>
    <xf numFmtId="0" fontId="4" fillId="5" borderId="0" xfId="0" applyFont="1" applyFill="1"/>
    <xf numFmtId="14" fontId="4" fillId="5" borderId="0" xfId="0" applyNumberFormat="1" applyFont="1" applyFill="1"/>
    <xf numFmtId="4" fontId="4" fillId="5" borderId="0" xfId="0" applyNumberFormat="1" applyFont="1" applyFill="1"/>
    <xf numFmtId="14" fontId="4" fillId="0" borderId="0" xfId="0" applyNumberFormat="1" applyFont="1"/>
    <xf numFmtId="2" fontId="1" fillId="3" borderId="0" xfId="0" applyNumberFormat="1" applyFont="1" applyFill="1" applyAlignment="1">
      <alignment horizontal="center"/>
    </xf>
    <xf numFmtId="2" fontId="4" fillId="0" borderId="0" xfId="0" applyNumberFormat="1" applyFont="1"/>
    <xf numFmtId="2" fontId="4" fillId="0" borderId="0" xfId="0" applyNumberFormat="1" applyFont="1" applyAlignment="1">
      <alignment horizontal="left"/>
    </xf>
    <xf numFmtId="2" fontId="0" fillId="0" borderId="0" xfId="0" applyNumberFormat="1" applyFont="1" applyAlignment="1"/>
    <xf numFmtId="2" fontId="4" fillId="6" borderId="0" xfId="0" applyNumberFormat="1" applyFont="1" applyFill="1" applyAlignment="1">
      <alignment horizontal="left"/>
    </xf>
    <xf numFmtId="0" fontId="4" fillId="7" borderId="0" xfId="0" applyFont="1" applyFill="1"/>
    <xf numFmtId="0" fontId="5" fillId="7" borderId="0" xfId="0" applyFont="1" applyFill="1"/>
    <xf numFmtId="4" fontId="4" fillId="7" borderId="0" xfId="0" applyNumberFormat="1" applyFont="1" applyFill="1"/>
    <xf numFmtId="0" fontId="0" fillId="7" borderId="0" xfId="0" applyFont="1" applyFill="1" applyAlignment="1"/>
    <xf numFmtId="168" fontId="4" fillId="0" borderId="0" xfId="0" applyNumberFormat="1" applyFont="1" applyAlignment="1">
      <alignment horizontal="left"/>
    </xf>
    <xf numFmtId="168" fontId="0" fillId="0" borderId="0" xfId="0" applyNumberFormat="1" applyFont="1" applyAlignment="1"/>
    <xf numFmtId="164" fontId="4" fillId="6" borderId="0" xfId="0" applyNumberFormat="1" applyFont="1" applyFill="1"/>
    <xf numFmtId="0" fontId="4" fillId="6" borderId="0" xfId="0" applyFont="1" applyFill="1"/>
    <xf numFmtId="14" fontId="4" fillId="6" borderId="0" xfId="0" applyNumberFormat="1" applyFont="1" applyFill="1"/>
    <xf numFmtId="0" fontId="10" fillId="7" borderId="0" xfId="0" applyFont="1" applyFill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/>
    <xf numFmtId="169" fontId="4" fillId="0" borderId="0" xfId="0" applyNumberFormat="1" applyFont="1"/>
    <xf numFmtId="169" fontId="4" fillId="0" borderId="0" xfId="0" applyNumberFormat="1" applyFont="1" applyAlignment="1">
      <alignment horizontal="left"/>
    </xf>
    <xf numFmtId="169" fontId="0" fillId="0" borderId="0" xfId="0" applyNumberFormat="1" applyFont="1" applyAlignment="1"/>
    <xf numFmtId="169" fontId="1" fillId="3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1683"/>
  <sheetViews>
    <sheetView tabSelected="1" workbookViewId="0">
      <pane xSplit="6" topLeftCell="G1" activePane="topRight" state="frozen"/>
      <selection pane="topRight" activeCell="L29" sqref="L29"/>
    </sheetView>
  </sheetViews>
  <sheetFormatPr baseColWidth="10" defaultColWidth="12.625" defaultRowHeight="15" customHeight="1" x14ac:dyDescent="0.2"/>
  <cols>
    <col min="1" max="1" width="9.125" customWidth="1"/>
    <col min="2" max="2" width="14.25" customWidth="1"/>
    <col min="3" max="3" width="11.875" customWidth="1"/>
    <col min="4" max="4" width="14.625" customWidth="1"/>
    <col min="5" max="5" width="26.5" customWidth="1"/>
    <col min="6" max="6" width="8.75" customWidth="1"/>
    <col min="7" max="7" width="9.125" customWidth="1"/>
    <col min="8" max="8" width="11.875" customWidth="1"/>
    <col min="9" max="9" width="13.125" style="48" customWidth="1"/>
    <col min="10" max="11" width="11.875" customWidth="1"/>
    <col min="12" max="12" width="11.875" style="32" customWidth="1"/>
    <col min="13" max="13" width="7.875" style="37" customWidth="1"/>
    <col min="14" max="14" width="9.75" style="37" customWidth="1"/>
    <col min="15" max="15" width="13.625" style="37" customWidth="1"/>
    <col min="16" max="16" width="11.875" style="37" customWidth="1"/>
    <col min="17" max="17" width="9.5" style="37" customWidth="1"/>
  </cols>
  <sheetData>
    <row r="1" spans="1:17" ht="18" x14ac:dyDescent="0.25">
      <c r="A1" s="1"/>
      <c r="B1" s="1"/>
      <c r="C1" s="50" t="s">
        <v>1</v>
      </c>
      <c r="D1" s="50"/>
      <c r="E1" s="1"/>
      <c r="F1" s="1"/>
      <c r="G1" s="3"/>
      <c r="H1" s="3"/>
      <c r="I1" s="49" t="s">
        <v>2</v>
      </c>
      <c r="J1" s="49"/>
      <c r="K1" s="3"/>
      <c r="L1" s="29"/>
      <c r="M1" s="43" t="s">
        <v>3</v>
      </c>
      <c r="N1" s="43" t="s">
        <v>7</v>
      </c>
      <c r="O1" s="43" t="s">
        <v>93</v>
      </c>
      <c r="P1" s="43" t="s">
        <v>10</v>
      </c>
      <c r="Q1" s="43" t="s">
        <v>11</v>
      </c>
    </row>
    <row r="2" spans="1:17" ht="14.25" x14ac:dyDescent="0.2">
      <c r="A2" s="5" t="s">
        <v>0</v>
      </c>
      <c r="B2" s="5" t="s">
        <v>12</v>
      </c>
      <c r="C2" s="5" t="s">
        <v>13</v>
      </c>
      <c r="D2" s="5" t="s">
        <v>14</v>
      </c>
      <c r="E2" s="5" t="s">
        <v>15</v>
      </c>
      <c r="F2" s="5" t="s">
        <v>17</v>
      </c>
      <c r="G2" s="5" t="s">
        <v>0</v>
      </c>
      <c r="H2" s="5" t="s">
        <v>2</v>
      </c>
      <c r="I2" s="46" t="s">
        <v>13</v>
      </c>
      <c r="J2" s="5" t="s">
        <v>14</v>
      </c>
      <c r="K2" s="5" t="s">
        <v>15</v>
      </c>
      <c r="L2" s="30" t="s">
        <v>17</v>
      </c>
      <c r="M2" s="43"/>
      <c r="N2" s="43" t="s">
        <v>7</v>
      </c>
      <c r="O2" s="43" t="s">
        <v>9</v>
      </c>
      <c r="P2" s="43" t="s">
        <v>40</v>
      </c>
      <c r="Q2" s="43" t="s">
        <v>11</v>
      </c>
    </row>
    <row r="3" spans="1:17" x14ac:dyDescent="0.25">
      <c r="A3" s="12">
        <f>IFERROR(VLOOKUP('Requête 052'!$A2,'Requête 052'!$A$1:$F$2000,1,FALSE),"")</f>
        <v>640</v>
      </c>
      <c r="B3" s="5" t="str">
        <f>IFERROR(VLOOKUP('Requête 052'!$A2,'Requête 052'!$A$1:$F$2000,2,FALSE),"")</f>
        <v>CGECP ST OUEN L AUMONE TDI</v>
      </c>
      <c r="C3" s="14">
        <f>IFERROR(VLOOKUP('Requête 052'!$A2,'Requête 052'!$A$1:$F$2000,3,FALSE),"")</f>
        <v>43818</v>
      </c>
      <c r="D3" s="5" t="str">
        <f>IFERROR(VLOOKUP('Requête 052'!$A2,'Requête 052'!$A$1:$F$2000,4,FALSE),"")</f>
        <v>PAPIERS</v>
      </c>
      <c r="E3" s="5" t="str">
        <f>IFERROR(VLOOKUP('Requête 052'!$A2,'Requête 052'!$A$1:$F$2000,5,FALSE),"")</f>
        <v>DECHETS INDUSTRIELS BANALS</v>
      </c>
      <c r="F3" s="5">
        <f>IFERROR(VLOOKUP('Requête 052'!$A2,'Requête 052'!$A$1:$F$2000,6,FALSE),"")</f>
        <v>2.56</v>
      </c>
      <c r="G3" s="15" t="str">
        <f>IFERROR(VLOOKUP(A3,'Fichier source CGECP'!$A$1:$F$1259,1,FALSE),"")</f>
        <v/>
      </c>
      <c r="H3" s="15" t="str">
        <f>IFERROR(VLOOKUP(A3,'Fichier source CGECP'!$A$1:$F$1259,2,FALSE),"")</f>
        <v/>
      </c>
      <c r="I3" s="38" t="str">
        <f>IFERROR(VLOOKUP(A3,'Fichier source CGECP'!$A$1:$F$1259,3,FALSE),"")</f>
        <v/>
      </c>
      <c r="J3" s="15" t="str">
        <f>IFERROR(VLOOKUP(A3,'Fichier source CGECP'!$A$1:$F$1259,4,FALSE),"")</f>
        <v/>
      </c>
      <c r="K3" s="15" t="str">
        <f>IFERROR(VLOOKUP(A3,'Fichier source CGECP'!$A$1:$F$1259,5,FALSE),"")</f>
        <v/>
      </c>
      <c r="L3" s="33" t="str">
        <f>IFERROR(VLOOKUP(A3,'Fichier source CGECP'!$A$1:$F$1259,6,FALSE),"")</f>
        <v/>
      </c>
      <c r="M3" s="36" t="str">
        <f>IFERROR(F3-L3,"")</f>
        <v/>
      </c>
      <c r="N3" s="35" t="str">
        <f>IFERROR(IF(SEARCH(H3,B3,1),"Ok","Ecart"),"")</f>
        <v>Ok</v>
      </c>
      <c r="O3" s="35" t="str">
        <f>IFERROR(IF(E3=K3,"Ok","Ecart"),"")</f>
        <v>Ecart</v>
      </c>
      <c r="P3" s="35" t="str">
        <f>IFERROR(IF(M3&gt;=0,"Ok","Ecart"),"")</f>
        <v>Ok</v>
      </c>
      <c r="Q3" s="35" t="str">
        <f>IFERROR(IF(OR(P3="Ecart",O3="Ecart",N3="Ecart"),"Ecart","Ok"),"")</f>
        <v>Ecart</v>
      </c>
    </row>
    <row r="4" spans="1:17" x14ac:dyDescent="0.25">
      <c r="A4" s="12">
        <f>IFERROR(VLOOKUP('Requête 052'!$A2,'Requête 052'!$A$1:$F$2000,1,FALSE),"")</f>
        <v>640</v>
      </c>
      <c r="B4" s="12" t="str">
        <f>IFERROR(VLOOKUP('Requête 052'!$A2,'Requête 052'!$A$1:$F$2000,2,FALSE),"")</f>
        <v>CGECP ST OUEN L AUMONE TDI</v>
      </c>
      <c r="C4" s="14">
        <f>IFERROR(VLOOKUP('Requête 052'!$A2,'Requête 052'!$A$1:$F$2000,3,FALSE),"")</f>
        <v>43818</v>
      </c>
      <c r="D4" s="12" t="str">
        <f>IFERROR(VLOOKUP('Requête 052'!$A2,'Requête 052'!$A$1:$F$2000,4,FALSE),"")</f>
        <v>PAPIERS</v>
      </c>
      <c r="E4" s="12" t="str">
        <f>IFERROR(VLOOKUP('Requête 052'!$A2,'Requête 052'!$A$1:$F$2000,5,FALSE),"")</f>
        <v>DECHETS INDUSTRIELS BANALS</v>
      </c>
      <c r="F4" s="16">
        <f>IFERROR(VLOOKUP('Requête 052'!$A2,'Requête 052'!$A$1:$F$2000,6,FALSE),"")</f>
        <v>2.56</v>
      </c>
      <c r="G4" s="15" t="str">
        <f>IFERROR(VLOOKUP(A4,'Fichier source CGECP'!$A$1:$F$1259,1,FALSE),"")</f>
        <v/>
      </c>
      <c r="H4" s="15" t="str">
        <f>IFERROR(VLOOKUP(A4,'Fichier source CGECP'!$A$1:$F$1259,2,FALSE),"")</f>
        <v/>
      </c>
      <c r="I4" s="38" t="str">
        <f>IFERROR(VLOOKUP(A4,'Fichier source CGECP'!$A$1:$F$1259,3,FALSE),"")</f>
        <v/>
      </c>
      <c r="J4" s="15" t="str">
        <f>IFERROR(VLOOKUP(A4,'Fichier source CGECP'!$A$1:$F$1259,4,FALSE),"")</f>
        <v/>
      </c>
      <c r="K4" s="15" t="str">
        <f>IFERROR(VLOOKUP(A4,'Fichier source CGECP'!$A$1:$F$1259,5,FALSE),"")</f>
        <v/>
      </c>
      <c r="L4" s="33" t="str">
        <f>IFERROR(VLOOKUP(A4,'Fichier source CGECP'!$A$1:$F$1259,6,FALSE),"")</f>
        <v/>
      </c>
      <c r="M4" s="36" t="str">
        <f t="shared" ref="M4:M19" si="0">IFERROR(F4-L4,"")</f>
        <v/>
      </c>
      <c r="N4" s="35" t="str">
        <f t="shared" ref="N4:N67" si="1">IFERROR(IF(SEARCH(H4,B4,1),"Ok","Ecart"),"")</f>
        <v>Ok</v>
      </c>
      <c r="O4" s="35" t="str">
        <f t="shared" ref="O4:O67" si="2">IFERROR(IF(E4=K4,"Ok","Ecart"),"")</f>
        <v>Ecart</v>
      </c>
      <c r="P4" s="35" t="str">
        <f t="shared" ref="P4:P67" si="3">IFERROR(IF(M4&gt;=0,"Ok","Ecart"),"")</f>
        <v>Ok</v>
      </c>
      <c r="Q4" s="35" t="str">
        <f t="shared" ref="Q4:Q67" si="4">IFERROR(IF(OR(P4="Ecart",O4="Ecart",N4="Ecart"),"Ecart","Ok"),"")</f>
        <v>Ecart</v>
      </c>
    </row>
    <row r="5" spans="1:17" x14ac:dyDescent="0.25">
      <c r="A5" s="12">
        <f>IFERROR(VLOOKUP('Requête 052'!$A3,'Requête 052'!$A$1:$F$2000,1,FALSE),"")</f>
        <v>3511</v>
      </c>
      <c r="B5" s="12" t="str">
        <f>IFERROR(VLOOKUP('Requête 052'!$A3,'Requête 052'!$A$1:$F$2000,2,FALSE),"")</f>
        <v>CGECP ST OUEN L AUMONE DVBIODIV</v>
      </c>
      <c r="C5" s="14">
        <f>IFERROR(VLOOKUP('Requête 052'!$A3,'Requête 052'!$A$1:$F$2000,3,FALSE),"")</f>
        <v>43800</v>
      </c>
      <c r="D5" s="12" t="str">
        <f>IFERROR(VLOOKUP('Requête 052'!$A3,'Requête 052'!$A$1:$F$2000,4,FALSE),"")</f>
        <v>DECHETS VERTS EN MELANGE</v>
      </c>
      <c r="E5" s="12" t="str">
        <f>IFERROR(VLOOKUP('Requête 052'!$A3,'Requête 052'!$A$1:$F$2000,5,FALSE),"")</f>
        <v>DECHETS VERTS EN MELANGE</v>
      </c>
      <c r="F5" s="16">
        <f>IFERROR(VLOOKUP('Requête 052'!$A3,'Requête 052'!$A$1:$F$2000,6,FALSE),"")</f>
        <v>0.24</v>
      </c>
      <c r="G5" s="15" t="str">
        <f>IFERROR(VLOOKUP(A5,'Fichier source CGECP'!$A$1:$F$1259,1,FALSE),"")</f>
        <v/>
      </c>
      <c r="H5" s="15" t="str">
        <f>IFERROR(VLOOKUP(A5,'Fichier source CGECP'!$A$1:$F$1259,2,FALSE),"")</f>
        <v/>
      </c>
      <c r="I5" s="38" t="str">
        <f>IFERROR(VLOOKUP(A5,'Fichier source CGECP'!$A$1:$F$1259,3,FALSE),"")</f>
        <v/>
      </c>
      <c r="J5" s="15" t="str">
        <f>IFERROR(VLOOKUP(A5,'Fichier source CGECP'!$A$1:$F$1259,4,FALSE),"")</f>
        <v/>
      </c>
      <c r="K5" s="15" t="str">
        <f>IFERROR(VLOOKUP(A5,'Fichier source CGECP'!$A$1:$F$1259,5,FALSE),"")</f>
        <v/>
      </c>
      <c r="L5" s="33" t="str">
        <f>IFERROR(VLOOKUP(A5,'Fichier source CGECP'!$A$1:$F$1259,6,FALSE),"")</f>
        <v/>
      </c>
      <c r="M5" s="36" t="str">
        <f t="shared" si="0"/>
        <v/>
      </c>
      <c r="N5" s="35" t="str">
        <f t="shared" si="1"/>
        <v>Ok</v>
      </c>
      <c r="O5" s="35" t="str">
        <f t="shared" si="2"/>
        <v>Ecart</v>
      </c>
      <c r="P5" s="35" t="str">
        <f t="shared" si="3"/>
        <v>Ok</v>
      </c>
      <c r="Q5" s="35" t="str">
        <f t="shared" si="4"/>
        <v>Ecart</v>
      </c>
    </row>
    <row r="6" spans="1:17" ht="15.75" customHeight="1" x14ac:dyDescent="0.25">
      <c r="A6" s="12">
        <f>IFERROR(VLOOKUP('Requête 052'!$A5,'Requête 052'!$A$1:$F$2000,1,FALSE),"")</f>
        <v>3515</v>
      </c>
      <c r="B6" s="5" t="str">
        <f>IFERROR(VLOOKUP('Requête 052'!$A5,'Requête 052'!$A$1:$F$2000,2,FALSE),"")</f>
        <v>CGECP ST OUEN L AUMONE TDI</v>
      </c>
      <c r="C6" s="14">
        <f>IFERROR(VLOOKUP('Requête 052'!$A5,'Requête 052'!$A$1:$F$2000,3,FALSE),"")</f>
        <v>43800</v>
      </c>
      <c r="D6" s="5" t="str">
        <f>IFERROR(VLOOKUP('Requête 052'!$A5,'Requête 052'!$A$1:$F$2000,4,FALSE),"")</f>
        <v>GRAVATS</v>
      </c>
      <c r="E6" s="5" t="str">
        <f>IFERROR(VLOOKUP('Requête 052'!$A5,'Requête 052'!$A$1:$F$2000,5,FALSE),"")</f>
        <v>GRAVATS</v>
      </c>
      <c r="F6" s="5">
        <f>IFERROR(VLOOKUP('Requête 052'!$A5,'Requête 052'!$A$1:$F$2000,6,FALSE),"")</f>
        <v>1.76</v>
      </c>
      <c r="G6" s="15" t="str">
        <f>IFERROR(VLOOKUP(A6,'Fichier source CGECP'!$A$1:$F$1259,1,FALSE),"")</f>
        <v/>
      </c>
      <c r="H6" s="15" t="str">
        <f>IFERROR(VLOOKUP(A6,'Fichier source CGECP'!$A$1:$F$1259,2,FALSE),"")</f>
        <v/>
      </c>
      <c r="I6" s="38" t="str">
        <f>IFERROR(VLOOKUP(A6,'Fichier source CGECP'!$A$1:$F$1259,3,FALSE),"")</f>
        <v/>
      </c>
      <c r="J6" s="15" t="str">
        <f>IFERROR(VLOOKUP(A6,'Fichier source CGECP'!$A$1:$F$1259,4,FALSE),"")</f>
        <v/>
      </c>
      <c r="K6" s="15" t="str">
        <f>IFERROR(VLOOKUP(A6,'Fichier source CGECP'!$A$1:$F$1259,5,FALSE),"")</f>
        <v/>
      </c>
      <c r="L6" s="33" t="str">
        <f>IFERROR(VLOOKUP(A6,'Fichier source CGECP'!$A$1:$F$1259,6,FALSE),"")</f>
        <v/>
      </c>
      <c r="M6" s="36" t="str">
        <f t="shared" si="0"/>
        <v/>
      </c>
      <c r="N6" s="35" t="str">
        <f t="shared" si="1"/>
        <v>Ok</v>
      </c>
      <c r="O6" s="35" t="str">
        <f t="shared" si="2"/>
        <v>Ecart</v>
      </c>
      <c r="P6" s="35" t="str">
        <f t="shared" si="3"/>
        <v>Ok</v>
      </c>
      <c r="Q6" s="35" t="str">
        <f t="shared" si="4"/>
        <v>Ecart</v>
      </c>
    </row>
    <row r="7" spans="1:17" ht="15.75" customHeight="1" x14ac:dyDescent="0.25">
      <c r="A7" s="12">
        <f>IFERROR(VLOOKUP('Requête 052'!$A6,'Requête 052'!$A$1:$F$2000,1,FALSE),"")</f>
        <v>3519</v>
      </c>
      <c r="B7" s="5" t="str">
        <f>IFERROR(VLOOKUP('Requête 052'!$A6,'Requête 052'!$A$1:$F$2000,2,FALSE),"")</f>
        <v>CGECP ST OUEN L AUMONE TDI</v>
      </c>
      <c r="C7" s="14">
        <f>IFERROR(VLOOKUP('Requête 052'!$A6,'Requête 052'!$A$1:$F$2000,3,FALSE),"")</f>
        <v>43800</v>
      </c>
      <c r="D7" s="5" t="str">
        <f>IFERROR(VLOOKUP('Requête 052'!$A6,'Requête 052'!$A$1:$F$2000,4,FALSE),"")</f>
        <v>ENCOMBRANTS</v>
      </c>
      <c r="E7" s="5" t="str">
        <f>IFERROR(VLOOKUP('Requête 052'!$A6,'Requête 052'!$A$1:$F$2000,5,FALSE),"")</f>
        <v>ENCOMBRANTS</v>
      </c>
      <c r="F7" s="5">
        <f>IFERROR(VLOOKUP('Requête 052'!$A6,'Requête 052'!$A$1:$F$2000,6,FALSE),"")</f>
        <v>3.44</v>
      </c>
      <c r="G7" s="15" t="str">
        <f>IFERROR(VLOOKUP(A7,'Fichier source CGECP'!$A$1:$F$1259,1,FALSE),"")</f>
        <v/>
      </c>
      <c r="H7" s="15" t="str">
        <f>IFERROR(VLOOKUP(A7,'Fichier source CGECP'!$A$1:$F$1259,2,FALSE),"")</f>
        <v/>
      </c>
      <c r="I7" s="38" t="str">
        <f>IFERROR(VLOOKUP(A7,'Fichier source CGECP'!$A$1:$F$1259,3,FALSE),"")</f>
        <v/>
      </c>
      <c r="J7" s="15" t="str">
        <f>IFERROR(VLOOKUP(A7,'Fichier source CGECP'!$A$1:$F$1259,4,FALSE),"")</f>
        <v/>
      </c>
      <c r="K7" s="15" t="str">
        <f>IFERROR(VLOOKUP(A7,'Fichier source CGECP'!$A$1:$F$1259,5,FALSE),"")</f>
        <v/>
      </c>
      <c r="L7" s="33" t="str">
        <f>IFERROR(VLOOKUP(A7,'Fichier source CGECP'!$A$1:$F$1259,6,FALSE),"")</f>
        <v/>
      </c>
      <c r="M7" s="36" t="str">
        <f t="shared" si="0"/>
        <v/>
      </c>
      <c r="N7" s="35" t="str">
        <f t="shared" si="1"/>
        <v>Ok</v>
      </c>
      <c r="O7" s="35" t="str">
        <f t="shared" si="2"/>
        <v>Ecart</v>
      </c>
      <c r="P7" s="35" t="str">
        <f t="shared" si="3"/>
        <v>Ok</v>
      </c>
      <c r="Q7" s="35" t="str">
        <f t="shared" si="4"/>
        <v>Ecart</v>
      </c>
    </row>
    <row r="8" spans="1:17" ht="15.75" customHeight="1" x14ac:dyDescent="0.25">
      <c r="A8" s="12">
        <f>IFERROR(VLOOKUP('Requête 052'!$A7,'Requête 052'!$A$1:$F$2000,1,FALSE),"")</f>
        <v>3521</v>
      </c>
      <c r="B8" s="5" t="str">
        <f>IFERROR(VLOOKUP('Requête 052'!$A7,'Requête 052'!$A$1:$F$2000,2,FALSE),"")</f>
        <v>CGECP ST OUEN L AUMONE TDI</v>
      </c>
      <c r="C8" s="14">
        <f>IFERROR(VLOOKUP('Requête 052'!$A7,'Requête 052'!$A$1:$F$2000,3,FALSE),"")</f>
        <v>43800</v>
      </c>
      <c r="D8" s="5" t="str">
        <f>IFERROR(VLOOKUP('Requête 052'!$A7,'Requête 052'!$A$1:$F$2000,4,FALSE),"")</f>
        <v>ENCOMBRANTS</v>
      </c>
      <c r="E8" s="5" t="str">
        <f>IFERROR(VLOOKUP('Requête 052'!$A7,'Requête 052'!$A$1:$F$2000,5,FALSE),"")</f>
        <v>ENCOMBRANTS</v>
      </c>
      <c r="F8" s="5">
        <f>IFERROR(VLOOKUP('Requête 052'!$A7,'Requête 052'!$A$1:$F$2000,6,FALSE),"")</f>
        <v>5.32</v>
      </c>
      <c r="G8" s="15" t="str">
        <f>IFERROR(VLOOKUP(A8,'Fichier source CGECP'!$A$1:$F$1259,1,FALSE),"")</f>
        <v/>
      </c>
      <c r="H8" s="15" t="str">
        <f>IFERROR(VLOOKUP(A8,'Fichier source CGECP'!$A$1:$F$1259,2,FALSE),"")</f>
        <v/>
      </c>
      <c r="I8" s="38" t="str">
        <f>IFERROR(VLOOKUP(A8,'Fichier source CGECP'!$A$1:$F$1259,3,FALSE),"")</f>
        <v/>
      </c>
      <c r="J8" s="15" t="str">
        <f>IFERROR(VLOOKUP(A8,'Fichier source CGECP'!$A$1:$F$1259,4,FALSE),"")</f>
        <v/>
      </c>
      <c r="K8" s="15" t="str">
        <f>IFERROR(VLOOKUP(A8,'Fichier source CGECP'!$A$1:$F$1259,5,FALSE),"")</f>
        <v/>
      </c>
      <c r="L8" s="33" t="str">
        <f>IFERROR(VLOOKUP(A8,'Fichier source CGECP'!$A$1:$F$1259,6,FALSE),"")</f>
        <v/>
      </c>
      <c r="M8" s="36" t="str">
        <f t="shared" si="0"/>
        <v/>
      </c>
      <c r="N8" s="35" t="str">
        <f t="shared" si="1"/>
        <v>Ok</v>
      </c>
      <c r="O8" s="35" t="str">
        <f t="shared" si="2"/>
        <v>Ecart</v>
      </c>
      <c r="P8" s="35" t="str">
        <f t="shared" si="3"/>
        <v>Ok</v>
      </c>
      <c r="Q8" s="35" t="str">
        <f t="shared" si="4"/>
        <v>Ecart</v>
      </c>
    </row>
    <row r="9" spans="1:17" ht="15.75" customHeight="1" x14ac:dyDescent="0.25">
      <c r="A9" s="12">
        <f>IFERROR(VLOOKUP('Requête 052'!$A8,'Requête 052'!$A$1:$F$2000,1,FALSE),"")</f>
        <v>3523</v>
      </c>
      <c r="B9" s="5" t="str">
        <f>IFERROR(VLOOKUP('Requête 052'!$A8,'Requête 052'!$A$1:$F$2000,2,FALSE),"")</f>
        <v>CGECP ST OUEN L AUMONE TDI</v>
      </c>
      <c r="C9" s="14">
        <f>IFERROR(VLOOKUP('Requête 052'!$A8,'Requête 052'!$A$1:$F$2000,3,FALSE),"")</f>
        <v>43800</v>
      </c>
      <c r="D9" s="5" t="str">
        <f>IFERROR(VLOOKUP('Requête 052'!$A8,'Requête 052'!$A$1:$F$2000,4,FALSE),"")</f>
        <v>ENCOMBRANTS</v>
      </c>
      <c r="E9" s="5" t="str">
        <f>IFERROR(VLOOKUP('Requête 052'!$A8,'Requête 052'!$A$1:$F$2000,5,FALSE),"")</f>
        <v>ENCOMBRANTS</v>
      </c>
      <c r="F9" s="5">
        <f>IFERROR(VLOOKUP('Requête 052'!$A8,'Requête 052'!$A$1:$F$2000,6,FALSE),"")</f>
        <v>2.82</v>
      </c>
      <c r="G9" s="15" t="str">
        <f>IFERROR(VLOOKUP(A9,'Fichier source CGECP'!$A$1:$F$1259,1,FALSE),"")</f>
        <v/>
      </c>
      <c r="H9" s="15" t="str">
        <f>IFERROR(VLOOKUP(A9,'Fichier source CGECP'!$A$1:$F$1259,2,FALSE),"")</f>
        <v/>
      </c>
      <c r="I9" s="38" t="str">
        <f>IFERROR(VLOOKUP(A9,'Fichier source CGECP'!$A$1:$F$1259,3,FALSE),"")</f>
        <v/>
      </c>
      <c r="J9" s="15" t="str">
        <f>IFERROR(VLOOKUP(A9,'Fichier source CGECP'!$A$1:$F$1259,4,FALSE),"")</f>
        <v/>
      </c>
      <c r="K9" s="15" t="str">
        <f>IFERROR(VLOOKUP(A9,'Fichier source CGECP'!$A$1:$F$1259,5,FALSE),"")</f>
        <v/>
      </c>
      <c r="L9" s="33" t="str">
        <f>IFERROR(VLOOKUP(A9,'Fichier source CGECP'!$A$1:$F$1259,6,FALSE),"")</f>
        <v/>
      </c>
      <c r="M9" s="36" t="str">
        <f t="shared" si="0"/>
        <v/>
      </c>
      <c r="N9" s="35" t="str">
        <f t="shared" si="1"/>
        <v>Ok</v>
      </c>
      <c r="O9" s="35" t="str">
        <f t="shared" si="2"/>
        <v>Ecart</v>
      </c>
      <c r="P9" s="35" t="str">
        <f t="shared" si="3"/>
        <v>Ok</v>
      </c>
      <c r="Q9" s="35" t="str">
        <f t="shared" si="4"/>
        <v>Ecart</v>
      </c>
    </row>
    <row r="10" spans="1:17" ht="15.75" customHeight="1" x14ac:dyDescent="0.25">
      <c r="A10" s="12">
        <f>IFERROR(VLOOKUP('Requête 052'!$A9,'Requête 052'!$A$1:$F$2000,1,FALSE),"")</f>
        <v>3525</v>
      </c>
      <c r="B10" s="5" t="str">
        <f>IFERROR(VLOOKUP('Requête 052'!$A9,'Requête 052'!$A$1:$F$2000,2,FALSE),"")</f>
        <v>CGECP ST OUEN L AUMONE TDI</v>
      </c>
      <c r="C10" s="14">
        <f>IFERROR(VLOOKUP('Requête 052'!$A9,'Requête 052'!$A$1:$F$2000,3,FALSE),"")</f>
        <v>43800</v>
      </c>
      <c r="D10" s="5" t="str">
        <f>IFERROR(VLOOKUP('Requête 052'!$A9,'Requête 052'!$A$1:$F$2000,4,FALSE),"")</f>
        <v>ENCOMBRANTS</v>
      </c>
      <c r="E10" s="5" t="str">
        <f>IFERROR(VLOOKUP('Requête 052'!$A9,'Requête 052'!$A$1:$F$2000,5,FALSE),"")</f>
        <v>ENCOMBRANTS</v>
      </c>
      <c r="F10" s="5">
        <f>IFERROR(VLOOKUP('Requête 052'!$A9,'Requête 052'!$A$1:$F$2000,6,FALSE),"")</f>
        <v>3.14</v>
      </c>
      <c r="G10" s="15" t="str">
        <f>IFERROR(VLOOKUP(A10,'Fichier source CGECP'!$A$1:$F$1259,1,FALSE),"")</f>
        <v/>
      </c>
      <c r="H10" s="15" t="str">
        <f>IFERROR(VLOOKUP(A10,'Fichier source CGECP'!$A$1:$F$1259,2,FALSE),"")</f>
        <v/>
      </c>
      <c r="I10" s="38" t="str">
        <f>IFERROR(VLOOKUP(A10,'Fichier source CGECP'!$A$1:$F$1259,3,FALSE),"")</f>
        <v/>
      </c>
      <c r="J10" s="15" t="str">
        <f>IFERROR(VLOOKUP(A10,'Fichier source CGECP'!$A$1:$F$1259,4,FALSE),"")</f>
        <v/>
      </c>
      <c r="K10" s="15" t="str">
        <f>IFERROR(VLOOKUP(A10,'Fichier source CGECP'!$A$1:$F$1259,5,FALSE),"")</f>
        <v/>
      </c>
      <c r="L10" s="33" t="str">
        <f>IFERROR(VLOOKUP(A10,'Fichier source CGECP'!$A$1:$F$1259,6,FALSE),"")</f>
        <v/>
      </c>
      <c r="M10" s="36" t="str">
        <f t="shared" si="0"/>
        <v/>
      </c>
      <c r="N10" s="35" t="str">
        <f t="shared" si="1"/>
        <v>Ok</v>
      </c>
      <c r="O10" s="35" t="str">
        <f t="shared" si="2"/>
        <v>Ecart</v>
      </c>
      <c r="P10" s="35" t="str">
        <f t="shared" si="3"/>
        <v>Ok</v>
      </c>
      <c r="Q10" s="35" t="str">
        <f t="shared" si="4"/>
        <v>Ecart</v>
      </c>
    </row>
    <row r="11" spans="1:17" ht="15.75" customHeight="1" x14ac:dyDescent="0.25">
      <c r="A11" s="12">
        <f>IFERROR(VLOOKUP('Requête 052'!$A10,'Requête 052'!$A$1:$F$2000,1,FALSE),"")</f>
        <v>3526</v>
      </c>
      <c r="B11" s="5" t="str">
        <f>IFERROR(VLOOKUP('Requête 052'!$A10,'Requête 052'!$A$1:$F$2000,2,FALSE),"")</f>
        <v>CGECP ST OUEN L AUMONE TDI</v>
      </c>
      <c r="C11" s="14">
        <f>IFERROR(VLOOKUP('Requête 052'!$A10,'Requête 052'!$A$1:$F$2000,3,FALSE),"")</f>
        <v>43800</v>
      </c>
      <c r="D11" s="5" t="str">
        <f>IFERROR(VLOOKUP('Requête 052'!$A10,'Requête 052'!$A$1:$F$2000,4,FALSE),"")</f>
        <v>GRAVATS EN MELANGE</v>
      </c>
      <c r="E11" s="5" t="str">
        <f>IFERROR(VLOOKUP('Requête 052'!$A10,'Requête 052'!$A$1:$F$2000,5,FALSE),"")</f>
        <v>GRAVATS EN MELANGE</v>
      </c>
      <c r="F11" s="5">
        <f>IFERROR(VLOOKUP('Requête 052'!$A10,'Requête 052'!$A$1:$F$2000,6,FALSE),"")</f>
        <v>2.48</v>
      </c>
      <c r="G11" s="15" t="str">
        <f>IFERROR(VLOOKUP(A11,'Fichier source CGECP'!$A$1:$F$1259,1,FALSE),"")</f>
        <v/>
      </c>
      <c r="H11" s="15" t="str">
        <f>IFERROR(VLOOKUP(A11,'Fichier source CGECP'!$A$1:$F$1259,2,FALSE),"")</f>
        <v/>
      </c>
      <c r="I11" s="38" t="str">
        <f>IFERROR(VLOOKUP(A11,'Fichier source CGECP'!$A$1:$F$1259,3,FALSE),"")</f>
        <v/>
      </c>
      <c r="J11" s="15" t="str">
        <f>IFERROR(VLOOKUP(A11,'Fichier source CGECP'!$A$1:$F$1259,4,FALSE),"")</f>
        <v/>
      </c>
      <c r="K11" s="15" t="str">
        <f>IFERROR(VLOOKUP(A11,'Fichier source CGECP'!$A$1:$F$1259,5,FALSE),"")</f>
        <v/>
      </c>
      <c r="L11" s="33" t="str">
        <f>IFERROR(VLOOKUP(A11,'Fichier source CGECP'!$A$1:$F$1259,6,FALSE),"")</f>
        <v/>
      </c>
      <c r="M11" s="36" t="str">
        <f t="shared" si="0"/>
        <v/>
      </c>
      <c r="N11" s="35" t="str">
        <f t="shared" si="1"/>
        <v>Ok</v>
      </c>
      <c r="O11" s="35" t="str">
        <f t="shared" si="2"/>
        <v>Ecart</v>
      </c>
      <c r="P11" s="35" t="str">
        <f t="shared" si="3"/>
        <v>Ok</v>
      </c>
      <c r="Q11" s="35" t="str">
        <f t="shared" si="4"/>
        <v>Ecart</v>
      </c>
    </row>
    <row r="12" spans="1:17" ht="15.75" customHeight="1" x14ac:dyDescent="0.25">
      <c r="A12" s="12">
        <f>IFERROR(VLOOKUP('Requête 052'!$A11,'Requête 052'!$A$1:$F$2000,1,FALSE),"")</f>
        <v>3528</v>
      </c>
      <c r="B12" s="5" t="str">
        <f>IFERROR(VLOOKUP('Requête 052'!$A11,'Requête 052'!$A$1:$F$2000,2,FALSE),"")</f>
        <v>CGECP ST OUEN L AUMONE TDI</v>
      </c>
      <c r="C12" s="14">
        <f>IFERROR(VLOOKUP('Requête 052'!$A11,'Requête 052'!$A$1:$F$2000,3,FALSE),"")</f>
        <v>43800</v>
      </c>
      <c r="D12" s="5" t="str">
        <f>IFERROR(VLOOKUP('Requête 052'!$A11,'Requête 052'!$A$1:$F$2000,4,FALSE),"")</f>
        <v>ENCOMBRANTS</v>
      </c>
      <c r="E12" s="5" t="str">
        <f>IFERROR(VLOOKUP('Requête 052'!$A11,'Requête 052'!$A$1:$F$2000,5,FALSE),"")</f>
        <v>ENCOMBRANTS</v>
      </c>
      <c r="F12" s="5">
        <f>IFERROR(VLOOKUP('Requête 052'!$A11,'Requête 052'!$A$1:$F$2000,6,FALSE),"")</f>
        <v>6.74</v>
      </c>
      <c r="G12" s="15" t="str">
        <f>IFERROR(VLOOKUP(A12,'Fichier source CGECP'!$A$1:$F$1259,1,FALSE),"")</f>
        <v/>
      </c>
      <c r="H12" s="15" t="str">
        <f>IFERROR(VLOOKUP(A12,'Fichier source CGECP'!$A$1:$F$1259,2,FALSE),"")</f>
        <v/>
      </c>
      <c r="I12" s="38" t="str">
        <f>IFERROR(VLOOKUP(A12,'Fichier source CGECP'!$A$1:$F$1259,3,FALSE),"")</f>
        <v/>
      </c>
      <c r="J12" s="15" t="str">
        <f>IFERROR(VLOOKUP(A12,'Fichier source CGECP'!$A$1:$F$1259,4,FALSE),"")</f>
        <v/>
      </c>
      <c r="K12" s="15" t="str">
        <f>IFERROR(VLOOKUP(A12,'Fichier source CGECP'!$A$1:$F$1259,5,FALSE),"")</f>
        <v/>
      </c>
      <c r="L12" s="33" t="str">
        <f>IFERROR(VLOOKUP(A12,'Fichier source CGECP'!$A$1:$F$1259,6,FALSE),"")</f>
        <v/>
      </c>
      <c r="M12" s="36" t="str">
        <f t="shared" si="0"/>
        <v/>
      </c>
      <c r="N12" s="35" t="str">
        <f>IFERROR(IF(SEARCH(H12,B12,1),"Ok","Ecart"),"")</f>
        <v>Ok</v>
      </c>
      <c r="O12" s="35" t="str">
        <f t="shared" si="2"/>
        <v>Ecart</v>
      </c>
      <c r="P12" s="35" t="str">
        <f t="shared" si="3"/>
        <v>Ok</v>
      </c>
      <c r="Q12" s="35" t="str">
        <f t="shared" si="4"/>
        <v>Ecart</v>
      </c>
    </row>
    <row r="13" spans="1:17" ht="15.75" customHeight="1" x14ac:dyDescent="0.25">
      <c r="A13" s="12">
        <f>IFERROR(VLOOKUP('Requête 052'!$A12,'Requête 052'!$A$1:$F$2000,1,FALSE),"")</f>
        <v>3529</v>
      </c>
      <c r="B13" s="5" t="str">
        <f>IFERROR(VLOOKUP('Requête 052'!$A12,'Requête 052'!$A$1:$F$2000,2,FALSE),"")</f>
        <v>CGECP ST OUEN L AUMONE DVBIODIV</v>
      </c>
      <c r="C13" s="14">
        <f>IFERROR(VLOOKUP('Requête 052'!$A12,'Requête 052'!$A$1:$F$2000,3,FALSE),"")</f>
        <v>43800</v>
      </c>
      <c r="D13" s="5" t="str">
        <f>IFERROR(VLOOKUP('Requête 052'!$A12,'Requête 052'!$A$1:$F$2000,4,FALSE),"")</f>
        <v>DECHETS VERTS EN MELANGE</v>
      </c>
      <c r="E13" s="5" t="str">
        <f>IFERROR(VLOOKUP('Requête 052'!$A12,'Requête 052'!$A$1:$F$2000,5,FALSE),"")</f>
        <v>DECHETS VERTS EN MELANGE</v>
      </c>
      <c r="F13" s="5">
        <f>IFERROR(VLOOKUP('Requête 052'!$A12,'Requête 052'!$A$1:$F$2000,6,FALSE),"")</f>
        <v>7.86</v>
      </c>
      <c r="G13" s="15" t="str">
        <f>IFERROR(VLOOKUP(A13,'Fichier source CGECP'!$A$1:$F$1259,1,FALSE),"")</f>
        <v/>
      </c>
      <c r="H13" s="15" t="str">
        <f>IFERROR(VLOOKUP(A13,'Fichier source CGECP'!$A$1:$F$1259,2,FALSE),"")</f>
        <v/>
      </c>
      <c r="I13" s="38" t="str">
        <f>IFERROR(VLOOKUP(A13,'Fichier source CGECP'!$A$1:$F$1259,3,FALSE),"")</f>
        <v/>
      </c>
      <c r="J13" s="15" t="str">
        <f>IFERROR(VLOOKUP(A13,'Fichier source CGECP'!$A$1:$F$1259,4,FALSE),"")</f>
        <v/>
      </c>
      <c r="K13" s="15" t="str">
        <f>IFERROR(VLOOKUP(A13,'Fichier source CGECP'!$A$1:$F$1259,5,FALSE),"")</f>
        <v/>
      </c>
      <c r="L13" s="33" t="str">
        <f>IFERROR(VLOOKUP(A13,'Fichier source CGECP'!$A$1:$F$1259,6,FALSE),"")</f>
        <v/>
      </c>
      <c r="M13" s="36" t="str">
        <f t="shared" si="0"/>
        <v/>
      </c>
      <c r="N13" s="35" t="str">
        <f t="shared" si="1"/>
        <v>Ok</v>
      </c>
      <c r="O13" s="35" t="str">
        <f t="shared" si="2"/>
        <v>Ecart</v>
      </c>
      <c r="P13" s="35" t="str">
        <f t="shared" si="3"/>
        <v>Ok</v>
      </c>
      <c r="Q13" s="35" t="str">
        <f t="shared" si="4"/>
        <v>Ecart</v>
      </c>
    </row>
    <row r="14" spans="1:17" ht="15.75" customHeight="1" x14ac:dyDescent="0.25">
      <c r="A14" s="12">
        <f>IFERROR(VLOOKUP('Requête 052'!$A13,'Requête 052'!$A$1:$F$2000,1,FALSE),"")</f>
        <v>3530</v>
      </c>
      <c r="B14" s="5" t="str">
        <f>IFERROR(VLOOKUP('Requête 052'!$A13,'Requête 052'!$A$1:$F$2000,2,FALSE),"")</f>
        <v>CGECP ST OUEN L AUMONE TDI</v>
      </c>
      <c r="C14" s="14">
        <f>IFERROR(VLOOKUP('Requête 052'!$A13,'Requête 052'!$A$1:$F$2000,3,FALSE),"")</f>
        <v>43800</v>
      </c>
      <c r="D14" s="5" t="str">
        <f>IFERROR(VLOOKUP('Requête 052'!$A13,'Requête 052'!$A$1:$F$2000,4,FALSE),"")</f>
        <v>ENCOMBRANTS</v>
      </c>
      <c r="E14" s="5" t="str">
        <f>IFERROR(VLOOKUP('Requête 052'!$A13,'Requête 052'!$A$1:$F$2000,5,FALSE),"")</f>
        <v>ENCOMBRANTS</v>
      </c>
      <c r="F14" s="5">
        <f>IFERROR(VLOOKUP('Requête 052'!$A13,'Requête 052'!$A$1:$F$2000,6,FALSE),"")</f>
        <v>3.12</v>
      </c>
      <c r="G14" s="15" t="str">
        <f>IFERROR(VLOOKUP(A14,'Fichier source CGECP'!$A$1:$F$1259,1,FALSE),"")</f>
        <v/>
      </c>
      <c r="H14" s="15" t="str">
        <f>IFERROR(VLOOKUP(A14,'Fichier source CGECP'!$A$1:$F$1259,2,FALSE),"")</f>
        <v/>
      </c>
      <c r="I14" s="38" t="str">
        <f>IFERROR(VLOOKUP(A14,'Fichier source CGECP'!$A$1:$F$1259,3,FALSE),"")</f>
        <v/>
      </c>
      <c r="J14" s="15" t="str">
        <f>IFERROR(VLOOKUP(A14,'Fichier source CGECP'!$A$1:$F$1259,4,FALSE),"")</f>
        <v/>
      </c>
      <c r="K14" s="15" t="str">
        <f>IFERROR(VLOOKUP(A14,'Fichier source CGECP'!$A$1:$F$1259,5,FALSE),"")</f>
        <v/>
      </c>
      <c r="L14" s="33" t="str">
        <f>IFERROR(VLOOKUP(A14,'Fichier source CGECP'!$A$1:$F$1259,6,FALSE),"")</f>
        <v/>
      </c>
      <c r="M14" s="36" t="str">
        <f t="shared" si="0"/>
        <v/>
      </c>
      <c r="N14" s="35" t="str">
        <f t="shared" si="1"/>
        <v>Ok</v>
      </c>
      <c r="O14" s="35" t="str">
        <f t="shared" si="2"/>
        <v>Ecart</v>
      </c>
      <c r="P14" s="35" t="str">
        <f t="shared" si="3"/>
        <v>Ok</v>
      </c>
      <c r="Q14" s="35" t="str">
        <f t="shared" si="4"/>
        <v>Ecart</v>
      </c>
    </row>
    <row r="15" spans="1:17" ht="15.75" customHeight="1" x14ac:dyDescent="0.25">
      <c r="A15" s="12">
        <f>IFERROR(VLOOKUP('Requête 052'!$A14,'Requête 052'!$A$1:$F$2000,1,FALSE),"")</f>
        <v>3533</v>
      </c>
      <c r="B15" s="5" t="str">
        <f>IFERROR(VLOOKUP('Requête 052'!$A14,'Requête 052'!$A$1:$F$2000,2,FALSE),"")</f>
        <v>CGECP ST OUEN L AUMONE TDI</v>
      </c>
      <c r="C15" s="14">
        <f>IFERROR(VLOOKUP('Requête 052'!$A14,'Requête 052'!$A$1:$F$2000,3,FALSE),"")</f>
        <v>43800</v>
      </c>
      <c r="D15" s="5" t="str">
        <f>IFERROR(VLOOKUP('Requête 052'!$A14,'Requête 052'!$A$1:$F$2000,4,FALSE),"")</f>
        <v>ENCOMBRANTS</v>
      </c>
      <c r="E15" s="5" t="str">
        <f>IFERROR(VLOOKUP('Requête 052'!$A14,'Requête 052'!$A$1:$F$2000,5,FALSE),"")</f>
        <v>DECHETS VERTS EN MELANGE</v>
      </c>
      <c r="F15" s="5">
        <f>IFERROR(VLOOKUP('Requête 052'!$A14,'Requête 052'!$A$1:$F$2000,6,FALSE),"")</f>
        <v>2.2400000000000002</v>
      </c>
      <c r="G15" s="15" t="str">
        <f>IFERROR(VLOOKUP(A15,'Fichier source CGECP'!$A$1:$F$1259,1,FALSE),"")</f>
        <v/>
      </c>
      <c r="H15" s="15" t="str">
        <f>IFERROR(VLOOKUP(A15,'Fichier source CGECP'!$A$1:$F$1259,2,FALSE),"")</f>
        <v/>
      </c>
      <c r="I15" s="38" t="str">
        <f>IFERROR(VLOOKUP(A15,'Fichier source CGECP'!$A$1:$F$1259,3,FALSE),"")</f>
        <v/>
      </c>
      <c r="J15" s="15" t="str">
        <f>IFERROR(VLOOKUP(A15,'Fichier source CGECP'!$A$1:$F$1259,4,FALSE),"")</f>
        <v/>
      </c>
      <c r="K15" s="15" t="str">
        <f>IFERROR(VLOOKUP(A15,'Fichier source CGECP'!$A$1:$F$1259,5,FALSE),"")</f>
        <v/>
      </c>
      <c r="L15" s="33" t="str">
        <f>IFERROR(VLOOKUP(A15,'Fichier source CGECP'!$A$1:$F$1259,6,FALSE),"")</f>
        <v/>
      </c>
      <c r="M15" s="36" t="str">
        <f t="shared" si="0"/>
        <v/>
      </c>
      <c r="N15" s="35" t="str">
        <f t="shared" si="1"/>
        <v>Ok</v>
      </c>
      <c r="O15" s="35" t="str">
        <f t="shared" si="2"/>
        <v>Ecart</v>
      </c>
      <c r="P15" s="35" t="str">
        <f t="shared" si="3"/>
        <v>Ok</v>
      </c>
      <c r="Q15" s="35" t="str">
        <f t="shared" si="4"/>
        <v>Ecart</v>
      </c>
    </row>
    <row r="16" spans="1:17" ht="15.75" customHeight="1" x14ac:dyDescent="0.25">
      <c r="A16" s="12">
        <f>IFERROR(VLOOKUP('Requête 052'!$A15,'Requête 052'!$A$1:$F$2000,1,FALSE),"")</f>
        <v>3534</v>
      </c>
      <c r="B16" s="5" t="str">
        <f>IFERROR(VLOOKUP('Requête 052'!$A15,'Requête 052'!$A$1:$F$2000,2,FALSE),"")</f>
        <v>CGECP ST OUEN L AUMONE TDI</v>
      </c>
      <c r="C16" s="14">
        <f>IFERROR(VLOOKUP('Requête 052'!$A15,'Requête 052'!$A$1:$F$2000,3,FALSE),"")</f>
        <v>43800</v>
      </c>
      <c r="D16" s="5" t="str">
        <f>IFERROR(VLOOKUP('Requête 052'!$A15,'Requête 052'!$A$1:$F$2000,4,FALSE),"")</f>
        <v>ENCOMBRANTS</v>
      </c>
      <c r="E16" s="5" t="str">
        <f>IFERROR(VLOOKUP('Requête 052'!$A15,'Requête 052'!$A$1:$F$2000,5,FALSE),"")</f>
        <v>ENCOMBRANTS</v>
      </c>
      <c r="F16" s="5">
        <f>IFERROR(VLOOKUP('Requête 052'!$A15,'Requête 052'!$A$1:$F$2000,6,FALSE),"")</f>
        <v>3.66</v>
      </c>
      <c r="G16" s="15" t="str">
        <f>IFERROR(VLOOKUP(A16,'Fichier source CGECP'!$A$1:$F$1259,1,FALSE),"")</f>
        <v/>
      </c>
      <c r="H16" s="15" t="str">
        <f>IFERROR(VLOOKUP(A16,'Fichier source CGECP'!$A$1:$F$1259,2,FALSE),"")</f>
        <v/>
      </c>
      <c r="I16" s="38" t="str">
        <f>IFERROR(VLOOKUP(A16,'Fichier source CGECP'!$A$1:$F$1259,3,FALSE),"")</f>
        <v/>
      </c>
      <c r="J16" s="15" t="str">
        <f>IFERROR(VLOOKUP(A16,'Fichier source CGECP'!$A$1:$F$1259,4,FALSE),"")</f>
        <v/>
      </c>
      <c r="K16" s="15" t="str">
        <f>IFERROR(VLOOKUP(A16,'Fichier source CGECP'!$A$1:$F$1259,5,FALSE),"")</f>
        <v/>
      </c>
      <c r="L16" s="33" t="str">
        <f>IFERROR(VLOOKUP(A16,'Fichier source CGECP'!$A$1:$F$1259,6,FALSE),"")</f>
        <v/>
      </c>
      <c r="M16" s="36" t="str">
        <f t="shared" si="0"/>
        <v/>
      </c>
      <c r="N16" s="35" t="str">
        <f t="shared" si="1"/>
        <v>Ok</v>
      </c>
      <c r="O16" s="35" t="str">
        <f t="shared" si="2"/>
        <v>Ecart</v>
      </c>
      <c r="P16" s="35" t="str">
        <f t="shared" si="3"/>
        <v>Ok</v>
      </c>
      <c r="Q16" s="35" t="str">
        <f t="shared" si="4"/>
        <v>Ecart</v>
      </c>
    </row>
    <row r="17" spans="1:17" ht="15.75" customHeight="1" x14ac:dyDescent="0.25">
      <c r="A17" s="40">
        <f>IFERROR(VLOOKUP('Requête 052'!$A16,'Requête 052'!$A$1:$F$2000,1,FALSE),"")</f>
        <v>3535</v>
      </c>
      <c r="B17" s="41" t="str">
        <f>IFERROR(VLOOKUP('Requête 052'!$A16,'Requête 052'!$A$1:$F$2000,2,FALSE),"")</f>
        <v>CGECP ST OUEN L AUMONE TDI</v>
      </c>
      <c r="C17" s="42">
        <f>IFERROR(VLOOKUP('Requête 052'!$A16,'Requête 052'!$A$1:$F$2000,3,FALSE),"")</f>
        <v>43801</v>
      </c>
      <c r="D17" s="41" t="str">
        <f>IFERROR(VLOOKUP('Requête 052'!$A16,'Requête 052'!$A$1:$F$2000,4,FALSE),"")</f>
        <v>ORDURES MENAGERES</v>
      </c>
      <c r="E17" s="41" t="str">
        <f>IFERROR(VLOOKUP('Requête 052'!$A16,'Requête 052'!$A$1:$F$2000,5,FALSE),"")</f>
        <v>ORDURES MENAGERES</v>
      </c>
      <c r="F17" s="41">
        <f>IFERROR(VLOOKUP('Requête 052'!$A16,'Requête 052'!$A$1:$F$2000,6,FALSE),"")</f>
        <v>3.04</v>
      </c>
      <c r="G17" s="15">
        <f>IFERROR(VLOOKUP(A17,'Fichier source CGECP'!$A$1:$F$1259,1,FALSE),"")</f>
        <v>3535</v>
      </c>
      <c r="H17" s="15" t="str">
        <f>IFERROR(VLOOKUP(A17,'Fichier source CGECP'!$A$1:$F$1259,2,FALSE),"")</f>
        <v>CGECP</v>
      </c>
      <c r="I17" s="38">
        <f>IFERROR(VLOOKUP(A17,'Fichier source CGECP'!$A$1:$F$1259,3,FALSE),"")</f>
        <v>43801</v>
      </c>
      <c r="J17" s="15">
        <f>IFERROR(VLOOKUP(A17,'Fichier source CGECP'!$A$1:$F$1259,4,FALSE),"")</f>
        <v>0</v>
      </c>
      <c r="K17" s="15" t="str">
        <f>IFERROR(VLOOKUP(A17,'Fichier source CGECP'!$A$1:$F$1259,5,FALSE),"")</f>
        <v>ORDURES MENAGERES</v>
      </c>
      <c r="L17" s="33">
        <f>IFERROR(VLOOKUP(A17,'Fichier source CGECP'!$A$1:$F$1259,6,FALSE),"")</f>
        <v>6.74</v>
      </c>
      <c r="M17" s="36">
        <f t="shared" si="0"/>
        <v>-3.7</v>
      </c>
      <c r="N17" s="35" t="str">
        <f t="shared" si="1"/>
        <v>Ok</v>
      </c>
      <c r="O17" s="35" t="str">
        <f t="shared" si="2"/>
        <v>Ok</v>
      </c>
      <c r="P17" s="35" t="str">
        <f t="shared" si="3"/>
        <v>Ecart</v>
      </c>
      <c r="Q17" s="35" t="str">
        <f t="shared" si="4"/>
        <v>Ecart</v>
      </c>
    </row>
    <row r="18" spans="1:17" ht="15.75" customHeight="1" x14ac:dyDescent="0.25">
      <c r="A18" s="40">
        <f>IFERROR(VLOOKUP('Requête 052'!$A17,'Requête 052'!$A$1:$F$2000,1,FALSE),"")</f>
        <v>3535</v>
      </c>
      <c r="B18" s="41" t="str">
        <f>IFERROR(VLOOKUP('Requête 052'!$A17,'Requête 052'!$A$1:$F$2000,2,FALSE),"")</f>
        <v>CGECP ST OUEN L AUMONE TDI</v>
      </c>
      <c r="C18" s="42">
        <f>IFERROR(VLOOKUP('Requête 052'!$A17,'Requête 052'!$A$1:$F$2000,3,FALSE),"")</f>
        <v>43801</v>
      </c>
      <c r="D18" s="41" t="str">
        <f>IFERROR(VLOOKUP('Requête 052'!$A17,'Requête 052'!$A$1:$F$2000,4,FALSE),"")</f>
        <v>ORDURES MENAGERES</v>
      </c>
      <c r="E18" s="41" t="str">
        <f>IFERROR(VLOOKUP('Requête 052'!$A17,'Requête 052'!$A$1:$F$2000,5,FALSE),"")</f>
        <v>ORDURES MENAGERES</v>
      </c>
      <c r="F18" s="41">
        <f>IFERROR(VLOOKUP('Requête 052'!$A17,'Requête 052'!$A$1:$F$2000,6,FALSE),"")</f>
        <v>3.04</v>
      </c>
      <c r="G18" s="15">
        <f>IFERROR(VLOOKUP(A18,'Fichier source CGECP'!$A$1:$F$1259,1,FALSE),"")</f>
        <v>3535</v>
      </c>
      <c r="H18" s="15" t="str">
        <f>IFERROR(VLOOKUP(A18,'Fichier source CGECP'!$A$1:$F$1259,2,FALSE),"")</f>
        <v>CGECP</v>
      </c>
      <c r="I18" s="38">
        <f>IFERROR(VLOOKUP(A18,'Fichier source CGECP'!$A$1:$F$1259,3,FALSE),"")</f>
        <v>43801</v>
      </c>
      <c r="J18" s="15">
        <f>IFERROR(VLOOKUP(A18,'Fichier source CGECP'!$A$1:$F$1259,4,FALSE),"")</f>
        <v>0</v>
      </c>
      <c r="K18" s="15" t="str">
        <f>IFERROR(VLOOKUP(A18,'Fichier source CGECP'!$A$1:$F$1259,5,FALSE),"")</f>
        <v>ORDURES MENAGERES</v>
      </c>
      <c r="L18" s="33">
        <f>IFERROR(VLOOKUP(A18,'Fichier source CGECP'!$A$1:$F$1259,6,FALSE),"")</f>
        <v>6.74</v>
      </c>
      <c r="M18" s="36">
        <f t="shared" si="0"/>
        <v>-3.7</v>
      </c>
      <c r="N18" s="35" t="str">
        <f t="shared" si="1"/>
        <v>Ok</v>
      </c>
      <c r="O18" s="35" t="str">
        <f t="shared" si="2"/>
        <v>Ok</v>
      </c>
      <c r="P18" s="35" t="str">
        <f t="shared" si="3"/>
        <v>Ecart</v>
      </c>
      <c r="Q18" s="35" t="str">
        <f t="shared" si="4"/>
        <v>Ecart</v>
      </c>
    </row>
    <row r="19" spans="1:17" ht="15.75" customHeight="1" x14ac:dyDescent="0.25">
      <c r="A19" s="12">
        <f>IFERROR(VLOOKUP('Requête 052'!$A18,'Requête 052'!$A$1:$F$2000,1,FALSE),"")</f>
        <v>3536</v>
      </c>
      <c r="B19" s="5" t="str">
        <f>IFERROR(VLOOKUP('Requête 052'!$A18,'Requête 052'!$A$1:$F$2000,2,FALSE),"")</f>
        <v>CGECP ST OUEN L AUMONE UVEND</v>
      </c>
      <c r="C19" s="14">
        <f>IFERROR(VLOOKUP('Requête 052'!$A18,'Requête 052'!$A$1:$F$2000,3,FALSE),"")</f>
        <v>43801</v>
      </c>
      <c r="D19" s="5" t="str">
        <f>IFERROR(VLOOKUP('Requête 052'!$A18,'Requête 052'!$A$1:$F$2000,4,FALSE),"")</f>
        <v>ORDURES MENAGERES</v>
      </c>
      <c r="E19" s="5" t="str">
        <f>IFERROR(VLOOKUP('Requête 052'!$A18,'Requête 052'!$A$1:$F$2000,5,FALSE),"")</f>
        <v>ORDURES MENAGERES</v>
      </c>
      <c r="F19" s="5">
        <f>IFERROR(VLOOKUP('Requête 052'!$A18,'Requête 052'!$A$1:$F$2000,6,FALSE),"")</f>
        <v>0.49199999999999999</v>
      </c>
      <c r="G19" s="15">
        <f>IFERROR(VLOOKUP(A19,'Fichier source CGECP'!$A$1:$F$1259,1,FALSE),"")</f>
        <v>3536</v>
      </c>
      <c r="H19" s="15" t="str">
        <f>IFERROR(VLOOKUP(A19,'Fichier source CGECP'!$A$1:$F$1259,2,FALSE),"")</f>
        <v>CGECP</v>
      </c>
      <c r="I19" s="38">
        <f>IFERROR(VLOOKUP(A19,'Fichier source CGECP'!$A$1:$F$1259,3,FALSE),"")</f>
        <v>43801</v>
      </c>
      <c r="J19" s="15">
        <f>IFERROR(VLOOKUP(A19,'Fichier source CGECP'!$A$1:$F$1259,4,FALSE),"")</f>
        <v>0</v>
      </c>
      <c r="K19" s="15" t="str">
        <f>IFERROR(VLOOKUP(A19,'Fichier source CGECP'!$A$1:$F$1259,5,FALSE),"")</f>
        <v>ORDURES MENAGERES</v>
      </c>
      <c r="L19" s="33">
        <f>IFERROR(VLOOKUP(A19,'Fichier source CGECP'!$A$1:$F$1259,6,FALSE),"")</f>
        <v>4.24</v>
      </c>
      <c r="M19" s="36">
        <f t="shared" si="0"/>
        <v>-3.7480000000000002</v>
      </c>
      <c r="N19" s="35" t="str">
        <f t="shared" si="1"/>
        <v>Ok</v>
      </c>
      <c r="O19" s="35" t="str">
        <f t="shared" si="2"/>
        <v>Ok</v>
      </c>
      <c r="P19" s="35" t="str">
        <f t="shared" si="3"/>
        <v>Ecart</v>
      </c>
      <c r="Q19" s="35" t="str">
        <f t="shared" si="4"/>
        <v>Ecart</v>
      </c>
    </row>
    <row r="20" spans="1:17" ht="15.75" customHeight="1" x14ac:dyDescent="0.25">
      <c r="A20" s="12">
        <f>IFERROR(VLOOKUP('Requête 052'!$A19,'Requête 052'!$A$1:$F$2000,1,FALSE),"")</f>
        <v>3537</v>
      </c>
      <c r="B20" s="5" t="str">
        <f>IFERROR(VLOOKUP('Requête 052'!$A19,'Requête 052'!$A$1:$F$2000,2,FALSE),"")</f>
        <v>CGECP ST OUEN L AUMONE TDI</v>
      </c>
      <c r="C20" s="14">
        <f>IFERROR(VLOOKUP('Requête 052'!$A19,'Requête 052'!$A$1:$F$2000,3,FALSE),"")</f>
        <v>43801</v>
      </c>
      <c r="D20" s="5" t="str">
        <f>IFERROR(VLOOKUP('Requête 052'!$A19,'Requête 052'!$A$1:$F$2000,4,FALSE),"")</f>
        <v>ENCOMBRANTS</v>
      </c>
      <c r="E20" s="5" t="str">
        <f>IFERROR(VLOOKUP('Requête 052'!$A19,'Requête 052'!$A$1:$F$2000,5,FALSE),"")</f>
        <v>ENCOMBRANTS</v>
      </c>
      <c r="F20" s="5">
        <f>IFERROR(VLOOKUP('Requête 052'!$A19,'Requête 052'!$A$1:$F$2000,6,FALSE),"")</f>
        <v>0.97199999999999998</v>
      </c>
      <c r="G20" s="15" t="str">
        <f>IFERROR(VLOOKUP(A20,'Fichier source CGECP'!$A$1:$F$1259,1,FALSE),"")</f>
        <v/>
      </c>
      <c r="H20" s="15" t="str">
        <f>IFERROR(VLOOKUP(A20,'Fichier source CGECP'!$A$1:$F$1259,2,FALSE),"")</f>
        <v/>
      </c>
      <c r="I20" s="38" t="str">
        <f>IFERROR(VLOOKUP(A20,'Fichier source CGECP'!$A$1:$F$1259,3,FALSE),"")</f>
        <v/>
      </c>
      <c r="J20" s="15" t="str">
        <f>IFERROR(VLOOKUP(A20,'Fichier source CGECP'!$A$1:$F$1259,4,FALSE),"")</f>
        <v/>
      </c>
      <c r="K20" s="15" t="str">
        <f>IFERROR(VLOOKUP(A20,'Fichier source CGECP'!$A$1:$F$1259,5,FALSE),"")</f>
        <v/>
      </c>
      <c r="L20" s="33" t="str">
        <f>IFERROR(VLOOKUP(A20,'Fichier source CGECP'!$A$1:$F$1259,6,FALSE),"")</f>
        <v/>
      </c>
      <c r="M20" s="36" t="str">
        <f>IFERROR(F20-L20,"")</f>
        <v/>
      </c>
      <c r="N20" s="35" t="str">
        <f t="shared" si="1"/>
        <v>Ok</v>
      </c>
      <c r="O20" s="35" t="str">
        <f t="shared" si="2"/>
        <v>Ecart</v>
      </c>
      <c r="P20" s="35" t="str">
        <f t="shared" si="3"/>
        <v>Ok</v>
      </c>
      <c r="Q20" s="35" t="str">
        <f t="shared" si="4"/>
        <v>Ecart</v>
      </c>
    </row>
    <row r="21" spans="1:17" ht="15.75" customHeight="1" x14ac:dyDescent="0.25">
      <c r="A21" s="12">
        <f>IFERROR(VLOOKUP('Requête 052'!$A20,'Requête 052'!$A$1:$F$2000,1,FALSE),"")</f>
        <v>3538</v>
      </c>
      <c r="B21" s="5" t="str">
        <f>IFERROR(VLOOKUP('Requête 052'!$A20,'Requête 052'!$A$1:$F$2000,2,FALSE),"")</f>
        <v>CGECP ST OUEN L AUMONE TDI</v>
      </c>
      <c r="C21" s="14">
        <f>IFERROR(VLOOKUP('Requête 052'!$A20,'Requête 052'!$A$1:$F$2000,3,FALSE),"")</f>
        <v>43801</v>
      </c>
      <c r="D21" s="5" t="str">
        <f>IFERROR(VLOOKUP('Requête 052'!$A20,'Requête 052'!$A$1:$F$2000,4,FALSE),"")</f>
        <v>FERRAILLES A BROYER (FAB)</v>
      </c>
      <c r="E21" s="5" t="str">
        <f>IFERROR(VLOOKUP('Requête 052'!$A20,'Requête 052'!$A$1:$F$2000,5,FALSE),"")</f>
        <v>FERRAILLES A BROYER (FAB)</v>
      </c>
      <c r="F21" s="5">
        <f>IFERROR(VLOOKUP('Requête 052'!$A20,'Requête 052'!$A$1:$F$2000,6,FALSE),"")</f>
        <v>2.5</v>
      </c>
      <c r="G21" s="15" t="str">
        <f>IFERROR(VLOOKUP(A21,'Fichier source CGECP'!$A$1:$F$1259,1,FALSE),"")</f>
        <v/>
      </c>
      <c r="H21" s="15" t="str">
        <f>IFERROR(VLOOKUP(A21,'Fichier source CGECP'!$A$1:$F$1259,2,FALSE),"")</f>
        <v/>
      </c>
      <c r="I21" s="38" t="str">
        <f>IFERROR(VLOOKUP(A21,'Fichier source CGECP'!$A$1:$F$1259,3,FALSE),"")</f>
        <v/>
      </c>
      <c r="J21" s="15" t="str">
        <f>IFERROR(VLOOKUP(A21,'Fichier source CGECP'!$A$1:$F$1259,4,FALSE),"")</f>
        <v/>
      </c>
      <c r="K21" s="15" t="str">
        <f>IFERROR(VLOOKUP(A21,'Fichier source CGECP'!$A$1:$F$1259,5,FALSE),"")</f>
        <v/>
      </c>
      <c r="L21" s="33" t="str">
        <f>IFERROR(VLOOKUP(A21,'Fichier source CGECP'!$A$1:$F$1259,6,FALSE),"")</f>
        <v/>
      </c>
      <c r="M21" s="36" t="str">
        <f t="shared" ref="M21:M84" si="5">IFERROR(F21-L21,"")</f>
        <v/>
      </c>
      <c r="N21" s="35" t="str">
        <f t="shared" si="1"/>
        <v>Ok</v>
      </c>
      <c r="O21" s="35" t="str">
        <f t="shared" si="2"/>
        <v>Ecart</v>
      </c>
      <c r="P21" s="35" t="str">
        <f t="shared" si="3"/>
        <v>Ok</v>
      </c>
      <c r="Q21" s="35" t="str">
        <f t="shared" si="4"/>
        <v>Ecart</v>
      </c>
    </row>
    <row r="22" spans="1:17" ht="15.75" customHeight="1" x14ac:dyDescent="0.25">
      <c r="A22" s="12">
        <f>IFERROR(VLOOKUP('Requête 052'!$A21,'Requête 052'!$A$1:$F$2000,1,FALSE),"")</f>
        <v>3539</v>
      </c>
      <c r="B22" s="5" t="str">
        <f>IFERROR(VLOOKUP('Requête 052'!$A21,'Requête 052'!$A$1:$F$2000,2,FALSE),"")</f>
        <v>CGECP ST OUEN L AUMONE UVEND</v>
      </c>
      <c r="C22" s="14">
        <f>IFERROR(VLOOKUP('Requête 052'!$A21,'Requête 052'!$A$1:$F$2000,3,FALSE),"")</f>
        <v>43801</v>
      </c>
      <c r="D22" s="5" t="str">
        <f>IFERROR(VLOOKUP('Requête 052'!$A21,'Requête 052'!$A$1:$F$2000,4,FALSE),"")</f>
        <v>ORDURES MENAGERES</v>
      </c>
      <c r="E22" s="5" t="str">
        <f>IFERROR(VLOOKUP('Requête 052'!$A21,'Requête 052'!$A$1:$F$2000,5,FALSE),"")</f>
        <v>ORDURES MENAGERES</v>
      </c>
      <c r="F22" s="5">
        <f>IFERROR(VLOOKUP('Requête 052'!$A21,'Requête 052'!$A$1:$F$2000,6,FALSE),"")</f>
        <v>5.6</v>
      </c>
      <c r="G22" s="15">
        <f>IFERROR(VLOOKUP(A22,'Fichier source CGECP'!$A$1:$F$1259,1,FALSE),"")</f>
        <v>3539</v>
      </c>
      <c r="H22" s="15" t="str">
        <f>IFERROR(VLOOKUP(A22,'Fichier source CGECP'!$A$1:$F$1259,2,FALSE),"")</f>
        <v>CGECP</v>
      </c>
      <c r="I22" s="38">
        <f>IFERROR(VLOOKUP(A22,'Fichier source CGECP'!$A$1:$F$1259,3,FALSE),"")</f>
        <v>43801</v>
      </c>
      <c r="J22" s="15" t="str">
        <f>IFERROR(VLOOKUP(A22,'Fichier source CGECP'!$A$1:$F$1259,4,FALSE),"")</f>
        <v>MATIERE VALO EN MELANGE</v>
      </c>
      <c r="K22" s="15" t="str">
        <f>IFERROR(VLOOKUP(A22,'Fichier source CGECP'!$A$1:$F$1259,5,FALSE),"")</f>
        <v>MATIERE VALO EN MELANGE</v>
      </c>
      <c r="L22" s="33">
        <f>IFERROR(VLOOKUP(A22,'Fichier source CGECP'!$A$1:$F$1259,6,FALSE),"")</f>
        <v>0.182</v>
      </c>
      <c r="M22" s="36">
        <f t="shared" si="5"/>
        <v>5.4179999999999993</v>
      </c>
      <c r="N22" s="35" t="str">
        <f t="shared" si="1"/>
        <v>Ok</v>
      </c>
      <c r="O22" s="35" t="str">
        <f t="shared" si="2"/>
        <v>Ecart</v>
      </c>
      <c r="P22" s="35" t="str">
        <f t="shared" si="3"/>
        <v>Ok</v>
      </c>
      <c r="Q22" s="35" t="str">
        <f t="shared" si="4"/>
        <v>Ecart</v>
      </c>
    </row>
    <row r="23" spans="1:17" ht="15.75" customHeight="1" x14ac:dyDescent="0.25">
      <c r="A23" s="12">
        <f>IFERROR(VLOOKUP('Requête 052'!$A21,'Requête 052'!$A$1:$F$2000,1,FALSE),"")</f>
        <v>3539</v>
      </c>
      <c r="B23" s="12" t="str">
        <f>IFERROR(VLOOKUP('Requête 052'!$A21,'Requête 052'!$A$1:$F$2000,2,FALSE),"")</f>
        <v>CGECP ST OUEN L AUMONE UVEND</v>
      </c>
      <c r="C23" s="14">
        <f>IFERROR(VLOOKUP('Requête 052'!$A21,'Requête 052'!$A$1:$F$2000,3,FALSE),"")</f>
        <v>43801</v>
      </c>
      <c r="D23" s="12" t="str">
        <f>IFERROR(VLOOKUP('Requête 052'!$A21,'Requête 052'!$A$1:$F$2000,4,FALSE),"")</f>
        <v>ORDURES MENAGERES</v>
      </c>
      <c r="E23" s="12" t="str">
        <f>IFERROR(VLOOKUP('Requête 052'!$A21,'Requête 052'!$A$1:$F$2000,5,FALSE),"")</f>
        <v>ORDURES MENAGERES</v>
      </c>
      <c r="F23" s="16">
        <f>IFERROR(VLOOKUP('Requête 052'!$A21,'Requête 052'!$A$1:$F$2000,6,FALSE),"")</f>
        <v>5.6</v>
      </c>
      <c r="G23" s="15">
        <f>IFERROR(VLOOKUP(A23,'Fichier source CGECP'!$A$1:$F$1259,1,FALSE),"")</f>
        <v>3539</v>
      </c>
      <c r="H23" s="15" t="str">
        <f>IFERROR(VLOOKUP(A23,'Fichier source CGECP'!$A$1:$F$1259,2,FALSE),"")</f>
        <v>CGECP</v>
      </c>
      <c r="I23" s="38">
        <f>IFERROR(VLOOKUP(A23,'Fichier source CGECP'!$A$1:$F$1259,3,FALSE),"")</f>
        <v>43801</v>
      </c>
      <c r="J23" s="15" t="str">
        <f>IFERROR(VLOOKUP(A23,'Fichier source CGECP'!$A$1:$F$1259,4,FALSE),"")</f>
        <v>MATIERE VALO EN MELANGE</v>
      </c>
      <c r="K23" s="15" t="str">
        <f>IFERROR(VLOOKUP(A23,'Fichier source CGECP'!$A$1:$F$1259,5,FALSE),"")</f>
        <v>MATIERE VALO EN MELANGE</v>
      </c>
      <c r="L23" s="33">
        <f>IFERROR(VLOOKUP(A23,'Fichier source CGECP'!$A$1:$F$1259,6,FALSE),"")</f>
        <v>0.182</v>
      </c>
      <c r="M23" s="36">
        <f t="shared" si="5"/>
        <v>5.4179999999999993</v>
      </c>
      <c r="N23" s="35" t="str">
        <f t="shared" si="1"/>
        <v>Ok</v>
      </c>
      <c r="O23" s="35" t="str">
        <f t="shared" si="2"/>
        <v>Ecart</v>
      </c>
      <c r="P23" s="35" t="str">
        <f t="shared" si="3"/>
        <v>Ok</v>
      </c>
      <c r="Q23" s="35" t="str">
        <f t="shared" si="4"/>
        <v>Ecart</v>
      </c>
    </row>
    <row r="24" spans="1:17" ht="15.75" customHeight="1" x14ac:dyDescent="0.25">
      <c r="A24" s="12">
        <f>IFERROR(VLOOKUP('Requête 052'!$A23,'Requête 052'!$A$1:$F$2000,1,FALSE),"")</f>
        <v>3547</v>
      </c>
      <c r="B24" s="5" t="str">
        <f>IFERROR(VLOOKUP('Requête 052'!$A23,'Requête 052'!$A$1:$F$2000,2,FALSE),"")</f>
        <v>CGECP ST OUEN L AUMONE TDI</v>
      </c>
      <c r="C24" s="14">
        <f>IFERROR(VLOOKUP('Requête 052'!$A23,'Requête 052'!$A$1:$F$2000,3,FALSE),"")</f>
        <v>43801</v>
      </c>
      <c r="D24" s="5" t="str">
        <f>IFERROR(VLOOKUP('Requête 052'!$A23,'Requête 052'!$A$1:$F$2000,4,FALSE),"")</f>
        <v>ENCOMBRANTS</v>
      </c>
      <c r="E24" s="5" t="str">
        <f>IFERROR(VLOOKUP('Requête 052'!$A23,'Requête 052'!$A$1:$F$2000,5,FALSE),"")</f>
        <v>ENCOMBRANTS</v>
      </c>
      <c r="F24" s="5">
        <f>IFERROR(VLOOKUP('Requête 052'!$A23,'Requête 052'!$A$1:$F$2000,6,FALSE),"")</f>
        <v>1.44</v>
      </c>
      <c r="G24" s="15">
        <f>IFERROR(VLOOKUP(A24,'Fichier source CGECP'!$A$1:$F$1259,1,FALSE),"")</f>
        <v>3547</v>
      </c>
      <c r="H24" s="15" t="str">
        <f>IFERROR(VLOOKUP(A24,'Fichier source CGECP'!$A$1:$F$1259,2,FALSE),"")</f>
        <v>CGECP</v>
      </c>
      <c r="I24" s="38">
        <f>IFERROR(VLOOKUP(A24,'Fichier source CGECP'!$A$1:$F$1259,3,FALSE),"")</f>
        <v>43801</v>
      </c>
      <c r="J24" s="15" t="str">
        <f>IFERROR(VLOOKUP(A24,'Fichier source CGECP'!$A$1:$F$1259,4,FALSE),"")</f>
        <v>PE GRANDE SURFACE 90/10-PEGS 90/10</v>
      </c>
      <c r="K24" s="15" t="str">
        <f>IFERROR(VLOOKUP(A24,'Fichier source CGECP'!$A$1:$F$1259,5,FALSE),"")</f>
        <v>PE GRANDE SURFACE-PEGS</v>
      </c>
      <c r="L24" s="33">
        <f>IFERROR(VLOOKUP(A24,'Fichier source CGECP'!$A$1:$F$1259,6,FALSE),"")</f>
        <v>2.68</v>
      </c>
      <c r="M24" s="36">
        <f t="shared" si="5"/>
        <v>-1.2400000000000002</v>
      </c>
      <c r="N24" s="35" t="str">
        <f t="shared" si="1"/>
        <v>Ok</v>
      </c>
      <c r="O24" s="35" t="str">
        <f t="shared" si="2"/>
        <v>Ecart</v>
      </c>
      <c r="P24" s="35" t="str">
        <f t="shared" si="3"/>
        <v>Ecart</v>
      </c>
      <c r="Q24" s="35" t="str">
        <f t="shared" si="4"/>
        <v>Ecart</v>
      </c>
    </row>
    <row r="25" spans="1:17" ht="15.75" customHeight="1" x14ac:dyDescent="0.25">
      <c r="A25" s="12">
        <f>IFERROR(VLOOKUP('Requête 052'!$A24,'Requête 052'!$A$1:$F$2000,1,FALSE),"")</f>
        <v>3550</v>
      </c>
      <c r="B25" s="5" t="str">
        <f>IFERROR(VLOOKUP('Requête 052'!$A24,'Requête 052'!$A$1:$F$2000,2,FALSE),"")</f>
        <v>CGECP ST OUEN L AUMONE TDI</v>
      </c>
      <c r="C25" s="14">
        <f>IFERROR(VLOOKUP('Requête 052'!$A24,'Requête 052'!$A$1:$F$2000,3,FALSE),"")</f>
        <v>43801</v>
      </c>
      <c r="D25" s="5" t="str">
        <f>IFERROR(VLOOKUP('Requête 052'!$A24,'Requête 052'!$A$1:$F$2000,4,FALSE),"")</f>
        <v>CARTONS DE DECHETTERIE - 1.04.00</v>
      </c>
      <c r="E25" s="5" t="str">
        <f>IFERROR(VLOOKUP('Requête 052'!$A24,'Requête 052'!$A$1:$F$2000,5,FALSE),"")</f>
        <v>MATIERE VALO EN MELANGE</v>
      </c>
      <c r="F25" s="5">
        <f>IFERROR(VLOOKUP('Requête 052'!$A24,'Requête 052'!$A$1:$F$2000,6,FALSE),"")</f>
        <v>2.14</v>
      </c>
      <c r="G25" s="15" t="str">
        <f>IFERROR(VLOOKUP(A25,'Fichier source CGECP'!$A$1:$F$1259,1,FALSE),"")</f>
        <v/>
      </c>
      <c r="H25" s="15" t="str">
        <f>IFERROR(VLOOKUP(A25,'Fichier source CGECP'!$A$1:$F$1259,2,FALSE),"")</f>
        <v/>
      </c>
      <c r="I25" s="38" t="str">
        <f>IFERROR(VLOOKUP(A25,'Fichier source CGECP'!$A$1:$F$1259,3,FALSE),"")</f>
        <v/>
      </c>
      <c r="J25" s="15" t="str">
        <f>IFERROR(VLOOKUP(A25,'Fichier source CGECP'!$A$1:$F$1259,4,FALSE),"")</f>
        <v/>
      </c>
      <c r="K25" s="15" t="str">
        <f>IFERROR(VLOOKUP(A25,'Fichier source CGECP'!$A$1:$F$1259,5,FALSE),"")</f>
        <v/>
      </c>
      <c r="L25" s="33" t="str">
        <f>IFERROR(VLOOKUP(A25,'Fichier source CGECP'!$A$1:$F$1259,6,FALSE),"")</f>
        <v/>
      </c>
      <c r="M25" s="36" t="str">
        <f t="shared" si="5"/>
        <v/>
      </c>
      <c r="N25" s="35" t="str">
        <f t="shared" si="1"/>
        <v>Ok</v>
      </c>
      <c r="O25" s="35" t="str">
        <f t="shared" si="2"/>
        <v>Ecart</v>
      </c>
      <c r="P25" s="35" t="str">
        <f t="shared" si="3"/>
        <v>Ok</v>
      </c>
      <c r="Q25" s="35" t="str">
        <f t="shared" si="4"/>
        <v>Ecart</v>
      </c>
    </row>
    <row r="26" spans="1:17" ht="15.75" customHeight="1" x14ac:dyDescent="0.25">
      <c r="A26" s="12">
        <f>IFERROR(VLOOKUP('Requête 052'!$A24,'Requête 052'!$A$1:$F$2000,1,FALSE),"")</f>
        <v>3550</v>
      </c>
      <c r="B26" s="12" t="str">
        <f>IFERROR(VLOOKUP('Requête 052'!$A24,'Requête 052'!$A$1:$F$2000,2,FALSE),"")</f>
        <v>CGECP ST OUEN L AUMONE TDI</v>
      </c>
      <c r="C26" s="14">
        <f>IFERROR(VLOOKUP('Requête 052'!$A24,'Requête 052'!$A$1:$F$2000,3,FALSE),"")</f>
        <v>43801</v>
      </c>
      <c r="D26" s="12" t="str">
        <f>IFERROR(VLOOKUP('Requête 052'!$A24,'Requête 052'!$A$1:$F$2000,4,FALSE),"")</f>
        <v>CARTONS DE DECHETTERIE - 1.04.00</v>
      </c>
      <c r="E26" s="12" t="str">
        <f>IFERROR(VLOOKUP('Requête 052'!$A24,'Requête 052'!$A$1:$F$2000,5,FALSE),"")</f>
        <v>MATIERE VALO EN MELANGE</v>
      </c>
      <c r="F26" s="16">
        <f>IFERROR(VLOOKUP('Requête 052'!$A24,'Requête 052'!$A$1:$F$2000,6,FALSE),"")</f>
        <v>2.14</v>
      </c>
      <c r="G26" s="15" t="str">
        <f>IFERROR(VLOOKUP(A26,'Fichier source CGECP'!$A$1:$F$1259,1,FALSE),"")</f>
        <v/>
      </c>
      <c r="H26" s="15" t="str">
        <f>IFERROR(VLOOKUP(A26,'Fichier source CGECP'!$A$1:$F$1259,2,FALSE),"")</f>
        <v/>
      </c>
      <c r="I26" s="38" t="str">
        <f>IFERROR(VLOOKUP(A26,'Fichier source CGECP'!$A$1:$F$1259,3,FALSE),"")</f>
        <v/>
      </c>
      <c r="J26" s="15" t="str">
        <f>IFERROR(VLOOKUP(A26,'Fichier source CGECP'!$A$1:$F$1259,4,FALSE),"")</f>
        <v/>
      </c>
      <c r="K26" s="15" t="str">
        <f>IFERROR(VLOOKUP(A26,'Fichier source CGECP'!$A$1:$F$1259,5,FALSE),"")</f>
        <v/>
      </c>
      <c r="L26" s="33" t="str">
        <f>IFERROR(VLOOKUP(A26,'Fichier source CGECP'!$A$1:$F$1259,6,FALSE),"")</f>
        <v/>
      </c>
      <c r="M26" s="36" t="str">
        <f t="shared" si="5"/>
        <v/>
      </c>
      <c r="N26" s="35" t="str">
        <f t="shared" si="1"/>
        <v>Ok</v>
      </c>
      <c r="O26" s="35" t="str">
        <f t="shared" si="2"/>
        <v>Ecart</v>
      </c>
      <c r="P26" s="35" t="str">
        <f t="shared" si="3"/>
        <v>Ok</v>
      </c>
      <c r="Q26" s="35" t="str">
        <f t="shared" si="4"/>
        <v>Ecart</v>
      </c>
    </row>
    <row r="27" spans="1:17" ht="15.75" customHeight="1" x14ac:dyDescent="0.25">
      <c r="A27" s="12">
        <f>IFERROR(VLOOKUP('Requête 052'!$A26,'Requête 052'!$A$1:$F$2000,1,FALSE),"")</f>
        <v>3561</v>
      </c>
      <c r="B27" s="5" t="str">
        <f>IFERROR(VLOOKUP('Requête 052'!$A26,'Requête 052'!$A$1:$F$2000,2,FALSE),"")</f>
        <v>CGECP ST OUEN L AUMONE UVEND</v>
      </c>
      <c r="C27" s="14">
        <f>IFERROR(VLOOKUP('Requête 052'!$A26,'Requête 052'!$A$1:$F$2000,3,FALSE),"")</f>
        <v>43801</v>
      </c>
      <c r="D27" s="5" t="str">
        <f>IFERROR(VLOOKUP('Requête 052'!$A26,'Requête 052'!$A$1:$F$2000,4,FALSE),"")</f>
        <v>REFUS DE TRI</v>
      </c>
      <c r="E27" s="5" t="str">
        <f>IFERROR(VLOOKUP('Requête 052'!$A26,'Requête 052'!$A$1:$F$2000,5,FALSE),"")</f>
        <v>REFUS DE TRI</v>
      </c>
      <c r="F27" s="5">
        <f>IFERROR(VLOOKUP('Requête 052'!$A26,'Requête 052'!$A$1:$F$2000,6,FALSE),"")</f>
        <v>2.08</v>
      </c>
      <c r="G27" s="15" t="str">
        <f>IFERROR(VLOOKUP(A27,'Fichier source CGECP'!$A$1:$F$1259,1,FALSE),"")</f>
        <v/>
      </c>
      <c r="H27" s="15" t="str">
        <f>IFERROR(VLOOKUP(A27,'Fichier source CGECP'!$A$1:$F$1259,2,FALSE),"")</f>
        <v/>
      </c>
      <c r="I27" s="38" t="str">
        <f>IFERROR(VLOOKUP(A27,'Fichier source CGECP'!$A$1:$F$1259,3,FALSE),"")</f>
        <v/>
      </c>
      <c r="J27" s="15" t="str">
        <f>IFERROR(VLOOKUP(A27,'Fichier source CGECP'!$A$1:$F$1259,4,FALSE),"")</f>
        <v/>
      </c>
      <c r="K27" s="15" t="str">
        <f>IFERROR(VLOOKUP(A27,'Fichier source CGECP'!$A$1:$F$1259,5,FALSE),"")</f>
        <v/>
      </c>
      <c r="L27" s="33" t="str">
        <f>IFERROR(VLOOKUP(A27,'Fichier source CGECP'!$A$1:$F$1259,6,FALSE),"")</f>
        <v/>
      </c>
      <c r="M27" s="36" t="str">
        <f t="shared" si="5"/>
        <v/>
      </c>
      <c r="N27" s="35" t="str">
        <f t="shared" si="1"/>
        <v>Ok</v>
      </c>
      <c r="O27" s="35" t="str">
        <f t="shared" si="2"/>
        <v>Ecart</v>
      </c>
      <c r="P27" s="35" t="str">
        <f t="shared" si="3"/>
        <v>Ok</v>
      </c>
      <c r="Q27" s="35" t="str">
        <f t="shared" si="4"/>
        <v>Ecart</v>
      </c>
    </row>
    <row r="28" spans="1:17" ht="15.75" customHeight="1" x14ac:dyDescent="0.25">
      <c r="A28" s="12">
        <f>IFERROR(VLOOKUP('Requête 052'!$A27,'Requête 052'!$A$1:$F$2000,1,FALSE),"")</f>
        <v>3568</v>
      </c>
      <c r="B28" s="5" t="str">
        <f>IFERROR(VLOOKUP('Requête 052'!$A27,'Requête 052'!$A$1:$F$2000,2,FALSE),"")</f>
        <v>CGECP ST OUEN L AUMONE TDI</v>
      </c>
      <c r="C28" s="14">
        <f>IFERROR(VLOOKUP('Requête 052'!$A27,'Requête 052'!$A$1:$F$2000,3,FALSE),"")</f>
        <v>43801</v>
      </c>
      <c r="D28" s="5" t="str">
        <f>IFERROR(VLOOKUP('Requête 052'!$A27,'Requête 052'!$A$1:$F$2000,4,FALSE),"")</f>
        <v>ENCOMBRANTS</v>
      </c>
      <c r="E28" s="5" t="str">
        <f>IFERROR(VLOOKUP('Requête 052'!$A27,'Requête 052'!$A$1:$F$2000,5,FALSE),"")</f>
        <v>ENCOMBRANTS</v>
      </c>
      <c r="F28" s="5">
        <f>IFERROR(VLOOKUP('Requête 052'!$A27,'Requête 052'!$A$1:$F$2000,6,FALSE),"")</f>
        <v>1.44</v>
      </c>
      <c r="G28" s="15">
        <f>IFERROR(VLOOKUP(A28,'Fichier source CGECP'!$A$1:$F$1259,1,FALSE),"")</f>
        <v>3568</v>
      </c>
      <c r="H28" s="15" t="str">
        <f>IFERROR(VLOOKUP(A28,'Fichier source CGECP'!$A$1:$F$1259,2,FALSE),"")</f>
        <v>CGECP</v>
      </c>
      <c r="I28" s="38">
        <f>IFERROR(VLOOKUP(A28,'Fichier source CGECP'!$A$1:$F$1259,3,FALSE),"")</f>
        <v>43801</v>
      </c>
      <c r="J28" s="15" t="str">
        <f>IFERROR(VLOOKUP(A28,'Fichier source CGECP'!$A$1:$F$1259,4,FALSE),"")</f>
        <v>ONDULES RECUPERES - 1.05.00</v>
      </c>
      <c r="K28" s="15" t="str">
        <f>IFERROR(VLOOKUP(A28,'Fichier source CGECP'!$A$1:$F$1259,5,FALSE),"")</f>
        <v>ONDULE RECUPERE VRAC - BALLE&lt;320 KG</v>
      </c>
      <c r="L28" s="33">
        <f>IFERROR(VLOOKUP(A28,'Fichier source CGECP'!$A$1:$F$1259,6,FALSE),"")</f>
        <v>11.32</v>
      </c>
      <c r="M28" s="36">
        <f t="shared" si="5"/>
        <v>-9.8800000000000008</v>
      </c>
      <c r="N28" s="35" t="str">
        <f t="shared" si="1"/>
        <v>Ok</v>
      </c>
      <c r="O28" s="35" t="str">
        <f t="shared" si="2"/>
        <v>Ecart</v>
      </c>
      <c r="P28" s="35" t="str">
        <f t="shared" si="3"/>
        <v>Ecart</v>
      </c>
      <c r="Q28" s="35" t="str">
        <f t="shared" si="4"/>
        <v>Ecart</v>
      </c>
    </row>
    <row r="29" spans="1:17" ht="15.75" customHeight="1" x14ac:dyDescent="0.25">
      <c r="A29" s="12">
        <f>IFERROR(VLOOKUP('Requête 052'!$A28,'Requête 052'!$A$1:$F$2000,1,FALSE),"")</f>
        <v>3570</v>
      </c>
      <c r="B29" s="5" t="str">
        <f>IFERROR(VLOOKUP('Requête 052'!$A28,'Requête 052'!$A$1:$F$2000,2,FALSE),"")</f>
        <v>CGECP ST OUEN L AUMONE UVEND</v>
      </c>
      <c r="C29" s="14">
        <f>IFERROR(VLOOKUP('Requête 052'!$A28,'Requête 052'!$A$1:$F$2000,3,FALSE),"")</f>
        <v>43801</v>
      </c>
      <c r="D29" s="5" t="str">
        <f>IFERROR(VLOOKUP('Requête 052'!$A28,'Requête 052'!$A$1:$F$2000,4,FALSE),"")</f>
        <v>ORDURES MENAGERES</v>
      </c>
      <c r="E29" s="5" t="str">
        <f>IFERROR(VLOOKUP('Requête 052'!$A28,'Requête 052'!$A$1:$F$2000,5,FALSE),"")</f>
        <v>ORDURES MENAGERES</v>
      </c>
      <c r="F29" s="5">
        <f>IFERROR(VLOOKUP('Requête 052'!$A28,'Requête 052'!$A$1:$F$2000,6,FALSE),"")</f>
        <v>15.72</v>
      </c>
      <c r="G29" s="15">
        <f>IFERROR(VLOOKUP(A29,'Fichier source CGECP'!$A$1:$F$1259,1,FALSE),"")</f>
        <v>3570</v>
      </c>
      <c r="H29" s="15" t="str">
        <f>IFERROR(VLOOKUP(A29,'Fichier source CGECP'!$A$1:$F$1259,2,FALSE),"")</f>
        <v>CGECP</v>
      </c>
      <c r="I29" s="47">
        <f>IFERROR(VLOOKUP(A29,'Fichier source CGECP'!$A$1:$F$1259,3,FALSE),"")</f>
        <v>43801</v>
      </c>
      <c r="J29" s="15">
        <f>IFERROR(VLOOKUP(A29,'Fichier source CGECP'!$A$1:$F$1259,4,FALSE),"")</f>
        <v>0</v>
      </c>
      <c r="K29" s="15" t="str">
        <f>IFERROR(VLOOKUP(A29,'Fichier source CGECP'!$A$1:$F$1259,5,FALSE),"")</f>
        <v>ORDURES MENAGERES</v>
      </c>
      <c r="L29" s="33">
        <f>IFERROR(VLOOKUP(A29,'Fichier source CGECP'!$A$1:$F$1259,6,FALSE),"")</f>
        <v>2.96</v>
      </c>
      <c r="M29" s="36">
        <f t="shared" si="5"/>
        <v>12.760000000000002</v>
      </c>
      <c r="N29" s="35" t="str">
        <f t="shared" si="1"/>
        <v>Ok</v>
      </c>
      <c r="O29" s="35" t="str">
        <f t="shared" si="2"/>
        <v>Ok</v>
      </c>
      <c r="P29" s="35" t="str">
        <f t="shared" si="3"/>
        <v>Ok</v>
      </c>
      <c r="Q29" s="35" t="str">
        <f t="shared" si="4"/>
        <v>Ok</v>
      </c>
    </row>
    <row r="30" spans="1:17" ht="15.75" customHeight="1" x14ac:dyDescent="0.25">
      <c r="A30" s="12">
        <f>IFERROR(VLOOKUP('Requête 052'!$A29,'Requête 052'!$A$1:$F$2000,1,FALSE),"")</f>
        <v>3571</v>
      </c>
      <c r="B30" s="5" t="str">
        <f>IFERROR(VLOOKUP('Requête 052'!$A29,'Requête 052'!$A$1:$F$2000,2,FALSE),"")</f>
        <v>CGECP ST OUEN L AUMONE TDI</v>
      </c>
      <c r="C30" s="14">
        <f>IFERROR(VLOOKUP('Requête 052'!$A29,'Requête 052'!$A$1:$F$2000,3,FALSE),"")</f>
        <v>43801</v>
      </c>
      <c r="D30" s="5" t="str">
        <f>IFERROR(VLOOKUP('Requête 052'!$A29,'Requête 052'!$A$1:$F$2000,4,FALSE),"")</f>
        <v>PS ALUMINISE</v>
      </c>
      <c r="E30" s="5" t="str">
        <f>IFERROR(VLOOKUP('Requête 052'!$A29,'Requête 052'!$A$1:$F$2000,5,FALSE),"")</f>
        <v>DECHETS INDUSTRIELS BANALS</v>
      </c>
      <c r="F30" s="5">
        <f>IFERROR(VLOOKUP('Requête 052'!$A29,'Requête 052'!$A$1:$F$2000,6,FALSE),"")</f>
        <v>3.56</v>
      </c>
      <c r="G30" s="15">
        <f>IFERROR(VLOOKUP(A30,'Fichier source CGECP'!$A$1:$F$1259,1,FALSE),"")</f>
        <v>3571</v>
      </c>
      <c r="H30" s="15" t="str">
        <f>IFERROR(VLOOKUP(A30,'Fichier source CGECP'!$A$1:$F$1259,2,FALSE),"")</f>
        <v>CGECP</v>
      </c>
      <c r="I30" s="47">
        <f>IFERROR(VLOOKUP(A30,'Fichier source CGECP'!$A$1:$F$1259,3,FALSE),"")</f>
        <v>43801</v>
      </c>
      <c r="J30" s="15" t="str">
        <f>IFERROR(VLOOKUP(A30,'Fichier source CGECP'!$A$1:$F$1259,4,FALSE),"")</f>
        <v>DECHETS INDUSTRIELS BANALS</v>
      </c>
      <c r="K30" s="15" t="str">
        <f>IFERROR(VLOOKUP(A30,'Fichier source CGECP'!$A$1:$F$1259,5,FALSE),"")</f>
        <v>DECHETS INDUSTRIELS BANALS</v>
      </c>
      <c r="L30" s="33">
        <f>IFERROR(VLOOKUP(A30,'Fichier source CGECP'!$A$1:$F$1259,6,FALSE),"")</f>
        <v>0.88</v>
      </c>
      <c r="M30" s="36">
        <f t="shared" si="5"/>
        <v>2.68</v>
      </c>
      <c r="N30" s="35" t="str">
        <f t="shared" si="1"/>
        <v>Ok</v>
      </c>
      <c r="O30" s="35" t="str">
        <f t="shared" si="2"/>
        <v>Ok</v>
      </c>
      <c r="P30" s="35" t="str">
        <f t="shared" si="3"/>
        <v>Ok</v>
      </c>
      <c r="Q30" s="35" t="str">
        <f t="shared" si="4"/>
        <v>Ok</v>
      </c>
    </row>
    <row r="31" spans="1:17" ht="15.75" customHeight="1" x14ac:dyDescent="0.25">
      <c r="A31" s="12">
        <f>IFERROR(VLOOKUP('Requête 052'!$A30,'Requête 052'!$A$1:$F$2000,1,FALSE),"")</f>
        <v>3574</v>
      </c>
      <c r="B31" s="5" t="str">
        <f>IFERROR(VLOOKUP('Requête 052'!$A30,'Requête 052'!$A$1:$F$2000,2,FALSE),"")</f>
        <v>CGECP ST OUEN L AUMONE TDI</v>
      </c>
      <c r="C31" s="14">
        <f>IFERROR(VLOOKUP('Requête 052'!$A30,'Requête 052'!$A$1:$F$2000,3,FALSE),"")</f>
        <v>43801</v>
      </c>
      <c r="D31" s="5" t="str">
        <f>IFERROR(VLOOKUP('Requête 052'!$A30,'Requête 052'!$A$1:$F$2000,4,FALSE),"")</f>
        <v>GRAVATS EN MELANGE</v>
      </c>
      <c r="E31" s="5" t="str">
        <f>IFERROR(VLOOKUP('Requête 052'!$A30,'Requête 052'!$A$1:$F$2000,5,FALSE),"")</f>
        <v>GRAVATS EN MELANGE</v>
      </c>
      <c r="F31" s="5">
        <f>IFERROR(VLOOKUP('Requête 052'!$A30,'Requête 052'!$A$1:$F$2000,6,FALSE),"")</f>
        <v>0.432</v>
      </c>
      <c r="G31" s="15" t="str">
        <f>IFERROR(VLOOKUP(A31,'Fichier source CGECP'!$A$1:$F$1259,1,FALSE),"")</f>
        <v/>
      </c>
      <c r="H31" s="15" t="str">
        <f>IFERROR(VLOOKUP(A31,'Fichier source CGECP'!$A$1:$F$1259,2,FALSE),"")</f>
        <v/>
      </c>
      <c r="I31" s="38" t="str">
        <f>IFERROR(VLOOKUP(A31,'Fichier source CGECP'!$A$1:$F$1259,3,FALSE),"")</f>
        <v/>
      </c>
      <c r="J31" s="15" t="str">
        <f>IFERROR(VLOOKUP(A31,'Fichier source CGECP'!$A$1:$F$1259,4,FALSE),"")</f>
        <v/>
      </c>
      <c r="K31" s="15" t="str">
        <f>IFERROR(VLOOKUP(A31,'Fichier source CGECP'!$A$1:$F$1259,5,FALSE),"")</f>
        <v/>
      </c>
      <c r="L31" s="33" t="str">
        <f>IFERROR(VLOOKUP(A31,'Fichier source CGECP'!$A$1:$F$1259,6,FALSE),"")</f>
        <v/>
      </c>
      <c r="M31" s="36" t="str">
        <f t="shared" si="5"/>
        <v/>
      </c>
      <c r="N31" s="35" t="str">
        <f t="shared" si="1"/>
        <v>Ok</v>
      </c>
      <c r="O31" s="35" t="str">
        <f t="shared" si="2"/>
        <v>Ecart</v>
      </c>
      <c r="P31" s="35" t="str">
        <f t="shared" si="3"/>
        <v>Ok</v>
      </c>
      <c r="Q31" s="35" t="str">
        <f t="shared" si="4"/>
        <v>Ecart</v>
      </c>
    </row>
    <row r="32" spans="1:17" ht="15.75" customHeight="1" x14ac:dyDescent="0.25">
      <c r="A32" s="12">
        <f>IFERROR(VLOOKUP('Requête 052'!$A31,'Requête 052'!$A$1:$F$2000,1,FALSE),"")</f>
        <v>3588</v>
      </c>
      <c r="B32" s="5" t="str">
        <f>IFERROR(VLOOKUP('Requête 052'!$A31,'Requête 052'!$A$1:$F$2000,2,FALSE),"")</f>
        <v>CGECP ST OUEN L AUMONE TDI</v>
      </c>
      <c r="C32" s="14">
        <f>IFERROR(VLOOKUP('Requête 052'!$A31,'Requête 052'!$A$1:$F$2000,3,FALSE),"")</f>
        <v>43801</v>
      </c>
      <c r="D32" s="5" t="str">
        <f>IFERROR(VLOOKUP('Requête 052'!$A31,'Requête 052'!$A$1:$F$2000,4,FALSE),"")</f>
        <v>ENCOMBRANTS</v>
      </c>
      <c r="E32" s="5" t="str">
        <f>IFERROR(VLOOKUP('Requête 052'!$A31,'Requête 052'!$A$1:$F$2000,5,FALSE),"")</f>
        <v>ENCOMBRANTS</v>
      </c>
      <c r="F32" s="5">
        <f>IFERROR(VLOOKUP('Requête 052'!$A31,'Requête 052'!$A$1:$F$2000,6,FALSE),"")</f>
        <v>1.7</v>
      </c>
      <c r="G32" s="15" t="str">
        <f>IFERROR(VLOOKUP(A32,'Fichier source CGECP'!$A$1:$F$1259,1,FALSE),"")</f>
        <v/>
      </c>
      <c r="H32" s="15" t="str">
        <f>IFERROR(VLOOKUP(A32,'Fichier source CGECP'!$A$1:$F$1259,2,FALSE),"")</f>
        <v/>
      </c>
      <c r="I32" s="38" t="str">
        <f>IFERROR(VLOOKUP(A32,'Fichier source CGECP'!$A$1:$F$1259,3,FALSE),"")</f>
        <v/>
      </c>
      <c r="J32" s="15" t="str">
        <f>IFERROR(VLOOKUP(A32,'Fichier source CGECP'!$A$1:$F$1259,4,FALSE),"")</f>
        <v/>
      </c>
      <c r="K32" s="15" t="str">
        <f>IFERROR(VLOOKUP(A32,'Fichier source CGECP'!$A$1:$F$1259,5,FALSE),"")</f>
        <v/>
      </c>
      <c r="L32" s="33" t="str">
        <f>IFERROR(VLOOKUP(A32,'Fichier source CGECP'!$A$1:$F$1259,6,FALSE),"")</f>
        <v/>
      </c>
      <c r="M32" s="36" t="str">
        <f t="shared" si="5"/>
        <v/>
      </c>
      <c r="N32" s="35" t="str">
        <f t="shared" si="1"/>
        <v>Ok</v>
      </c>
      <c r="O32" s="35" t="str">
        <f t="shared" si="2"/>
        <v>Ecart</v>
      </c>
      <c r="P32" s="35" t="str">
        <f t="shared" si="3"/>
        <v>Ok</v>
      </c>
      <c r="Q32" s="35" t="str">
        <f t="shared" si="4"/>
        <v>Ecart</v>
      </c>
    </row>
    <row r="33" spans="1:17" ht="15.75" customHeight="1" x14ac:dyDescent="0.25">
      <c r="A33" s="12">
        <f>IFERROR(VLOOKUP('Requête 052'!$A32,'Requête 052'!$A$1:$F$2000,1,FALSE),"")</f>
        <v>3595</v>
      </c>
      <c r="B33" s="5" t="str">
        <f>IFERROR(VLOOKUP('Requête 052'!$A32,'Requête 052'!$A$1:$F$2000,2,FALSE),"")</f>
        <v>CGECP ST OUEN L AUMONE UVEND</v>
      </c>
      <c r="C33" s="14">
        <f>IFERROR(VLOOKUP('Requête 052'!$A32,'Requête 052'!$A$1:$F$2000,3,FALSE),"")</f>
        <v>43801</v>
      </c>
      <c r="D33" s="5" t="str">
        <f>IFERROR(VLOOKUP('Requête 052'!$A32,'Requête 052'!$A$1:$F$2000,4,FALSE),"")</f>
        <v>DECHET A INCINERER</v>
      </c>
      <c r="E33" s="5" t="str">
        <f>IFERROR(VLOOKUP('Requête 052'!$A32,'Requête 052'!$A$1:$F$2000,5,FALSE),"")</f>
        <v>DECHET A INCINERER</v>
      </c>
      <c r="F33" s="5">
        <f>IFERROR(VLOOKUP('Requête 052'!$A32,'Requête 052'!$A$1:$F$2000,6,FALSE),"")</f>
        <v>1.78</v>
      </c>
      <c r="G33" s="15">
        <f>IFERROR(VLOOKUP(A33,'Fichier source CGECP'!$A$1:$F$1259,1,FALSE),"")</f>
        <v>3595</v>
      </c>
      <c r="H33" s="15" t="str">
        <f>IFERROR(VLOOKUP(A33,'Fichier source CGECP'!$A$1:$F$1259,2,FALSE),"")</f>
        <v>CGECP</v>
      </c>
      <c r="I33" s="38">
        <f>IFERROR(VLOOKUP(A33,'Fichier source CGECP'!$A$1:$F$1259,3,FALSE),"")</f>
        <v>43801</v>
      </c>
      <c r="J33" s="15" t="str">
        <f>IFERROR(VLOOKUP(A33,'Fichier source CGECP'!$A$1:$F$1259,4,FALSE),"")</f>
        <v>DECHET A INCINERER TRI</v>
      </c>
      <c r="K33" s="15" t="str">
        <f>IFERROR(VLOOKUP(A33,'Fichier source CGECP'!$A$1:$F$1259,5,FALSE),"")</f>
        <v>DECHET A INCINERER TRI</v>
      </c>
      <c r="L33" s="33">
        <f>IFERROR(VLOOKUP(A33,'Fichier source CGECP'!$A$1:$F$1259,6,FALSE),"")</f>
        <v>2.8</v>
      </c>
      <c r="M33" s="36">
        <f t="shared" si="5"/>
        <v>-1.0199999999999998</v>
      </c>
      <c r="N33" s="35" t="str">
        <f t="shared" si="1"/>
        <v>Ok</v>
      </c>
      <c r="O33" s="35" t="str">
        <f t="shared" si="2"/>
        <v>Ecart</v>
      </c>
      <c r="P33" s="35" t="str">
        <f t="shared" si="3"/>
        <v>Ecart</v>
      </c>
      <c r="Q33" s="35" t="str">
        <f t="shared" si="4"/>
        <v>Ecart</v>
      </c>
    </row>
    <row r="34" spans="1:17" ht="15.75" customHeight="1" x14ac:dyDescent="0.25">
      <c r="A34" s="12">
        <f>IFERROR(VLOOKUP('Requête 052'!$A33,'Requête 052'!$A$1:$F$2000,1,FALSE),"")</f>
        <v>3605</v>
      </c>
      <c r="B34" s="5" t="str">
        <f>IFERROR(VLOOKUP('Requête 052'!$A33,'Requête 052'!$A$1:$F$2000,2,FALSE),"")</f>
        <v>CGECP ST OUEN L AUMONE DVBIODIV</v>
      </c>
      <c r="C34" s="14">
        <f>IFERROR(VLOOKUP('Requête 052'!$A33,'Requête 052'!$A$1:$F$2000,3,FALSE),"")</f>
        <v>43801</v>
      </c>
      <c r="D34" s="5" t="str">
        <f>IFERROR(VLOOKUP('Requête 052'!$A33,'Requête 052'!$A$1:$F$2000,4,FALSE),"")</f>
        <v>DECHETS VERTS EN MELANGE</v>
      </c>
      <c r="E34" s="5" t="str">
        <f>IFERROR(VLOOKUP('Requête 052'!$A33,'Requête 052'!$A$1:$F$2000,5,FALSE),"")</f>
        <v>DECHETS VERTS EN MELANGE</v>
      </c>
      <c r="F34" s="5">
        <f>IFERROR(VLOOKUP('Requête 052'!$A33,'Requête 052'!$A$1:$F$2000,6,FALSE),"")</f>
        <v>5.18</v>
      </c>
      <c r="G34" s="15" t="str">
        <f>IFERROR(VLOOKUP(A34,'Fichier source CGECP'!$A$1:$F$1259,1,FALSE),"")</f>
        <v/>
      </c>
      <c r="H34" s="15" t="str">
        <f>IFERROR(VLOOKUP(A34,'Fichier source CGECP'!$A$1:$F$1259,2,FALSE),"")</f>
        <v/>
      </c>
      <c r="I34" s="38" t="str">
        <f>IFERROR(VLOOKUP(A34,'Fichier source CGECP'!$A$1:$F$1259,3,FALSE),"")</f>
        <v/>
      </c>
      <c r="J34" s="15" t="str">
        <f>IFERROR(VLOOKUP(A34,'Fichier source CGECP'!$A$1:$F$1259,4,FALSE),"")</f>
        <v/>
      </c>
      <c r="K34" s="15" t="str">
        <f>IFERROR(VLOOKUP(A34,'Fichier source CGECP'!$A$1:$F$1259,5,FALSE),"")</f>
        <v/>
      </c>
      <c r="L34" s="33" t="str">
        <f>IFERROR(VLOOKUP(A34,'Fichier source CGECP'!$A$1:$F$1259,6,FALSE),"")</f>
        <v/>
      </c>
      <c r="M34" s="36" t="str">
        <f t="shared" si="5"/>
        <v/>
      </c>
      <c r="N34" s="35" t="str">
        <f t="shared" si="1"/>
        <v>Ok</v>
      </c>
      <c r="O34" s="35" t="str">
        <f t="shared" si="2"/>
        <v>Ecart</v>
      </c>
      <c r="P34" s="35" t="str">
        <f t="shared" si="3"/>
        <v>Ok</v>
      </c>
      <c r="Q34" s="35" t="str">
        <f t="shared" si="4"/>
        <v>Ecart</v>
      </c>
    </row>
    <row r="35" spans="1:17" ht="15.75" customHeight="1" x14ac:dyDescent="0.25">
      <c r="A35" s="12">
        <f>IFERROR(VLOOKUP('Requête 052'!$A33,'Requête 052'!$A$1:$F$2000,1,FALSE),"")</f>
        <v>3605</v>
      </c>
      <c r="B35" s="12" t="str">
        <f>IFERROR(VLOOKUP('Requête 052'!$A33,'Requête 052'!$A$1:$F$2000,2,FALSE),"")</f>
        <v>CGECP ST OUEN L AUMONE DVBIODIV</v>
      </c>
      <c r="C35" s="14">
        <f>IFERROR(VLOOKUP('Requête 052'!$A33,'Requête 052'!$A$1:$F$2000,3,FALSE),"")</f>
        <v>43801</v>
      </c>
      <c r="D35" s="12" t="str">
        <f>IFERROR(VLOOKUP('Requête 052'!$A33,'Requête 052'!$A$1:$F$2000,4,FALSE),"")</f>
        <v>DECHETS VERTS EN MELANGE</v>
      </c>
      <c r="E35" s="12" t="str">
        <f>IFERROR(VLOOKUP('Requête 052'!$A33,'Requête 052'!$A$1:$F$2000,5,FALSE),"")</f>
        <v>DECHETS VERTS EN MELANGE</v>
      </c>
      <c r="F35" s="16">
        <f>IFERROR(VLOOKUP('Requête 052'!$A33,'Requête 052'!$A$1:$F$2000,6,FALSE),"")</f>
        <v>5.18</v>
      </c>
      <c r="G35" s="15" t="str">
        <f>IFERROR(VLOOKUP(A35,'Fichier source CGECP'!$A$1:$F$1259,1,FALSE),"")</f>
        <v/>
      </c>
      <c r="H35" s="15" t="str">
        <f>IFERROR(VLOOKUP(A35,'Fichier source CGECP'!$A$1:$F$1259,2,FALSE),"")</f>
        <v/>
      </c>
      <c r="I35" s="38" t="str">
        <f>IFERROR(VLOOKUP(A35,'Fichier source CGECP'!$A$1:$F$1259,3,FALSE),"")</f>
        <v/>
      </c>
      <c r="J35" s="15" t="str">
        <f>IFERROR(VLOOKUP(A35,'Fichier source CGECP'!$A$1:$F$1259,4,FALSE),"")</f>
        <v/>
      </c>
      <c r="K35" s="15" t="str">
        <f>IFERROR(VLOOKUP(A35,'Fichier source CGECP'!$A$1:$F$1259,5,FALSE),"")</f>
        <v/>
      </c>
      <c r="L35" s="33" t="str">
        <f>IFERROR(VLOOKUP(A35,'Fichier source CGECP'!$A$1:$F$1259,6,FALSE),"")</f>
        <v/>
      </c>
      <c r="M35" s="36" t="str">
        <f t="shared" si="5"/>
        <v/>
      </c>
      <c r="N35" s="35" t="str">
        <f t="shared" si="1"/>
        <v>Ok</v>
      </c>
      <c r="O35" s="35" t="str">
        <f t="shared" si="2"/>
        <v>Ecart</v>
      </c>
      <c r="P35" s="35" t="str">
        <f t="shared" si="3"/>
        <v>Ok</v>
      </c>
      <c r="Q35" s="35" t="str">
        <f t="shared" si="4"/>
        <v>Ecart</v>
      </c>
    </row>
    <row r="36" spans="1:17" ht="15.75" customHeight="1" x14ac:dyDescent="0.25">
      <c r="A36" s="12">
        <f>IFERROR(VLOOKUP('Requête 052'!$A34,'Requête 052'!$A$1:$F$2000,1,FALSE),"")</f>
        <v>3607</v>
      </c>
      <c r="B36" s="12" t="str">
        <f>IFERROR(VLOOKUP('Requête 052'!$A34,'Requête 052'!$A$1:$F$2000,2,FALSE),"")</f>
        <v>CGECP ST OUEN L AUMONE TDI</v>
      </c>
      <c r="C36" s="14">
        <f>IFERROR(VLOOKUP('Requête 052'!$A34,'Requête 052'!$A$1:$F$2000,3,FALSE),"")</f>
        <v>43801</v>
      </c>
      <c r="D36" s="12" t="str">
        <f>IFERROR(VLOOKUP('Requête 052'!$A34,'Requête 052'!$A$1:$F$2000,4,FALSE),"")</f>
        <v>CARTONS ET SACHES PLAST - 1.04.00</v>
      </c>
      <c r="E36" s="12" t="str">
        <f>IFERROR(VLOOKUP('Requête 052'!$A34,'Requête 052'!$A$1:$F$2000,5,FALSE),"")</f>
        <v>PE GRANDE SURFACE-PEGS</v>
      </c>
      <c r="F36" s="16">
        <f>IFERROR(VLOOKUP('Requête 052'!$A34,'Requête 052'!$A$1:$F$2000,6,FALSE),"")</f>
        <v>5.74</v>
      </c>
      <c r="G36" s="15">
        <f>IFERROR(VLOOKUP(A36,'Fichier source CGECP'!$A$1:$F$1259,1,FALSE),"")</f>
        <v>3607</v>
      </c>
      <c r="H36" s="15" t="str">
        <f>IFERROR(VLOOKUP(A36,'Fichier source CGECP'!$A$1:$F$1259,2,FALSE),"")</f>
        <v>CGECP</v>
      </c>
      <c r="I36" s="38">
        <f>IFERROR(VLOOKUP(A36,'Fichier source CGECP'!$A$1:$F$1259,3,FALSE),"")</f>
        <v>43801</v>
      </c>
      <c r="J36" s="15">
        <f>IFERROR(VLOOKUP(A36,'Fichier source CGECP'!$A$1:$F$1259,4,FALSE),"")</f>
        <v>0</v>
      </c>
      <c r="K36" s="15" t="str">
        <f>IFERROR(VLOOKUP(A36,'Fichier source CGECP'!$A$1:$F$1259,5,FALSE),"")</f>
        <v>CARTONS</v>
      </c>
      <c r="L36" s="33">
        <f>IFERROR(VLOOKUP(A36,'Fichier source CGECP'!$A$1:$F$1259,6,FALSE),"")</f>
        <v>0.24</v>
      </c>
      <c r="M36" s="36">
        <f t="shared" si="5"/>
        <v>5.5</v>
      </c>
      <c r="N36" s="35" t="str">
        <f t="shared" si="1"/>
        <v>Ok</v>
      </c>
      <c r="O36" s="35" t="str">
        <f t="shared" si="2"/>
        <v>Ecart</v>
      </c>
      <c r="P36" s="35" t="str">
        <f t="shared" si="3"/>
        <v>Ok</v>
      </c>
      <c r="Q36" s="35" t="str">
        <f t="shared" si="4"/>
        <v>Ecart</v>
      </c>
    </row>
    <row r="37" spans="1:17" ht="15.75" customHeight="1" x14ac:dyDescent="0.25">
      <c r="A37" s="12">
        <f>IFERROR(VLOOKUP('Requête 052'!$A35,'Requête 052'!$A$1:$F$2000,1,FALSE),"")</f>
        <v>3607</v>
      </c>
      <c r="B37" s="12" t="str">
        <f>IFERROR(VLOOKUP('Requête 052'!$A35,'Requête 052'!$A$1:$F$2000,2,FALSE),"")</f>
        <v>CGECP ST OUEN L AUMONE TDI</v>
      </c>
      <c r="C37" s="14">
        <f>IFERROR(VLOOKUP('Requête 052'!$A35,'Requête 052'!$A$1:$F$2000,3,FALSE),"")</f>
        <v>43801</v>
      </c>
      <c r="D37" s="12" t="str">
        <f>IFERROR(VLOOKUP('Requête 052'!$A35,'Requête 052'!$A$1:$F$2000,4,FALSE),"")</f>
        <v>CARTONS ET SACHES PLAST - 1.04.00</v>
      </c>
      <c r="E37" s="12" t="str">
        <f>IFERROR(VLOOKUP('Requête 052'!$A35,'Requête 052'!$A$1:$F$2000,5,FALSE),"")</f>
        <v>PE GRANDE SURFACE-PEGS</v>
      </c>
      <c r="F37" s="16">
        <f>IFERROR(VLOOKUP('Requête 052'!$A35,'Requête 052'!$A$1:$F$2000,6,FALSE),"")</f>
        <v>5.74</v>
      </c>
      <c r="G37" s="15">
        <f>IFERROR(VLOOKUP(A37,'Fichier source CGECP'!$A$1:$F$1259,1,FALSE),"")</f>
        <v>3607</v>
      </c>
      <c r="H37" s="15" t="str">
        <f>IFERROR(VLOOKUP(A37,'Fichier source CGECP'!$A$1:$F$1259,2,FALSE),"")</f>
        <v>CGECP</v>
      </c>
      <c r="I37" s="38">
        <f>IFERROR(VLOOKUP(A37,'Fichier source CGECP'!$A$1:$F$1259,3,FALSE),"")</f>
        <v>43801</v>
      </c>
      <c r="J37" s="15">
        <f>IFERROR(VLOOKUP(A37,'Fichier source CGECP'!$A$1:$F$1259,4,FALSE),"")</f>
        <v>0</v>
      </c>
      <c r="K37" s="15" t="str">
        <f>IFERROR(VLOOKUP(A37,'Fichier source CGECP'!$A$1:$F$1259,5,FALSE),"")</f>
        <v>CARTONS</v>
      </c>
      <c r="L37" s="33">
        <f>IFERROR(VLOOKUP(A37,'Fichier source CGECP'!$A$1:$F$1259,6,FALSE),"")</f>
        <v>0.24</v>
      </c>
      <c r="M37" s="36">
        <f t="shared" si="5"/>
        <v>5.5</v>
      </c>
      <c r="N37" s="35" t="str">
        <f t="shared" si="1"/>
        <v>Ok</v>
      </c>
      <c r="O37" s="35" t="str">
        <f t="shared" si="2"/>
        <v>Ecart</v>
      </c>
      <c r="P37" s="35" t="str">
        <f t="shared" si="3"/>
        <v>Ok</v>
      </c>
      <c r="Q37" s="35" t="str">
        <f t="shared" si="4"/>
        <v>Ecart</v>
      </c>
    </row>
    <row r="38" spans="1:17" ht="15.75" customHeight="1" x14ac:dyDescent="0.25">
      <c r="A38" s="12">
        <f>IFERROR(VLOOKUP('Requête 052'!$A36,'Requête 052'!$A$1:$F$2000,1,FALSE),"")</f>
        <v>3607</v>
      </c>
      <c r="B38" s="12" t="str">
        <f>IFERROR(VLOOKUP('Requête 052'!$A36,'Requête 052'!$A$1:$F$2000,2,FALSE),"")</f>
        <v>CGECP ST OUEN L AUMONE TDI</v>
      </c>
      <c r="C38" s="14">
        <f>IFERROR(VLOOKUP('Requête 052'!$A36,'Requête 052'!$A$1:$F$2000,3,FALSE),"")</f>
        <v>43801</v>
      </c>
      <c r="D38" s="12" t="str">
        <f>IFERROR(VLOOKUP('Requête 052'!$A36,'Requête 052'!$A$1:$F$2000,4,FALSE),"")</f>
        <v>CARTONS ET SACHES PLAST - 1.04.00</v>
      </c>
      <c r="E38" s="12" t="str">
        <f>IFERROR(VLOOKUP('Requête 052'!$A36,'Requête 052'!$A$1:$F$2000,5,FALSE),"")</f>
        <v>PE GRANDE SURFACE-PEGS</v>
      </c>
      <c r="F38" s="16">
        <f>IFERROR(VLOOKUP('Requête 052'!$A36,'Requête 052'!$A$1:$F$2000,6,FALSE),"")</f>
        <v>5.74</v>
      </c>
      <c r="G38" s="15">
        <f>IFERROR(VLOOKUP(A38,'Fichier source CGECP'!$A$1:$F$1259,1,FALSE),"")</f>
        <v>3607</v>
      </c>
      <c r="H38" s="15" t="str">
        <f>IFERROR(VLOOKUP(A38,'Fichier source CGECP'!$A$1:$F$1259,2,FALSE),"")</f>
        <v>CGECP</v>
      </c>
      <c r="I38" s="38">
        <f>IFERROR(VLOOKUP(A38,'Fichier source CGECP'!$A$1:$F$1259,3,FALSE),"")</f>
        <v>43801</v>
      </c>
      <c r="J38" s="15">
        <f>IFERROR(VLOOKUP(A38,'Fichier source CGECP'!$A$1:$F$1259,4,FALSE),"")</f>
        <v>0</v>
      </c>
      <c r="K38" s="15" t="str">
        <f>IFERROR(VLOOKUP(A38,'Fichier source CGECP'!$A$1:$F$1259,5,FALSE),"")</f>
        <v>CARTONS</v>
      </c>
      <c r="L38" s="33">
        <f>IFERROR(VLOOKUP(A38,'Fichier source CGECP'!$A$1:$F$1259,6,FALSE),"")</f>
        <v>0.24</v>
      </c>
      <c r="M38" s="36">
        <f t="shared" si="5"/>
        <v>5.5</v>
      </c>
      <c r="N38" s="35" t="str">
        <f t="shared" si="1"/>
        <v>Ok</v>
      </c>
      <c r="O38" s="35" t="str">
        <f t="shared" si="2"/>
        <v>Ecart</v>
      </c>
      <c r="P38" s="35" t="str">
        <f t="shared" si="3"/>
        <v>Ok</v>
      </c>
      <c r="Q38" s="35" t="str">
        <f t="shared" si="4"/>
        <v>Ecart</v>
      </c>
    </row>
    <row r="39" spans="1:17" ht="15.75" customHeight="1" x14ac:dyDescent="0.25">
      <c r="A39" s="12">
        <f>IFERROR(VLOOKUP('Requête 052'!$A37,'Requête 052'!$A$1:$F$2000,1,FALSE),"")</f>
        <v>3610</v>
      </c>
      <c r="B39" s="12" t="str">
        <f>IFERROR(VLOOKUP('Requête 052'!$A37,'Requête 052'!$A$1:$F$2000,2,FALSE),"")</f>
        <v>CGECP ST OUEN L AUMONE TDI</v>
      </c>
      <c r="C39" s="14">
        <f>IFERROR(VLOOKUP('Requête 052'!$A37,'Requête 052'!$A$1:$F$2000,3,FALSE),"")</f>
        <v>43801</v>
      </c>
      <c r="D39" s="12" t="str">
        <f>IFERROR(VLOOKUP('Requête 052'!$A37,'Requête 052'!$A$1:$F$2000,4,FALSE),"")</f>
        <v>DECHETS INDUSTRIELS BANALS</v>
      </c>
      <c r="E39" s="12" t="str">
        <f>IFERROR(VLOOKUP('Requête 052'!$A37,'Requête 052'!$A$1:$F$2000,5,FALSE),"")</f>
        <v>DECHETS INDUSTRIELS BANALS</v>
      </c>
      <c r="F39" s="16">
        <f>IFERROR(VLOOKUP('Requête 052'!$A37,'Requête 052'!$A$1:$F$2000,6,FALSE),"")</f>
        <v>4.9000000000000004</v>
      </c>
      <c r="G39" s="15">
        <f>IFERROR(VLOOKUP(A39,'Fichier source CGECP'!$A$1:$F$1259,1,FALSE),"")</f>
        <v>3610</v>
      </c>
      <c r="H39" s="15" t="str">
        <f>IFERROR(VLOOKUP(A39,'Fichier source CGECP'!$A$1:$F$1259,2,FALSE),"")</f>
        <v>CGECP</v>
      </c>
      <c r="I39" s="47">
        <f>IFERROR(VLOOKUP(A39,'Fichier source CGECP'!$A$1:$F$1259,3,FALSE),"")</f>
        <v>43801</v>
      </c>
      <c r="J39" s="15" t="str">
        <f>IFERROR(VLOOKUP(A39,'Fichier source CGECP'!$A$1:$F$1259,4,FALSE),"")</f>
        <v>DECHETS INDUSTRIELS BANALS</v>
      </c>
      <c r="K39" s="15" t="str">
        <f>IFERROR(VLOOKUP(A39,'Fichier source CGECP'!$A$1:$F$1259,5,FALSE),"")</f>
        <v>DECHETS INDUSTRIELS BANALS</v>
      </c>
      <c r="L39" s="33">
        <f>IFERROR(VLOOKUP(A39,'Fichier source CGECP'!$A$1:$F$1259,6,FALSE),"")</f>
        <v>1.7</v>
      </c>
      <c r="M39" s="36">
        <f t="shared" si="5"/>
        <v>3.2</v>
      </c>
      <c r="N39" s="35" t="str">
        <f t="shared" si="1"/>
        <v>Ok</v>
      </c>
      <c r="O39" s="35" t="str">
        <f t="shared" si="2"/>
        <v>Ok</v>
      </c>
      <c r="P39" s="35" t="str">
        <f t="shared" si="3"/>
        <v>Ok</v>
      </c>
      <c r="Q39" s="35" t="str">
        <f t="shared" si="4"/>
        <v>Ok</v>
      </c>
    </row>
    <row r="40" spans="1:17" ht="15.75" customHeight="1" x14ac:dyDescent="0.25">
      <c r="A40" s="12">
        <f>IFERROR(VLOOKUP('Requête 052'!$A38,'Requête 052'!$A$1:$F$2000,1,FALSE),"")</f>
        <v>3618</v>
      </c>
      <c r="B40" s="12" t="str">
        <f>IFERROR(VLOOKUP('Requête 052'!$A38,'Requête 052'!$A$1:$F$2000,2,FALSE),"")</f>
        <v>CGECP ST OUEN L AUMONE TDI</v>
      </c>
      <c r="C40" s="14">
        <f>IFERROR(VLOOKUP('Requête 052'!$A38,'Requête 052'!$A$1:$F$2000,3,FALSE),"")</f>
        <v>43801</v>
      </c>
      <c r="D40" s="12" t="str">
        <f>IFERROR(VLOOKUP('Requête 052'!$A38,'Requête 052'!$A$1:$F$2000,4,FALSE),"")</f>
        <v>BOIS D'EMBALLAGES BRUTS</v>
      </c>
      <c r="E40" s="12" t="str">
        <f>IFERROR(VLOOKUP('Requête 052'!$A38,'Requête 052'!$A$1:$F$2000,5,FALSE),"")</f>
        <v>BOIS D'EMBALLAGES BRUTS</v>
      </c>
      <c r="F40" s="16">
        <f>IFERROR(VLOOKUP('Requête 052'!$A38,'Requête 052'!$A$1:$F$2000,6,FALSE),"")</f>
        <v>2.86</v>
      </c>
      <c r="G40" s="15">
        <f>IFERROR(VLOOKUP(A40,'Fichier source CGECP'!$A$1:$F$1259,1,FALSE),"")</f>
        <v>3618</v>
      </c>
      <c r="H40" s="15" t="str">
        <f>IFERROR(VLOOKUP(A40,'Fichier source CGECP'!$A$1:$F$1259,2,FALSE),"")</f>
        <v>CGECP</v>
      </c>
      <c r="I40" s="38">
        <f>IFERROR(VLOOKUP(A40,'Fichier source CGECP'!$A$1:$F$1259,3,FALSE),"")</f>
        <v>43801</v>
      </c>
      <c r="J40" s="15" t="str">
        <f>IFERROR(VLOOKUP(A40,'Fichier source CGECP'!$A$1:$F$1259,4,FALSE),"")</f>
        <v>DECHETS INDUSTRIELS BANALS</v>
      </c>
      <c r="K40" s="15" t="str">
        <f>IFERROR(VLOOKUP(A40,'Fichier source CGECP'!$A$1:$F$1259,5,FALSE),"")</f>
        <v>DECHETS INDUSTRIELS BANALS</v>
      </c>
      <c r="L40" s="33">
        <f>IFERROR(VLOOKUP(A40,'Fichier source CGECP'!$A$1:$F$1259,6,FALSE),"")</f>
        <v>0.32</v>
      </c>
      <c r="M40" s="36">
        <f t="shared" si="5"/>
        <v>2.54</v>
      </c>
      <c r="N40" s="35" t="str">
        <f t="shared" si="1"/>
        <v>Ok</v>
      </c>
      <c r="O40" s="35" t="str">
        <f t="shared" si="2"/>
        <v>Ecart</v>
      </c>
      <c r="P40" s="35" t="str">
        <f t="shared" si="3"/>
        <v>Ok</v>
      </c>
      <c r="Q40" s="35" t="str">
        <f t="shared" si="4"/>
        <v>Ecart</v>
      </c>
    </row>
    <row r="41" spans="1:17" ht="15.75" customHeight="1" x14ac:dyDescent="0.25">
      <c r="A41" s="12">
        <f>IFERROR(VLOOKUP('Requête 052'!$A40,'Requête 052'!$A$1:$F$2000,1,FALSE),"")</f>
        <v>3624</v>
      </c>
      <c r="B41" s="5" t="str">
        <f>IFERROR(VLOOKUP('Requête 052'!$A40,'Requête 052'!$A$1:$F$2000,2,FALSE),"")</f>
        <v>CGECP ST OUEN L AUMONE TDI</v>
      </c>
      <c r="C41" s="14">
        <f>IFERROR(VLOOKUP('Requête 052'!$A40,'Requête 052'!$A$1:$F$2000,3,FALSE),"")</f>
        <v>43801</v>
      </c>
      <c r="D41" s="5" t="str">
        <f>IFERROR(VLOOKUP('Requête 052'!$A40,'Requête 052'!$A$1:$F$2000,4,FALSE),"")</f>
        <v>DECHETS INDUSTRIELS BANALS</v>
      </c>
      <c r="E41" s="5" t="str">
        <f>IFERROR(VLOOKUP('Requête 052'!$A40,'Requête 052'!$A$1:$F$2000,5,FALSE),"")</f>
        <v>DECHETS INDUSTRIELS BANALS</v>
      </c>
      <c r="F41" s="5">
        <f>IFERROR(VLOOKUP('Requête 052'!$A40,'Requête 052'!$A$1:$F$2000,6,FALSE),"")</f>
        <v>3.3</v>
      </c>
      <c r="G41" s="15">
        <f>IFERROR(VLOOKUP(A41,'Fichier source CGECP'!$A$1:$F$1259,1,FALSE),"")</f>
        <v>3624</v>
      </c>
      <c r="H41" s="15" t="str">
        <f>IFERROR(VLOOKUP(A41,'Fichier source CGECP'!$A$1:$F$1259,2,FALSE),"")</f>
        <v>CGECP</v>
      </c>
      <c r="I41" s="38">
        <f>IFERROR(VLOOKUP(A41,'Fichier source CGECP'!$A$1:$F$1259,3,FALSE),"")</f>
        <v>43801</v>
      </c>
      <c r="J41" s="15" t="str">
        <f>IFERROR(VLOOKUP(A41,'Fichier source CGECP'!$A$1:$F$1259,4,FALSE),"")</f>
        <v>BOIS D'EMBALLAGES BRUTS</v>
      </c>
      <c r="K41" s="15" t="str">
        <f>IFERROR(VLOOKUP(A41,'Fichier source CGECP'!$A$1:$F$1259,5,FALSE),"")</f>
        <v>BOIS D'EMBALLAGES BRUTS</v>
      </c>
      <c r="L41" s="33">
        <f>IFERROR(VLOOKUP(A41,'Fichier source CGECP'!$A$1:$F$1259,6,FALSE),"")</f>
        <v>0.93</v>
      </c>
      <c r="M41" s="36">
        <f t="shared" si="5"/>
        <v>2.3699999999999997</v>
      </c>
      <c r="N41" s="35" t="str">
        <f t="shared" si="1"/>
        <v>Ok</v>
      </c>
      <c r="O41" s="35" t="str">
        <f t="shared" si="2"/>
        <v>Ecart</v>
      </c>
      <c r="P41" s="35" t="str">
        <f t="shared" si="3"/>
        <v>Ok</v>
      </c>
      <c r="Q41" s="35" t="str">
        <f t="shared" si="4"/>
        <v>Ecart</v>
      </c>
    </row>
    <row r="42" spans="1:17" ht="15.75" customHeight="1" x14ac:dyDescent="0.25">
      <c r="A42" s="12">
        <f>IFERROR(VLOOKUP('Requête 052'!$A40,'Requête 052'!$A$1:$F$2000,1,FALSE),"")</f>
        <v>3624</v>
      </c>
      <c r="B42" s="12" t="str">
        <f>IFERROR(VLOOKUP('Requête 052'!$A40,'Requête 052'!$A$1:$F$2000,2,FALSE),"")</f>
        <v>CGECP ST OUEN L AUMONE TDI</v>
      </c>
      <c r="C42" s="14">
        <f>IFERROR(VLOOKUP('Requête 052'!$A40,'Requête 052'!$A$1:$F$2000,3,FALSE),"")</f>
        <v>43801</v>
      </c>
      <c r="D42" s="12" t="str">
        <f>IFERROR(VLOOKUP('Requête 052'!$A40,'Requête 052'!$A$1:$F$2000,4,FALSE),"")</f>
        <v>DECHETS INDUSTRIELS BANALS</v>
      </c>
      <c r="E42" s="12" t="str">
        <f>IFERROR(VLOOKUP('Requête 052'!$A40,'Requête 052'!$A$1:$F$2000,5,FALSE),"")</f>
        <v>DECHETS INDUSTRIELS BANALS</v>
      </c>
      <c r="F42" s="16">
        <f>IFERROR(VLOOKUP('Requête 052'!$A40,'Requête 052'!$A$1:$F$2000,6,FALSE),"")</f>
        <v>3.3</v>
      </c>
      <c r="G42" s="15">
        <f>IFERROR(VLOOKUP(A42,'Fichier source CGECP'!$A$1:$F$1259,1,FALSE),"")</f>
        <v>3624</v>
      </c>
      <c r="H42" s="15" t="str">
        <f>IFERROR(VLOOKUP(A42,'Fichier source CGECP'!$A$1:$F$1259,2,FALSE),"")</f>
        <v>CGECP</v>
      </c>
      <c r="I42" s="38">
        <f>IFERROR(VLOOKUP(A42,'Fichier source CGECP'!$A$1:$F$1259,3,FALSE),"")</f>
        <v>43801</v>
      </c>
      <c r="J42" s="15" t="str">
        <f>IFERROR(VLOOKUP(A42,'Fichier source CGECP'!$A$1:$F$1259,4,FALSE),"")</f>
        <v>BOIS D'EMBALLAGES BRUTS</v>
      </c>
      <c r="K42" s="15" t="str">
        <f>IFERROR(VLOOKUP(A42,'Fichier source CGECP'!$A$1:$F$1259,5,FALSE),"")</f>
        <v>BOIS D'EMBALLAGES BRUTS</v>
      </c>
      <c r="L42" s="33">
        <f>IFERROR(VLOOKUP(A42,'Fichier source CGECP'!$A$1:$F$1259,6,FALSE),"")</f>
        <v>0.93</v>
      </c>
      <c r="M42" s="36">
        <f t="shared" si="5"/>
        <v>2.3699999999999997</v>
      </c>
      <c r="N42" s="35" t="str">
        <f t="shared" si="1"/>
        <v>Ok</v>
      </c>
      <c r="O42" s="35" t="str">
        <f t="shared" si="2"/>
        <v>Ecart</v>
      </c>
      <c r="P42" s="35" t="str">
        <f t="shared" si="3"/>
        <v>Ok</v>
      </c>
      <c r="Q42" s="35" t="str">
        <f t="shared" si="4"/>
        <v>Ecart</v>
      </c>
    </row>
    <row r="43" spans="1:17" ht="15.75" customHeight="1" x14ac:dyDescent="0.25">
      <c r="A43" s="12">
        <f>IFERROR(VLOOKUP('Requête 052'!$A41,'Requête 052'!$A$1:$F$2000,1,FALSE),"")</f>
        <v>3627</v>
      </c>
      <c r="B43" s="12" t="str">
        <f>IFERROR(VLOOKUP('Requête 052'!$A41,'Requête 052'!$A$1:$F$2000,2,FALSE),"")</f>
        <v>CGECP ST OUEN L AUMONE TDI</v>
      </c>
      <c r="C43" s="14">
        <f>IFERROR(VLOOKUP('Requête 052'!$A41,'Requête 052'!$A$1:$F$2000,3,FALSE),"")</f>
        <v>43801</v>
      </c>
      <c r="D43" s="12" t="str">
        <f>IFERROR(VLOOKUP('Requête 052'!$A41,'Requête 052'!$A$1:$F$2000,4,FALSE),"")</f>
        <v>BOIS D'EMBALLAGES BRUTS</v>
      </c>
      <c r="E43" s="12" t="str">
        <f>IFERROR(VLOOKUP('Requête 052'!$A41,'Requête 052'!$A$1:$F$2000,5,FALSE),"")</f>
        <v>DECHETS INDUSTRIELS BANALS</v>
      </c>
      <c r="F43" s="16">
        <f>IFERROR(VLOOKUP('Requête 052'!$A41,'Requête 052'!$A$1:$F$2000,6,FALSE),"")</f>
        <v>4.42</v>
      </c>
      <c r="G43" s="15">
        <f>IFERROR(VLOOKUP(A43,'Fichier source CGECP'!$A$1:$F$1259,1,FALSE),"")</f>
        <v>3627</v>
      </c>
      <c r="H43" s="15" t="str">
        <f>IFERROR(VLOOKUP(A43,'Fichier source CGECP'!$A$1:$F$1259,2,FALSE),"")</f>
        <v>CGECP</v>
      </c>
      <c r="I43" s="47">
        <f>IFERROR(VLOOKUP(A43,'Fichier source CGECP'!$A$1:$F$1259,3,FALSE),"")</f>
        <v>43801</v>
      </c>
      <c r="J43" s="15">
        <f>IFERROR(VLOOKUP(A43,'Fichier source CGECP'!$A$1:$F$1259,4,FALSE),"")</f>
        <v>0</v>
      </c>
      <c r="K43" s="15" t="str">
        <f>IFERROR(VLOOKUP(A43,'Fichier source CGECP'!$A$1:$F$1259,5,FALSE),"")</f>
        <v>DECHETS INDUSTRIELS BANALS</v>
      </c>
      <c r="L43" s="33">
        <f>IFERROR(VLOOKUP(A43,'Fichier source CGECP'!$A$1:$F$1259,6,FALSE),"")</f>
        <v>1.4</v>
      </c>
      <c r="M43" s="36">
        <f t="shared" si="5"/>
        <v>3.02</v>
      </c>
      <c r="N43" s="35" t="str">
        <f t="shared" si="1"/>
        <v>Ok</v>
      </c>
      <c r="O43" s="35" t="str">
        <f t="shared" si="2"/>
        <v>Ok</v>
      </c>
      <c r="P43" s="35" t="str">
        <f t="shared" si="3"/>
        <v>Ok</v>
      </c>
      <c r="Q43" s="35" t="str">
        <f t="shared" si="4"/>
        <v>Ok</v>
      </c>
    </row>
    <row r="44" spans="1:17" ht="15.75" customHeight="1" x14ac:dyDescent="0.25">
      <c r="A44" s="12">
        <f>IFERROR(VLOOKUP('Requête 052'!$A43,'Requête 052'!$A$1:$F$2000,1,FALSE),"")</f>
        <v>3646</v>
      </c>
      <c r="B44" s="5" t="str">
        <f>IFERROR(VLOOKUP('Requête 052'!$A43,'Requête 052'!$A$1:$F$2000,2,FALSE),"")</f>
        <v>CGECP ST OUEN L AUMONE TDI</v>
      </c>
      <c r="C44" s="14">
        <f>IFERROR(VLOOKUP('Requête 052'!$A43,'Requête 052'!$A$1:$F$2000,3,FALSE),"")</f>
        <v>43801</v>
      </c>
      <c r="D44" s="5" t="str">
        <f>IFERROR(VLOOKUP('Requête 052'!$A43,'Requête 052'!$A$1:$F$2000,4,FALSE),"")</f>
        <v>BOIS B BRUT</v>
      </c>
      <c r="E44" s="5" t="str">
        <f>IFERROR(VLOOKUP('Requête 052'!$A43,'Requête 052'!$A$1:$F$2000,5,FALSE),"")</f>
        <v>BOIS B BRUT</v>
      </c>
      <c r="F44" s="5">
        <f>IFERROR(VLOOKUP('Requête 052'!$A43,'Requête 052'!$A$1:$F$2000,6,FALSE),"")</f>
        <v>1.7</v>
      </c>
      <c r="G44" s="15">
        <f>IFERROR(VLOOKUP(A44,'Fichier source CGECP'!$A$1:$F$1259,1,FALSE),"")</f>
        <v>3646</v>
      </c>
      <c r="H44" s="15" t="str">
        <f>IFERROR(VLOOKUP(A44,'Fichier source CGECP'!$A$1:$F$1259,2,FALSE),"")</f>
        <v>CGECP</v>
      </c>
      <c r="I44" s="47">
        <f>IFERROR(VLOOKUP(A44,'Fichier source CGECP'!$A$1:$F$1259,3,FALSE),"")</f>
        <v>43801</v>
      </c>
      <c r="J44" s="15" t="str">
        <f>IFERROR(VLOOKUP(A44,'Fichier source CGECP'!$A$1:$F$1259,4,FALSE),"")</f>
        <v>BOIS B BRUT</v>
      </c>
      <c r="K44" s="15" t="str">
        <f>IFERROR(VLOOKUP(A44,'Fichier source CGECP'!$A$1:$F$1259,5,FALSE),"")</f>
        <v>BOIS B BRUT</v>
      </c>
      <c r="L44" s="33">
        <f>IFERROR(VLOOKUP(A44,'Fichier source CGECP'!$A$1:$F$1259,6,FALSE),"")</f>
        <v>1.1399999999999999</v>
      </c>
      <c r="M44" s="36">
        <f t="shared" si="5"/>
        <v>0.56000000000000005</v>
      </c>
      <c r="N44" s="35" t="str">
        <f t="shared" si="1"/>
        <v>Ok</v>
      </c>
      <c r="O44" s="35" t="str">
        <f t="shared" si="2"/>
        <v>Ok</v>
      </c>
      <c r="P44" s="35" t="str">
        <f t="shared" si="3"/>
        <v>Ok</v>
      </c>
      <c r="Q44" s="35" t="str">
        <f t="shared" si="4"/>
        <v>Ok</v>
      </c>
    </row>
    <row r="45" spans="1:17" ht="15.75" customHeight="1" x14ac:dyDescent="0.25">
      <c r="A45" s="12">
        <f>IFERROR(VLOOKUP('Requête 052'!$A43,'Requête 052'!$A$1:$F$2000,1,FALSE),"")</f>
        <v>3646</v>
      </c>
      <c r="B45" s="12" t="str">
        <f>IFERROR(VLOOKUP('Requête 052'!$A43,'Requête 052'!$A$1:$F$2000,2,FALSE),"")</f>
        <v>CGECP ST OUEN L AUMONE TDI</v>
      </c>
      <c r="C45" s="14">
        <f>IFERROR(VLOOKUP('Requête 052'!$A43,'Requête 052'!$A$1:$F$2000,3,FALSE),"")</f>
        <v>43801</v>
      </c>
      <c r="D45" s="12" t="str">
        <f>IFERROR(VLOOKUP('Requête 052'!$A43,'Requête 052'!$A$1:$F$2000,4,FALSE),"")</f>
        <v>BOIS B BRUT</v>
      </c>
      <c r="E45" s="12" t="str">
        <f>IFERROR(VLOOKUP('Requête 052'!$A43,'Requête 052'!$A$1:$F$2000,5,FALSE),"")</f>
        <v>BOIS B BRUT</v>
      </c>
      <c r="F45" s="16">
        <f>IFERROR(VLOOKUP('Requête 052'!$A43,'Requête 052'!$A$1:$F$2000,6,FALSE),"")</f>
        <v>1.7</v>
      </c>
      <c r="G45" s="15">
        <f>IFERROR(VLOOKUP(A45,'Fichier source CGECP'!$A$1:$F$1259,1,FALSE),"")</f>
        <v>3646</v>
      </c>
      <c r="H45" s="15" t="str">
        <f>IFERROR(VLOOKUP(A45,'Fichier source CGECP'!$A$1:$F$1259,2,FALSE),"")</f>
        <v>CGECP</v>
      </c>
      <c r="I45" s="47">
        <f>IFERROR(VLOOKUP(A45,'Fichier source CGECP'!$A$1:$F$1259,3,FALSE),"")</f>
        <v>43801</v>
      </c>
      <c r="J45" s="15" t="str">
        <f>IFERROR(VLOOKUP(A45,'Fichier source CGECP'!$A$1:$F$1259,4,FALSE),"")</f>
        <v>BOIS B BRUT</v>
      </c>
      <c r="K45" s="15" t="str">
        <f>IFERROR(VLOOKUP(A45,'Fichier source CGECP'!$A$1:$F$1259,5,FALSE),"")</f>
        <v>BOIS B BRUT</v>
      </c>
      <c r="L45" s="33">
        <f>IFERROR(VLOOKUP(A45,'Fichier source CGECP'!$A$1:$F$1259,6,FALSE),"")</f>
        <v>1.1399999999999999</v>
      </c>
      <c r="M45" s="36">
        <f t="shared" si="5"/>
        <v>0.56000000000000005</v>
      </c>
      <c r="N45" s="35" t="str">
        <f t="shared" si="1"/>
        <v>Ok</v>
      </c>
      <c r="O45" s="35" t="str">
        <f t="shared" si="2"/>
        <v>Ok</v>
      </c>
      <c r="P45" s="35" t="str">
        <f t="shared" si="3"/>
        <v>Ok</v>
      </c>
      <c r="Q45" s="35" t="str">
        <f t="shared" si="4"/>
        <v>Ok</v>
      </c>
    </row>
    <row r="46" spans="1:17" ht="15.75" customHeight="1" x14ac:dyDescent="0.25">
      <c r="A46" s="12">
        <f>IFERROR(VLOOKUP('Requête 052'!$A45,'Requête 052'!$A$1:$F$2000,1,FALSE),"")</f>
        <v>3648</v>
      </c>
      <c r="B46" s="5" t="str">
        <f>IFERROR(VLOOKUP('Requête 052'!$A45,'Requête 052'!$A$1:$F$2000,2,FALSE),"")</f>
        <v>CGECP ST OUEN L AUMONE TDI</v>
      </c>
      <c r="C46" s="14">
        <f>IFERROR(VLOOKUP('Requête 052'!$A45,'Requête 052'!$A$1:$F$2000,3,FALSE),"")</f>
        <v>43801</v>
      </c>
      <c r="D46" s="5" t="str">
        <f>IFERROR(VLOOKUP('Requête 052'!$A45,'Requête 052'!$A$1:$F$2000,4,FALSE),"")</f>
        <v>CARTONS</v>
      </c>
      <c r="E46" s="5" t="str">
        <f>IFERROR(VLOOKUP('Requête 052'!$A45,'Requête 052'!$A$1:$F$2000,5,FALSE),"")</f>
        <v>HUMIDITE</v>
      </c>
      <c r="F46" s="5">
        <f>IFERROR(VLOOKUP('Requête 052'!$A45,'Requête 052'!$A$1:$F$2000,6,FALSE),"")</f>
        <v>2.8</v>
      </c>
      <c r="G46" s="15">
        <f>IFERROR(VLOOKUP(A46,'Fichier source CGECP'!$A$1:$F$1259,1,FALSE),"")</f>
        <v>3648</v>
      </c>
      <c r="H46" s="15" t="str">
        <f>IFERROR(VLOOKUP(A46,'Fichier source CGECP'!$A$1:$F$1259,2,FALSE),"")</f>
        <v>CGECP</v>
      </c>
      <c r="I46" s="38">
        <f>IFERROR(VLOOKUP(A46,'Fichier source CGECP'!$A$1:$F$1259,3,FALSE),"")</f>
        <v>43801</v>
      </c>
      <c r="J46" s="15" t="str">
        <f>IFERROR(VLOOKUP(A46,'Fichier source CGECP'!$A$1:$F$1259,4,FALSE),"")</f>
        <v>ONDULES RECUPERES - 1.05.00</v>
      </c>
      <c r="K46" s="15" t="str">
        <f>IFERROR(VLOOKUP(A46,'Fichier source CGECP'!$A$1:$F$1259,5,FALSE),"")</f>
        <v>ONDULE RECUPERE VRAC - BALLE&lt;320 KG</v>
      </c>
      <c r="L46" s="33">
        <f>IFERROR(VLOOKUP(A46,'Fichier source CGECP'!$A$1:$F$1259,6,FALSE),"")</f>
        <v>0.88200000000000001</v>
      </c>
      <c r="M46" s="36">
        <f t="shared" si="5"/>
        <v>1.9179999999999997</v>
      </c>
      <c r="N46" s="35" t="str">
        <f t="shared" si="1"/>
        <v>Ok</v>
      </c>
      <c r="O46" s="35" t="str">
        <f t="shared" si="2"/>
        <v>Ecart</v>
      </c>
      <c r="P46" s="35" t="str">
        <f t="shared" si="3"/>
        <v>Ok</v>
      </c>
      <c r="Q46" s="35" t="str">
        <f t="shared" si="4"/>
        <v>Ecart</v>
      </c>
    </row>
    <row r="47" spans="1:17" ht="15.75" customHeight="1" x14ac:dyDescent="0.25">
      <c r="A47" s="12">
        <f>IFERROR(VLOOKUP('Requête 052'!$A46,'Requête 052'!$A$1:$F$2000,1,FALSE),"")</f>
        <v>3648</v>
      </c>
      <c r="B47" s="5" t="str">
        <f>IFERROR(VLOOKUP('Requête 052'!$A46,'Requête 052'!$A$1:$F$2000,2,FALSE),"")</f>
        <v>CGECP ST OUEN L AUMONE TDI</v>
      </c>
      <c r="C47" s="14">
        <f>IFERROR(VLOOKUP('Requête 052'!$A46,'Requête 052'!$A$1:$F$2000,3,FALSE),"")</f>
        <v>43801</v>
      </c>
      <c r="D47" s="5" t="str">
        <f>IFERROR(VLOOKUP('Requête 052'!$A46,'Requête 052'!$A$1:$F$2000,4,FALSE),"")</f>
        <v>CARTONS</v>
      </c>
      <c r="E47" s="5" t="str">
        <f>IFERROR(VLOOKUP('Requête 052'!$A46,'Requête 052'!$A$1:$F$2000,5,FALSE),"")</f>
        <v>HUMIDITE</v>
      </c>
      <c r="F47" s="5">
        <f>IFERROR(VLOOKUP('Requête 052'!$A46,'Requête 052'!$A$1:$F$2000,6,FALSE),"")</f>
        <v>2.8</v>
      </c>
      <c r="G47" s="15">
        <f>IFERROR(VLOOKUP(A47,'Fichier source CGECP'!$A$1:$F$1259,1,FALSE),"")</f>
        <v>3648</v>
      </c>
      <c r="H47" s="15" t="str">
        <f>IFERROR(VLOOKUP(A47,'Fichier source CGECP'!$A$1:$F$1259,2,FALSE),"")</f>
        <v>CGECP</v>
      </c>
      <c r="I47" s="38">
        <f>IFERROR(VLOOKUP(A47,'Fichier source CGECP'!$A$1:$F$1259,3,FALSE),"")</f>
        <v>43801</v>
      </c>
      <c r="J47" s="15" t="str">
        <f>IFERROR(VLOOKUP(A47,'Fichier source CGECP'!$A$1:$F$1259,4,FALSE),"")</f>
        <v>ONDULES RECUPERES - 1.05.00</v>
      </c>
      <c r="K47" s="15" t="str">
        <f>IFERROR(VLOOKUP(A47,'Fichier source CGECP'!$A$1:$F$1259,5,FALSE),"")</f>
        <v>ONDULE RECUPERE VRAC - BALLE&lt;320 KG</v>
      </c>
      <c r="L47" s="33">
        <f>IFERROR(VLOOKUP(A47,'Fichier source CGECP'!$A$1:$F$1259,6,FALSE),"")</f>
        <v>0.88200000000000001</v>
      </c>
      <c r="M47" s="36">
        <f t="shared" si="5"/>
        <v>1.9179999999999997</v>
      </c>
      <c r="N47" s="35" t="str">
        <f t="shared" si="1"/>
        <v>Ok</v>
      </c>
      <c r="O47" s="35" t="str">
        <f t="shared" si="2"/>
        <v>Ecart</v>
      </c>
      <c r="P47" s="35" t="str">
        <f t="shared" si="3"/>
        <v>Ok</v>
      </c>
      <c r="Q47" s="35" t="str">
        <f t="shared" si="4"/>
        <v>Ecart</v>
      </c>
    </row>
    <row r="48" spans="1:17" ht="15.75" customHeight="1" x14ac:dyDescent="0.25">
      <c r="A48" s="12">
        <f>IFERROR(VLOOKUP('Requête 052'!$A47,'Requête 052'!$A$1:$F$2000,1,FALSE),"")</f>
        <v>3660</v>
      </c>
      <c r="B48" s="5" t="str">
        <f>IFERROR(VLOOKUP('Requête 052'!$A47,'Requête 052'!$A$1:$F$2000,2,FALSE),"")</f>
        <v>CGECP ST OUEN L AUMONE TDI</v>
      </c>
      <c r="C48" s="14">
        <f>IFERROR(VLOOKUP('Requête 052'!$A47,'Requête 052'!$A$1:$F$2000,3,FALSE),"")</f>
        <v>43801</v>
      </c>
      <c r="D48" s="5" t="str">
        <f>IFERROR(VLOOKUP('Requête 052'!$A47,'Requête 052'!$A$1:$F$2000,4,FALSE),"")</f>
        <v>GRAVATS EN MELANGE</v>
      </c>
      <c r="E48" s="5" t="str">
        <f>IFERROR(VLOOKUP('Requête 052'!$A47,'Requête 052'!$A$1:$F$2000,5,FALSE),"")</f>
        <v>GRAVATS EN MELANGE</v>
      </c>
      <c r="F48" s="5">
        <f>IFERROR(VLOOKUP('Requête 052'!$A47,'Requête 052'!$A$1:$F$2000,6,FALSE),"")</f>
        <v>0.432</v>
      </c>
      <c r="G48" s="15" t="str">
        <f>IFERROR(VLOOKUP(A48,'Fichier source CGECP'!$A$1:$F$1259,1,FALSE),"")</f>
        <v/>
      </c>
      <c r="H48" s="15" t="str">
        <f>IFERROR(VLOOKUP(A48,'Fichier source CGECP'!$A$1:$F$1259,2,FALSE),"")</f>
        <v/>
      </c>
      <c r="I48" s="38" t="str">
        <f>IFERROR(VLOOKUP(A48,'Fichier source CGECP'!$A$1:$F$1259,3,FALSE),"")</f>
        <v/>
      </c>
      <c r="J48" s="15" t="str">
        <f>IFERROR(VLOOKUP(A48,'Fichier source CGECP'!$A$1:$F$1259,4,FALSE),"")</f>
        <v/>
      </c>
      <c r="K48" s="15" t="str">
        <f>IFERROR(VLOOKUP(A48,'Fichier source CGECP'!$A$1:$F$1259,5,FALSE),"")</f>
        <v/>
      </c>
      <c r="L48" s="33" t="str">
        <f>IFERROR(VLOOKUP(A48,'Fichier source CGECP'!$A$1:$F$1259,6,FALSE),"")</f>
        <v/>
      </c>
      <c r="M48" s="36" t="str">
        <f t="shared" si="5"/>
        <v/>
      </c>
      <c r="N48" s="35" t="str">
        <f t="shared" si="1"/>
        <v>Ok</v>
      </c>
      <c r="O48" s="35" t="str">
        <f t="shared" si="2"/>
        <v>Ecart</v>
      </c>
      <c r="P48" s="35" t="str">
        <f t="shared" si="3"/>
        <v>Ok</v>
      </c>
      <c r="Q48" s="35" t="str">
        <f t="shared" si="4"/>
        <v>Ecart</v>
      </c>
    </row>
    <row r="49" spans="1:17" ht="15.75" customHeight="1" x14ac:dyDescent="0.25">
      <c r="A49" s="12">
        <f>IFERROR(VLOOKUP('Requête 052'!$A47,'Requête 052'!$A$1:$F$2000,1,FALSE),"")</f>
        <v>3660</v>
      </c>
      <c r="B49" s="12" t="str">
        <f>IFERROR(VLOOKUP('Requête 052'!$A47,'Requête 052'!$A$1:$F$2000,2,FALSE),"")</f>
        <v>CGECP ST OUEN L AUMONE TDI</v>
      </c>
      <c r="C49" s="14">
        <f>IFERROR(VLOOKUP('Requête 052'!$A47,'Requête 052'!$A$1:$F$2000,3,FALSE),"")</f>
        <v>43801</v>
      </c>
      <c r="D49" s="12" t="str">
        <f>IFERROR(VLOOKUP('Requête 052'!$A47,'Requête 052'!$A$1:$F$2000,4,FALSE),"")</f>
        <v>GRAVATS EN MELANGE</v>
      </c>
      <c r="E49" s="12" t="str">
        <f>IFERROR(VLOOKUP('Requête 052'!$A47,'Requête 052'!$A$1:$F$2000,5,FALSE),"")</f>
        <v>GRAVATS EN MELANGE</v>
      </c>
      <c r="F49" s="16">
        <f>IFERROR(VLOOKUP('Requête 052'!$A47,'Requête 052'!$A$1:$F$2000,6,FALSE),"")</f>
        <v>0.432</v>
      </c>
      <c r="G49" s="15" t="str">
        <f>IFERROR(VLOOKUP(A49,'Fichier source CGECP'!$A$1:$F$1259,1,FALSE),"")</f>
        <v/>
      </c>
      <c r="H49" s="15" t="str">
        <f>IFERROR(VLOOKUP(A49,'Fichier source CGECP'!$A$1:$F$1259,2,FALSE),"")</f>
        <v/>
      </c>
      <c r="I49" s="38" t="str">
        <f>IFERROR(VLOOKUP(A49,'Fichier source CGECP'!$A$1:$F$1259,3,FALSE),"")</f>
        <v/>
      </c>
      <c r="J49" s="15" t="str">
        <f>IFERROR(VLOOKUP(A49,'Fichier source CGECP'!$A$1:$F$1259,4,FALSE),"")</f>
        <v/>
      </c>
      <c r="K49" s="15" t="str">
        <f>IFERROR(VLOOKUP(A49,'Fichier source CGECP'!$A$1:$F$1259,5,FALSE),"")</f>
        <v/>
      </c>
      <c r="L49" s="33" t="str">
        <f>IFERROR(VLOOKUP(A49,'Fichier source CGECP'!$A$1:$F$1259,6,FALSE),"")</f>
        <v/>
      </c>
      <c r="M49" s="36" t="str">
        <f t="shared" si="5"/>
        <v/>
      </c>
      <c r="N49" s="35" t="str">
        <f t="shared" si="1"/>
        <v>Ok</v>
      </c>
      <c r="O49" s="35" t="str">
        <f t="shared" si="2"/>
        <v>Ecart</v>
      </c>
      <c r="P49" s="35" t="str">
        <f t="shared" si="3"/>
        <v>Ok</v>
      </c>
      <c r="Q49" s="35" t="str">
        <f t="shared" si="4"/>
        <v>Ecart</v>
      </c>
    </row>
    <row r="50" spans="1:17" ht="15.75" customHeight="1" x14ac:dyDescent="0.25">
      <c r="A50" s="12">
        <f>IFERROR(VLOOKUP('Requête 052'!$A48,'Requête 052'!$A$1:$F$2000,1,FALSE),"")</f>
        <v>3666</v>
      </c>
      <c r="B50" s="12" t="str">
        <f>IFERROR(VLOOKUP('Requête 052'!$A48,'Requête 052'!$A$1:$F$2000,2,FALSE),"")</f>
        <v>CGECP ST OUEN L AUMONE TDI</v>
      </c>
      <c r="C50" s="14">
        <f>IFERROR(VLOOKUP('Requête 052'!$A48,'Requête 052'!$A$1:$F$2000,3,FALSE),"")</f>
        <v>43801</v>
      </c>
      <c r="D50" s="12" t="str">
        <f>IFERROR(VLOOKUP('Requête 052'!$A48,'Requête 052'!$A$1:$F$2000,4,FALSE),"")</f>
        <v>MATIERE VALO EN MELANGE</v>
      </c>
      <c r="E50" s="12" t="str">
        <f>IFERROR(VLOOKUP('Requête 052'!$A48,'Requête 052'!$A$1:$F$2000,5,FALSE),"")</f>
        <v>MATIERE VALO EN MELANGE</v>
      </c>
      <c r="F50" s="16">
        <f>IFERROR(VLOOKUP('Requête 052'!$A48,'Requête 052'!$A$1:$F$2000,6,FALSE),"")</f>
        <v>0.2</v>
      </c>
      <c r="G50" s="15">
        <f>IFERROR(VLOOKUP(A50,'Fichier source CGECP'!$A$1:$F$1259,1,FALSE),"")</f>
        <v>3666</v>
      </c>
      <c r="H50" s="15" t="str">
        <f>IFERROR(VLOOKUP(A50,'Fichier source CGECP'!$A$1:$F$1259,2,FALSE),"")</f>
        <v>CGECP</v>
      </c>
      <c r="I50" s="38">
        <f>IFERROR(VLOOKUP(A50,'Fichier source CGECP'!$A$1:$F$1259,3,FALSE),"")</f>
        <v>43801</v>
      </c>
      <c r="J50" s="15">
        <f>IFERROR(VLOOKUP(A50,'Fichier source CGECP'!$A$1:$F$1259,4,FALSE),"")</f>
        <v>0</v>
      </c>
      <c r="K50" s="15" t="str">
        <f>IFERROR(VLOOKUP(A50,'Fichier source CGECP'!$A$1:$F$1259,5,FALSE),"")</f>
        <v>ORDURES MENAGERES</v>
      </c>
      <c r="L50" s="33">
        <f>IFERROR(VLOOKUP(A50,'Fichier source CGECP'!$A$1:$F$1259,6,FALSE),"")</f>
        <v>2.04</v>
      </c>
      <c r="M50" s="36">
        <f t="shared" si="5"/>
        <v>-1.84</v>
      </c>
      <c r="N50" s="35" t="str">
        <f t="shared" si="1"/>
        <v>Ok</v>
      </c>
      <c r="O50" s="35" t="str">
        <f t="shared" si="2"/>
        <v>Ecart</v>
      </c>
      <c r="P50" s="35" t="str">
        <f t="shared" si="3"/>
        <v>Ecart</v>
      </c>
      <c r="Q50" s="35" t="str">
        <f t="shared" si="4"/>
        <v>Ecart</v>
      </c>
    </row>
    <row r="51" spans="1:17" ht="15.75" customHeight="1" x14ac:dyDescent="0.25">
      <c r="A51" s="12">
        <f>IFERROR(VLOOKUP('Requête 052'!$A49,'Requête 052'!$A$1:$F$2000,1,FALSE),"")</f>
        <v>3667</v>
      </c>
      <c r="B51" s="12" t="str">
        <f>IFERROR(VLOOKUP('Requête 052'!$A49,'Requête 052'!$A$1:$F$2000,2,FALSE),"")</f>
        <v>CGECP ST OUEN L AUMONE TDI</v>
      </c>
      <c r="C51" s="14">
        <f>IFERROR(VLOOKUP('Requête 052'!$A49,'Requête 052'!$A$1:$F$2000,3,FALSE),"")</f>
        <v>43801</v>
      </c>
      <c r="D51" s="12" t="str">
        <f>IFERROR(VLOOKUP('Requête 052'!$A49,'Requête 052'!$A$1:$F$2000,4,FALSE),"")</f>
        <v>DECHETS INDUSTRIELS BANALS</v>
      </c>
      <c r="E51" s="12" t="str">
        <f>IFERROR(VLOOKUP('Requête 052'!$A49,'Requête 052'!$A$1:$F$2000,5,FALSE),"")</f>
        <v>DECHETS INDUSTRIELS BANALS</v>
      </c>
      <c r="F51" s="16">
        <f>IFERROR(VLOOKUP('Requête 052'!$A49,'Requête 052'!$A$1:$F$2000,6,FALSE),"")</f>
        <v>2.52</v>
      </c>
      <c r="G51" s="15">
        <f>IFERROR(VLOOKUP(A51,'Fichier source CGECP'!$A$1:$F$1259,1,FALSE),"")</f>
        <v>3667</v>
      </c>
      <c r="H51" s="15" t="str">
        <f>IFERROR(VLOOKUP(A51,'Fichier source CGECP'!$A$1:$F$1259,2,FALSE),"")</f>
        <v>CGECP</v>
      </c>
      <c r="I51" s="47">
        <f>IFERROR(VLOOKUP(A51,'Fichier source CGECP'!$A$1:$F$1259,3,FALSE),"")</f>
        <v>43801</v>
      </c>
      <c r="J51" s="15" t="str">
        <f>IFERROR(VLOOKUP(A51,'Fichier source CGECP'!$A$1:$F$1259,4,FALSE),"")</f>
        <v>DECHETS INDUSTRIELS BANALS</v>
      </c>
      <c r="K51" s="15" t="str">
        <f>IFERROR(VLOOKUP(A51,'Fichier source CGECP'!$A$1:$F$1259,5,FALSE),"")</f>
        <v>DECHETS INDUSTRIELS BANALS</v>
      </c>
      <c r="L51" s="33">
        <f>IFERROR(VLOOKUP(A51,'Fichier source CGECP'!$A$1:$F$1259,6,FALSE),"")</f>
        <v>0.9</v>
      </c>
      <c r="M51" s="36">
        <f t="shared" si="5"/>
        <v>1.62</v>
      </c>
      <c r="N51" s="35" t="str">
        <f t="shared" si="1"/>
        <v>Ok</v>
      </c>
      <c r="O51" s="35" t="str">
        <f t="shared" si="2"/>
        <v>Ok</v>
      </c>
      <c r="P51" s="35" t="str">
        <f t="shared" si="3"/>
        <v>Ok</v>
      </c>
      <c r="Q51" s="35" t="str">
        <f t="shared" si="4"/>
        <v>Ok</v>
      </c>
    </row>
    <row r="52" spans="1:17" ht="15.75" customHeight="1" x14ac:dyDescent="0.25">
      <c r="A52" s="12">
        <f>IFERROR(VLOOKUP('Requête 052'!$A51,'Requête 052'!$A$1:$F$2000,1,FALSE),"")</f>
        <v>3671</v>
      </c>
      <c r="B52" s="5" t="str">
        <f>IFERROR(VLOOKUP('Requête 052'!$A51,'Requête 052'!$A$1:$F$2000,2,FALSE),"")</f>
        <v>CGECP ST OUEN L AUMONE TPCPR</v>
      </c>
      <c r="C52" s="14">
        <f>IFERROR(VLOOKUP('Requête 052'!$A51,'Requête 052'!$A$1:$F$2000,3,FALSE),"")</f>
        <v>43801</v>
      </c>
      <c r="D52" s="5" t="str">
        <f>IFERROR(VLOOKUP('Requête 052'!$A51,'Requête 052'!$A$1:$F$2000,4,FALSE),"")</f>
        <v>CARTONS ET SACHES PLAST - 1.04.00</v>
      </c>
      <c r="E52" s="5" t="str">
        <f>IFERROR(VLOOKUP('Requête 052'!$A51,'Requête 052'!$A$1:$F$2000,5,FALSE),"")</f>
        <v>REFUS DE TRI TPCPR</v>
      </c>
      <c r="F52" s="5">
        <f>IFERROR(VLOOKUP('Requête 052'!$A51,'Requête 052'!$A$1:$F$2000,6,FALSE),"")</f>
        <v>3.66</v>
      </c>
      <c r="G52" s="15">
        <f>IFERROR(VLOOKUP(A52,'Fichier source CGECP'!$A$1:$F$1259,1,FALSE),"")</f>
        <v>3671</v>
      </c>
      <c r="H52" s="15" t="str">
        <f>IFERROR(VLOOKUP(A52,'Fichier source CGECP'!$A$1:$F$1259,2,FALSE),"")</f>
        <v>CGECP</v>
      </c>
      <c r="I52" s="38">
        <f>IFERROR(VLOOKUP(A52,'Fichier source CGECP'!$A$1:$F$1259,3,FALSE),"")</f>
        <v>43801</v>
      </c>
      <c r="J52" s="15" t="str">
        <f>IFERROR(VLOOKUP(A52,'Fichier source CGECP'!$A$1:$F$1259,4,FALSE),"")</f>
        <v>CARTONS ET SACHES PLAST - 1.04.00</v>
      </c>
      <c r="K52" s="15" t="str">
        <f>IFERROR(VLOOKUP(A52,'Fichier source CGECP'!$A$1:$F$1259,5,FALSE),"")</f>
        <v>CARTONS ET SACHES PLAST - 1.04.00</v>
      </c>
      <c r="L52" s="33">
        <f>IFERROR(VLOOKUP(A52,'Fichier source CGECP'!$A$1:$F$1259,6,FALSE),"")</f>
        <v>0.84</v>
      </c>
      <c r="M52" s="36">
        <f t="shared" si="5"/>
        <v>2.8200000000000003</v>
      </c>
      <c r="N52" s="35" t="str">
        <f t="shared" si="1"/>
        <v>Ok</v>
      </c>
      <c r="O52" s="35" t="str">
        <f t="shared" si="2"/>
        <v>Ecart</v>
      </c>
      <c r="P52" s="35" t="str">
        <f t="shared" si="3"/>
        <v>Ok</v>
      </c>
      <c r="Q52" s="35" t="str">
        <f t="shared" si="4"/>
        <v>Ecart</v>
      </c>
    </row>
    <row r="53" spans="1:17" ht="15.75" customHeight="1" x14ac:dyDescent="0.25">
      <c r="A53" s="12">
        <f>IFERROR(VLOOKUP('Requête 052'!$A52,'Requête 052'!$A$1:$F$2000,1,FALSE),"")</f>
        <v>3672</v>
      </c>
      <c r="B53" s="5" t="str">
        <f>IFERROR(VLOOKUP('Requête 052'!$A52,'Requête 052'!$A$1:$F$2000,2,FALSE),"")</f>
        <v>CGECP ST OUEN L AUMONE TDI</v>
      </c>
      <c r="C53" s="14">
        <f>IFERROR(VLOOKUP('Requête 052'!$A52,'Requête 052'!$A$1:$F$2000,3,FALSE),"")</f>
        <v>43801</v>
      </c>
      <c r="D53" s="5" t="str">
        <f>IFERROR(VLOOKUP('Requête 052'!$A52,'Requête 052'!$A$1:$F$2000,4,FALSE),"")</f>
        <v>ENCOMBRANTS</v>
      </c>
      <c r="E53" s="5" t="str">
        <f>IFERROR(VLOOKUP('Requête 052'!$A52,'Requête 052'!$A$1:$F$2000,5,FALSE),"")</f>
        <v>ENCOMBRANTS</v>
      </c>
      <c r="F53" s="5">
        <f>IFERROR(VLOOKUP('Requête 052'!$A52,'Requête 052'!$A$1:$F$2000,6,FALSE),"")</f>
        <v>2.17</v>
      </c>
      <c r="G53" s="15" t="str">
        <f>IFERROR(VLOOKUP(A53,'Fichier source CGECP'!$A$1:$F$1259,1,FALSE),"")</f>
        <v/>
      </c>
      <c r="H53" s="15" t="str">
        <f>IFERROR(VLOOKUP(A53,'Fichier source CGECP'!$A$1:$F$1259,2,FALSE),"")</f>
        <v/>
      </c>
      <c r="I53" s="38" t="str">
        <f>IFERROR(VLOOKUP(A53,'Fichier source CGECP'!$A$1:$F$1259,3,FALSE),"")</f>
        <v/>
      </c>
      <c r="J53" s="15" t="str">
        <f>IFERROR(VLOOKUP(A53,'Fichier source CGECP'!$A$1:$F$1259,4,FALSE),"")</f>
        <v/>
      </c>
      <c r="K53" s="15" t="str">
        <f>IFERROR(VLOOKUP(A53,'Fichier source CGECP'!$A$1:$F$1259,5,FALSE),"")</f>
        <v/>
      </c>
      <c r="L53" s="33" t="str">
        <f>IFERROR(VLOOKUP(A53,'Fichier source CGECP'!$A$1:$F$1259,6,FALSE),"")</f>
        <v/>
      </c>
      <c r="M53" s="36" t="str">
        <f t="shared" si="5"/>
        <v/>
      </c>
      <c r="N53" s="35" t="str">
        <f t="shared" si="1"/>
        <v>Ok</v>
      </c>
      <c r="O53" s="35" t="str">
        <f t="shared" si="2"/>
        <v>Ecart</v>
      </c>
      <c r="P53" s="35" t="str">
        <f t="shared" si="3"/>
        <v>Ok</v>
      </c>
      <c r="Q53" s="35" t="str">
        <f t="shared" si="4"/>
        <v>Ecart</v>
      </c>
    </row>
    <row r="54" spans="1:17" ht="15.75" customHeight="1" x14ac:dyDescent="0.25">
      <c r="A54" s="12">
        <f>IFERROR(VLOOKUP('Requête 052'!$A52,'Requête 052'!$A$1:$F$2000,1,FALSE),"")</f>
        <v>3672</v>
      </c>
      <c r="B54" s="12" t="str">
        <f>IFERROR(VLOOKUP('Requête 052'!$A52,'Requête 052'!$A$1:$F$2000,2,FALSE),"")</f>
        <v>CGECP ST OUEN L AUMONE TDI</v>
      </c>
      <c r="C54" s="14">
        <f>IFERROR(VLOOKUP('Requête 052'!$A52,'Requête 052'!$A$1:$F$2000,3,FALSE),"")</f>
        <v>43801</v>
      </c>
      <c r="D54" s="12" t="str">
        <f>IFERROR(VLOOKUP('Requête 052'!$A52,'Requête 052'!$A$1:$F$2000,4,FALSE),"")</f>
        <v>ENCOMBRANTS</v>
      </c>
      <c r="E54" s="12" t="str">
        <f>IFERROR(VLOOKUP('Requête 052'!$A52,'Requête 052'!$A$1:$F$2000,5,FALSE),"")</f>
        <v>ENCOMBRANTS</v>
      </c>
      <c r="F54" s="16">
        <f>IFERROR(VLOOKUP('Requête 052'!$A52,'Requête 052'!$A$1:$F$2000,6,FALSE),"")</f>
        <v>2.17</v>
      </c>
      <c r="G54" s="15" t="str">
        <f>IFERROR(VLOOKUP(A54,'Fichier source CGECP'!$A$1:$F$1259,1,FALSE),"")</f>
        <v/>
      </c>
      <c r="H54" s="15" t="str">
        <f>IFERROR(VLOOKUP(A54,'Fichier source CGECP'!$A$1:$F$1259,2,FALSE),"")</f>
        <v/>
      </c>
      <c r="I54" s="38" t="str">
        <f>IFERROR(VLOOKUP(A54,'Fichier source CGECP'!$A$1:$F$1259,3,FALSE),"")</f>
        <v/>
      </c>
      <c r="J54" s="15" t="str">
        <f>IFERROR(VLOOKUP(A54,'Fichier source CGECP'!$A$1:$F$1259,4,FALSE),"")</f>
        <v/>
      </c>
      <c r="K54" s="15" t="str">
        <f>IFERROR(VLOOKUP(A54,'Fichier source CGECP'!$A$1:$F$1259,5,FALSE),"")</f>
        <v/>
      </c>
      <c r="L54" s="33" t="str">
        <f>IFERROR(VLOOKUP(A54,'Fichier source CGECP'!$A$1:$F$1259,6,FALSE),"")</f>
        <v/>
      </c>
      <c r="M54" s="36" t="str">
        <f t="shared" si="5"/>
        <v/>
      </c>
      <c r="N54" s="35" t="str">
        <f t="shared" si="1"/>
        <v>Ok</v>
      </c>
      <c r="O54" s="35" t="str">
        <f t="shared" si="2"/>
        <v>Ecart</v>
      </c>
      <c r="P54" s="35" t="str">
        <f t="shared" si="3"/>
        <v>Ok</v>
      </c>
      <c r="Q54" s="35" t="str">
        <f t="shared" si="4"/>
        <v>Ecart</v>
      </c>
    </row>
    <row r="55" spans="1:17" ht="15.75" customHeight="1" x14ac:dyDescent="0.25">
      <c r="A55" s="12">
        <f>IFERROR(VLOOKUP('Requête 052'!$A54,'Requête 052'!$A$1:$F$2000,1,FALSE),"")</f>
        <v>3678</v>
      </c>
      <c r="B55" s="5" t="str">
        <f>IFERROR(VLOOKUP('Requête 052'!$A54,'Requête 052'!$A$1:$F$2000,2,FALSE),"")</f>
        <v>CGECP ST OUEN L AUMONE UVEND</v>
      </c>
      <c r="C55" s="14">
        <f>IFERROR(VLOOKUP('Requête 052'!$A54,'Requête 052'!$A$1:$F$2000,3,FALSE),"")</f>
        <v>43801</v>
      </c>
      <c r="D55" s="5" t="str">
        <f>IFERROR(VLOOKUP('Requête 052'!$A54,'Requête 052'!$A$1:$F$2000,4,FALSE),"")</f>
        <v>DECHETS INDUSTRIELS BANALS</v>
      </c>
      <c r="E55" s="5" t="str">
        <f>IFERROR(VLOOKUP('Requête 052'!$A54,'Requête 052'!$A$1:$F$2000,5,FALSE),"")</f>
        <v>DECHETS INDUSTRIELS BANALS</v>
      </c>
      <c r="F55" s="5">
        <f>IFERROR(VLOOKUP('Requête 052'!$A54,'Requête 052'!$A$1:$F$2000,6,FALSE),"")</f>
        <v>1.968</v>
      </c>
      <c r="G55" s="15">
        <f>IFERROR(VLOOKUP(A55,'Fichier source CGECP'!$A$1:$F$1259,1,FALSE),"")</f>
        <v>3678</v>
      </c>
      <c r="H55" s="15" t="str">
        <f>IFERROR(VLOOKUP(A55,'Fichier source CGECP'!$A$1:$F$1259,2,FALSE),"")</f>
        <v>CGECP</v>
      </c>
      <c r="I55" s="38">
        <f>IFERROR(VLOOKUP(A55,'Fichier source CGECP'!$A$1:$F$1259,3,FALSE),"")</f>
        <v>43801</v>
      </c>
      <c r="J55" s="15" t="str">
        <f>IFERROR(VLOOKUP(A55,'Fichier source CGECP'!$A$1:$F$1259,4,FALSE),"")</f>
        <v>DECHETS INDUSTRIELS BANALS</v>
      </c>
      <c r="K55" s="15" t="str">
        <f>IFERROR(VLOOKUP(A55,'Fichier source CGECP'!$A$1:$F$1259,5,FALSE),"")</f>
        <v>DECHETS INDUSTRIELS BANALS</v>
      </c>
      <c r="L55" s="33">
        <f>IFERROR(VLOOKUP(A55,'Fichier source CGECP'!$A$1:$F$1259,6,FALSE),"")</f>
        <v>3.28</v>
      </c>
      <c r="M55" s="36">
        <f t="shared" si="5"/>
        <v>-1.3119999999999998</v>
      </c>
      <c r="N55" s="35" t="str">
        <f t="shared" si="1"/>
        <v>Ok</v>
      </c>
      <c r="O55" s="35" t="str">
        <f t="shared" si="2"/>
        <v>Ok</v>
      </c>
      <c r="P55" s="35" t="str">
        <f t="shared" si="3"/>
        <v>Ecart</v>
      </c>
      <c r="Q55" s="35" t="str">
        <f t="shared" si="4"/>
        <v>Ecart</v>
      </c>
    </row>
    <row r="56" spans="1:17" ht="15.75" customHeight="1" x14ac:dyDescent="0.25">
      <c r="A56" s="12">
        <f>IFERROR(VLOOKUP('Requête 052'!$A55,'Requête 052'!$A$1:$F$2000,1,FALSE),"")</f>
        <v>3689</v>
      </c>
      <c r="B56" s="5" t="str">
        <f>IFERROR(VLOOKUP('Requête 052'!$A55,'Requête 052'!$A$1:$F$2000,2,FALSE),"")</f>
        <v>CGECP ST OUEN L AUMONE DVBIODIV</v>
      </c>
      <c r="C56" s="14">
        <f>IFERROR(VLOOKUP('Requête 052'!$A55,'Requête 052'!$A$1:$F$2000,3,FALSE),"")</f>
        <v>43801</v>
      </c>
      <c r="D56" s="5" t="str">
        <f>IFERROR(VLOOKUP('Requête 052'!$A55,'Requête 052'!$A$1:$F$2000,4,FALSE),"")</f>
        <v>DECHETS VERTS EN MELANGE</v>
      </c>
      <c r="E56" s="5" t="str">
        <f>IFERROR(VLOOKUP('Requête 052'!$A55,'Requête 052'!$A$1:$F$2000,5,FALSE),"")</f>
        <v>DECHETS VERTS EN MELANGE</v>
      </c>
      <c r="F56" s="5">
        <f>IFERROR(VLOOKUP('Requête 052'!$A55,'Requête 052'!$A$1:$F$2000,6,FALSE),"")</f>
        <v>3.78</v>
      </c>
      <c r="G56" s="15" t="str">
        <f>IFERROR(VLOOKUP(A56,'Fichier source CGECP'!$A$1:$F$1259,1,FALSE),"")</f>
        <v/>
      </c>
      <c r="H56" s="15" t="str">
        <f>IFERROR(VLOOKUP(A56,'Fichier source CGECP'!$A$1:$F$1259,2,FALSE),"")</f>
        <v/>
      </c>
      <c r="I56" s="38" t="str">
        <f>IFERROR(VLOOKUP(A56,'Fichier source CGECP'!$A$1:$F$1259,3,FALSE),"")</f>
        <v/>
      </c>
      <c r="J56" s="15" t="str">
        <f>IFERROR(VLOOKUP(A56,'Fichier source CGECP'!$A$1:$F$1259,4,FALSE),"")</f>
        <v/>
      </c>
      <c r="K56" s="15" t="str">
        <f>IFERROR(VLOOKUP(A56,'Fichier source CGECP'!$A$1:$F$1259,5,FALSE),"")</f>
        <v/>
      </c>
      <c r="L56" s="33" t="str">
        <f>IFERROR(VLOOKUP(A56,'Fichier source CGECP'!$A$1:$F$1259,6,FALSE),"")</f>
        <v/>
      </c>
      <c r="M56" s="36" t="str">
        <f t="shared" si="5"/>
        <v/>
      </c>
      <c r="N56" s="35" t="str">
        <f t="shared" si="1"/>
        <v>Ok</v>
      </c>
      <c r="O56" s="35" t="str">
        <f t="shared" si="2"/>
        <v>Ecart</v>
      </c>
      <c r="P56" s="35" t="str">
        <f t="shared" si="3"/>
        <v>Ok</v>
      </c>
      <c r="Q56" s="35" t="str">
        <f t="shared" si="4"/>
        <v>Ecart</v>
      </c>
    </row>
    <row r="57" spans="1:17" ht="15.75" customHeight="1" x14ac:dyDescent="0.25">
      <c r="A57" s="12">
        <f>IFERROR(VLOOKUP('Requête 052'!$A56,'Requête 052'!$A$1:$F$2000,1,FALSE),"")</f>
        <v>3690</v>
      </c>
      <c r="B57" s="5" t="str">
        <f>IFERROR(VLOOKUP('Requête 052'!$A56,'Requête 052'!$A$1:$F$2000,2,FALSE),"")</f>
        <v>CGECP ST OUEN L AUMONE TDI</v>
      </c>
      <c r="C57" s="14">
        <f>IFERROR(VLOOKUP('Requête 052'!$A56,'Requête 052'!$A$1:$F$2000,3,FALSE),"")</f>
        <v>43801</v>
      </c>
      <c r="D57" s="5" t="str">
        <f>IFERROR(VLOOKUP('Requête 052'!$A56,'Requête 052'!$A$1:$F$2000,4,FALSE),"")</f>
        <v>DECHETS INDUSTRIELS BANALS</v>
      </c>
      <c r="E57" s="5" t="str">
        <f>IFERROR(VLOOKUP('Requête 052'!$A56,'Requête 052'!$A$1:$F$2000,5,FALSE),"")</f>
        <v>ENCOMBRANTS</v>
      </c>
      <c r="F57" s="5">
        <f>IFERROR(VLOOKUP('Requête 052'!$A56,'Requête 052'!$A$1:$F$2000,6,FALSE),"")</f>
        <v>1.1200000000000001</v>
      </c>
      <c r="G57" s="15">
        <f>IFERROR(VLOOKUP(A57,'Fichier source CGECP'!$A$1:$F$1259,1,FALSE),"")</f>
        <v>3690</v>
      </c>
      <c r="H57" s="15" t="str">
        <f>IFERROR(VLOOKUP(A57,'Fichier source CGECP'!$A$1:$F$1259,2,FALSE),"")</f>
        <v>CGECP</v>
      </c>
      <c r="I57" s="38">
        <f>IFERROR(VLOOKUP(A57,'Fichier source CGECP'!$A$1:$F$1259,3,FALSE),"")</f>
        <v>43801</v>
      </c>
      <c r="J57" s="15">
        <f>IFERROR(VLOOKUP(A57,'Fichier source CGECP'!$A$1:$F$1259,4,FALSE),"")</f>
        <v>0</v>
      </c>
      <c r="K57" s="15" t="str">
        <f>IFERROR(VLOOKUP(A57,'Fichier source CGECP'!$A$1:$F$1259,5,FALSE),"")</f>
        <v>ENCOMBRANTS</v>
      </c>
      <c r="L57" s="33">
        <f>IFERROR(VLOOKUP(A57,'Fichier source CGECP'!$A$1:$F$1259,6,FALSE),"")</f>
        <v>3.78</v>
      </c>
      <c r="M57" s="36">
        <f t="shared" si="5"/>
        <v>-2.6599999999999997</v>
      </c>
      <c r="N57" s="35" t="str">
        <f t="shared" si="1"/>
        <v>Ok</v>
      </c>
      <c r="O57" s="35" t="str">
        <f t="shared" si="2"/>
        <v>Ok</v>
      </c>
      <c r="P57" s="35" t="str">
        <f t="shared" si="3"/>
        <v>Ecart</v>
      </c>
      <c r="Q57" s="35" t="str">
        <f t="shared" si="4"/>
        <v>Ecart</v>
      </c>
    </row>
    <row r="58" spans="1:17" ht="15.75" customHeight="1" x14ac:dyDescent="0.25">
      <c r="A58" s="12">
        <f>IFERROR(VLOOKUP('Requête 052'!$A57,'Requête 052'!$A$1:$F$2000,1,FALSE),"")</f>
        <v>3697</v>
      </c>
      <c r="B58" s="5" t="str">
        <f>IFERROR(VLOOKUP('Requête 052'!$A57,'Requête 052'!$A$1:$F$2000,2,FALSE),"")</f>
        <v>CGECP ST OUEN L AUMONE TDI</v>
      </c>
      <c r="C58" s="14">
        <f>IFERROR(VLOOKUP('Requête 052'!$A57,'Requête 052'!$A$1:$F$2000,3,FALSE),"")</f>
        <v>43801</v>
      </c>
      <c r="D58" s="5" t="str">
        <f>IFERROR(VLOOKUP('Requête 052'!$A57,'Requête 052'!$A$1:$F$2000,4,FALSE),"")</f>
        <v>MATIERE VALO EN MELANGE</v>
      </c>
      <c r="E58" s="5" t="str">
        <f>IFERROR(VLOOKUP('Requête 052'!$A57,'Requête 052'!$A$1:$F$2000,5,FALSE),"")</f>
        <v>MATIERE VALO EN MELANGE</v>
      </c>
      <c r="F58" s="5">
        <f>IFERROR(VLOOKUP('Requête 052'!$A57,'Requête 052'!$A$1:$F$2000,6,FALSE),"")</f>
        <v>1.36</v>
      </c>
      <c r="G58" s="15">
        <f>IFERROR(VLOOKUP(A58,'Fichier source CGECP'!$A$1:$F$1259,1,FALSE),"")</f>
        <v>3697</v>
      </c>
      <c r="H58" s="15" t="str">
        <f>IFERROR(VLOOKUP(A58,'Fichier source CGECP'!$A$1:$F$1259,2,FALSE),"")</f>
        <v>CGECP</v>
      </c>
      <c r="I58" s="38">
        <f>IFERROR(VLOOKUP(A58,'Fichier source CGECP'!$A$1:$F$1259,3,FALSE),"")</f>
        <v>43801</v>
      </c>
      <c r="J58" s="15" t="str">
        <f>IFERROR(VLOOKUP(A58,'Fichier source CGECP'!$A$1:$F$1259,4,FALSE),"")</f>
        <v>MATIERE VALO EN MELANGE</v>
      </c>
      <c r="K58" s="15" t="str">
        <f>IFERROR(VLOOKUP(A58,'Fichier source CGECP'!$A$1:$F$1259,5,FALSE),"")</f>
        <v>MATIERE VALO EN MELANGE</v>
      </c>
      <c r="L58" s="33">
        <f>IFERROR(VLOOKUP(A58,'Fichier source CGECP'!$A$1:$F$1259,6,FALSE),"")</f>
        <v>2.0960000000000001</v>
      </c>
      <c r="M58" s="36">
        <f t="shared" si="5"/>
        <v>-0.73599999999999999</v>
      </c>
      <c r="N58" s="35" t="str">
        <f t="shared" si="1"/>
        <v>Ok</v>
      </c>
      <c r="O58" s="35" t="str">
        <f t="shared" si="2"/>
        <v>Ok</v>
      </c>
      <c r="P58" s="35" t="str">
        <f t="shared" si="3"/>
        <v>Ecart</v>
      </c>
      <c r="Q58" s="35" t="str">
        <f t="shared" si="4"/>
        <v>Ecart</v>
      </c>
    </row>
    <row r="59" spans="1:17" ht="15.75" customHeight="1" x14ac:dyDescent="0.25">
      <c r="A59" s="12">
        <f>IFERROR(VLOOKUP('Requête 052'!$A58,'Requête 052'!$A$1:$F$2000,1,FALSE),"")</f>
        <v>3697</v>
      </c>
      <c r="B59" s="5" t="str">
        <f>IFERROR(VLOOKUP('Requête 052'!$A58,'Requête 052'!$A$1:$F$2000,2,FALSE),"")</f>
        <v>CGECP ST OUEN L AUMONE TDI</v>
      </c>
      <c r="C59" s="14">
        <f>IFERROR(VLOOKUP('Requête 052'!$A58,'Requête 052'!$A$1:$F$2000,3,FALSE),"")</f>
        <v>43801</v>
      </c>
      <c r="D59" s="5" t="str">
        <f>IFERROR(VLOOKUP('Requête 052'!$A58,'Requête 052'!$A$1:$F$2000,4,FALSE),"")</f>
        <v>MATIERE VALO EN MELANGE</v>
      </c>
      <c r="E59" s="5" t="str">
        <f>IFERROR(VLOOKUP('Requête 052'!$A58,'Requête 052'!$A$1:$F$2000,5,FALSE),"")</f>
        <v>MATIERE VALO EN MELANGE</v>
      </c>
      <c r="F59" s="5">
        <f>IFERROR(VLOOKUP('Requête 052'!$A58,'Requête 052'!$A$1:$F$2000,6,FALSE),"")</f>
        <v>1.36</v>
      </c>
      <c r="G59" s="15">
        <f>IFERROR(VLOOKUP(A59,'Fichier source CGECP'!$A$1:$F$1259,1,FALSE),"")</f>
        <v>3697</v>
      </c>
      <c r="H59" s="15" t="str">
        <f>IFERROR(VLOOKUP(A59,'Fichier source CGECP'!$A$1:$F$1259,2,FALSE),"")</f>
        <v>CGECP</v>
      </c>
      <c r="I59" s="38">
        <f>IFERROR(VLOOKUP(A59,'Fichier source CGECP'!$A$1:$F$1259,3,FALSE),"")</f>
        <v>43801</v>
      </c>
      <c r="J59" s="15" t="str">
        <f>IFERROR(VLOOKUP(A59,'Fichier source CGECP'!$A$1:$F$1259,4,FALSE),"")</f>
        <v>MATIERE VALO EN MELANGE</v>
      </c>
      <c r="K59" s="15" t="str">
        <f>IFERROR(VLOOKUP(A59,'Fichier source CGECP'!$A$1:$F$1259,5,FALSE),"")</f>
        <v>MATIERE VALO EN MELANGE</v>
      </c>
      <c r="L59" s="33">
        <f>IFERROR(VLOOKUP(A59,'Fichier source CGECP'!$A$1:$F$1259,6,FALSE),"")</f>
        <v>2.0960000000000001</v>
      </c>
      <c r="M59" s="36">
        <f t="shared" si="5"/>
        <v>-0.73599999999999999</v>
      </c>
      <c r="N59" s="35" t="str">
        <f t="shared" si="1"/>
        <v>Ok</v>
      </c>
      <c r="O59" s="35" t="str">
        <f t="shared" si="2"/>
        <v>Ok</v>
      </c>
      <c r="P59" s="35" t="str">
        <f t="shared" si="3"/>
        <v>Ecart</v>
      </c>
      <c r="Q59" s="35" t="str">
        <f t="shared" si="4"/>
        <v>Ecart</v>
      </c>
    </row>
    <row r="60" spans="1:17" ht="15.75" customHeight="1" x14ac:dyDescent="0.25">
      <c r="A60" s="12">
        <f>IFERROR(VLOOKUP('Requête 052'!$A59,'Requête 052'!$A$1:$F$2000,1,FALSE),"")</f>
        <v>3698</v>
      </c>
      <c r="B60" s="5" t="str">
        <f>IFERROR(VLOOKUP('Requête 052'!$A59,'Requête 052'!$A$1:$F$2000,2,FALSE),"")</f>
        <v>CGECP ST OUEN L AUMONE TDI</v>
      </c>
      <c r="C60" s="14">
        <f>IFERROR(VLOOKUP('Requête 052'!$A59,'Requête 052'!$A$1:$F$2000,3,FALSE),"")</f>
        <v>43801</v>
      </c>
      <c r="D60" s="5" t="str">
        <f>IFERROR(VLOOKUP('Requête 052'!$A59,'Requête 052'!$A$1:$F$2000,4,FALSE),"")</f>
        <v>ENCOMBRANTS</v>
      </c>
      <c r="E60" s="5" t="str">
        <f>IFERROR(VLOOKUP('Requête 052'!$A59,'Requête 052'!$A$1:$F$2000,5,FALSE),"")</f>
        <v>ENCOMBRANTS</v>
      </c>
      <c r="F60" s="5">
        <f>IFERROR(VLOOKUP('Requête 052'!$A59,'Requête 052'!$A$1:$F$2000,6,FALSE),"")</f>
        <v>0.93</v>
      </c>
      <c r="G60" s="15" t="str">
        <f>IFERROR(VLOOKUP(A60,'Fichier source CGECP'!$A$1:$F$1259,1,FALSE),"")</f>
        <v/>
      </c>
      <c r="H60" s="15" t="str">
        <f>IFERROR(VLOOKUP(A60,'Fichier source CGECP'!$A$1:$F$1259,2,FALSE),"")</f>
        <v/>
      </c>
      <c r="I60" s="38" t="str">
        <f>IFERROR(VLOOKUP(A60,'Fichier source CGECP'!$A$1:$F$1259,3,FALSE),"")</f>
        <v/>
      </c>
      <c r="J60" s="15" t="str">
        <f>IFERROR(VLOOKUP(A60,'Fichier source CGECP'!$A$1:$F$1259,4,FALSE),"")</f>
        <v/>
      </c>
      <c r="K60" s="15" t="str">
        <f>IFERROR(VLOOKUP(A60,'Fichier source CGECP'!$A$1:$F$1259,5,FALSE),"")</f>
        <v/>
      </c>
      <c r="L60" s="33" t="str">
        <f>IFERROR(VLOOKUP(A60,'Fichier source CGECP'!$A$1:$F$1259,6,FALSE),"")</f>
        <v/>
      </c>
      <c r="M60" s="36" t="str">
        <f t="shared" si="5"/>
        <v/>
      </c>
      <c r="N60" s="35" t="str">
        <f t="shared" si="1"/>
        <v>Ok</v>
      </c>
      <c r="O60" s="35" t="str">
        <f t="shared" si="2"/>
        <v>Ecart</v>
      </c>
      <c r="P60" s="35" t="str">
        <f t="shared" si="3"/>
        <v>Ok</v>
      </c>
      <c r="Q60" s="35" t="str">
        <f t="shared" si="4"/>
        <v>Ecart</v>
      </c>
    </row>
    <row r="61" spans="1:17" ht="15.75" customHeight="1" x14ac:dyDescent="0.25">
      <c r="A61" s="12">
        <f>IFERROR(VLOOKUP('Requête 052'!$A60,'Requête 052'!$A$1:$F$2000,1,FALSE),"")</f>
        <v>3708</v>
      </c>
      <c r="B61" s="5" t="str">
        <f>IFERROR(VLOOKUP('Requête 052'!$A60,'Requête 052'!$A$1:$F$2000,2,FALSE),"")</f>
        <v>CGECP ST OUEN L AUMONE UVEND</v>
      </c>
      <c r="C61" s="14">
        <f>IFERROR(VLOOKUP('Requête 052'!$A60,'Requête 052'!$A$1:$F$2000,3,FALSE),"")</f>
        <v>43802</v>
      </c>
      <c r="D61" s="5" t="str">
        <f>IFERROR(VLOOKUP('Requête 052'!$A60,'Requête 052'!$A$1:$F$2000,4,FALSE),"")</f>
        <v>DECHET A INCINERER TRI</v>
      </c>
      <c r="E61" s="5" t="str">
        <f>IFERROR(VLOOKUP('Requête 052'!$A60,'Requête 052'!$A$1:$F$2000,5,FALSE),"")</f>
        <v>DECHET A INCINERER TRI</v>
      </c>
      <c r="F61" s="5">
        <f>IFERROR(VLOOKUP('Requête 052'!$A60,'Requête 052'!$A$1:$F$2000,6,FALSE),"")</f>
        <v>3.3</v>
      </c>
      <c r="G61" s="15">
        <f>IFERROR(VLOOKUP(A61,'Fichier source CGECP'!$A$1:$F$1259,1,FALSE),"")</f>
        <v>3708</v>
      </c>
      <c r="H61" s="15" t="str">
        <f>IFERROR(VLOOKUP(A61,'Fichier source CGECP'!$A$1:$F$1259,2,FALSE),"")</f>
        <v>CGECP</v>
      </c>
      <c r="I61" s="38">
        <f>IFERROR(VLOOKUP(A61,'Fichier source CGECP'!$A$1:$F$1259,3,FALSE),"")</f>
        <v>43801</v>
      </c>
      <c r="J61" s="15" t="str">
        <f>IFERROR(VLOOKUP(A61,'Fichier source CGECP'!$A$1:$F$1259,4,FALSE),"")</f>
        <v>CARTONS</v>
      </c>
      <c r="K61" s="15" t="str">
        <f>IFERROR(VLOOKUP(A61,'Fichier source CGECP'!$A$1:$F$1259,5,FALSE),"")</f>
        <v>CARTONS</v>
      </c>
      <c r="L61" s="33">
        <f>IFERROR(VLOOKUP(A61,'Fichier source CGECP'!$A$1:$F$1259,6,FALSE),"")</f>
        <v>1.819</v>
      </c>
      <c r="M61" s="36">
        <f t="shared" si="5"/>
        <v>1.4809999999999999</v>
      </c>
      <c r="N61" s="35" t="str">
        <f t="shared" si="1"/>
        <v>Ok</v>
      </c>
      <c r="O61" s="35" t="str">
        <f t="shared" si="2"/>
        <v>Ecart</v>
      </c>
      <c r="P61" s="35" t="str">
        <f t="shared" si="3"/>
        <v>Ok</v>
      </c>
      <c r="Q61" s="35" t="str">
        <f t="shared" si="4"/>
        <v>Ecart</v>
      </c>
    </row>
    <row r="62" spans="1:17" ht="15.75" customHeight="1" x14ac:dyDescent="0.25">
      <c r="A62" s="12">
        <f>IFERROR(VLOOKUP('Requête 052'!$A61,'Requête 052'!$A$1:$F$2000,1,FALSE),"")</f>
        <v>3719</v>
      </c>
      <c r="B62" s="5" t="str">
        <f>IFERROR(VLOOKUP('Requête 052'!$A61,'Requête 052'!$A$1:$F$2000,2,FALSE),"")</f>
        <v>CGECP ST OUEN L AUMONE TDI</v>
      </c>
      <c r="C62" s="14">
        <f>IFERROR(VLOOKUP('Requête 052'!$A61,'Requête 052'!$A$1:$F$2000,3,FALSE),"")</f>
        <v>43801</v>
      </c>
      <c r="D62" s="5" t="str">
        <f>IFERROR(VLOOKUP('Requête 052'!$A61,'Requête 052'!$A$1:$F$2000,4,FALSE),"")</f>
        <v>FERRAILLES A BROYER (FAB)</v>
      </c>
      <c r="E62" s="5" t="str">
        <f>IFERROR(VLOOKUP('Requête 052'!$A61,'Requête 052'!$A$1:$F$2000,5,FALSE),"")</f>
        <v>FERRAILLES A BROYER (FAB)</v>
      </c>
      <c r="F62" s="5">
        <f>IFERROR(VLOOKUP('Requête 052'!$A61,'Requête 052'!$A$1:$F$2000,6,FALSE),"")</f>
        <v>0.216</v>
      </c>
      <c r="G62" s="15" t="str">
        <f>IFERROR(VLOOKUP(A62,'Fichier source CGECP'!$A$1:$F$1259,1,FALSE),"")</f>
        <v/>
      </c>
      <c r="H62" s="15" t="str">
        <f>IFERROR(VLOOKUP(A62,'Fichier source CGECP'!$A$1:$F$1259,2,FALSE),"")</f>
        <v/>
      </c>
      <c r="I62" s="38" t="str">
        <f>IFERROR(VLOOKUP(A62,'Fichier source CGECP'!$A$1:$F$1259,3,FALSE),"")</f>
        <v/>
      </c>
      <c r="J62" s="15" t="str">
        <f>IFERROR(VLOOKUP(A62,'Fichier source CGECP'!$A$1:$F$1259,4,FALSE),"")</f>
        <v/>
      </c>
      <c r="K62" s="15" t="str">
        <f>IFERROR(VLOOKUP(A62,'Fichier source CGECP'!$A$1:$F$1259,5,FALSE),"")</f>
        <v/>
      </c>
      <c r="L62" s="33" t="str">
        <f>IFERROR(VLOOKUP(A62,'Fichier source CGECP'!$A$1:$F$1259,6,FALSE),"")</f>
        <v/>
      </c>
      <c r="M62" s="36" t="str">
        <f t="shared" si="5"/>
        <v/>
      </c>
      <c r="N62" s="35" t="str">
        <f t="shared" si="1"/>
        <v>Ok</v>
      </c>
      <c r="O62" s="35" t="str">
        <f t="shared" si="2"/>
        <v>Ecart</v>
      </c>
      <c r="P62" s="35" t="str">
        <f t="shared" si="3"/>
        <v>Ok</v>
      </c>
      <c r="Q62" s="35" t="str">
        <f t="shared" si="4"/>
        <v>Ecart</v>
      </c>
    </row>
    <row r="63" spans="1:17" ht="15.75" customHeight="1" x14ac:dyDescent="0.25">
      <c r="A63" s="12">
        <f>IFERROR(VLOOKUP('Requête 052'!$A62,'Requête 052'!$A$1:$F$2000,1,FALSE),"")</f>
        <v>3741</v>
      </c>
      <c r="B63" s="5" t="str">
        <f>IFERROR(VLOOKUP('Requête 052'!$A62,'Requête 052'!$A$1:$F$2000,2,FALSE),"")</f>
        <v>CGECP ST OUEN L AUMONE TDI</v>
      </c>
      <c r="C63" s="14">
        <f>IFERROR(VLOOKUP('Requête 052'!$A62,'Requête 052'!$A$1:$F$2000,3,FALSE),"")</f>
        <v>43801</v>
      </c>
      <c r="D63" s="5" t="str">
        <f>IFERROR(VLOOKUP('Requête 052'!$A62,'Requête 052'!$A$1:$F$2000,4,FALSE),"")</f>
        <v>BOIS D'EMBALLAGES BRUTS</v>
      </c>
      <c r="E63" s="5" t="str">
        <f>IFERROR(VLOOKUP('Requête 052'!$A62,'Requête 052'!$A$1:$F$2000,5,FALSE),"")</f>
        <v>DECHETS INDUSTRIELS BANALS</v>
      </c>
      <c r="F63" s="5">
        <f>IFERROR(VLOOKUP('Requête 052'!$A62,'Requête 052'!$A$1:$F$2000,6,FALSE),"")</f>
        <v>2.2029999999999998</v>
      </c>
      <c r="G63" s="15">
        <f>IFERROR(VLOOKUP(A63,'Fichier source CGECP'!$A$1:$F$1259,1,FALSE),"")</f>
        <v>3741</v>
      </c>
      <c r="H63" s="15" t="str">
        <f>IFERROR(VLOOKUP(A63,'Fichier source CGECP'!$A$1:$F$1259,2,FALSE),"")</f>
        <v>CGECP</v>
      </c>
      <c r="I63" s="38">
        <f>IFERROR(VLOOKUP(A63,'Fichier source CGECP'!$A$1:$F$1259,3,FALSE),"")</f>
        <v>43801</v>
      </c>
      <c r="J63" s="15" t="str">
        <f>IFERROR(VLOOKUP(A63,'Fichier source CGECP'!$A$1:$F$1259,4,FALSE),"")</f>
        <v>BOIS D'EMBALLAGES BRUTS</v>
      </c>
      <c r="K63" s="15" t="str">
        <f>IFERROR(VLOOKUP(A63,'Fichier source CGECP'!$A$1:$F$1259,5,FALSE),"")</f>
        <v>DECHETS INDUSTRIELS BANALS</v>
      </c>
      <c r="L63" s="33">
        <f>IFERROR(VLOOKUP(A63,'Fichier source CGECP'!$A$1:$F$1259,6,FALSE),"")</f>
        <v>4.18</v>
      </c>
      <c r="M63" s="36">
        <f t="shared" si="5"/>
        <v>-1.9769999999999999</v>
      </c>
      <c r="N63" s="35" t="str">
        <f t="shared" si="1"/>
        <v>Ok</v>
      </c>
      <c r="O63" s="35" t="str">
        <f t="shared" si="2"/>
        <v>Ok</v>
      </c>
      <c r="P63" s="35" t="str">
        <f t="shared" si="3"/>
        <v>Ecart</v>
      </c>
      <c r="Q63" s="35" t="str">
        <f t="shared" si="4"/>
        <v>Ecart</v>
      </c>
    </row>
    <row r="64" spans="1:17" ht="15.75" customHeight="1" x14ac:dyDescent="0.25">
      <c r="A64" s="12">
        <f>IFERROR(VLOOKUP('Requête 052'!$A63,'Requête 052'!$A$1:$F$2000,1,FALSE),"")</f>
        <v>3819</v>
      </c>
      <c r="B64" s="5" t="str">
        <f>IFERROR(VLOOKUP('Requête 052'!$A63,'Requête 052'!$A$1:$F$2000,2,FALSE),"")</f>
        <v>CGECP ST OUEN L AUMONE DVBIODIV</v>
      </c>
      <c r="C64" s="14">
        <f>IFERROR(VLOOKUP('Requête 052'!$A63,'Requête 052'!$A$1:$F$2000,3,FALSE),"")</f>
        <v>43802</v>
      </c>
      <c r="D64" s="5" t="str">
        <f>IFERROR(VLOOKUP('Requête 052'!$A63,'Requête 052'!$A$1:$F$2000,4,FALSE),"")</f>
        <v>DECHETS VERTS EN MELANGE</v>
      </c>
      <c r="E64" s="5" t="str">
        <f>IFERROR(VLOOKUP('Requête 052'!$A63,'Requête 052'!$A$1:$F$2000,5,FALSE),"")</f>
        <v>DECHETS VERTS EN MELANGE</v>
      </c>
      <c r="F64" s="5">
        <f>IFERROR(VLOOKUP('Requête 052'!$A63,'Requête 052'!$A$1:$F$2000,6,FALSE),"")</f>
        <v>4.92</v>
      </c>
      <c r="G64" s="15" t="str">
        <f>IFERROR(VLOOKUP(A64,'Fichier source CGECP'!$A$1:$F$1259,1,FALSE),"")</f>
        <v/>
      </c>
      <c r="H64" s="15" t="str">
        <f>IFERROR(VLOOKUP(A64,'Fichier source CGECP'!$A$1:$F$1259,2,FALSE),"")</f>
        <v/>
      </c>
      <c r="I64" s="38" t="str">
        <f>IFERROR(VLOOKUP(A64,'Fichier source CGECP'!$A$1:$F$1259,3,FALSE),"")</f>
        <v/>
      </c>
      <c r="J64" s="15" t="str">
        <f>IFERROR(VLOOKUP(A64,'Fichier source CGECP'!$A$1:$F$1259,4,FALSE),"")</f>
        <v/>
      </c>
      <c r="K64" s="15" t="str">
        <f>IFERROR(VLOOKUP(A64,'Fichier source CGECP'!$A$1:$F$1259,5,FALSE),"")</f>
        <v/>
      </c>
      <c r="L64" s="33" t="str">
        <f>IFERROR(VLOOKUP(A64,'Fichier source CGECP'!$A$1:$F$1259,6,FALSE),"")</f>
        <v/>
      </c>
      <c r="M64" s="36" t="str">
        <f t="shared" si="5"/>
        <v/>
      </c>
      <c r="N64" s="35" t="str">
        <f t="shared" si="1"/>
        <v>Ok</v>
      </c>
      <c r="O64" s="35" t="str">
        <f t="shared" si="2"/>
        <v>Ecart</v>
      </c>
      <c r="P64" s="35" t="str">
        <f t="shared" si="3"/>
        <v>Ok</v>
      </c>
      <c r="Q64" s="35" t="str">
        <f t="shared" si="4"/>
        <v>Ecart</v>
      </c>
    </row>
    <row r="65" spans="1:17" ht="15.75" customHeight="1" x14ac:dyDescent="0.25">
      <c r="A65" s="12">
        <f>IFERROR(VLOOKUP('Requête 052'!$A64,'Requête 052'!$A$1:$F$2000,1,FALSE),"")</f>
        <v>3820</v>
      </c>
      <c r="B65" s="5" t="str">
        <f>IFERROR(VLOOKUP('Requête 052'!$A64,'Requête 052'!$A$1:$F$2000,2,FALSE),"")</f>
        <v>CGECP ST OUEN L AUMONE DVBIODIV</v>
      </c>
      <c r="C65" s="14">
        <f>IFERROR(VLOOKUP('Requête 052'!$A64,'Requête 052'!$A$1:$F$2000,3,FALSE),"")</f>
        <v>43802</v>
      </c>
      <c r="D65" s="5" t="str">
        <f>IFERROR(VLOOKUP('Requête 052'!$A64,'Requête 052'!$A$1:$F$2000,4,FALSE),"")</f>
        <v>DECHETS VERTS EN MELANGE</v>
      </c>
      <c r="E65" s="5" t="str">
        <f>IFERROR(VLOOKUP('Requête 052'!$A64,'Requête 052'!$A$1:$F$2000,5,FALSE),"")</f>
        <v>DECHETS VERTS EN MELANGE</v>
      </c>
      <c r="F65" s="5">
        <f>IFERROR(VLOOKUP('Requête 052'!$A64,'Requête 052'!$A$1:$F$2000,6,FALSE),"")</f>
        <v>1.62</v>
      </c>
      <c r="G65" s="15" t="str">
        <f>IFERROR(VLOOKUP(A65,'Fichier source CGECP'!$A$1:$F$1259,1,FALSE),"")</f>
        <v/>
      </c>
      <c r="H65" s="15" t="str">
        <f>IFERROR(VLOOKUP(A65,'Fichier source CGECP'!$A$1:$F$1259,2,FALSE),"")</f>
        <v/>
      </c>
      <c r="I65" s="38" t="str">
        <f>IFERROR(VLOOKUP(A65,'Fichier source CGECP'!$A$1:$F$1259,3,FALSE),"")</f>
        <v/>
      </c>
      <c r="J65" s="15" t="str">
        <f>IFERROR(VLOOKUP(A65,'Fichier source CGECP'!$A$1:$F$1259,4,FALSE),"")</f>
        <v/>
      </c>
      <c r="K65" s="15" t="str">
        <f>IFERROR(VLOOKUP(A65,'Fichier source CGECP'!$A$1:$F$1259,5,FALSE),"")</f>
        <v/>
      </c>
      <c r="L65" s="33" t="str">
        <f>IFERROR(VLOOKUP(A65,'Fichier source CGECP'!$A$1:$F$1259,6,FALSE),"")</f>
        <v/>
      </c>
      <c r="M65" s="36" t="str">
        <f t="shared" si="5"/>
        <v/>
      </c>
      <c r="N65" s="35" t="str">
        <f t="shared" si="1"/>
        <v>Ok</v>
      </c>
      <c r="O65" s="35" t="str">
        <f t="shared" si="2"/>
        <v>Ecart</v>
      </c>
      <c r="P65" s="35" t="str">
        <f t="shared" si="3"/>
        <v>Ok</v>
      </c>
      <c r="Q65" s="35" t="str">
        <f t="shared" si="4"/>
        <v>Ecart</v>
      </c>
    </row>
    <row r="66" spans="1:17" ht="15.75" customHeight="1" x14ac:dyDescent="0.25">
      <c r="A66" s="12">
        <f>IFERROR(VLOOKUP('Requête 052'!$A65,'Requête 052'!$A$1:$F$2000,1,FALSE),"")</f>
        <v>3821</v>
      </c>
      <c r="B66" s="5" t="str">
        <f>IFERROR(VLOOKUP('Requête 052'!$A65,'Requête 052'!$A$1:$F$2000,2,FALSE),"")</f>
        <v>CGECP ST OUEN L AUMONE UVEND</v>
      </c>
      <c r="C66" s="14">
        <f>IFERROR(VLOOKUP('Requête 052'!$A65,'Requête 052'!$A$1:$F$2000,3,FALSE),"")</f>
        <v>43802</v>
      </c>
      <c r="D66" s="5" t="str">
        <f>IFERROR(VLOOKUP('Requête 052'!$A65,'Requête 052'!$A$1:$F$2000,4,FALSE),"")</f>
        <v>ORDURES MENAGERES</v>
      </c>
      <c r="E66" s="5" t="str">
        <f>IFERROR(VLOOKUP('Requête 052'!$A65,'Requête 052'!$A$1:$F$2000,5,FALSE),"")</f>
        <v>ORDURES MENAGERES</v>
      </c>
      <c r="F66" s="5">
        <f>IFERROR(VLOOKUP('Requête 052'!$A65,'Requête 052'!$A$1:$F$2000,6,FALSE),"")</f>
        <v>0.76800000000000002</v>
      </c>
      <c r="G66" s="15">
        <f>IFERROR(VLOOKUP(A66,'Fichier source CGECP'!$A$1:$F$1259,1,FALSE),"")</f>
        <v>3821</v>
      </c>
      <c r="H66" s="15" t="str">
        <f>IFERROR(VLOOKUP(A66,'Fichier source CGECP'!$A$1:$F$1259,2,FALSE),"")</f>
        <v>CGECP</v>
      </c>
      <c r="I66" s="38">
        <f>IFERROR(VLOOKUP(A66,'Fichier source CGECP'!$A$1:$F$1259,3,FALSE),"")</f>
        <v>43802</v>
      </c>
      <c r="J66" s="15" t="str">
        <f>IFERROR(VLOOKUP(A66,'Fichier source CGECP'!$A$1:$F$1259,4,FALSE),"")</f>
        <v>ORDURES MENAGERES</v>
      </c>
      <c r="K66" s="15" t="str">
        <f>IFERROR(VLOOKUP(A66,'Fichier source CGECP'!$A$1:$F$1259,5,FALSE),"")</f>
        <v>ORDURES MENAGERES</v>
      </c>
      <c r="L66" s="33">
        <f>IFERROR(VLOOKUP(A66,'Fichier source CGECP'!$A$1:$F$1259,6,FALSE),"")</f>
        <v>2.3199999999999998</v>
      </c>
      <c r="M66" s="36">
        <f t="shared" si="5"/>
        <v>-1.5519999999999998</v>
      </c>
      <c r="N66" s="35" t="str">
        <f t="shared" si="1"/>
        <v>Ok</v>
      </c>
      <c r="O66" s="35" t="str">
        <f t="shared" si="2"/>
        <v>Ok</v>
      </c>
      <c r="P66" s="35" t="str">
        <f t="shared" si="3"/>
        <v>Ecart</v>
      </c>
      <c r="Q66" s="35" t="str">
        <f t="shared" si="4"/>
        <v>Ecart</v>
      </c>
    </row>
    <row r="67" spans="1:17" ht="15.75" customHeight="1" x14ac:dyDescent="0.25">
      <c r="A67" s="12">
        <f>IFERROR(VLOOKUP('Requête 052'!$A65,'Requête 052'!$A$1:$F$2000,1,FALSE),"")</f>
        <v>3821</v>
      </c>
      <c r="B67" s="12" t="str">
        <f>IFERROR(VLOOKUP('Requête 052'!$A65,'Requête 052'!$A$1:$F$2000,2,FALSE),"")</f>
        <v>CGECP ST OUEN L AUMONE UVEND</v>
      </c>
      <c r="C67" s="14">
        <f>IFERROR(VLOOKUP('Requête 052'!$A65,'Requête 052'!$A$1:$F$2000,3,FALSE),"")</f>
        <v>43802</v>
      </c>
      <c r="D67" s="12" t="str">
        <f>IFERROR(VLOOKUP('Requête 052'!$A65,'Requête 052'!$A$1:$F$2000,4,FALSE),"")</f>
        <v>ORDURES MENAGERES</v>
      </c>
      <c r="E67" s="12" t="str">
        <f>IFERROR(VLOOKUP('Requête 052'!$A65,'Requête 052'!$A$1:$F$2000,5,FALSE),"")</f>
        <v>ORDURES MENAGERES</v>
      </c>
      <c r="F67" s="16">
        <f>IFERROR(VLOOKUP('Requête 052'!$A65,'Requête 052'!$A$1:$F$2000,6,FALSE),"")</f>
        <v>0.76800000000000002</v>
      </c>
      <c r="G67" s="15">
        <f>IFERROR(VLOOKUP(A67,'Fichier source CGECP'!$A$1:$F$1259,1,FALSE),"")</f>
        <v>3821</v>
      </c>
      <c r="H67" s="15" t="str">
        <f>IFERROR(VLOOKUP(A67,'Fichier source CGECP'!$A$1:$F$1259,2,FALSE),"")</f>
        <v>CGECP</v>
      </c>
      <c r="I67" s="38">
        <f>IFERROR(VLOOKUP(A67,'Fichier source CGECP'!$A$1:$F$1259,3,FALSE),"")</f>
        <v>43802</v>
      </c>
      <c r="J67" s="15" t="str">
        <f>IFERROR(VLOOKUP(A67,'Fichier source CGECP'!$A$1:$F$1259,4,FALSE),"")</f>
        <v>ORDURES MENAGERES</v>
      </c>
      <c r="K67" s="15" t="str">
        <f>IFERROR(VLOOKUP(A67,'Fichier source CGECP'!$A$1:$F$1259,5,FALSE),"")</f>
        <v>ORDURES MENAGERES</v>
      </c>
      <c r="L67" s="33">
        <f>IFERROR(VLOOKUP(A67,'Fichier source CGECP'!$A$1:$F$1259,6,FALSE),"")</f>
        <v>2.3199999999999998</v>
      </c>
      <c r="M67" s="36">
        <f t="shared" si="5"/>
        <v>-1.5519999999999998</v>
      </c>
      <c r="N67" s="35" t="str">
        <f t="shared" si="1"/>
        <v>Ok</v>
      </c>
      <c r="O67" s="35" t="str">
        <f t="shared" si="2"/>
        <v>Ok</v>
      </c>
      <c r="P67" s="35" t="str">
        <f t="shared" si="3"/>
        <v>Ecart</v>
      </c>
      <c r="Q67" s="35" t="str">
        <f t="shared" si="4"/>
        <v>Ecart</v>
      </c>
    </row>
    <row r="68" spans="1:17" ht="15.75" customHeight="1" x14ac:dyDescent="0.25">
      <c r="A68" s="12">
        <f>IFERROR(VLOOKUP('Requête 052'!$A66,'Requête 052'!$A$1:$F$2000,1,FALSE),"")</f>
        <v>3822</v>
      </c>
      <c r="B68" s="12" t="str">
        <f>IFERROR(VLOOKUP('Requête 052'!$A66,'Requête 052'!$A$1:$F$2000,2,FALSE),"")</f>
        <v>CGECP ST OUEN L AUMONE UVEND</v>
      </c>
      <c r="C68" s="14">
        <f>IFERROR(VLOOKUP('Requête 052'!$A66,'Requête 052'!$A$1:$F$2000,3,FALSE),"")</f>
        <v>43802</v>
      </c>
      <c r="D68" s="12" t="str">
        <f>IFERROR(VLOOKUP('Requête 052'!$A66,'Requête 052'!$A$1:$F$2000,4,FALSE),"")</f>
        <v>REFUS DE TRI</v>
      </c>
      <c r="E68" s="12" t="str">
        <f>IFERROR(VLOOKUP('Requête 052'!$A66,'Requête 052'!$A$1:$F$2000,5,FALSE),"")</f>
        <v>REFUS DE TRI</v>
      </c>
      <c r="F68" s="16">
        <f>IFERROR(VLOOKUP('Requête 052'!$A66,'Requête 052'!$A$1:$F$2000,6,FALSE),"")</f>
        <v>3.06</v>
      </c>
      <c r="G68" s="15" t="str">
        <f>IFERROR(VLOOKUP(A68,'Fichier source CGECP'!$A$1:$F$1259,1,FALSE),"")</f>
        <v/>
      </c>
      <c r="H68" s="15" t="str">
        <f>IFERROR(VLOOKUP(A68,'Fichier source CGECP'!$A$1:$F$1259,2,FALSE),"")</f>
        <v/>
      </c>
      <c r="I68" s="38" t="str">
        <f>IFERROR(VLOOKUP(A68,'Fichier source CGECP'!$A$1:$F$1259,3,FALSE),"")</f>
        <v/>
      </c>
      <c r="J68" s="15" t="str">
        <f>IFERROR(VLOOKUP(A68,'Fichier source CGECP'!$A$1:$F$1259,4,FALSE),"")</f>
        <v/>
      </c>
      <c r="K68" s="15" t="str">
        <f>IFERROR(VLOOKUP(A68,'Fichier source CGECP'!$A$1:$F$1259,5,FALSE),"")</f>
        <v/>
      </c>
      <c r="L68" s="33" t="str">
        <f>IFERROR(VLOOKUP(A68,'Fichier source CGECP'!$A$1:$F$1259,6,FALSE),"")</f>
        <v/>
      </c>
      <c r="M68" s="36" t="str">
        <f t="shared" si="5"/>
        <v/>
      </c>
      <c r="N68" s="35" t="str">
        <f t="shared" ref="N68:N131" si="6">IFERROR(IF(SEARCH(H68,B68,1),"Ok","Ecart"),"")</f>
        <v>Ok</v>
      </c>
      <c r="O68" s="35" t="str">
        <f t="shared" ref="O68:O131" si="7">IFERROR(IF(E68=K68,"Ok","Ecart"),"")</f>
        <v>Ecart</v>
      </c>
      <c r="P68" s="35" t="str">
        <f t="shared" ref="P68:P131" si="8">IFERROR(IF(M68&gt;=0,"Ok","Ecart"),"")</f>
        <v>Ok</v>
      </c>
      <c r="Q68" s="35" t="str">
        <f t="shared" ref="Q68:Q131" si="9">IFERROR(IF(OR(P68="Ecart",O68="Ecart",N68="Ecart"),"Ecart","Ok"),"")</f>
        <v>Ecart</v>
      </c>
    </row>
    <row r="69" spans="1:17" ht="15.75" customHeight="1" x14ac:dyDescent="0.25">
      <c r="A69" s="12">
        <f>IFERROR(VLOOKUP('Requête 052'!$A68,'Requête 052'!$A$1:$F$2000,1,FALSE),"")</f>
        <v>3824</v>
      </c>
      <c r="B69" s="5" t="str">
        <f>IFERROR(VLOOKUP('Requête 052'!$A68,'Requête 052'!$A$1:$F$2000,2,FALSE),"")</f>
        <v>CGECP ST OUEN L AUMONE UVEND</v>
      </c>
      <c r="C69" s="14">
        <f>IFERROR(VLOOKUP('Requête 052'!$A68,'Requête 052'!$A$1:$F$2000,3,FALSE),"")</f>
        <v>43802</v>
      </c>
      <c r="D69" s="5" t="str">
        <f>IFERROR(VLOOKUP('Requête 052'!$A68,'Requête 052'!$A$1:$F$2000,4,FALSE),"")</f>
        <v>DECHETS INDUSTRIELS BANALS</v>
      </c>
      <c r="E69" s="5" t="str">
        <f>IFERROR(VLOOKUP('Requête 052'!$A68,'Requête 052'!$A$1:$F$2000,5,FALSE),"")</f>
        <v>DECHETS INDUSTRIELS BANALS</v>
      </c>
      <c r="F69" s="5">
        <f>IFERROR(VLOOKUP('Requête 052'!$A68,'Requête 052'!$A$1:$F$2000,6,FALSE),"")</f>
        <v>4.12</v>
      </c>
      <c r="G69" s="15">
        <f>IFERROR(VLOOKUP(A69,'Fichier source CGECP'!$A$1:$F$1259,1,FALSE),"")</f>
        <v>3824</v>
      </c>
      <c r="H69" s="15" t="str">
        <f>IFERROR(VLOOKUP(A69,'Fichier source CGECP'!$A$1:$F$1259,2,FALSE),"")</f>
        <v>CGECP</v>
      </c>
      <c r="I69" s="38">
        <f>IFERROR(VLOOKUP(A69,'Fichier source CGECP'!$A$1:$F$1259,3,FALSE),"")</f>
        <v>43802</v>
      </c>
      <c r="J69" s="15">
        <f>IFERROR(VLOOKUP(A69,'Fichier source CGECP'!$A$1:$F$1259,4,FALSE),"")</f>
        <v>0</v>
      </c>
      <c r="K69" s="15" t="str">
        <f>IFERROR(VLOOKUP(A69,'Fichier source CGECP'!$A$1:$F$1259,5,FALSE),"")</f>
        <v>CARTONS</v>
      </c>
      <c r="L69" s="33">
        <f>IFERROR(VLOOKUP(A69,'Fichier source CGECP'!$A$1:$F$1259,6,FALSE),"")</f>
        <v>0.42399999999999999</v>
      </c>
      <c r="M69" s="36">
        <f t="shared" si="5"/>
        <v>3.6960000000000002</v>
      </c>
      <c r="N69" s="35" t="str">
        <f t="shared" si="6"/>
        <v>Ok</v>
      </c>
      <c r="O69" s="35" t="str">
        <f t="shared" si="7"/>
        <v>Ecart</v>
      </c>
      <c r="P69" s="35" t="str">
        <f t="shared" si="8"/>
        <v>Ok</v>
      </c>
      <c r="Q69" s="35" t="str">
        <f t="shared" si="9"/>
        <v>Ecart</v>
      </c>
    </row>
    <row r="70" spans="1:17" ht="15.75" customHeight="1" x14ac:dyDescent="0.25">
      <c r="A70" s="12">
        <f>IFERROR(VLOOKUP('Requête 052'!$A69,'Requête 052'!$A$1:$F$2000,1,FALSE),"")</f>
        <v>3825</v>
      </c>
      <c r="B70" s="5" t="str">
        <f>IFERROR(VLOOKUP('Requête 052'!$A69,'Requête 052'!$A$1:$F$2000,2,FALSE),"")</f>
        <v>CGECP ST OUEN L AUMONE UVEND</v>
      </c>
      <c r="C70" s="14">
        <f>IFERROR(VLOOKUP('Requête 052'!$A69,'Requête 052'!$A$1:$F$2000,3,FALSE),"")</f>
        <v>43802</v>
      </c>
      <c r="D70" s="5" t="str">
        <f>IFERROR(VLOOKUP('Requête 052'!$A69,'Requête 052'!$A$1:$F$2000,4,FALSE),"")</f>
        <v>REFUS DE TRI</v>
      </c>
      <c r="E70" s="5" t="str">
        <f>IFERROR(VLOOKUP('Requête 052'!$A69,'Requête 052'!$A$1:$F$2000,5,FALSE),"")</f>
        <v>REFUS DE TRI</v>
      </c>
      <c r="F70" s="5">
        <f>IFERROR(VLOOKUP('Requête 052'!$A69,'Requête 052'!$A$1:$F$2000,6,FALSE),"")</f>
        <v>2.44</v>
      </c>
      <c r="G70" s="15" t="str">
        <f>IFERROR(VLOOKUP(A70,'Fichier source CGECP'!$A$1:$F$1259,1,FALSE),"")</f>
        <v/>
      </c>
      <c r="H70" s="15" t="str">
        <f>IFERROR(VLOOKUP(A70,'Fichier source CGECP'!$A$1:$F$1259,2,FALSE),"")</f>
        <v/>
      </c>
      <c r="I70" s="38" t="str">
        <f>IFERROR(VLOOKUP(A70,'Fichier source CGECP'!$A$1:$F$1259,3,FALSE),"")</f>
        <v/>
      </c>
      <c r="J70" s="15" t="str">
        <f>IFERROR(VLOOKUP(A70,'Fichier source CGECP'!$A$1:$F$1259,4,FALSE),"")</f>
        <v/>
      </c>
      <c r="K70" s="15" t="str">
        <f>IFERROR(VLOOKUP(A70,'Fichier source CGECP'!$A$1:$F$1259,5,FALSE),"")</f>
        <v/>
      </c>
      <c r="L70" s="33" t="str">
        <f>IFERROR(VLOOKUP(A70,'Fichier source CGECP'!$A$1:$F$1259,6,FALSE),"")</f>
        <v/>
      </c>
      <c r="M70" s="36" t="str">
        <f t="shared" si="5"/>
        <v/>
      </c>
      <c r="N70" s="35" t="str">
        <f t="shared" si="6"/>
        <v>Ok</v>
      </c>
      <c r="O70" s="35" t="str">
        <f t="shared" si="7"/>
        <v>Ecart</v>
      </c>
      <c r="P70" s="35" t="str">
        <f t="shared" si="8"/>
        <v>Ok</v>
      </c>
      <c r="Q70" s="35" t="str">
        <f t="shared" si="9"/>
        <v>Ecart</v>
      </c>
    </row>
    <row r="71" spans="1:17" ht="15.75" customHeight="1" x14ac:dyDescent="0.25">
      <c r="A71" s="12">
        <f>IFERROR(VLOOKUP('Requête 052'!$A70,'Requête 052'!$A$1:$F$2000,1,FALSE),"")</f>
        <v>3826</v>
      </c>
      <c r="B71" s="5" t="str">
        <f>IFERROR(VLOOKUP('Requête 052'!$A70,'Requête 052'!$A$1:$F$2000,2,FALSE),"")</f>
        <v>CGECP ST OUEN L AUMONE TDI</v>
      </c>
      <c r="C71" s="14">
        <f>IFERROR(VLOOKUP('Requête 052'!$A70,'Requête 052'!$A$1:$F$2000,3,FALSE),"")</f>
        <v>43802</v>
      </c>
      <c r="D71" s="5" t="str">
        <f>IFERROR(VLOOKUP('Requête 052'!$A70,'Requête 052'!$A$1:$F$2000,4,FALSE),"")</f>
        <v>GRAVATS</v>
      </c>
      <c r="E71" s="5" t="str">
        <f>IFERROR(VLOOKUP('Requête 052'!$A70,'Requête 052'!$A$1:$F$2000,5,FALSE),"")</f>
        <v>GRAVATS</v>
      </c>
      <c r="F71" s="5">
        <f>IFERROR(VLOOKUP('Requête 052'!$A70,'Requête 052'!$A$1:$F$2000,6,FALSE),"")</f>
        <v>4.4800000000000004</v>
      </c>
      <c r="G71" s="15" t="str">
        <f>IFERROR(VLOOKUP(A71,'Fichier source CGECP'!$A$1:$F$1259,1,FALSE),"")</f>
        <v/>
      </c>
      <c r="H71" s="15" t="str">
        <f>IFERROR(VLOOKUP(A71,'Fichier source CGECP'!$A$1:$F$1259,2,FALSE),"")</f>
        <v/>
      </c>
      <c r="I71" s="38" t="str">
        <f>IFERROR(VLOOKUP(A71,'Fichier source CGECP'!$A$1:$F$1259,3,FALSE),"")</f>
        <v/>
      </c>
      <c r="J71" s="15" t="str">
        <f>IFERROR(VLOOKUP(A71,'Fichier source CGECP'!$A$1:$F$1259,4,FALSE),"")</f>
        <v/>
      </c>
      <c r="K71" s="15" t="str">
        <f>IFERROR(VLOOKUP(A71,'Fichier source CGECP'!$A$1:$F$1259,5,FALSE),"")</f>
        <v/>
      </c>
      <c r="L71" s="33" t="str">
        <f>IFERROR(VLOOKUP(A71,'Fichier source CGECP'!$A$1:$F$1259,6,FALSE),"")</f>
        <v/>
      </c>
      <c r="M71" s="36" t="str">
        <f t="shared" si="5"/>
        <v/>
      </c>
      <c r="N71" s="35" t="str">
        <f t="shared" si="6"/>
        <v>Ok</v>
      </c>
      <c r="O71" s="35" t="str">
        <f t="shared" si="7"/>
        <v>Ecart</v>
      </c>
      <c r="P71" s="35" t="str">
        <f t="shared" si="8"/>
        <v>Ok</v>
      </c>
      <c r="Q71" s="35" t="str">
        <f t="shared" si="9"/>
        <v>Ecart</v>
      </c>
    </row>
    <row r="72" spans="1:17" ht="15.75" customHeight="1" x14ac:dyDescent="0.25">
      <c r="A72" s="12">
        <f>IFERROR(VLOOKUP('Requête 052'!$A71,'Requête 052'!$A$1:$F$2000,1,FALSE),"")</f>
        <v>3827</v>
      </c>
      <c r="B72" s="5" t="str">
        <f>IFERROR(VLOOKUP('Requête 052'!$A71,'Requête 052'!$A$1:$F$2000,2,FALSE),"")</f>
        <v>CGECP ST OUEN L AUMONE UVEND</v>
      </c>
      <c r="C72" s="14">
        <f>IFERROR(VLOOKUP('Requête 052'!$A71,'Requête 052'!$A$1:$F$2000,3,FALSE),"")</f>
        <v>43802</v>
      </c>
      <c r="D72" s="5" t="str">
        <f>IFERROR(VLOOKUP('Requête 052'!$A71,'Requête 052'!$A$1:$F$2000,4,FALSE),"")</f>
        <v>ORDURES MENAGERES</v>
      </c>
      <c r="E72" s="5" t="str">
        <f>IFERROR(VLOOKUP('Requête 052'!$A71,'Requête 052'!$A$1:$F$2000,5,FALSE),"")</f>
        <v>ORDURES MENAGERES</v>
      </c>
      <c r="F72" s="5">
        <f>IFERROR(VLOOKUP('Requête 052'!$A71,'Requête 052'!$A$1:$F$2000,6,FALSE),"")</f>
        <v>4.9800000000000004</v>
      </c>
      <c r="G72" s="15">
        <f>IFERROR(VLOOKUP(A72,'Fichier source CGECP'!$A$1:$F$1259,1,FALSE),"")</f>
        <v>3827</v>
      </c>
      <c r="H72" s="15" t="str">
        <f>IFERROR(VLOOKUP(A72,'Fichier source CGECP'!$A$1:$F$1259,2,FALSE),"")</f>
        <v>CGECP</v>
      </c>
      <c r="I72" s="47">
        <f>IFERROR(VLOOKUP(A72,'Fichier source CGECP'!$A$1:$F$1259,3,FALSE),"")</f>
        <v>43802</v>
      </c>
      <c r="J72" s="15">
        <f>IFERROR(VLOOKUP(A72,'Fichier source CGECP'!$A$1:$F$1259,4,FALSE),"")</f>
        <v>0</v>
      </c>
      <c r="K72" s="15" t="str">
        <f>IFERROR(VLOOKUP(A72,'Fichier source CGECP'!$A$1:$F$1259,5,FALSE),"")</f>
        <v>ORDURES MENAGERES</v>
      </c>
      <c r="L72" s="33">
        <f>IFERROR(VLOOKUP(A72,'Fichier source CGECP'!$A$1:$F$1259,6,FALSE),"")</f>
        <v>3.66</v>
      </c>
      <c r="M72" s="36">
        <f t="shared" si="5"/>
        <v>1.3200000000000003</v>
      </c>
      <c r="N72" s="35" t="str">
        <f t="shared" si="6"/>
        <v>Ok</v>
      </c>
      <c r="O72" s="35" t="str">
        <f t="shared" si="7"/>
        <v>Ok</v>
      </c>
      <c r="P72" s="35" t="str">
        <f t="shared" si="8"/>
        <v>Ok</v>
      </c>
      <c r="Q72" s="35" t="str">
        <f t="shared" si="9"/>
        <v>Ok</v>
      </c>
    </row>
    <row r="73" spans="1:17" ht="15.75" customHeight="1" x14ac:dyDescent="0.25">
      <c r="A73" s="12">
        <f>IFERROR(VLOOKUP('Requête 052'!$A72,'Requête 052'!$A$1:$F$2000,1,FALSE),"")</f>
        <v>3828</v>
      </c>
      <c r="B73" s="5" t="str">
        <f>IFERROR(VLOOKUP('Requête 052'!$A72,'Requête 052'!$A$1:$F$2000,2,FALSE),"")</f>
        <v>CGECP ST OUEN L AUMONE UVEND</v>
      </c>
      <c r="C73" s="14">
        <f>IFERROR(VLOOKUP('Requête 052'!$A72,'Requête 052'!$A$1:$F$2000,3,FALSE),"")</f>
        <v>43802</v>
      </c>
      <c r="D73" s="5" t="str">
        <f>IFERROR(VLOOKUP('Requête 052'!$A72,'Requête 052'!$A$1:$F$2000,4,FALSE),"")</f>
        <v>ORDURES MENAGERES</v>
      </c>
      <c r="E73" s="5" t="str">
        <f>IFERROR(VLOOKUP('Requête 052'!$A72,'Requête 052'!$A$1:$F$2000,5,FALSE),"")</f>
        <v>DECHETS INDUSTRIELS BANALS</v>
      </c>
      <c r="F73" s="5">
        <f>IFERROR(VLOOKUP('Requête 052'!$A72,'Requête 052'!$A$1:$F$2000,6,FALSE),"")</f>
        <v>1.792</v>
      </c>
      <c r="G73" s="15">
        <f>IFERROR(VLOOKUP(A73,'Fichier source CGECP'!$A$1:$F$1259,1,FALSE),"")</f>
        <v>3828</v>
      </c>
      <c r="H73" s="15" t="str">
        <f>IFERROR(VLOOKUP(A73,'Fichier source CGECP'!$A$1:$F$1259,2,FALSE),"")</f>
        <v>CGECP</v>
      </c>
      <c r="I73" s="47">
        <f>IFERROR(VLOOKUP(A73,'Fichier source CGECP'!$A$1:$F$1259,3,FALSE),"")</f>
        <v>43802</v>
      </c>
      <c r="J73" s="15" t="str">
        <f>IFERROR(VLOOKUP(A73,'Fichier source CGECP'!$A$1:$F$1259,4,FALSE),"")</f>
        <v>DECHETS INDUSTRIELS BANALS</v>
      </c>
      <c r="K73" s="15" t="str">
        <f>IFERROR(VLOOKUP(A73,'Fichier source CGECP'!$A$1:$F$1259,5,FALSE),"")</f>
        <v>DECHETS INDUSTRIELS BANALS</v>
      </c>
      <c r="L73" s="33">
        <f>IFERROR(VLOOKUP(A73,'Fichier source CGECP'!$A$1:$F$1259,6,FALSE),"")</f>
        <v>1.1000000000000001</v>
      </c>
      <c r="M73" s="36">
        <f t="shared" si="5"/>
        <v>0.69199999999999995</v>
      </c>
      <c r="N73" s="35" t="str">
        <f t="shared" si="6"/>
        <v>Ok</v>
      </c>
      <c r="O73" s="35" t="str">
        <f t="shared" si="7"/>
        <v>Ok</v>
      </c>
      <c r="P73" s="35" t="str">
        <f t="shared" si="8"/>
        <v>Ok</v>
      </c>
      <c r="Q73" s="35" t="str">
        <f t="shared" si="9"/>
        <v>Ok</v>
      </c>
    </row>
    <row r="74" spans="1:17" ht="15.75" customHeight="1" x14ac:dyDescent="0.25">
      <c r="A74" s="12">
        <f>IFERROR(VLOOKUP('Requête 052'!$A73,'Requête 052'!$A$1:$F$2000,1,FALSE),"")</f>
        <v>3829</v>
      </c>
      <c r="B74" s="5" t="str">
        <f>IFERROR(VLOOKUP('Requête 052'!$A73,'Requête 052'!$A$1:$F$2000,2,FALSE),"")</f>
        <v>CGECP ST OUEN L AUMONE TDI</v>
      </c>
      <c r="C74" s="14">
        <f>IFERROR(VLOOKUP('Requête 052'!$A73,'Requête 052'!$A$1:$F$2000,3,FALSE),"")</f>
        <v>43802</v>
      </c>
      <c r="D74" s="5" t="str">
        <f>IFERROR(VLOOKUP('Requête 052'!$A73,'Requête 052'!$A$1:$F$2000,4,FALSE),"")</f>
        <v>ENCOMBRANTS</v>
      </c>
      <c r="E74" s="5" t="str">
        <f>IFERROR(VLOOKUP('Requête 052'!$A73,'Requête 052'!$A$1:$F$2000,5,FALSE),"")</f>
        <v>ENCOMBRANTS</v>
      </c>
      <c r="F74" s="5">
        <f>IFERROR(VLOOKUP('Requête 052'!$A73,'Requête 052'!$A$1:$F$2000,6,FALSE),"")</f>
        <v>6.3</v>
      </c>
      <c r="G74" s="15">
        <f>IFERROR(VLOOKUP(A74,'Fichier source CGECP'!$A$1:$F$1259,1,FALSE),"")</f>
        <v>3829</v>
      </c>
      <c r="H74" s="15" t="str">
        <f>IFERROR(VLOOKUP(A74,'Fichier source CGECP'!$A$1:$F$1259,2,FALSE),"")</f>
        <v>CGECP</v>
      </c>
      <c r="I74" s="38">
        <f>IFERROR(VLOOKUP(A74,'Fichier source CGECP'!$A$1:$F$1259,3,FALSE),"")</f>
        <v>43802</v>
      </c>
      <c r="J74" s="15" t="str">
        <f>IFERROR(VLOOKUP(A74,'Fichier source CGECP'!$A$1:$F$1259,4,FALSE),"")</f>
        <v>BOIS D'EMBALLAGES BRUTS</v>
      </c>
      <c r="K74" s="15" t="str">
        <f>IFERROR(VLOOKUP(A74,'Fichier source CGECP'!$A$1:$F$1259,5,FALSE),"")</f>
        <v>BOIS D'EMBALLAGES BRUTS</v>
      </c>
      <c r="L74" s="33">
        <f>IFERROR(VLOOKUP(A74,'Fichier source CGECP'!$A$1:$F$1259,6,FALSE),"")</f>
        <v>1.38</v>
      </c>
      <c r="M74" s="36">
        <f t="shared" si="5"/>
        <v>4.92</v>
      </c>
      <c r="N74" s="35" t="str">
        <f t="shared" si="6"/>
        <v>Ok</v>
      </c>
      <c r="O74" s="35" t="str">
        <f t="shared" si="7"/>
        <v>Ecart</v>
      </c>
      <c r="P74" s="35" t="str">
        <f t="shared" si="8"/>
        <v>Ok</v>
      </c>
      <c r="Q74" s="35" t="str">
        <f t="shared" si="9"/>
        <v>Ecart</v>
      </c>
    </row>
    <row r="75" spans="1:17" ht="15.75" customHeight="1" x14ac:dyDescent="0.25">
      <c r="A75" s="12">
        <f>IFERROR(VLOOKUP('Requête 052'!$A74,'Requête 052'!$A$1:$F$2000,1,FALSE),"")</f>
        <v>3837</v>
      </c>
      <c r="B75" s="5" t="str">
        <f>IFERROR(VLOOKUP('Requête 052'!$A74,'Requête 052'!$A$1:$F$2000,2,FALSE),"")</f>
        <v>CGECP ST OUEN L AUMONE TDI</v>
      </c>
      <c r="C75" s="14">
        <f>IFERROR(VLOOKUP('Requête 052'!$A74,'Requête 052'!$A$1:$F$2000,3,FALSE),"")</f>
        <v>43802</v>
      </c>
      <c r="D75" s="5" t="str">
        <f>IFERROR(VLOOKUP('Requête 052'!$A74,'Requête 052'!$A$1:$F$2000,4,FALSE),"")</f>
        <v>ENCOMBRANTS</v>
      </c>
      <c r="E75" s="5" t="str">
        <f>IFERROR(VLOOKUP('Requête 052'!$A74,'Requête 052'!$A$1:$F$2000,5,FALSE),"")</f>
        <v>ENCOMBRANTS</v>
      </c>
      <c r="F75" s="5">
        <f>IFERROR(VLOOKUP('Requête 052'!$A74,'Requête 052'!$A$1:$F$2000,6,FALSE),"")</f>
        <v>5.62</v>
      </c>
      <c r="G75" s="15" t="str">
        <f>IFERROR(VLOOKUP(A75,'Fichier source CGECP'!$A$1:$F$1259,1,FALSE),"")</f>
        <v/>
      </c>
      <c r="H75" s="15" t="str">
        <f>IFERROR(VLOOKUP(A75,'Fichier source CGECP'!$A$1:$F$1259,2,FALSE),"")</f>
        <v/>
      </c>
      <c r="I75" s="38" t="str">
        <f>IFERROR(VLOOKUP(A75,'Fichier source CGECP'!$A$1:$F$1259,3,FALSE),"")</f>
        <v/>
      </c>
      <c r="J75" s="15" t="str">
        <f>IFERROR(VLOOKUP(A75,'Fichier source CGECP'!$A$1:$F$1259,4,FALSE),"")</f>
        <v/>
      </c>
      <c r="K75" s="15" t="str">
        <f>IFERROR(VLOOKUP(A75,'Fichier source CGECP'!$A$1:$F$1259,5,FALSE),"")</f>
        <v/>
      </c>
      <c r="L75" s="33" t="str">
        <f>IFERROR(VLOOKUP(A75,'Fichier source CGECP'!$A$1:$F$1259,6,FALSE),"")</f>
        <v/>
      </c>
      <c r="M75" s="36" t="str">
        <f t="shared" si="5"/>
        <v/>
      </c>
      <c r="N75" s="35" t="str">
        <f t="shared" si="6"/>
        <v>Ok</v>
      </c>
      <c r="O75" s="35" t="str">
        <f t="shared" si="7"/>
        <v>Ecart</v>
      </c>
      <c r="P75" s="35" t="str">
        <f t="shared" si="8"/>
        <v>Ok</v>
      </c>
      <c r="Q75" s="35" t="str">
        <f t="shared" si="9"/>
        <v>Ecart</v>
      </c>
    </row>
    <row r="76" spans="1:17" ht="15.75" customHeight="1" x14ac:dyDescent="0.25">
      <c r="A76" s="12">
        <f>IFERROR(VLOOKUP('Requête 052'!$A75,'Requête 052'!$A$1:$F$2000,1,FALSE),"")</f>
        <v>3840</v>
      </c>
      <c r="B76" s="5" t="str">
        <f>IFERROR(VLOOKUP('Requête 052'!$A75,'Requête 052'!$A$1:$F$2000,2,FALSE),"")</f>
        <v>CGECP ST OUEN L AUMONE UVEND</v>
      </c>
      <c r="C76" s="14">
        <f>IFERROR(VLOOKUP('Requête 052'!$A75,'Requête 052'!$A$1:$F$2000,3,FALSE),"")</f>
        <v>43802</v>
      </c>
      <c r="D76" s="5" t="str">
        <f>IFERROR(VLOOKUP('Requête 052'!$A75,'Requête 052'!$A$1:$F$2000,4,FALSE),"")</f>
        <v>DECHET A INCINERER</v>
      </c>
      <c r="E76" s="5" t="str">
        <f>IFERROR(VLOOKUP('Requête 052'!$A75,'Requête 052'!$A$1:$F$2000,5,FALSE),"")</f>
        <v>DECHET A INCINERER</v>
      </c>
      <c r="F76" s="5">
        <f>IFERROR(VLOOKUP('Requête 052'!$A75,'Requête 052'!$A$1:$F$2000,6,FALSE),"")</f>
        <v>2.4900000000000002</v>
      </c>
      <c r="G76" s="15">
        <f>IFERROR(VLOOKUP(A76,'Fichier source CGECP'!$A$1:$F$1259,1,FALSE),"")</f>
        <v>3840</v>
      </c>
      <c r="H76" s="15" t="str">
        <f>IFERROR(VLOOKUP(A76,'Fichier source CGECP'!$A$1:$F$1259,2,FALSE),"")</f>
        <v>CGECP</v>
      </c>
      <c r="I76" s="38">
        <f>IFERROR(VLOOKUP(A76,'Fichier source CGECP'!$A$1:$F$1259,3,FALSE),"")</f>
        <v>43802</v>
      </c>
      <c r="J76" s="15">
        <f>IFERROR(VLOOKUP(A76,'Fichier source CGECP'!$A$1:$F$1259,4,FALSE),"")</f>
        <v>0</v>
      </c>
      <c r="K76" s="15" t="str">
        <f>IFERROR(VLOOKUP(A76,'Fichier source CGECP'!$A$1:$F$1259,5,FALSE),"")</f>
        <v>DECHET A INCINERER TRI</v>
      </c>
      <c r="L76" s="33">
        <f>IFERROR(VLOOKUP(A76,'Fichier source CGECP'!$A$1:$F$1259,6,FALSE),"")</f>
        <v>0.9</v>
      </c>
      <c r="M76" s="36">
        <f t="shared" si="5"/>
        <v>1.5900000000000003</v>
      </c>
      <c r="N76" s="35" t="str">
        <f t="shared" si="6"/>
        <v>Ok</v>
      </c>
      <c r="O76" s="35" t="str">
        <f t="shared" si="7"/>
        <v>Ecart</v>
      </c>
      <c r="P76" s="35" t="str">
        <f t="shared" si="8"/>
        <v>Ok</v>
      </c>
      <c r="Q76" s="35" t="str">
        <f t="shared" si="9"/>
        <v>Ecart</v>
      </c>
    </row>
    <row r="77" spans="1:17" ht="15.75" customHeight="1" x14ac:dyDescent="0.25">
      <c r="A77" s="12">
        <f>IFERROR(VLOOKUP('Requête 052'!$A76,'Requête 052'!$A$1:$F$2000,1,FALSE),"")</f>
        <v>3843</v>
      </c>
      <c r="B77" s="5" t="str">
        <f>IFERROR(VLOOKUP('Requête 052'!$A76,'Requête 052'!$A$1:$F$2000,2,FALSE),"")</f>
        <v>CGECP ST OUEN L AUMONE TPCPR</v>
      </c>
      <c r="C77" s="14">
        <f>IFERROR(VLOOKUP('Requête 052'!$A76,'Requête 052'!$A$1:$F$2000,3,FALSE),"")</f>
        <v>43802</v>
      </c>
      <c r="D77" s="5" t="str">
        <f>IFERROR(VLOOKUP('Requête 052'!$A76,'Requête 052'!$A$1:$F$2000,4,FALSE),"")</f>
        <v>CARTONS</v>
      </c>
      <c r="E77" s="5" t="str">
        <f>IFERROR(VLOOKUP('Requête 052'!$A76,'Requête 052'!$A$1:$F$2000,5,FALSE),"")</f>
        <v>REFUS DE TRI TPCPR</v>
      </c>
      <c r="F77" s="5">
        <f>IFERROR(VLOOKUP('Requête 052'!$A76,'Requête 052'!$A$1:$F$2000,6,FALSE),"")</f>
        <v>7.3</v>
      </c>
      <c r="G77" s="15">
        <f>IFERROR(VLOOKUP(A77,'Fichier source CGECP'!$A$1:$F$1259,1,FALSE),"")</f>
        <v>3843</v>
      </c>
      <c r="H77" s="15" t="str">
        <f>IFERROR(VLOOKUP(A77,'Fichier source CGECP'!$A$1:$F$1259,2,FALSE),"")</f>
        <v>CGECP</v>
      </c>
      <c r="I77" s="38">
        <f>IFERROR(VLOOKUP(A77,'Fichier source CGECP'!$A$1:$F$1259,3,FALSE),"")</f>
        <v>43802</v>
      </c>
      <c r="J77" s="15" t="str">
        <f>IFERROR(VLOOKUP(A77,'Fichier source CGECP'!$A$1:$F$1259,4,FALSE),"")</f>
        <v>CARTONS ET SACHES PLAST - 1.04.00</v>
      </c>
      <c r="K77" s="15" t="str">
        <f>IFERROR(VLOOKUP(A77,'Fichier source CGECP'!$A$1:$F$1259,5,FALSE),"")</f>
        <v>CARTONS ET SACHES PLAST - 1.04.00</v>
      </c>
      <c r="L77" s="33">
        <f>IFERROR(VLOOKUP(A77,'Fichier source CGECP'!$A$1:$F$1259,6,FALSE),"")</f>
        <v>0.108</v>
      </c>
      <c r="M77" s="36">
        <f t="shared" si="5"/>
        <v>7.1920000000000002</v>
      </c>
      <c r="N77" s="35" t="str">
        <f t="shared" si="6"/>
        <v>Ok</v>
      </c>
      <c r="O77" s="35" t="str">
        <f t="shared" si="7"/>
        <v>Ecart</v>
      </c>
      <c r="P77" s="35" t="str">
        <f t="shared" si="8"/>
        <v>Ok</v>
      </c>
      <c r="Q77" s="35" t="str">
        <f t="shared" si="9"/>
        <v>Ecart</v>
      </c>
    </row>
    <row r="78" spans="1:17" ht="15.75" customHeight="1" x14ac:dyDescent="0.25">
      <c r="A78" s="12">
        <f>IFERROR(VLOOKUP('Requête 052'!$A77,'Requête 052'!$A$1:$F$2000,1,FALSE),"")</f>
        <v>3846</v>
      </c>
      <c r="B78" s="5" t="str">
        <f>IFERROR(VLOOKUP('Requête 052'!$A77,'Requête 052'!$A$1:$F$2000,2,FALSE),"")</f>
        <v>CGECP ST OUEN L AUMONE UVEND</v>
      </c>
      <c r="C78" s="14">
        <f>IFERROR(VLOOKUP('Requête 052'!$A77,'Requête 052'!$A$1:$F$2000,3,FALSE),"")</f>
        <v>43802</v>
      </c>
      <c r="D78" s="5" t="str">
        <f>IFERROR(VLOOKUP('Requête 052'!$A77,'Requête 052'!$A$1:$F$2000,4,FALSE),"")</f>
        <v>ORDURES MENAGERES</v>
      </c>
      <c r="E78" s="5" t="str">
        <f>IFERROR(VLOOKUP('Requête 052'!$A77,'Requête 052'!$A$1:$F$2000,5,FALSE),"")</f>
        <v>ORDURES MENAGERES</v>
      </c>
      <c r="F78" s="5">
        <f>IFERROR(VLOOKUP('Requête 052'!$A77,'Requête 052'!$A$1:$F$2000,6,FALSE),"")</f>
        <v>3.19</v>
      </c>
      <c r="G78" s="15">
        <f>IFERROR(VLOOKUP(A78,'Fichier source CGECP'!$A$1:$F$1259,1,FALSE),"")</f>
        <v>3846</v>
      </c>
      <c r="H78" s="15" t="str">
        <f>IFERROR(VLOOKUP(A78,'Fichier source CGECP'!$A$1:$F$1259,2,FALSE),"")</f>
        <v>CGECP</v>
      </c>
      <c r="I78" s="38">
        <f>IFERROR(VLOOKUP(A78,'Fichier source CGECP'!$A$1:$F$1259,3,FALSE),"")</f>
        <v>43802</v>
      </c>
      <c r="J78" s="15">
        <f>IFERROR(VLOOKUP(A78,'Fichier source CGECP'!$A$1:$F$1259,4,FALSE),"")</f>
        <v>0</v>
      </c>
      <c r="K78" s="15" t="str">
        <f>IFERROR(VLOOKUP(A78,'Fichier source CGECP'!$A$1:$F$1259,5,FALSE),"")</f>
        <v>ORDURES MENAGERES</v>
      </c>
      <c r="L78" s="33">
        <f>IFERROR(VLOOKUP(A78,'Fichier source CGECP'!$A$1:$F$1259,6,FALSE),"")</f>
        <v>6.4</v>
      </c>
      <c r="M78" s="36">
        <f t="shared" si="5"/>
        <v>-3.2100000000000004</v>
      </c>
      <c r="N78" s="35" t="str">
        <f t="shared" si="6"/>
        <v>Ok</v>
      </c>
      <c r="O78" s="35" t="str">
        <f t="shared" si="7"/>
        <v>Ok</v>
      </c>
      <c r="P78" s="35" t="str">
        <f t="shared" si="8"/>
        <v>Ecart</v>
      </c>
      <c r="Q78" s="35" t="str">
        <f t="shared" si="9"/>
        <v>Ecart</v>
      </c>
    </row>
    <row r="79" spans="1:17" ht="15.75" customHeight="1" x14ac:dyDescent="0.25">
      <c r="A79" s="12">
        <f>IFERROR(VLOOKUP('Requête 052'!$A78,'Requête 052'!$A$1:$F$2000,1,FALSE),"")</f>
        <v>3853</v>
      </c>
      <c r="B79" s="5" t="str">
        <f>IFERROR(VLOOKUP('Requête 052'!$A78,'Requête 052'!$A$1:$F$2000,2,FALSE),"")</f>
        <v>CGECP ST OUEN L AUMONE TDI</v>
      </c>
      <c r="C79" s="14">
        <f>IFERROR(VLOOKUP('Requête 052'!$A78,'Requête 052'!$A$1:$F$2000,3,FALSE),"")</f>
        <v>43802</v>
      </c>
      <c r="D79" s="5" t="str">
        <f>IFERROR(VLOOKUP('Requête 052'!$A78,'Requête 052'!$A$1:$F$2000,4,FALSE),"")</f>
        <v>ENCOMBRANTS</v>
      </c>
      <c r="E79" s="5" t="str">
        <f>IFERROR(VLOOKUP('Requête 052'!$A78,'Requête 052'!$A$1:$F$2000,5,FALSE),"")</f>
        <v>ENCOMBRANTS</v>
      </c>
      <c r="F79" s="5">
        <f>IFERROR(VLOOKUP('Requête 052'!$A78,'Requête 052'!$A$1:$F$2000,6,FALSE),"")</f>
        <v>3.74</v>
      </c>
      <c r="G79" s="15" t="str">
        <f>IFERROR(VLOOKUP(A79,'Fichier source CGECP'!$A$1:$F$1259,1,FALSE),"")</f>
        <v/>
      </c>
      <c r="H79" s="15" t="str">
        <f>IFERROR(VLOOKUP(A79,'Fichier source CGECP'!$A$1:$F$1259,2,FALSE),"")</f>
        <v/>
      </c>
      <c r="I79" s="38" t="str">
        <f>IFERROR(VLOOKUP(A79,'Fichier source CGECP'!$A$1:$F$1259,3,FALSE),"")</f>
        <v/>
      </c>
      <c r="J79" s="15" t="str">
        <f>IFERROR(VLOOKUP(A79,'Fichier source CGECP'!$A$1:$F$1259,4,FALSE),"")</f>
        <v/>
      </c>
      <c r="K79" s="15" t="str">
        <f>IFERROR(VLOOKUP(A79,'Fichier source CGECP'!$A$1:$F$1259,5,FALSE),"")</f>
        <v/>
      </c>
      <c r="L79" s="33" t="str">
        <f>IFERROR(VLOOKUP(A79,'Fichier source CGECP'!$A$1:$F$1259,6,FALSE),"")</f>
        <v/>
      </c>
      <c r="M79" s="36" t="str">
        <f t="shared" si="5"/>
        <v/>
      </c>
      <c r="N79" s="35" t="str">
        <f t="shared" si="6"/>
        <v>Ok</v>
      </c>
      <c r="O79" s="35" t="str">
        <f t="shared" si="7"/>
        <v>Ecart</v>
      </c>
      <c r="P79" s="35" t="str">
        <f t="shared" si="8"/>
        <v>Ok</v>
      </c>
      <c r="Q79" s="35" t="str">
        <f t="shared" si="9"/>
        <v>Ecart</v>
      </c>
    </row>
    <row r="80" spans="1:17" ht="15.75" customHeight="1" x14ac:dyDescent="0.25">
      <c r="A80" s="12">
        <f>IFERROR(VLOOKUP('Requête 052'!$A79,'Requête 052'!$A$1:$F$2000,1,FALSE),"")</f>
        <v>3854</v>
      </c>
      <c r="B80" s="5" t="str">
        <f>IFERROR(VLOOKUP('Requête 052'!$A79,'Requête 052'!$A$1:$F$2000,2,FALSE),"")</f>
        <v>CGECP ST OUEN L AUMONE UVEND</v>
      </c>
      <c r="C80" s="14">
        <f>IFERROR(VLOOKUP('Requête 052'!$A79,'Requête 052'!$A$1:$F$2000,3,FALSE),"")</f>
        <v>43802</v>
      </c>
      <c r="D80" s="5" t="str">
        <f>IFERROR(VLOOKUP('Requête 052'!$A79,'Requête 052'!$A$1:$F$2000,4,FALSE),"")</f>
        <v>DECHET A INCINERER TRI</v>
      </c>
      <c r="E80" s="5" t="str">
        <f>IFERROR(VLOOKUP('Requête 052'!$A79,'Requête 052'!$A$1:$F$2000,5,FALSE),"")</f>
        <v>DECHET A INCINERER TRI</v>
      </c>
      <c r="F80" s="5">
        <f>IFERROR(VLOOKUP('Requête 052'!$A79,'Requête 052'!$A$1:$F$2000,6,FALSE),"")</f>
        <v>4.1500000000000004</v>
      </c>
      <c r="G80" s="15">
        <f>IFERROR(VLOOKUP(A80,'Fichier source CGECP'!$A$1:$F$1259,1,FALSE),"")</f>
        <v>3854</v>
      </c>
      <c r="H80" s="15" t="str">
        <f>IFERROR(VLOOKUP(A80,'Fichier source CGECP'!$A$1:$F$1259,2,FALSE),"")</f>
        <v>CGECP</v>
      </c>
      <c r="I80" s="47">
        <f>IFERROR(VLOOKUP(A80,'Fichier source CGECP'!$A$1:$F$1259,3,FALSE),"")</f>
        <v>43802</v>
      </c>
      <c r="J80" s="15">
        <f>IFERROR(VLOOKUP(A80,'Fichier source CGECP'!$A$1:$F$1259,4,FALSE),"")</f>
        <v>0</v>
      </c>
      <c r="K80" s="15" t="str">
        <f>IFERROR(VLOOKUP(A80,'Fichier source CGECP'!$A$1:$F$1259,5,FALSE),"")</f>
        <v>DECHET A INCINERER TRI</v>
      </c>
      <c r="L80" s="33">
        <f>IFERROR(VLOOKUP(A80,'Fichier source CGECP'!$A$1:$F$1259,6,FALSE),"")</f>
        <v>2.84</v>
      </c>
      <c r="M80" s="36">
        <f t="shared" si="5"/>
        <v>1.3100000000000005</v>
      </c>
      <c r="N80" s="35" t="str">
        <f t="shared" si="6"/>
        <v>Ok</v>
      </c>
      <c r="O80" s="35" t="str">
        <f t="shared" si="7"/>
        <v>Ok</v>
      </c>
      <c r="P80" s="35" t="str">
        <f t="shared" si="8"/>
        <v>Ok</v>
      </c>
      <c r="Q80" s="35" t="str">
        <f t="shared" si="9"/>
        <v>Ok</v>
      </c>
    </row>
    <row r="81" spans="1:17" ht="15.75" customHeight="1" x14ac:dyDescent="0.25">
      <c r="A81" s="12">
        <f>IFERROR(VLOOKUP('Requête 052'!$A80,'Requête 052'!$A$1:$F$2000,1,FALSE),"")</f>
        <v>3855</v>
      </c>
      <c r="B81" s="5" t="str">
        <f>IFERROR(VLOOKUP('Requête 052'!$A80,'Requête 052'!$A$1:$F$2000,2,FALSE),"")</f>
        <v>CGECP ST OUEN L AUMONE TDI</v>
      </c>
      <c r="C81" s="14">
        <f>IFERROR(VLOOKUP('Requête 052'!$A80,'Requête 052'!$A$1:$F$2000,3,FALSE),"")</f>
        <v>43802</v>
      </c>
      <c r="D81" s="5" t="str">
        <f>IFERROR(VLOOKUP('Requête 052'!$A80,'Requête 052'!$A$1:$F$2000,4,FALSE),"")</f>
        <v>ENCOMBRANTS</v>
      </c>
      <c r="E81" s="5" t="str">
        <f>IFERROR(VLOOKUP('Requête 052'!$A80,'Requête 052'!$A$1:$F$2000,5,FALSE),"")</f>
        <v>ENCOMBRANTS</v>
      </c>
      <c r="F81" s="5">
        <f>IFERROR(VLOOKUP('Requête 052'!$A80,'Requête 052'!$A$1:$F$2000,6,FALSE),"")</f>
        <v>0.12</v>
      </c>
      <c r="G81" s="15">
        <f>IFERROR(VLOOKUP(A81,'Fichier source CGECP'!$A$1:$F$1259,1,FALSE),"")</f>
        <v>3855</v>
      </c>
      <c r="H81" s="15" t="str">
        <f>IFERROR(VLOOKUP(A81,'Fichier source CGECP'!$A$1:$F$1259,2,FALSE),"")</f>
        <v>CGECP</v>
      </c>
      <c r="I81" s="38">
        <f>IFERROR(VLOOKUP(A81,'Fichier source CGECP'!$A$1:$F$1259,3,FALSE),"")</f>
        <v>43802</v>
      </c>
      <c r="J81" s="15">
        <f>IFERROR(VLOOKUP(A81,'Fichier source CGECP'!$A$1:$F$1259,4,FALSE),"")</f>
        <v>0</v>
      </c>
      <c r="K81" s="15" t="str">
        <f>IFERROR(VLOOKUP(A81,'Fichier source CGECP'!$A$1:$F$1259,5,FALSE),"")</f>
        <v>DECHETS VERTS EN MELANGE</v>
      </c>
      <c r="L81" s="33">
        <f>IFERROR(VLOOKUP(A81,'Fichier source CGECP'!$A$1:$F$1259,6,FALSE),"")</f>
        <v>8.44</v>
      </c>
      <c r="M81" s="36">
        <f t="shared" si="5"/>
        <v>-8.32</v>
      </c>
      <c r="N81" s="35" t="str">
        <f t="shared" si="6"/>
        <v>Ok</v>
      </c>
      <c r="O81" s="35" t="str">
        <f t="shared" si="7"/>
        <v>Ecart</v>
      </c>
      <c r="P81" s="35" t="str">
        <f t="shared" si="8"/>
        <v>Ecart</v>
      </c>
      <c r="Q81" s="35" t="str">
        <f t="shared" si="9"/>
        <v>Ecart</v>
      </c>
    </row>
    <row r="82" spans="1:17" ht="15.75" customHeight="1" x14ac:dyDescent="0.25">
      <c r="A82" s="12">
        <f>IFERROR(VLOOKUP('Requête 052'!$A81,'Requête 052'!$A$1:$F$2000,1,FALSE),"")</f>
        <v>3858</v>
      </c>
      <c r="B82" s="5" t="str">
        <f>IFERROR(VLOOKUP('Requête 052'!$A81,'Requête 052'!$A$1:$F$2000,2,FALSE),"")</f>
        <v>CGECP ST OUEN L AUMONE TDI</v>
      </c>
      <c r="C82" s="14">
        <f>IFERROR(VLOOKUP('Requête 052'!$A81,'Requête 052'!$A$1:$F$2000,3,FALSE),"")</f>
        <v>43802</v>
      </c>
      <c r="D82" s="5" t="str">
        <f>IFERROR(VLOOKUP('Requête 052'!$A81,'Requête 052'!$A$1:$F$2000,4,FALSE),"")</f>
        <v>DECHETS INDUSTRIELS BANALS</v>
      </c>
      <c r="E82" s="5" t="str">
        <f>IFERROR(VLOOKUP('Requête 052'!$A81,'Requête 052'!$A$1:$F$2000,5,FALSE),"")</f>
        <v>DECHETS INDUSTRIELS BANALS</v>
      </c>
      <c r="F82" s="5">
        <f>IFERROR(VLOOKUP('Requête 052'!$A81,'Requête 052'!$A$1:$F$2000,6,FALSE),"")</f>
        <v>4.0599999999999996</v>
      </c>
      <c r="G82" s="15">
        <f>IFERROR(VLOOKUP(A82,'Fichier source CGECP'!$A$1:$F$1259,1,FALSE),"")</f>
        <v>3858</v>
      </c>
      <c r="H82" s="15" t="str">
        <f>IFERROR(VLOOKUP(A82,'Fichier source CGECP'!$A$1:$F$1259,2,FALSE),"")</f>
        <v>CGECP</v>
      </c>
      <c r="I82" s="38">
        <f>IFERROR(VLOOKUP(A82,'Fichier source CGECP'!$A$1:$F$1259,3,FALSE),"")</f>
        <v>43802</v>
      </c>
      <c r="J82" s="15" t="str">
        <f>IFERROR(VLOOKUP(A82,'Fichier source CGECP'!$A$1:$F$1259,4,FALSE),"")</f>
        <v>PAPIERS</v>
      </c>
      <c r="K82" s="15" t="str">
        <f>IFERROR(VLOOKUP(A82,'Fichier source CGECP'!$A$1:$F$1259,5,FALSE),"")</f>
        <v>GROS DE MAGASIN - 1.02.00</v>
      </c>
      <c r="L82" s="33">
        <f>IFERROR(VLOOKUP(A82,'Fichier source CGECP'!$A$1:$F$1259,6,FALSE),"")</f>
        <v>0.24</v>
      </c>
      <c r="M82" s="36">
        <f t="shared" si="5"/>
        <v>3.8199999999999994</v>
      </c>
      <c r="N82" s="35" t="str">
        <f t="shared" si="6"/>
        <v>Ok</v>
      </c>
      <c r="O82" s="35" t="str">
        <f t="shared" si="7"/>
        <v>Ecart</v>
      </c>
      <c r="P82" s="35" t="str">
        <f t="shared" si="8"/>
        <v>Ok</v>
      </c>
      <c r="Q82" s="35" t="str">
        <f t="shared" si="9"/>
        <v>Ecart</v>
      </c>
    </row>
    <row r="83" spans="1:17" ht="15.75" customHeight="1" x14ac:dyDescent="0.25">
      <c r="A83" s="12">
        <f>IFERROR(VLOOKUP('Requête 052'!$A82,'Requête 052'!$A$1:$F$2000,1,FALSE),"")</f>
        <v>3859</v>
      </c>
      <c r="B83" s="5" t="str">
        <f>IFERROR(VLOOKUP('Requête 052'!$A82,'Requête 052'!$A$1:$F$2000,2,FALSE),"")</f>
        <v>CGECP ST OUEN L AUMONE TDI</v>
      </c>
      <c r="C83" s="14">
        <f>IFERROR(VLOOKUP('Requête 052'!$A82,'Requête 052'!$A$1:$F$2000,3,FALSE),"")</f>
        <v>43802</v>
      </c>
      <c r="D83" s="5" t="str">
        <f>IFERROR(VLOOKUP('Requête 052'!$A82,'Requête 052'!$A$1:$F$2000,4,FALSE),"")</f>
        <v>MATIERE VALO EN MELANGE</v>
      </c>
      <c r="E83" s="5" t="str">
        <f>IFERROR(VLOOKUP('Requête 052'!$A82,'Requête 052'!$A$1:$F$2000,5,FALSE),"")</f>
        <v>DECHETS INDUSTRIELS BANALS</v>
      </c>
      <c r="F83" s="5">
        <f>IFERROR(VLOOKUP('Requête 052'!$A82,'Requête 052'!$A$1:$F$2000,6,FALSE),"")</f>
        <v>3.52</v>
      </c>
      <c r="G83" s="15">
        <f>IFERROR(VLOOKUP(A83,'Fichier source CGECP'!$A$1:$F$1259,1,FALSE),"")</f>
        <v>3859</v>
      </c>
      <c r="H83" s="15" t="str">
        <f>IFERROR(VLOOKUP(A83,'Fichier source CGECP'!$A$1:$F$1259,2,FALSE),"")</f>
        <v>CGECP</v>
      </c>
      <c r="I83" s="38">
        <f>IFERROR(VLOOKUP(A83,'Fichier source CGECP'!$A$1:$F$1259,3,FALSE),"")</f>
        <v>43802</v>
      </c>
      <c r="J83" s="15" t="str">
        <f>IFERROR(VLOOKUP(A83,'Fichier source CGECP'!$A$1:$F$1259,4,FALSE),"")</f>
        <v>MATIERE VALO EN MELANGE</v>
      </c>
      <c r="K83" s="15" t="str">
        <f>IFERROR(VLOOKUP(A83,'Fichier source CGECP'!$A$1:$F$1259,5,FALSE),"")</f>
        <v>MATIERE VALO EN MELANGE</v>
      </c>
      <c r="L83" s="33">
        <f>IFERROR(VLOOKUP(A83,'Fichier source CGECP'!$A$1:$F$1259,6,FALSE),"")</f>
        <v>6.24</v>
      </c>
      <c r="M83" s="36">
        <f t="shared" si="5"/>
        <v>-2.72</v>
      </c>
      <c r="N83" s="35" t="str">
        <f t="shared" si="6"/>
        <v>Ok</v>
      </c>
      <c r="O83" s="35" t="str">
        <f t="shared" si="7"/>
        <v>Ecart</v>
      </c>
      <c r="P83" s="35" t="str">
        <f t="shared" si="8"/>
        <v>Ecart</v>
      </c>
      <c r="Q83" s="35" t="str">
        <f t="shared" si="9"/>
        <v>Ecart</v>
      </c>
    </row>
    <row r="84" spans="1:17" ht="15.75" customHeight="1" x14ac:dyDescent="0.25">
      <c r="A84" s="12">
        <f>IFERROR(VLOOKUP('Requête 052'!$A83,'Requête 052'!$A$1:$F$2000,1,FALSE),"")</f>
        <v>3872</v>
      </c>
      <c r="B84" s="5" t="str">
        <f>IFERROR(VLOOKUP('Requête 052'!$A83,'Requête 052'!$A$1:$F$2000,2,FALSE),"")</f>
        <v>CGECP ST OUEN L AUMONE UVEND</v>
      </c>
      <c r="C84" s="14">
        <f>IFERROR(VLOOKUP('Requête 052'!$A83,'Requête 052'!$A$1:$F$2000,3,FALSE),"")</f>
        <v>43802</v>
      </c>
      <c r="D84" s="5" t="str">
        <f>IFERROR(VLOOKUP('Requête 052'!$A83,'Requête 052'!$A$1:$F$2000,4,FALSE),"")</f>
        <v>ORDURES MENAGERES</v>
      </c>
      <c r="E84" s="5" t="str">
        <f>IFERROR(VLOOKUP('Requête 052'!$A83,'Requête 052'!$A$1:$F$2000,5,FALSE),"")</f>
        <v>ORDURES MENAGERES</v>
      </c>
      <c r="F84" s="5">
        <f>IFERROR(VLOOKUP('Requête 052'!$A83,'Requête 052'!$A$1:$F$2000,6,FALSE),"")</f>
        <v>3.19</v>
      </c>
      <c r="G84" s="15">
        <f>IFERROR(VLOOKUP(A84,'Fichier source CGECP'!$A$1:$F$1259,1,FALSE),"")</f>
        <v>3872</v>
      </c>
      <c r="H84" s="15" t="str">
        <f>IFERROR(VLOOKUP(A84,'Fichier source CGECP'!$A$1:$F$1259,2,FALSE),"")</f>
        <v>CGECP</v>
      </c>
      <c r="I84" s="38">
        <f>IFERROR(VLOOKUP(A84,'Fichier source CGECP'!$A$1:$F$1259,3,FALSE),"")</f>
        <v>43802</v>
      </c>
      <c r="J84" s="15">
        <f>IFERROR(VLOOKUP(A84,'Fichier source CGECP'!$A$1:$F$1259,4,FALSE),"")</f>
        <v>0</v>
      </c>
      <c r="K84" s="15" t="str">
        <f>IFERROR(VLOOKUP(A84,'Fichier source CGECP'!$A$1:$F$1259,5,FALSE),"")</f>
        <v>ORDURES MENAGERES</v>
      </c>
      <c r="L84" s="33">
        <f>IFERROR(VLOOKUP(A84,'Fichier source CGECP'!$A$1:$F$1259,6,FALSE),"")</f>
        <v>3.86</v>
      </c>
      <c r="M84" s="36">
        <f t="shared" si="5"/>
        <v>-0.66999999999999993</v>
      </c>
      <c r="N84" s="35" t="str">
        <f t="shared" si="6"/>
        <v>Ok</v>
      </c>
      <c r="O84" s="35" t="str">
        <f t="shared" si="7"/>
        <v>Ok</v>
      </c>
      <c r="P84" s="35" t="str">
        <f t="shared" si="8"/>
        <v>Ecart</v>
      </c>
      <c r="Q84" s="35" t="str">
        <f t="shared" si="9"/>
        <v>Ecart</v>
      </c>
    </row>
    <row r="85" spans="1:17" ht="15.75" customHeight="1" x14ac:dyDescent="0.25">
      <c r="A85" s="12">
        <f>IFERROR(VLOOKUP('Requête 052'!$A84,'Requête 052'!$A$1:$F$2000,1,FALSE),"")</f>
        <v>3873</v>
      </c>
      <c r="B85" s="5" t="str">
        <f>IFERROR(VLOOKUP('Requête 052'!$A84,'Requête 052'!$A$1:$F$2000,2,FALSE),"")</f>
        <v>CGECP ST OUEN L AUMONE UVEND</v>
      </c>
      <c r="C85" s="14">
        <f>IFERROR(VLOOKUP('Requête 052'!$A84,'Requête 052'!$A$1:$F$2000,3,FALSE),"")</f>
        <v>43802</v>
      </c>
      <c r="D85" s="5" t="str">
        <f>IFERROR(VLOOKUP('Requête 052'!$A84,'Requête 052'!$A$1:$F$2000,4,FALSE),"")</f>
        <v>ORDURES MENAGERES</v>
      </c>
      <c r="E85" s="5" t="str">
        <f>IFERROR(VLOOKUP('Requête 052'!$A84,'Requête 052'!$A$1:$F$2000,5,FALSE),"")</f>
        <v>ORDURES MENAGERES</v>
      </c>
      <c r="F85" s="5">
        <f>IFERROR(VLOOKUP('Requête 052'!$A84,'Requête 052'!$A$1:$F$2000,6,FALSE),"")</f>
        <v>2.8</v>
      </c>
      <c r="G85" s="15">
        <f>IFERROR(VLOOKUP(A85,'Fichier source CGECP'!$A$1:$F$1259,1,FALSE),"")</f>
        <v>3873</v>
      </c>
      <c r="H85" s="15" t="str">
        <f>IFERROR(VLOOKUP(A85,'Fichier source CGECP'!$A$1:$F$1259,2,FALSE),"")</f>
        <v>CGECP</v>
      </c>
      <c r="I85" s="38">
        <f>IFERROR(VLOOKUP(A85,'Fichier source CGECP'!$A$1:$F$1259,3,FALSE),"")</f>
        <v>43802</v>
      </c>
      <c r="J85" s="15">
        <f>IFERROR(VLOOKUP(A85,'Fichier source CGECP'!$A$1:$F$1259,4,FALSE),"")</f>
        <v>0</v>
      </c>
      <c r="K85" s="15" t="str">
        <f>IFERROR(VLOOKUP(A85,'Fichier source CGECP'!$A$1:$F$1259,5,FALSE),"")</f>
        <v>ORDURES MENAGERES</v>
      </c>
      <c r="L85" s="33">
        <f>IFERROR(VLOOKUP(A85,'Fichier source CGECP'!$A$1:$F$1259,6,FALSE),"")</f>
        <v>5.0599999999999996</v>
      </c>
      <c r="M85" s="36">
        <f t="shared" ref="M85:M148" si="10">IFERROR(F85-L85,"")</f>
        <v>-2.2599999999999998</v>
      </c>
      <c r="N85" s="35" t="str">
        <f t="shared" si="6"/>
        <v>Ok</v>
      </c>
      <c r="O85" s="35" t="str">
        <f t="shared" si="7"/>
        <v>Ok</v>
      </c>
      <c r="P85" s="35" t="str">
        <f t="shared" si="8"/>
        <v>Ecart</v>
      </c>
      <c r="Q85" s="35" t="str">
        <f t="shared" si="9"/>
        <v>Ecart</v>
      </c>
    </row>
    <row r="86" spans="1:17" ht="15.75" customHeight="1" x14ac:dyDescent="0.25">
      <c r="A86" s="12">
        <f>IFERROR(VLOOKUP('Requête 052'!$A85,'Requête 052'!$A$1:$F$2000,1,FALSE),"")</f>
        <v>3878</v>
      </c>
      <c r="B86" s="5" t="str">
        <f>IFERROR(VLOOKUP('Requête 052'!$A85,'Requête 052'!$A$1:$F$2000,2,FALSE),"")</f>
        <v>CGECP ST OUEN L AUMONE TDI</v>
      </c>
      <c r="C86" s="14">
        <f>IFERROR(VLOOKUP('Requête 052'!$A85,'Requête 052'!$A$1:$F$2000,3,FALSE),"")</f>
        <v>43802</v>
      </c>
      <c r="D86" s="5" t="str">
        <f>IFERROR(VLOOKUP('Requête 052'!$A85,'Requête 052'!$A$1:$F$2000,4,FALSE),"")</f>
        <v>DECHETS INDUSTRIELS BANALS</v>
      </c>
      <c r="E86" s="5" t="str">
        <f>IFERROR(VLOOKUP('Requête 052'!$A85,'Requête 052'!$A$1:$F$2000,5,FALSE),"")</f>
        <v>DECHETS INDUSTRIELS BANALS</v>
      </c>
      <c r="F86" s="5">
        <f>IFERROR(VLOOKUP('Requête 052'!$A85,'Requête 052'!$A$1:$F$2000,6,FALSE),"")</f>
        <v>0.78</v>
      </c>
      <c r="G86" s="15">
        <f>IFERROR(VLOOKUP(A86,'Fichier source CGECP'!$A$1:$F$1259,1,FALSE),"")</f>
        <v>3878</v>
      </c>
      <c r="H86" s="15" t="str">
        <f>IFERROR(VLOOKUP(A86,'Fichier source CGECP'!$A$1:$F$1259,2,FALSE),"")</f>
        <v>CGECP</v>
      </c>
      <c r="I86" s="38">
        <f>IFERROR(VLOOKUP(A86,'Fichier source CGECP'!$A$1:$F$1259,3,FALSE),"")</f>
        <v>43802</v>
      </c>
      <c r="J86" s="15" t="str">
        <f>IFERROR(VLOOKUP(A86,'Fichier source CGECP'!$A$1:$F$1259,4,FALSE),"")</f>
        <v>DECHETS INDUSTRIELS BANALS</v>
      </c>
      <c r="K86" s="15" t="str">
        <f>IFERROR(VLOOKUP(A86,'Fichier source CGECP'!$A$1:$F$1259,5,FALSE),"")</f>
        <v>DECHETS INDUSTRIELS BANALS</v>
      </c>
      <c r="L86" s="33">
        <f>IFERROR(VLOOKUP(A86,'Fichier source CGECP'!$A$1:$F$1259,6,FALSE),"")</f>
        <v>3.74</v>
      </c>
      <c r="M86" s="36">
        <f t="shared" si="10"/>
        <v>-2.96</v>
      </c>
      <c r="N86" s="35" t="str">
        <f t="shared" si="6"/>
        <v>Ok</v>
      </c>
      <c r="O86" s="35" t="str">
        <f t="shared" si="7"/>
        <v>Ok</v>
      </c>
      <c r="P86" s="35" t="str">
        <f t="shared" si="8"/>
        <v>Ecart</v>
      </c>
      <c r="Q86" s="35" t="str">
        <f t="shared" si="9"/>
        <v>Ecart</v>
      </c>
    </row>
    <row r="87" spans="1:17" ht="15.75" customHeight="1" x14ac:dyDescent="0.25">
      <c r="A87" s="12">
        <f>IFERROR(VLOOKUP('Requête 052'!$A86,'Requête 052'!$A$1:$F$2000,1,FALSE),"")</f>
        <v>3899</v>
      </c>
      <c r="B87" s="5" t="str">
        <f>IFERROR(VLOOKUP('Requête 052'!$A86,'Requête 052'!$A$1:$F$2000,2,FALSE),"")</f>
        <v>CGECP ST OUEN L AUMONE TDI</v>
      </c>
      <c r="C87" s="14">
        <f>IFERROR(VLOOKUP('Requête 052'!$A86,'Requête 052'!$A$1:$F$2000,3,FALSE),"")</f>
        <v>43802</v>
      </c>
      <c r="D87" s="5" t="str">
        <f>IFERROR(VLOOKUP('Requête 052'!$A86,'Requête 052'!$A$1:$F$2000,4,FALSE),"")</f>
        <v>DECHETS INDUSTRIELS BANALS</v>
      </c>
      <c r="E87" s="5" t="str">
        <f>IFERROR(VLOOKUP('Requête 052'!$A86,'Requête 052'!$A$1:$F$2000,5,FALSE),"")</f>
        <v>DECHETS INDUSTRIELS BANALS</v>
      </c>
      <c r="F87" s="5">
        <f>IFERROR(VLOOKUP('Requête 052'!$A86,'Requête 052'!$A$1:$F$2000,6,FALSE),"")</f>
        <v>2.56</v>
      </c>
      <c r="G87" s="15">
        <f>IFERROR(VLOOKUP(A87,'Fichier source CGECP'!$A$1:$F$1259,1,FALSE),"")</f>
        <v>3899</v>
      </c>
      <c r="H87" s="15" t="str">
        <f>IFERROR(VLOOKUP(A87,'Fichier source CGECP'!$A$1:$F$1259,2,FALSE),"")</f>
        <v>CGECP</v>
      </c>
      <c r="I87" s="47">
        <f>IFERROR(VLOOKUP(A87,'Fichier source CGECP'!$A$1:$F$1259,3,FALSE),"")</f>
        <v>43802</v>
      </c>
      <c r="J87" s="15">
        <f>IFERROR(VLOOKUP(A87,'Fichier source CGECP'!$A$1:$F$1259,4,FALSE),"")</f>
        <v>0</v>
      </c>
      <c r="K87" s="15" t="str">
        <f>IFERROR(VLOOKUP(A87,'Fichier source CGECP'!$A$1:$F$1259,5,FALSE),"")</f>
        <v>DECHETS INDUSTRIELS BANALS</v>
      </c>
      <c r="L87" s="33">
        <f>IFERROR(VLOOKUP(A87,'Fichier source CGECP'!$A$1:$F$1259,6,FALSE),"")</f>
        <v>0.16</v>
      </c>
      <c r="M87" s="36">
        <f t="shared" si="10"/>
        <v>2.4</v>
      </c>
      <c r="N87" s="35" t="str">
        <f t="shared" si="6"/>
        <v>Ok</v>
      </c>
      <c r="O87" s="35" t="str">
        <f t="shared" si="7"/>
        <v>Ok</v>
      </c>
      <c r="P87" s="35" t="str">
        <f t="shared" si="8"/>
        <v>Ok</v>
      </c>
      <c r="Q87" s="35" t="str">
        <f t="shared" si="9"/>
        <v>Ok</v>
      </c>
    </row>
    <row r="88" spans="1:17" ht="15.75" customHeight="1" x14ac:dyDescent="0.25">
      <c r="A88" s="12">
        <f>IFERROR(VLOOKUP('Requête 052'!$A87,'Requête 052'!$A$1:$F$2000,1,FALSE),"")</f>
        <v>3900</v>
      </c>
      <c r="B88" s="5" t="str">
        <f>IFERROR(VLOOKUP('Requête 052'!$A87,'Requête 052'!$A$1:$F$2000,2,FALSE),"")</f>
        <v>CGECP ST OUEN L AUMONE TDI</v>
      </c>
      <c r="C88" s="14">
        <f>IFERROR(VLOOKUP('Requête 052'!$A87,'Requête 052'!$A$1:$F$2000,3,FALSE),"")</f>
        <v>43802</v>
      </c>
      <c r="D88" s="5" t="str">
        <f>IFERROR(VLOOKUP('Requête 052'!$A87,'Requête 052'!$A$1:$F$2000,4,FALSE),"")</f>
        <v>DECHETS INDUSTRIELS BANALS</v>
      </c>
      <c r="E88" s="5" t="str">
        <f>IFERROR(VLOOKUP('Requête 052'!$A87,'Requête 052'!$A$1:$F$2000,5,FALSE),"")</f>
        <v>DECHETS INDUSTRIELS BANALS</v>
      </c>
      <c r="F88" s="5">
        <f>IFERROR(VLOOKUP('Requête 052'!$A87,'Requête 052'!$A$1:$F$2000,6,FALSE),"")</f>
        <v>2.04</v>
      </c>
      <c r="G88" s="15">
        <f>IFERROR(VLOOKUP(A88,'Fichier source CGECP'!$A$1:$F$1259,1,FALSE),"")</f>
        <v>3900</v>
      </c>
      <c r="H88" s="15" t="str">
        <f>IFERROR(VLOOKUP(A88,'Fichier source CGECP'!$A$1:$F$1259,2,FALSE),"")</f>
        <v>CGECP</v>
      </c>
      <c r="I88" s="47">
        <f>IFERROR(VLOOKUP(A88,'Fichier source CGECP'!$A$1:$F$1259,3,FALSE),"")</f>
        <v>43802</v>
      </c>
      <c r="J88" s="15" t="str">
        <f>IFERROR(VLOOKUP(A88,'Fichier source CGECP'!$A$1:$F$1259,4,FALSE),"")</f>
        <v>DECHETS INDUSTRIELS BANALS</v>
      </c>
      <c r="K88" s="15" t="str">
        <f>IFERROR(VLOOKUP(A88,'Fichier source CGECP'!$A$1:$F$1259,5,FALSE),"")</f>
        <v>DECHETS INDUSTRIELS BANALS</v>
      </c>
      <c r="L88" s="33">
        <f>IFERROR(VLOOKUP(A88,'Fichier source CGECP'!$A$1:$F$1259,6,FALSE),"")</f>
        <v>0.26</v>
      </c>
      <c r="M88" s="36">
        <f t="shared" si="10"/>
        <v>1.78</v>
      </c>
      <c r="N88" s="35" t="str">
        <f t="shared" si="6"/>
        <v>Ok</v>
      </c>
      <c r="O88" s="35" t="str">
        <f t="shared" si="7"/>
        <v>Ok</v>
      </c>
      <c r="P88" s="35" t="str">
        <f t="shared" si="8"/>
        <v>Ok</v>
      </c>
      <c r="Q88" s="35" t="str">
        <f t="shared" si="9"/>
        <v>Ok</v>
      </c>
    </row>
    <row r="89" spans="1:17" ht="15.75" customHeight="1" x14ac:dyDescent="0.25">
      <c r="A89" s="12">
        <f>IFERROR(VLOOKUP('Requête 052'!$A88,'Requête 052'!$A$1:$F$2000,1,FALSE),"")</f>
        <v>3907</v>
      </c>
      <c r="B89" s="5" t="str">
        <f>IFERROR(VLOOKUP('Requête 052'!$A88,'Requête 052'!$A$1:$F$2000,2,FALSE),"")</f>
        <v>CGECP ST OUEN L AUMONE TDI</v>
      </c>
      <c r="C89" s="14">
        <f>IFERROR(VLOOKUP('Requête 052'!$A88,'Requête 052'!$A$1:$F$2000,3,FALSE),"")</f>
        <v>43802</v>
      </c>
      <c r="D89" s="5" t="str">
        <f>IFERROR(VLOOKUP('Requête 052'!$A88,'Requête 052'!$A$1:$F$2000,4,FALSE),"")</f>
        <v>ENCOMBRANTS</v>
      </c>
      <c r="E89" s="5" t="str">
        <f>IFERROR(VLOOKUP('Requête 052'!$A88,'Requête 052'!$A$1:$F$2000,5,FALSE),"")</f>
        <v>ENCOMBRANTS</v>
      </c>
      <c r="F89" s="5">
        <f>IFERROR(VLOOKUP('Requête 052'!$A88,'Requête 052'!$A$1:$F$2000,6,FALSE),"")</f>
        <v>0.68</v>
      </c>
      <c r="G89" s="15" t="str">
        <f>IFERROR(VLOOKUP(A89,'Fichier source CGECP'!$A$1:$F$1259,1,FALSE),"")</f>
        <v/>
      </c>
      <c r="H89" s="15" t="str">
        <f>IFERROR(VLOOKUP(A89,'Fichier source CGECP'!$A$1:$F$1259,2,FALSE),"")</f>
        <v/>
      </c>
      <c r="I89" s="38" t="str">
        <f>IFERROR(VLOOKUP(A89,'Fichier source CGECP'!$A$1:$F$1259,3,FALSE),"")</f>
        <v/>
      </c>
      <c r="J89" s="15" t="str">
        <f>IFERROR(VLOOKUP(A89,'Fichier source CGECP'!$A$1:$F$1259,4,FALSE),"")</f>
        <v/>
      </c>
      <c r="K89" s="15" t="str">
        <f>IFERROR(VLOOKUP(A89,'Fichier source CGECP'!$A$1:$F$1259,5,FALSE),"")</f>
        <v/>
      </c>
      <c r="L89" s="33" t="str">
        <f>IFERROR(VLOOKUP(A89,'Fichier source CGECP'!$A$1:$F$1259,6,FALSE),"")</f>
        <v/>
      </c>
      <c r="M89" s="36" t="str">
        <f t="shared" si="10"/>
        <v/>
      </c>
      <c r="N89" s="35" t="str">
        <f t="shared" si="6"/>
        <v>Ok</v>
      </c>
      <c r="O89" s="35" t="str">
        <f t="shared" si="7"/>
        <v>Ecart</v>
      </c>
      <c r="P89" s="35" t="str">
        <f t="shared" si="8"/>
        <v>Ok</v>
      </c>
      <c r="Q89" s="35" t="str">
        <f t="shared" si="9"/>
        <v>Ecart</v>
      </c>
    </row>
    <row r="90" spans="1:17" ht="15.75" customHeight="1" x14ac:dyDescent="0.25">
      <c r="A90" s="12">
        <f>IFERROR(VLOOKUP('Requête 052'!$A89,'Requête 052'!$A$1:$F$2000,1,FALSE),"")</f>
        <v>3929</v>
      </c>
      <c r="B90" s="5" t="str">
        <f>IFERROR(VLOOKUP('Requête 052'!$A89,'Requête 052'!$A$1:$F$2000,2,FALSE),"")</f>
        <v>CGECP ST OUEN L AUMONE TDI</v>
      </c>
      <c r="C90" s="14">
        <f>IFERROR(VLOOKUP('Requête 052'!$A89,'Requête 052'!$A$1:$F$2000,3,FALSE),"")</f>
        <v>43802</v>
      </c>
      <c r="D90" s="5" t="str">
        <f>IFERROR(VLOOKUP('Requête 052'!$A89,'Requête 052'!$A$1:$F$2000,4,FALSE),"")</f>
        <v>DECHETS INDUSTRIELS BANALS</v>
      </c>
      <c r="E90" s="5" t="str">
        <f>IFERROR(VLOOKUP('Requête 052'!$A89,'Requête 052'!$A$1:$F$2000,5,FALSE),"")</f>
        <v>DECHETS INDUSTRIELS BANALS</v>
      </c>
      <c r="F90" s="5">
        <f>IFERROR(VLOOKUP('Requête 052'!$A89,'Requête 052'!$A$1:$F$2000,6,FALSE),"")</f>
        <v>3.14</v>
      </c>
      <c r="G90" s="15">
        <f>IFERROR(VLOOKUP(A90,'Fichier source CGECP'!$A$1:$F$1259,1,FALSE),"")</f>
        <v>3929</v>
      </c>
      <c r="H90" s="15" t="str">
        <f>IFERROR(VLOOKUP(A90,'Fichier source CGECP'!$A$1:$F$1259,2,FALSE),"")</f>
        <v>CGECP</v>
      </c>
      <c r="I90" s="47">
        <f>IFERROR(VLOOKUP(A90,'Fichier source CGECP'!$A$1:$F$1259,3,FALSE),"")</f>
        <v>43802</v>
      </c>
      <c r="J90" s="15" t="str">
        <f>IFERROR(VLOOKUP(A90,'Fichier source CGECP'!$A$1:$F$1259,4,FALSE),"")</f>
        <v>DECHETS INDUSTRIELS BANALS</v>
      </c>
      <c r="K90" s="15" t="str">
        <f>IFERROR(VLOOKUP(A90,'Fichier source CGECP'!$A$1:$F$1259,5,FALSE),"")</f>
        <v>DECHETS INDUSTRIELS BANALS</v>
      </c>
      <c r="L90" s="33">
        <f>IFERROR(VLOOKUP(A90,'Fichier source CGECP'!$A$1:$F$1259,6,FALSE),"")</f>
        <v>1.18</v>
      </c>
      <c r="M90" s="36">
        <f t="shared" si="10"/>
        <v>1.9600000000000002</v>
      </c>
      <c r="N90" s="35" t="str">
        <f t="shared" si="6"/>
        <v>Ok</v>
      </c>
      <c r="O90" s="35" t="str">
        <f t="shared" si="7"/>
        <v>Ok</v>
      </c>
      <c r="P90" s="35" t="str">
        <f t="shared" si="8"/>
        <v>Ok</v>
      </c>
      <c r="Q90" s="35" t="str">
        <f t="shared" si="9"/>
        <v>Ok</v>
      </c>
    </row>
    <row r="91" spans="1:17" ht="15.75" customHeight="1" x14ac:dyDescent="0.25">
      <c r="A91" s="12">
        <f>IFERROR(VLOOKUP('Requête 052'!$A90,'Requête 052'!$A$1:$F$2000,1,FALSE),"")</f>
        <v>3930</v>
      </c>
      <c r="B91" s="5" t="str">
        <f>IFERROR(VLOOKUP('Requête 052'!$A90,'Requête 052'!$A$1:$F$2000,2,FALSE),"")</f>
        <v>CGECP ST OUEN L AUMONE TDI</v>
      </c>
      <c r="C91" s="14">
        <f>IFERROR(VLOOKUP('Requête 052'!$A90,'Requête 052'!$A$1:$F$2000,3,FALSE),"")</f>
        <v>43802</v>
      </c>
      <c r="D91" s="5" t="str">
        <f>IFERROR(VLOOKUP('Requête 052'!$A90,'Requête 052'!$A$1:$F$2000,4,FALSE),"")</f>
        <v>DECHETS INDUSTRIELS BANALS</v>
      </c>
      <c r="E91" s="5" t="str">
        <f>IFERROR(VLOOKUP('Requête 052'!$A90,'Requête 052'!$A$1:$F$2000,5,FALSE),"")</f>
        <v>DECHETS INDUSTRIELS BANALS</v>
      </c>
      <c r="F91" s="5">
        <f>IFERROR(VLOOKUP('Requête 052'!$A90,'Requête 052'!$A$1:$F$2000,6,FALSE),"")</f>
        <v>0.9</v>
      </c>
      <c r="G91" s="15">
        <f>IFERROR(VLOOKUP(A91,'Fichier source CGECP'!$A$1:$F$1259,1,FALSE),"")</f>
        <v>3930</v>
      </c>
      <c r="H91" s="15" t="str">
        <f>IFERROR(VLOOKUP(A91,'Fichier source CGECP'!$A$1:$F$1259,2,FALSE),"")</f>
        <v>CGECP</v>
      </c>
      <c r="I91" s="47">
        <f>IFERROR(VLOOKUP(A91,'Fichier source CGECP'!$A$1:$F$1259,3,FALSE),"")</f>
        <v>43802</v>
      </c>
      <c r="J91" s="15" t="str">
        <f>IFERROR(VLOOKUP(A91,'Fichier source CGECP'!$A$1:$F$1259,4,FALSE),"")</f>
        <v>DECHETS INDUSTRIELS BANALS</v>
      </c>
      <c r="K91" s="15" t="str">
        <f>IFERROR(VLOOKUP(A91,'Fichier source CGECP'!$A$1:$F$1259,5,FALSE),"")</f>
        <v>DECHETS INDUSTRIELS BANALS</v>
      </c>
      <c r="L91" s="33">
        <f>IFERROR(VLOOKUP(A91,'Fichier source CGECP'!$A$1:$F$1259,6,FALSE),"")</f>
        <v>0.56000000000000005</v>
      </c>
      <c r="M91" s="36">
        <f t="shared" si="10"/>
        <v>0.33999999999999997</v>
      </c>
      <c r="N91" s="35" t="str">
        <f t="shared" si="6"/>
        <v>Ok</v>
      </c>
      <c r="O91" s="35" t="str">
        <f t="shared" si="7"/>
        <v>Ok</v>
      </c>
      <c r="P91" s="35" t="str">
        <f t="shared" si="8"/>
        <v>Ok</v>
      </c>
      <c r="Q91" s="35" t="str">
        <f t="shared" si="9"/>
        <v>Ok</v>
      </c>
    </row>
    <row r="92" spans="1:17" ht="15.75" customHeight="1" x14ac:dyDescent="0.25">
      <c r="A92" s="12">
        <f>IFERROR(VLOOKUP('Requête 052'!$A91,'Requête 052'!$A$1:$F$2000,1,FALSE),"")</f>
        <v>3940</v>
      </c>
      <c r="B92" s="5" t="str">
        <f>IFERROR(VLOOKUP('Requête 052'!$A91,'Requête 052'!$A$1:$F$2000,2,FALSE),"")</f>
        <v>CGECP ST OUEN L AUMONE TRSFT</v>
      </c>
      <c r="C92" s="14">
        <f>IFERROR(VLOOKUP('Requête 052'!$A91,'Requête 052'!$A$1:$F$2000,3,FALSE),"")</f>
        <v>43802</v>
      </c>
      <c r="D92" s="5" t="str">
        <f>IFERROR(VLOOKUP('Requête 052'!$A91,'Requête 052'!$A$1:$F$2000,4,FALSE),"")</f>
        <v>FERRAILLE 01</v>
      </c>
      <c r="E92" s="5" t="str">
        <f>IFERROR(VLOOKUP('Requête 052'!$A91,'Requête 052'!$A$1:$F$2000,5,FALSE),"")</f>
        <v>FERRAILLE 01</v>
      </c>
      <c r="F92" s="5">
        <f>IFERROR(VLOOKUP('Requête 052'!$A91,'Requête 052'!$A$1:$F$2000,6,FALSE),"")</f>
        <v>0.625</v>
      </c>
      <c r="G92" s="15">
        <f>IFERROR(VLOOKUP(A92,'Fichier source CGECP'!$A$1:$F$1259,1,FALSE),"")</f>
        <v>3940</v>
      </c>
      <c r="H92" s="15" t="str">
        <f>IFERROR(VLOOKUP(A92,'Fichier source CGECP'!$A$1:$F$1259,2,FALSE),"")</f>
        <v>CGECP</v>
      </c>
      <c r="I92" s="38">
        <f>IFERROR(VLOOKUP(A92,'Fichier source CGECP'!$A$1:$F$1259,3,FALSE),"")</f>
        <v>43802</v>
      </c>
      <c r="J92" s="15" t="str">
        <f>IFERROR(VLOOKUP(A92,'Fichier source CGECP'!$A$1:$F$1259,4,FALSE),"")</f>
        <v>DECHETS INDUSTRIELS A TRIER</v>
      </c>
      <c r="K92" s="15" t="str">
        <f>IFERROR(VLOOKUP(A92,'Fichier source CGECP'!$A$1:$F$1259,5,FALSE),"")</f>
        <v>DECHETS INDUSTRIELS A TRIER</v>
      </c>
      <c r="L92" s="33">
        <f>IFERROR(VLOOKUP(A92,'Fichier source CGECP'!$A$1:$F$1259,6,FALSE),"")</f>
        <v>0.56000000000000005</v>
      </c>
      <c r="M92" s="36">
        <f t="shared" si="10"/>
        <v>6.4999999999999947E-2</v>
      </c>
      <c r="N92" s="35" t="str">
        <f t="shared" si="6"/>
        <v>Ok</v>
      </c>
      <c r="O92" s="35" t="str">
        <f t="shared" si="7"/>
        <v>Ecart</v>
      </c>
      <c r="P92" s="35" t="str">
        <f t="shared" si="8"/>
        <v>Ok</v>
      </c>
      <c r="Q92" s="35" t="str">
        <f t="shared" si="9"/>
        <v>Ecart</v>
      </c>
    </row>
    <row r="93" spans="1:17" ht="15.75" customHeight="1" x14ac:dyDescent="0.25">
      <c r="A93" s="12">
        <f>IFERROR(VLOOKUP('Requête 052'!$A92,'Requête 052'!$A$1:$F$2000,1,FALSE),"")</f>
        <v>3950</v>
      </c>
      <c r="B93" s="5" t="str">
        <f>IFERROR(VLOOKUP('Requête 052'!$A92,'Requête 052'!$A$1:$F$2000,2,FALSE),"")</f>
        <v>CGECP ST OUEN L AUMONE TDI</v>
      </c>
      <c r="C93" s="14">
        <f>IFERROR(VLOOKUP('Requête 052'!$A92,'Requête 052'!$A$1:$F$2000,3,FALSE),"")</f>
        <v>43802</v>
      </c>
      <c r="D93" s="5" t="str">
        <f>IFERROR(VLOOKUP('Requête 052'!$A92,'Requête 052'!$A$1:$F$2000,4,FALSE),"")</f>
        <v>DECHETS INDUSTRIELS A TRIER</v>
      </c>
      <c r="E93" s="5" t="str">
        <f>IFERROR(VLOOKUP('Requête 052'!$A92,'Requête 052'!$A$1:$F$2000,5,FALSE),"")</f>
        <v>DECHETS INDUSTRIELS A TRIER</v>
      </c>
      <c r="F93" s="5">
        <f>IFERROR(VLOOKUP('Requête 052'!$A92,'Requête 052'!$A$1:$F$2000,6,FALSE),"")</f>
        <v>2.88</v>
      </c>
      <c r="G93" s="15">
        <f>IFERROR(VLOOKUP(A93,'Fichier source CGECP'!$A$1:$F$1259,1,FALSE),"")</f>
        <v>3950</v>
      </c>
      <c r="H93" s="15" t="str">
        <f>IFERROR(VLOOKUP(A93,'Fichier source CGECP'!$A$1:$F$1259,2,FALSE),"")</f>
        <v>CGECP</v>
      </c>
      <c r="I93" s="38">
        <f>IFERROR(VLOOKUP(A93,'Fichier source CGECP'!$A$1:$F$1259,3,FALSE),"")</f>
        <v>43802</v>
      </c>
      <c r="J93" s="15" t="str">
        <f>IFERROR(VLOOKUP(A93,'Fichier source CGECP'!$A$1:$F$1259,4,FALSE),"")</f>
        <v>MATIERE VALO EN MELANGE</v>
      </c>
      <c r="K93" s="15" t="str">
        <f>IFERROR(VLOOKUP(A93,'Fichier source CGECP'!$A$1:$F$1259,5,FALSE),"")</f>
        <v>MATIERE VALO EN MELANGE</v>
      </c>
      <c r="L93" s="33">
        <f>IFERROR(VLOOKUP(A93,'Fichier source CGECP'!$A$1:$F$1259,6,FALSE),"")</f>
        <v>0.4</v>
      </c>
      <c r="M93" s="36">
        <f t="shared" si="10"/>
        <v>2.48</v>
      </c>
      <c r="N93" s="35" t="str">
        <f t="shared" si="6"/>
        <v>Ok</v>
      </c>
      <c r="O93" s="35" t="str">
        <f t="shared" si="7"/>
        <v>Ecart</v>
      </c>
      <c r="P93" s="35" t="str">
        <f t="shared" si="8"/>
        <v>Ok</v>
      </c>
      <c r="Q93" s="35" t="str">
        <f t="shared" si="9"/>
        <v>Ecart</v>
      </c>
    </row>
    <row r="94" spans="1:17" ht="15.75" customHeight="1" x14ac:dyDescent="0.25">
      <c r="A94" s="12">
        <f>IFERROR(VLOOKUP('Requête 052'!$A93,'Requête 052'!$A$1:$F$2000,1,FALSE),"")</f>
        <v>3953</v>
      </c>
      <c r="B94" s="5" t="str">
        <f>IFERROR(VLOOKUP('Requête 052'!$A93,'Requête 052'!$A$1:$F$2000,2,FALSE),"")</f>
        <v>CGECP ST OUEN L AUMONE TPCPR</v>
      </c>
      <c r="C94" s="14">
        <f>IFERROR(VLOOKUP('Requête 052'!$A93,'Requête 052'!$A$1:$F$2000,3,FALSE),"")</f>
        <v>43802</v>
      </c>
      <c r="D94" s="5" t="str">
        <f>IFERROR(VLOOKUP('Requête 052'!$A93,'Requête 052'!$A$1:$F$2000,4,FALSE),"")</f>
        <v>CARTONS</v>
      </c>
      <c r="E94" s="5" t="str">
        <f>IFERROR(VLOOKUP('Requête 052'!$A93,'Requête 052'!$A$1:$F$2000,5,FALSE),"")</f>
        <v>CARTONS</v>
      </c>
      <c r="F94" s="5">
        <f>IFERROR(VLOOKUP('Requête 052'!$A93,'Requête 052'!$A$1:$F$2000,6,FALSE),"")</f>
        <v>3.2</v>
      </c>
      <c r="G94" s="15">
        <f>IFERROR(VLOOKUP(A94,'Fichier source CGECP'!$A$1:$F$1259,1,FALSE),"")</f>
        <v>3953</v>
      </c>
      <c r="H94" s="15" t="str">
        <f>IFERROR(VLOOKUP(A94,'Fichier source CGECP'!$A$1:$F$1259,2,FALSE),"")</f>
        <v>CGECP</v>
      </c>
      <c r="I94" s="47">
        <f>IFERROR(VLOOKUP(A94,'Fichier source CGECP'!$A$1:$F$1259,3,FALSE),"")</f>
        <v>43802</v>
      </c>
      <c r="J94" s="15">
        <f>IFERROR(VLOOKUP(A94,'Fichier source CGECP'!$A$1:$F$1259,4,FALSE),"")</f>
        <v>0</v>
      </c>
      <c r="K94" s="15" t="str">
        <f>IFERROR(VLOOKUP(A94,'Fichier source CGECP'!$A$1:$F$1259,5,FALSE),"")</f>
        <v>CARTONS</v>
      </c>
      <c r="L94" s="33">
        <f>IFERROR(VLOOKUP(A94,'Fichier source CGECP'!$A$1:$F$1259,6,FALSE),"")</f>
        <v>1.58</v>
      </c>
      <c r="M94" s="36">
        <f t="shared" si="10"/>
        <v>1.62</v>
      </c>
      <c r="N94" s="35" t="str">
        <f t="shared" si="6"/>
        <v>Ok</v>
      </c>
      <c r="O94" s="35" t="str">
        <f t="shared" si="7"/>
        <v>Ok</v>
      </c>
      <c r="P94" s="35" t="str">
        <f t="shared" si="8"/>
        <v>Ok</v>
      </c>
      <c r="Q94" s="35" t="str">
        <f t="shared" si="9"/>
        <v>Ok</v>
      </c>
    </row>
    <row r="95" spans="1:17" ht="15.75" customHeight="1" x14ac:dyDescent="0.25">
      <c r="A95" s="12">
        <f>IFERROR(VLOOKUP('Requête 052'!$A94,'Requête 052'!$A$1:$F$2000,1,FALSE),"")</f>
        <v>3957</v>
      </c>
      <c r="B95" s="5" t="str">
        <f>IFERROR(VLOOKUP('Requête 052'!$A94,'Requête 052'!$A$1:$F$2000,2,FALSE),"")</f>
        <v>CGECP ST OUEN L AUMONE TDI</v>
      </c>
      <c r="C95" s="14">
        <f>IFERROR(VLOOKUP('Requête 052'!$A94,'Requête 052'!$A$1:$F$2000,3,FALSE),"")</f>
        <v>43802</v>
      </c>
      <c r="D95" s="5" t="str">
        <f>IFERROR(VLOOKUP('Requête 052'!$A94,'Requête 052'!$A$1:$F$2000,4,FALSE),"")</f>
        <v>MATIERE VALO EN MELANGE</v>
      </c>
      <c r="E95" s="5" t="str">
        <f>IFERROR(VLOOKUP('Requête 052'!$A94,'Requête 052'!$A$1:$F$2000,5,FALSE),"")</f>
        <v>DECHETS INDUSTRIELS BANALS</v>
      </c>
      <c r="F95" s="5">
        <f>IFERROR(VLOOKUP('Requête 052'!$A94,'Requête 052'!$A$1:$F$2000,6,FALSE),"")</f>
        <v>3.78</v>
      </c>
      <c r="G95" s="15">
        <f>IFERROR(VLOOKUP(A95,'Fichier source CGECP'!$A$1:$F$1259,1,FALSE),"")</f>
        <v>3957</v>
      </c>
      <c r="H95" s="15" t="str">
        <f>IFERROR(VLOOKUP(A95,'Fichier source CGECP'!$A$1:$F$1259,2,FALSE),"")</f>
        <v>CGECP</v>
      </c>
      <c r="I95" s="38">
        <f>IFERROR(VLOOKUP(A95,'Fichier source CGECP'!$A$1:$F$1259,3,FALSE),"")</f>
        <v>43802</v>
      </c>
      <c r="J95" s="15">
        <f>IFERROR(VLOOKUP(A95,'Fichier source CGECP'!$A$1:$F$1259,4,FALSE),"")</f>
        <v>0</v>
      </c>
      <c r="K95" s="15" t="str">
        <f>IFERROR(VLOOKUP(A95,'Fichier source CGECP'!$A$1:$F$1259,5,FALSE),"")</f>
        <v>CARTONS</v>
      </c>
      <c r="L95" s="33">
        <f>IFERROR(VLOOKUP(A95,'Fichier source CGECP'!$A$1:$F$1259,6,FALSE),"")</f>
        <v>0.40799999999999997</v>
      </c>
      <c r="M95" s="36">
        <f t="shared" si="10"/>
        <v>3.3719999999999999</v>
      </c>
      <c r="N95" s="35" t="str">
        <f t="shared" si="6"/>
        <v>Ok</v>
      </c>
      <c r="O95" s="35" t="str">
        <f t="shared" si="7"/>
        <v>Ecart</v>
      </c>
      <c r="P95" s="35" t="str">
        <f t="shared" si="8"/>
        <v>Ok</v>
      </c>
      <c r="Q95" s="35" t="str">
        <f t="shared" si="9"/>
        <v>Ecart</v>
      </c>
    </row>
    <row r="96" spans="1:17" ht="15.75" customHeight="1" x14ac:dyDescent="0.25">
      <c r="A96" s="12">
        <f>IFERROR(VLOOKUP('Requête 052'!$A95,'Requête 052'!$A$1:$F$2000,1,FALSE),"")</f>
        <v>3958</v>
      </c>
      <c r="B96" s="5" t="str">
        <f>IFERROR(VLOOKUP('Requête 052'!$A95,'Requête 052'!$A$1:$F$2000,2,FALSE),"")</f>
        <v>CGECP ST OUEN L AUMONE TDI</v>
      </c>
      <c r="C96" s="14">
        <f>IFERROR(VLOOKUP('Requête 052'!$A95,'Requête 052'!$A$1:$F$2000,3,FALSE),"")</f>
        <v>43802</v>
      </c>
      <c r="D96" s="5" t="str">
        <f>IFERROR(VLOOKUP('Requête 052'!$A95,'Requête 052'!$A$1:$F$2000,4,FALSE),"")</f>
        <v>BOIS B BRUT</v>
      </c>
      <c r="E96" s="5" t="str">
        <f>IFERROR(VLOOKUP('Requête 052'!$A95,'Requête 052'!$A$1:$F$2000,5,FALSE),"")</f>
        <v>DECHETS INDUSTRIELS BANALS</v>
      </c>
      <c r="F96" s="5">
        <f>IFERROR(VLOOKUP('Requête 052'!$A95,'Requête 052'!$A$1:$F$2000,6,FALSE),"")</f>
        <v>0.26</v>
      </c>
      <c r="G96" s="15">
        <f>IFERROR(VLOOKUP(A96,'Fichier source CGECP'!$A$1:$F$1259,1,FALSE),"")</f>
        <v>3958</v>
      </c>
      <c r="H96" s="15" t="str">
        <f>IFERROR(VLOOKUP(A96,'Fichier source CGECP'!$A$1:$F$1259,2,FALSE),"")</f>
        <v>CGECP</v>
      </c>
      <c r="I96" s="38">
        <f>IFERROR(VLOOKUP(A96,'Fichier source CGECP'!$A$1:$F$1259,3,FALSE),"")</f>
        <v>43802</v>
      </c>
      <c r="J96" s="15" t="str">
        <f>IFERROR(VLOOKUP(A96,'Fichier source CGECP'!$A$1:$F$1259,4,FALSE),"")</f>
        <v>DECHETS INDUSTRIELS BANALS</v>
      </c>
      <c r="K96" s="15" t="str">
        <f>IFERROR(VLOOKUP(A96,'Fichier source CGECP'!$A$1:$F$1259,5,FALSE),"")</f>
        <v>DECHETS INDUSTRIELS BANALS</v>
      </c>
      <c r="L96" s="33">
        <f>IFERROR(VLOOKUP(A96,'Fichier source CGECP'!$A$1:$F$1259,6,FALSE),"")</f>
        <v>9.02</v>
      </c>
      <c r="M96" s="36">
        <f t="shared" si="10"/>
        <v>-8.76</v>
      </c>
      <c r="N96" s="35" t="str">
        <f t="shared" si="6"/>
        <v>Ok</v>
      </c>
      <c r="O96" s="35" t="str">
        <f t="shared" si="7"/>
        <v>Ok</v>
      </c>
      <c r="P96" s="35" t="str">
        <f t="shared" si="8"/>
        <v>Ecart</v>
      </c>
      <c r="Q96" s="35" t="str">
        <f t="shared" si="9"/>
        <v>Ecart</v>
      </c>
    </row>
    <row r="97" spans="1:17" ht="15.75" customHeight="1" x14ac:dyDescent="0.25">
      <c r="A97" s="12">
        <f>IFERROR(VLOOKUP('Requête 052'!$A96,'Requête 052'!$A$1:$F$2000,1,FALSE),"")</f>
        <v>3964</v>
      </c>
      <c r="B97" s="5" t="str">
        <f>IFERROR(VLOOKUP('Requête 052'!$A96,'Requête 052'!$A$1:$F$2000,2,FALSE),"")</f>
        <v>CGECP ST OUEN L AUMONE TDI</v>
      </c>
      <c r="C97" s="14">
        <f>IFERROR(VLOOKUP('Requête 052'!$A96,'Requête 052'!$A$1:$F$2000,3,FALSE),"")</f>
        <v>43802</v>
      </c>
      <c r="D97" s="5" t="str">
        <f>IFERROR(VLOOKUP('Requête 052'!$A96,'Requête 052'!$A$1:$F$2000,4,FALSE),"")</f>
        <v>CARTONS</v>
      </c>
      <c r="E97" s="5" t="str">
        <f>IFERROR(VLOOKUP('Requête 052'!$A96,'Requête 052'!$A$1:$F$2000,5,FALSE),"")</f>
        <v>CARTONS</v>
      </c>
      <c r="F97" s="5">
        <f>IFERROR(VLOOKUP('Requête 052'!$A96,'Requête 052'!$A$1:$F$2000,6,FALSE),"")</f>
        <v>3.7</v>
      </c>
      <c r="G97" s="15">
        <f>IFERROR(VLOOKUP(A97,'Fichier source CGECP'!$A$1:$F$1259,1,FALSE),"")</f>
        <v>3964</v>
      </c>
      <c r="H97" s="15" t="str">
        <f>IFERROR(VLOOKUP(A97,'Fichier source CGECP'!$A$1:$F$1259,2,FALSE),"")</f>
        <v>CGECP</v>
      </c>
      <c r="I97" s="38">
        <f>IFERROR(VLOOKUP(A97,'Fichier source CGECP'!$A$1:$F$1259,3,FALSE),"")</f>
        <v>43802</v>
      </c>
      <c r="J97" s="15" t="str">
        <f>IFERROR(VLOOKUP(A97,'Fichier source CGECP'!$A$1:$F$1259,4,FALSE),"")</f>
        <v>CARTONS</v>
      </c>
      <c r="K97" s="15" t="str">
        <f>IFERROR(VLOOKUP(A97,'Fichier source CGECP'!$A$1:$F$1259,5,FALSE),"")</f>
        <v>CARTONS</v>
      </c>
      <c r="L97" s="33">
        <f>IFERROR(VLOOKUP(A97,'Fichier source CGECP'!$A$1:$F$1259,6,FALSE),"")</f>
        <v>4.4800000000000004</v>
      </c>
      <c r="M97" s="36">
        <f t="shared" si="10"/>
        <v>-0.78000000000000025</v>
      </c>
      <c r="N97" s="35" t="str">
        <f t="shared" si="6"/>
        <v>Ok</v>
      </c>
      <c r="O97" s="35" t="str">
        <f t="shared" si="7"/>
        <v>Ok</v>
      </c>
      <c r="P97" s="35" t="str">
        <f t="shared" si="8"/>
        <v>Ecart</v>
      </c>
      <c r="Q97" s="35" t="str">
        <f t="shared" si="9"/>
        <v>Ecart</v>
      </c>
    </row>
    <row r="98" spans="1:17" ht="15.75" customHeight="1" x14ac:dyDescent="0.25">
      <c r="A98" s="12">
        <f>IFERROR(VLOOKUP('Requête 052'!$A97,'Requête 052'!$A$1:$F$2000,1,FALSE),"")</f>
        <v>3970</v>
      </c>
      <c r="B98" s="5" t="str">
        <f>IFERROR(VLOOKUP('Requête 052'!$A97,'Requête 052'!$A$1:$F$2000,2,FALSE),"")</f>
        <v>CGECP ST OUEN L AUMONE TDI</v>
      </c>
      <c r="C98" s="14">
        <f>IFERROR(VLOOKUP('Requête 052'!$A97,'Requête 052'!$A$1:$F$2000,3,FALSE),"")</f>
        <v>43802</v>
      </c>
      <c r="D98" s="5" t="str">
        <f>IFERROR(VLOOKUP('Requête 052'!$A97,'Requête 052'!$A$1:$F$2000,4,FALSE),"")</f>
        <v>BOIS D'EMBALLAGES BRUTS</v>
      </c>
      <c r="E98" s="5" t="str">
        <f>IFERROR(VLOOKUP('Requête 052'!$A97,'Requête 052'!$A$1:$F$2000,5,FALSE),"")</f>
        <v>BOIS D'EMBALLAGES BRUTS</v>
      </c>
      <c r="F98" s="5">
        <f>IFERROR(VLOOKUP('Requête 052'!$A97,'Requête 052'!$A$1:$F$2000,6,FALSE),"")</f>
        <v>5.9</v>
      </c>
      <c r="G98" s="15">
        <f>IFERROR(VLOOKUP(A98,'Fichier source CGECP'!$A$1:$F$1259,1,FALSE),"")</f>
        <v>3970</v>
      </c>
      <c r="H98" s="15" t="str">
        <f>IFERROR(VLOOKUP(A98,'Fichier source CGECP'!$A$1:$F$1259,2,FALSE),"")</f>
        <v>CGECP</v>
      </c>
      <c r="I98" s="38">
        <f>IFERROR(VLOOKUP(A98,'Fichier source CGECP'!$A$1:$F$1259,3,FALSE),"")</f>
        <v>43802</v>
      </c>
      <c r="J98" s="15" t="str">
        <f>IFERROR(VLOOKUP(A98,'Fichier source CGECP'!$A$1:$F$1259,4,FALSE),"")</f>
        <v>DECHETS INDUSTRIELS A TRIER</v>
      </c>
      <c r="K98" s="15" t="str">
        <f>IFERROR(VLOOKUP(A98,'Fichier source CGECP'!$A$1:$F$1259,5,FALSE),"")</f>
        <v>DECHETS INDUSTRIELS A TRIER</v>
      </c>
      <c r="L98" s="33">
        <f>IFERROR(VLOOKUP(A98,'Fichier source CGECP'!$A$1:$F$1259,6,FALSE),"")</f>
        <v>0.34</v>
      </c>
      <c r="M98" s="36">
        <f t="shared" si="10"/>
        <v>5.5600000000000005</v>
      </c>
      <c r="N98" s="35" t="str">
        <f t="shared" si="6"/>
        <v>Ok</v>
      </c>
      <c r="O98" s="35" t="str">
        <f t="shared" si="7"/>
        <v>Ecart</v>
      </c>
      <c r="P98" s="35" t="str">
        <f t="shared" si="8"/>
        <v>Ok</v>
      </c>
      <c r="Q98" s="35" t="str">
        <f t="shared" si="9"/>
        <v>Ecart</v>
      </c>
    </row>
    <row r="99" spans="1:17" ht="15.75" customHeight="1" x14ac:dyDescent="0.25">
      <c r="A99" s="12">
        <f>IFERROR(VLOOKUP('Requête 052'!$A98,'Requête 052'!$A$1:$F$2000,1,FALSE),"")</f>
        <v>3970</v>
      </c>
      <c r="B99" s="5" t="str">
        <f>IFERROR(VLOOKUP('Requête 052'!$A98,'Requête 052'!$A$1:$F$2000,2,FALSE),"")</f>
        <v>CGECP ST OUEN L AUMONE TDI</v>
      </c>
      <c r="C99" s="14">
        <f>IFERROR(VLOOKUP('Requête 052'!$A98,'Requête 052'!$A$1:$F$2000,3,FALSE),"")</f>
        <v>43802</v>
      </c>
      <c r="D99" s="5" t="str">
        <f>IFERROR(VLOOKUP('Requête 052'!$A98,'Requête 052'!$A$1:$F$2000,4,FALSE),"")</f>
        <v>BOIS D'EMBALLAGES BRUTS</v>
      </c>
      <c r="E99" s="5" t="str">
        <f>IFERROR(VLOOKUP('Requête 052'!$A98,'Requête 052'!$A$1:$F$2000,5,FALSE),"")</f>
        <v>BOIS D'EMBALLAGES BRUTS</v>
      </c>
      <c r="F99" s="5">
        <f>IFERROR(VLOOKUP('Requête 052'!$A98,'Requête 052'!$A$1:$F$2000,6,FALSE),"")</f>
        <v>5.9</v>
      </c>
      <c r="G99" s="15">
        <f>IFERROR(VLOOKUP(A99,'Fichier source CGECP'!$A$1:$F$1259,1,FALSE),"")</f>
        <v>3970</v>
      </c>
      <c r="H99" s="15" t="str">
        <f>IFERROR(VLOOKUP(A99,'Fichier source CGECP'!$A$1:$F$1259,2,FALSE),"")</f>
        <v>CGECP</v>
      </c>
      <c r="I99" s="38">
        <f>IFERROR(VLOOKUP(A99,'Fichier source CGECP'!$A$1:$F$1259,3,FALSE),"")</f>
        <v>43802</v>
      </c>
      <c r="J99" s="15" t="str">
        <f>IFERROR(VLOOKUP(A99,'Fichier source CGECP'!$A$1:$F$1259,4,FALSE),"")</f>
        <v>DECHETS INDUSTRIELS A TRIER</v>
      </c>
      <c r="K99" s="15" t="str">
        <f>IFERROR(VLOOKUP(A99,'Fichier source CGECP'!$A$1:$F$1259,5,FALSE),"")</f>
        <v>DECHETS INDUSTRIELS A TRIER</v>
      </c>
      <c r="L99" s="33">
        <f>IFERROR(VLOOKUP(A99,'Fichier source CGECP'!$A$1:$F$1259,6,FALSE),"")</f>
        <v>0.34</v>
      </c>
      <c r="M99" s="36">
        <f t="shared" si="10"/>
        <v>5.5600000000000005</v>
      </c>
      <c r="N99" s="35" t="str">
        <f t="shared" si="6"/>
        <v>Ok</v>
      </c>
      <c r="O99" s="35" t="str">
        <f t="shared" si="7"/>
        <v>Ecart</v>
      </c>
      <c r="P99" s="35" t="str">
        <f t="shared" si="8"/>
        <v>Ok</v>
      </c>
      <c r="Q99" s="35" t="str">
        <f t="shared" si="9"/>
        <v>Ecart</v>
      </c>
    </row>
    <row r="100" spans="1:17" ht="15.75" customHeight="1" x14ac:dyDescent="0.25">
      <c r="A100" s="12">
        <f>IFERROR(VLOOKUP('Requête 052'!$A99,'Requête 052'!$A$1:$F$2000,1,FALSE),"")</f>
        <v>3971</v>
      </c>
      <c r="B100" s="5" t="str">
        <f>IFERROR(VLOOKUP('Requête 052'!$A99,'Requête 052'!$A$1:$F$2000,2,FALSE),"")</f>
        <v>CGECP ST OUEN L AUMONE TDI</v>
      </c>
      <c r="C100" s="14">
        <f>IFERROR(VLOOKUP('Requête 052'!$A99,'Requête 052'!$A$1:$F$2000,3,FALSE),"")</f>
        <v>43802</v>
      </c>
      <c r="D100" s="5" t="str">
        <f>IFERROR(VLOOKUP('Requête 052'!$A99,'Requête 052'!$A$1:$F$2000,4,FALSE),"")</f>
        <v>DECHETS INDUSTRIELS BANALS</v>
      </c>
      <c r="E100" s="5" t="str">
        <f>IFERROR(VLOOKUP('Requête 052'!$A99,'Requête 052'!$A$1:$F$2000,5,FALSE),"")</f>
        <v>DECHETS INDUSTRIELS BANALS</v>
      </c>
      <c r="F100" s="5">
        <f>IFERROR(VLOOKUP('Requête 052'!$A99,'Requête 052'!$A$1:$F$2000,6,FALSE),"")</f>
        <v>6.5</v>
      </c>
      <c r="G100" s="15">
        <f>IFERROR(VLOOKUP(A100,'Fichier source CGECP'!$A$1:$F$1259,1,FALSE),"")</f>
        <v>3971</v>
      </c>
      <c r="H100" s="15" t="str">
        <f>IFERROR(VLOOKUP(A100,'Fichier source CGECP'!$A$1:$F$1259,2,FALSE),"")</f>
        <v>CGECP</v>
      </c>
      <c r="I100" s="38">
        <f>IFERROR(VLOOKUP(A100,'Fichier source CGECP'!$A$1:$F$1259,3,FALSE),"")</f>
        <v>43802</v>
      </c>
      <c r="J100" s="15" t="str">
        <f>IFERROR(VLOOKUP(A100,'Fichier source CGECP'!$A$1:$F$1259,4,FALSE),"")</f>
        <v>MATIERE VALO EN MELANGE</v>
      </c>
      <c r="K100" s="15" t="str">
        <f>IFERROR(VLOOKUP(A100,'Fichier source CGECP'!$A$1:$F$1259,5,FALSE),"")</f>
        <v>MATIERE VALO EN MELANGE</v>
      </c>
      <c r="L100" s="33">
        <f>IFERROR(VLOOKUP(A100,'Fichier source CGECP'!$A$1:$F$1259,6,FALSE),"")</f>
        <v>2.2000000000000002</v>
      </c>
      <c r="M100" s="36">
        <f t="shared" si="10"/>
        <v>4.3</v>
      </c>
      <c r="N100" s="35" t="str">
        <f t="shared" si="6"/>
        <v>Ok</v>
      </c>
      <c r="O100" s="35" t="str">
        <f t="shared" si="7"/>
        <v>Ecart</v>
      </c>
      <c r="P100" s="35" t="str">
        <f t="shared" si="8"/>
        <v>Ok</v>
      </c>
      <c r="Q100" s="35" t="str">
        <f t="shared" si="9"/>
        <v>Ecart</v>
      </c>
    </row>
    <row r="101" spans="1:17" ht="15.75" customHeight="1" x14ac:dyDescent="0.25">
      <c r="A101" s="12">
        <f>IFERROR(VLOOKUP('Requête 052'!$A100,'Requête 052'!$A$1:$F$2000,1,FALSE),"")</f>
        <v>3975</v>
      </c>
      <c r="B101" s="5" t="str">
        <f>IFERROR(VLOOKUP('Requête 052'!$A100,'Requête 052'!$A$1:$F$2000,2,FALSE),"")</f>
        <v>CGECP ST OUEN L AUMONE TDI</v>
      </c>
      <c r="C101" s="14">
        <f>IFERROR(VLOOKUP('Requête 052'!$A100,'Requête 052'!$A$1:$F$2000,3,FALSE),"")</f>
        <v>43802</v>
      </c>
      <c r="D101" s="5" t="str">
        <f>IFERROR(VLOOKUP('Requête 052'!$A100,'Requête 052'!$A$1:$F$2000,4,FALSE),"")</f>
        <v>CARTONS</v>
      </c>
      <c r="E101" s="5" t="str">
        <f>IFERROR(VLOOKUP('Requête 052'!$A100,'Requête 052'!$A$1:$F$2000,5,FALSE),"")</f>
        <v>REFUS DE TRI TPCPR</v>
      </c>
      <c r="F101" s="5">
        <f>IFERROR(VLOOKUP('Requête 052'!$A100,'Requête 052'!$A$1:$F$2000,6,FALSE),"")</f>
        <v>0.54</v>
      </c>
      <c r="G101" s="15">
        <f>IFERROR(VLOOKUP(A101,'Fichier source CGECP'!$A$1:$F$1259,1,FALSE),"")</f>
        <v>3975</v>
      </c>
      <c r="H101" s="15" t="str">
        <f>IFERROR(VLOOKUP(A101,'Fichier source CGECP'!$A$1:$F$1259,2,FALSE),"")</f>
        <v>CGECP</v>
      </c>
      <c r="I101" s="38">
        <f>IFERROR(VLOOKUP(A101,'Fichier source CGECP'!$A$1:$F$1259,3,FALSE),"")</f>
        <v>43802</v>
      </c>
      <c r="J101" s="15" t="str">
        <f>IFERROR(VLOOKUP(A101,'Fichier source CGECP'!$A$1:$F$1259,4,FALSE),"")</f>
        <v>CARTONS</v>
      </c>
      <c r="K101" s="15" t="str">
        <f>IFERROR(VLOOKUP(A101,'Fichier source CGECP'!$A$1:$F$1259,5,FALSE),"")</f>
        <v>CARTONS</v>
      </c>
      <c r="L101" s="33">
        <f>IFERROR(VLOOKUP(A101,'Fichier source CGECP'!$A$1:$F$1259,6,FALSE),"")</f>
        <v>1.84</v>
      </c>
      <c r="M101" s="36">
        <f t="shared" si="10"/>
        <v>-1.3</v>
      </c>
      <c r="N101" s="35" t="str">
        <f t="shared" si="6"/>
        <v>Ok</v>
      </c>
      <c r="O101" s="35" t="str">
        <f t="shared" si="7"/>
        <v>Ecart</v>
      </c>
      <c r="P101" s="35" t="str">
        <f t="shared" si="8"/>
        <v>Ecart</v>
      </c>
      <c r="Q101" s="35" t="str">
        <f t="shared" si="9"/>
        <v>Ecart</v>
      </c>
    </row>
    <row r="102" spans="1:17" ht="15.75" customHeight="1" x14ac:dyDescent="0.25">
      <c r="A102" s="12">
        <f>IFERROR(VLOOKUP('Requête 052'!$A101,'Requête 052'!$A$1:$F$2000,1,FALSE),"")</f>
        <v>3975</v>
      </c>
      <c r="B102" s="5" t="str">
        <f>IFERROR(VLOOKUP('Requête 052'!$A101,'Requête 052'!$A$1:$F$2000,2,FALSE),"")</f>
        <v>CGECP ST OUEN L AUMONE TDI</v>
      </c>
      <c r="C102" s="14">
        <f>IFERROR(VLOOKUP('Requête 052'!$A101,'Requête 052'!$A$1:$F$2000,3,FALSE),"")</f>
        <v>43802</v>
      </c>
      <c r="D102" s="5" t="str">
        <f>IFERROR(VLOOKUP('Requête 052'!$A101,'Requête 052'!$A$1:$F$2000,4,FALSE),"")</f>
        <v>CARTONS</v>
      </c>
      <c r="E102" s="5" t="str">
        <f>IFERROR(VLOOKUP('Requête 052'!$A101,'Requête 052'!$A$1:$F$2000,5,FALSE),"")</f>
        <v>REFUS DE TRI TPCPR</v>
      </c>
      <c r="F102" s="5">
        <f>IFERROR(VLOOKUP('Requête 052'!$A101,'Requête 052'!$A$1:$F$2000,6,FALSE),"")</f>
        <v>0.54</v>
      </c>
      <c r="G102" s="15">
        <f>IFERROR(VLOOKUP(A102,'Fichier source CGECP'!$A$1:$F$1259,1,FALSE),"")</f>
        <v>3975</v>
      </c>
      <c r="H102" s="15" t="str">
        <f>IFERROR(VLOOKUP(A102,'Fichier source CGECP'!$A$1:$F$1259,2,FALSE),"")</f>
        <v>CGECP</v>
      </c>
      <c r="I102" s="38">
        <f>IFERROR(VLOOKUP(A102,'Fichier source CGECP'!$A$1:$F$1259,3,FALSE),"")</f>
        <v>43802</v>
      </c>
      <c r="J102" s="15" t="str">
        <f>IFERROR(VLOOKUP(A102,'Fichier source CGECP'!$A$1:$F$1259,4,FALSE),"")</f>
        <v>CARTONS</v>
      </c>
      <c r="K102" s="15" t="str">
        <f>IFERROR(VLOOKUP(A102,'Fichier source CGECP'!$A$1:$F$1259,5,FALSE),"")</f>
        <v>CARTONS</v>
      </c>
      <c r="L102" s="33">
        <f>IFERROR(VLOOKUP(A102,'Fichier source CGECP'!$A$1:$F$1259,6,FALSE),"")</f>
        <v>1.84</v>
      </c>
      <c r="M102" s="36">
        <f t="shared" si="10"/>
        <v>-1.3</v>
      </c>
      <c r="N102" s="35" t="str">
        <f t="shared" si="6"/>
        <v>Ok</v>
      </c>
      <c r="O102" s="35" t="str">
        <f t="shared" si="7"/>
        <v>Ecart</v>
      </c>
      <c r="P102" s="35" t="str">
        <f t="shared" si="8"/>
        <v>Ecart</v>
      </c>
      <c r="Q102" s="35" t="str">
        <f t="shared" si="9"/>
        <v>Ecart</v>
      </c>
    </row>
    <row r="103" spans="1:17" ht="15.75" customHeight="1" x14ac:dyDescent="0.25">
      <c r="A103" s="12">
        <f>IFERROR(VLOOKUP('Requête 052'!$A102,'Requête 052'!$A$1:$F$2000,1,FALSE),"")</f>
        <v>3979</v>
      </c>
      <c r="B103" s="5" t="str">
        <f>IFERROR(VLOOKUP('Requête 052'!$A102,'Requête 052'!$A$1:$F$2000,2,FALSE),"")</f>
        <v>CGECP ST OUEN L AUMONE TPCPR</v>
      </c>
      <c r="C103" s="14">
        <f>IFERROR(VLOOKUP('Requête 052'!$A102,'Requête 052'!$A$1:$F$2000,3,FALSE),"")</f>
        <v>43802</v>
      </c>
      <c r="D103" s="5" t="str">
        <f>IFERROR(VLOOKUP('Requête 052'!$A102,'Requête 052'!$A$1:$F$2000,4,FALSE),"")</f>
        <v>ONDULES RECUPERES - 1.05.00</v>
      </c>
      <c r="E103" s="5" t="str">
        <f>IFERROR(VLOOKUP('Requête 052'!$A102,'Requête 052'!$A$1:$F$2000,5,FALSE),"")</f>
        <v>HUMIDITE</v>
      </c>
      <c r="F103" s="5">
        <f>IFERROR(VLOOKUP('Requête 052'!$A102,'Requête 052'!$A$1:$F$2000,6,FALSE),"")</f>
        <v>2.2610000000000001</v>
      </c>
      <c r="G103" s="15">
        <f>IFERROR(VLOOKUP(A103,'Fichier source CGECP'!$A$1:$F$1259,1,FALSE),"")</f>
        <v>3979</v>
      </c>
      <c r="H103" s="15" t="str">
        <f>IFERROR(VLOOKUP(A103,'Fichier source CGECP'!$A$1:$F$1259,2,FALSE),"")</f>
        <v>CGECP</v>
      </c>
      <c r="I103" s="38">
        <f>IFERROR(VLOOKUP(A103,'Fichier source CGECP'!$A$1:$F$1259,3,FALSE),"")</f>
        <v>43802</v>
      </c>
      <c r="J103" s="15" t="str">
        <f>IFERROR(VLOOKUP(A103,'Fichier source CGECP'!$A$1:$F$1259,4,FALSE),"")</f>
        <v>ONDULES RECUPERES - 1.05.00</v>
      </c>
      <c r="K103" s="15" t="str">
        <f>IFERROR(VLOOKUP(A103,'Fichier source CGECP'!$A$1:$F$1259,5,FALSE),"")</f>
        <v>ONDULES RECUPERES - 1.05.00</v>
      </c>
      <c r="L103" s="33">
        <f>IFERROR(VLOOKUP(A103,'Fichier source CGECP'!$A$1:$F$1259,6,FALSE),"")</f>
        <v>2.1059999999999999</v>
      </c>
      <c r="M103" s="36">
        <f t="shared" si="10"/>
        <v>0.15500000000000025</v>
      </c>
      <c r="N103" s="35" t="str">
        <f t="shared" si="6"/>
        <v>Ok</v>
      </c>
      <c r="O103" s="35" t="str">
        <f t="shared" si="7"/>
        <v>Ecart</v>
      </c>
      <c r="P103" s="35" t="str">
        <f t="shared" si="8"/>
        <v>Ok</v>
      </c>
      <c r="Q103" s="35" t="str">
        <f t="shared" si="9"/>
        <v>Ecart</v>
      </c>
    </row>
    <row r="104" spans="1:17" ht="15.75" customHeight="1" x14ac:dyDescent="0.25">
      <c r="A104" s="12">
        <f>IFERROR(VLOOKUP('Requête 052'!$A103,'Requête 052'!$A$1:$F$2000,1,FALSE),"")</f>
        <v>3979</v>
      </c>
      <c r="B104" s="5" t="str">
        <f>IFERROR(VLOOKUP('Requête 052'!$A103,'Requête 052'!$A$1:$F$2000,2,FALSE),"")</f>
        <v>CGECP ST OUEN L AUMONE TPCPR</v>
      </c>
      <c r="C104" s="14">
        <f>IFERROR(VLOOKUP('Requête 052'!$A103,'Requête 052'!$A$1:$F$2000,3,FALSE),"")</f>
        <v>43802</v>
      </c>
      <c r="D104" s="5" t="str">
        <f>IFERROR(VLOOKUP('Requête 052'!$A103,'Requête 052'!$A$1:$F$2000,4,FALSE),"")</f>
        <v>ONDULES RECUPERES - 1.05.00</v>
      </c>
      <c r="E104" s="5" t="str">
        <f>IFERROR(VLOOKUP('Requête 052'!$A103,'Requête 052'!$A$1:$F$2000,5,FALSE),"")</f>
        <v>HUMIDITE</v>
      </c>
      <c r="F104" s="5">
        <f>IFERROR(VLOOKUP('Requête 052'!$A103,'Requête 052'!$A$1:$F$2000,6,FALSE),"")</f>
        <v>2.2610000000000001</v>
      </c>
      <c r="G104" s="15">
        <f>IFERROR(VLOOKUP(A104,'Fichier source CGECP'!$A$1:$F$1259,1,FALSE),"")</f>
        <v>3979</v>
      </c>
      <c r="H104" s="15" t="str">
        <f>IFERROR(VLOOKUP(A104,'Fichier source CGECP'!$A$1:$F$1259,2,FALSE),"")</f>
        <v>CGECP</v>
      </c>
      <c r="I104" s="38">
        <f>IFERROR(VLOOKUP(A104,'Fichier source CGECP'!$A$1:$F$1259,3,FALSE),"")</f>
        <v>43802</v>
      </c>
      <c r="J104" s="15" t="str">
        <f>IFERROR(VLOOKUP(A104,'Fichier source CGECP'!$A$1:$F$1259,4,FALSE),"")</f>
        <v>ONDULES RECUPERES - 1.05.00</v>
      </c>
      <c r="K104" s="15" t="str">
        <f>IFERROR(VLOOKUP(A104,'Fichier source CGECP'!$A$1:$F$1259,5,FALSE),"")</f>
        <v>ONDULES RECUPERES - 1.05.00</v>
      </c>
      <c r="L104" s="33">
        <f>IFERROR(VLOOKUP(A104,'Fichier source CGECP'!$A$1:$F$1259,6,FALSE),"")</f>
        <v>2.1059999999999999</v>
      </c>
      <c r="M104" s="36">
        <f t="shared" si="10"/>
        <v>0.15500000000000025</v>
      </c>
      <c r="N104" s="35" t="str">
        <f t="shared" si="6"/>
        <v>Ok</v>
      </c>
      <c r="O104" s="35" t="str">
        <f t="shared" si="7"/>
        <v>Ecart</v>
      </c>
      <c r="P104" s="35" t="str">
        <f t="shared" si="8"/>
        <v>Ok</v>
      </c>
      <c r="Q104" s="35" t="str">
        <f t="shared" si="9"/>
        <v>Ecart</v>
      </c>
    </row>
    <row r="105" spans="1:17" ht="15.75" customHeight="1" x14ac:dyDescent="0.25">
      <c r="A105" s="12">
        <f>IFERROR(VLOOKUP('Requête 052'!$A104,'Requête 052'!$A$1:$F$2000,1,FALSE),"")</f>
        <v>3979</v>
      </c>
      <c r="B105" s="5" t="str">
        <f>IFERROR(VLOOKUP('Requête 052'!$A104,'Requête 052'!$A$1:$F$2000,2,FALSE),"")</f>
        <v>CGECP ST OUEN L AUMONE TPCPR</v>
      </c>
      <c r="C105" s="14">
        <f>IFERROR(VLOOKUP('Requête 052'!$A104,'Requête 052'!$A$1:$F$2000,3,FALSE),"")</f>
        <v>43802</v>
      </c>
      <c r="D105" s="5" t="str">
        <f>IFERROR(VLOOKUP('Requête 052'!$A104,'Requête 052'!$A$1:$F$2000,4,FALSE),"")</f>
        <v>ONDULES RECUPERES - 1.05.00</v>
      </c>
      <c r="E105" s="5" t="str">
        <f>IFERROR(VLOOKUP('Requête 052'!$A104,'Requête 052'!$A$1:$F$2000,5,FALSE),"")</f>
        <v>HUMIDITE</v>
      </c>
      <c r="F105" s="5">
        <f>IFERROR(VLOOKUP('Requête 052'!$A104,'Requête 052'!$A$1:$F$2000,6,FALSE),"")</f>
        <v>2.2610000000000001</v>
      </c>
      <c r="G105" s="15">
        <f>IFERROR(VLOOKUP(A105,'Fichier source CGECP'!$A$1:$F$1259,1,FALSE),"")</f>
        <v>3979</v>
      </c>
      <c r="H105" s="15" t="str">
        <f>IFERROR(VLOOKUP(A105,'Fichier source CGECP'!$A$1:$F$1259,2,FALSE),"")</f>
        <v>CGECP</v>
      </c>
      <c r="I105" s="38">
        <f>IFERROR(VLOOKUP(A105,'Fichier source CGECP'!$A$1:$F$1259,3,FALSE),"")</f>
        <v>43802</v>
      </c>
      <c r="J105" s="15" t="str">
        <f>IFERROR(VLOOKUP(A105,'Fichier source CGECP'!$A$1:$F$1259,4,FALSE),"")</f>
        <v>ONDULES RECUPERES - 1.05.00</v>
      </c>
      <c r="K105" s="15" t="str">
        <f>IFERROR(VLOOKUP(A105,'Fichier source CGECP'!$A$1:$F$1259,5,FALSE),"")</f>
        <v>ONDULES RECUPERES - 1.05.00</v>
      </c>
      <c r="L105" s="33">
        <f>IFERROR(VLOOKUP(A105,'Fichier source CGECP'!$A$1:$F$1259,6,FALSE),"")</f>
        <v>2.1059999999999999</v>
      </c>
      <c r="M105" s="36">
        <f t="shared" si="10"/>
        <v>0.15500000000000025</v>
      </c>
      <c r="N105" s="35" t="str">
        <f t="shared" si="6"/>
        <v>Ok</v>
      </c>
      <c r="O105" s="35" t="str">
        <f t="shared" si="7"/>
        <v>Ecart</v>
      </c>
      <c r="P105" s="35" t="str">
        <f t="shared" si="8"/>
        <v>Ok</v>
      </c>
      <c r="Q105" s="35" t="str">
        <f t="shared" si="9"/>
        <v>Ecart</v>
      </c>
    </row>
    <row r="106" spans="1:17" ht="15.75" customHeight="1" x14ac:dyDescent="0.25">
      <c r="A106" s="12">
        <f>IFERROR(VLOOKUP('Requête 052'!$A105,'Requête 052'!$A$1:$F$2000,1,FALSE),"")</f>
        <v>3982</v>
      </c>
      <c r="B106" s="5" t="str">
        <f>IFERROR(VLOOKUP('Requête 052'!$A105,'Requête 052'!$A$1:$F$2000,2,FALSE),"")</f>
        <v>CGECP ST OUEN L AUMONE UVEND</v>
      </c>
      <c r="C106" s="14">
        <f>IFERROR(VLOOKUP('Requête 052'!$A105,'Requête 052'!$A$1:$F$2000,3,FALSE),"")</f>
        <v>43802</v>
      </c>
      <c r="D106" s="5" t="str">
        <f>IFERROR(VLOOKUP('Requête 052'!$A105,'Requête 052'!$A$1:$F$2000,4,FALSE),"")</f>
        <v>DECHET A INCINERER TRI</v>
      </c>
      <c r="E106" s="5" t="str">
        <f>IFERROR(VLOOKUP('Requête 052'!$A105,'Requête 052'!$A$1:$F$2000,5,FALSE),"")</f>
        <v>DECHET A INCINERER TRI</v>
      </c>
      <c r="F106" s="5">
        <f>IFERROR(VLOOKUP('Requête 052'!$A105,'Requête 052'!$A$1:$F$2000,6,FALSE),"")</f>
        <v>1.66</v>
      </c>
      <c r="G106" s="15">
        <f>IFERROR(VLOOKUP(A106,'Fichier source CGECP'!$A$1:$F$1259,1,FALSE),"")</f>
        <v>3982</v>
      </c>
      <c r="H106" s="15" t="str">
        <f>IFERROR(VLOOKUP(A106,'Fichier source CGECP'!$A$1:$F$1259,2,FALSE),"")</f>
        <v>CGECP</v>
      </c>
      <c r="I106" s="38">
        <f>IFERROR(VLOOKUP(A106,'Fichier source CGECP'!$A$1:$F$1259,3,FALSE),"")</f>
        <v>43802</v>
      </c>
      <c r="J106" s="15">
        <f>IFERROR(VLOOKUP(A106,'Fichier source CGECP'!$A$1:$F$1259,4,FALSE),"")</f>
        <v>0</v>
      </c>
      <c r="K106" s="15" t="str">
        <f>IFERROR(VLOOKUP(A106,'Fichier source CGECP'!$A$1:$F$1259,5,FALSE),"")</f>
        <v>DECHET A INCINERER TRI</v>
      </c>
      <c r="L106" s="33">
        <f>IFERROR(VLOOKUP(A106,'Fichier source CGECP'!$A$1:$F$1259,6,FALSE),"")</f>
        <v>2.12</v>
      </c>
      <c r="M106" s="36">
        <f t="shared" si="10"/>
        <v>-0.46000000000000019</v>
      </c>
      <c r="N106" s="35" t="str">
        <f t="shared" si="6"/>
        <v>Ok</v>
      </c>
      <c r="O106" s="35" t="str">
        <f t="shared" si="7"/>
        <v>Ok</v>
      </c>
      <c r="P106" s="35" t="str">
        <f t="shared" si="8"/>
        <v>Ecart</v>
      </c>
      <c r="Q106" s="35" t="str">
        <f t="shared" si="9"/>
        <v>Ecart</v>
      </c>
    </row>
    <row r="107" spans="1:17" ht="15.75" customHeight="1" x14ac:dyDescent="0.25">
      <c r="A107" s="12">
        <f>IFERROR(VLOOKUP('Requête 052'!$A105,'Requête 052'!$A$1:$F$2000,1,FALSE),"")</f>
        <v>3982</v>
      </c>
      <c r="B107" s="12" t="str">
        <f>IFERROR(VLOOKUP('Requête 052'!$A105,'Requête 052'!$A$1:$F$2000,2,FALSE),"")</f>
        <v>CGECP ST OUEN L AUMONE UVEND</v>
      </c>
      <c r="C107" s="14">
        <f>IFERROR(VLOOKUP('Requête 052'!$A105,'Requête 052'!$A$1:$F$2000,3,FALSE),"")</f>
        <v>43802</v>
      </c>
      <c r="D107" s="12" t="str">
        <f>IFERROR(VLOOKUP('Requête 052'!$A105,'Requête 052'!$A$1:$F$2000,4,FALSE),"")</f>
        <v>DECHET A INCINERER TRI</v>
      </c>
      <c r="E107" s="12" t="str">
        <f>IFERROR(VLOOKUP('Requête 052'!$A105,'Requête 052'!$A$1:$F$2000,5,FALSE),"")</f>
        <v>DECHET A INCINERER TRI</v>
      </c>
      <c r="F107" s="16">
        <f>IFERROR(VLOOKUP('Requête 052'!$A105,'Requête 052'!$A$1:$F$2000,6,FALSE),"")</f>
        <v>1.66</v>
      </c>
      <c r="G107" s="15">
        <f>IFERROR(VLOOKUP(A107,'Fichier source CGECP'!$A$1:$F$1259,1,FALSE),"")</f>
        <v>3982</v>
      </c>
      <c r="H107" s="15" t="str">
        <f>IFERROR(VLOOKUP(A107,'Fichier source CGECP'!$A$1:$F$1259,2,FALSE),"")</f>
        <v>CGECP</v>
      </c>
      <c r="I107" s="38">
        <f>IFERROR(VLOOKUP(A107,'Fichier source CGECP'!$A$1:$F$1259,3,FALSE),"")</f>
        <v>43802</v>
      </c>
      <c r="J107" s="15">
        <f>IFERROR(VLOOKUP(A107,'Fichier source CGECP'!$A$1:$F$1259,4,FALSE),"")</f>
        <v>0</v>
      </c>
      <c r="K107" s="15" t="str">
        <f>IFERROR(VLOOKUP(A107,'Fichier source CGECP'!$A$1:$F$1259,5,FALSE),"")</f>
        <v>DECHET A INCINERER TRI</v>
      </c>
      <c r="L107" s="33">
        <f>IFERROR(VLOOKUP(A107,'Fichier source CGECP'!$A$1:$F$1259,6,FALSE),"")</f>
        <v>2.12</v>
      </c>
      <c r="M107" s="36">
        <f t="shared" si="10"/>
        <v>-0.46000000000000019</v>
      </c>
      <c r="N107" s="35" t="str">
        <f t="shared" si="6"/>
        <v>Ok</v>
      </c>
      <c r="O107" s="35" t="str">
        <f t="shared" si="7"/>
        <v>Ok</v>
      </c>
      <c r="P107" s="35" t="str">
        <f t="shared" si="8"/>
        <v>Ecart</v>
      </c>
      <c r="Q107" s="35" t="str">
        <f t="shared" si="9"/>
        <v>Ecart</v>
      </c>
    </row>
    <row r="108" spans="1:17" ht="15.75" customHeight="1" x14ac:dyDescent="0.25">
      <c r="A108" s="12">
        <f>IFERROR(VLOOKUP('Requête 052'!$A107,'Requête 052'!$A$1:$F$2000,1,FALSE),"")</f>
        <v>4019</v>
      </c>
      <c r="B108" s="5" t="str">
        <f>IFERROR(VLOOKUP('Requête 052'!$A107,'Requête 052'!$A$1:$F$2000,2,FALSE),"")</f>
        <v>CGECP ST OUEN L AUMONE TDI</v>
      </c>
      <c r="C108" s="14">
        <f>IFERROR(VLOOKUP('Requête 052'!$A107,'Requête 052'!$A$1:$F$2000,3,FALSE),"")</f>
        <v>43802</v>
      </c>
      <c r="D108" s="5" t="str">
        <f>IFERROR(VLOOKUP('Requête 052'!$A107,'Requête 052'!$A$1:$F$2000,4,FALSE),"")</f>
        <v>BOIS D'EMBALLAGES BRUTS</v>
      </c>
      <c r="E108" s="5" t="str">
        <f>IFERROR(VLOOKUP('Requête 052'!$A107,'Requête 052'!$A$1:$F$2000,5,FALSE),"")</f>
        <v>REFACTION</v>
      </c>
      <c r="F108" s="5">
        <f>IFERROR(VLOOKUP('Requête 052'!$A107,'Requête 052'!$A$1:$F$2000,6,FALSE),"")</f>
        <v>2.54</v>
      </c>
      <c r="G108" s="15">
        <f>IFERROR(VLOOKUP(A108,'Fichier source CGECP'!$A$1:$F$1259,1,FALSE),"")</f>
        <v>4019</v>
      </c>
      <c r="H108" s="15" t="str">
        <f>IFERROR(VLOOKUP(A108,'Fichier source CGECP'!$A$1:$F$1259,2,FALSE),"")</f>
        <v>CGECP</v>
      </c>
      <c r="I108" s="38">
        <f>IFERROR(VLOOKUP(A108,'Fichier source CGECP'!$A$1:$F$1259,3,FALSE),"")</f>
        <v>43802</v>
      </c>
      <c r="J108" s="15" t="str">
        <f>IFERROR(VLOOKUP(A108,'Fichier source CGECP'!$A$1:$F$1259,4,FALSE),"")</f>
        <v>BOIS B BRUT</v>
      </c>
      <c r="K108" s="15" t="str">
        <f>IFERROR(VLOOKUP(A108,'Fichier source CGECP'!$A$1:$F$1259,5,FALSE),"")</f>
        <v>BOIS B BRUT</v>
      </c>
      <c r="L108" s="33">
        <f>IFERROR(VLOOKUP(A108,'Fichier source CGECP'!$A$1:$F$1259,6,FALSE),"")</f>
        <v>0.318</v>
      </c>
      <c r="M108" s="36">
        <f t="shared" si="10"/>
        <v>2.222</v>
      </c>
      <c r="N108" s="35" t="str">
        <f t="shared" si="6"/>
        <v>Ok</v>
      </c>
      <c r="O108" s="35" t="str">
        <f t="shared" si="7"/>
        <v>Ecart</v>
      </c>
      <c r="P108" s="35" t="str">
        <f t="shared" si="8"/>
        <v>Ok</v>
      </c>
      <c r="Q108" s="35" t="str">
        <f t="shared" si="9"/>
        <v>Ecart</v>
      </c>
    </row>
    <row r="109" spans="1:17" ht="15.75" customHeight="1" x14ac:dyDescent="0.25">
      <c r="A109" s="12">
        <f>IFERROR(VLOOKUP('Requête 052'!$A108,'Requête 052'!$A$1:$F$2000,1,FALSE),"")</f>
        <v>4019</v>
      </c>
      <c r="B109" s="5" t="str">
        <f>IFERROR(VLOOKUP('Requête 052'!$A108,'Requête 052'!$A$1:$F$2000,2,FALSE),"")</f>
        <v>CGECP ST OUEN L AUMONE TDI</v>
      </c>
      <c r="C109" s="14">
        <f>IFERROR(VLOOKUP('Requête 052'!$A108,'Requête 052'!$A$1:$F$2000,3,FALSE),"")</f>
        <v>43802</v>
      </c>
      <c r="D109" s="5" t="str">
        <f>IFERROR(VLOOKUP('Requête 052'!$A108,'Requête 052'!$A$1:$F$2000,4,FALSE),"")</f>
        <v>BOIS D'EMBALLAGES BRUTS</v>
      </c>
      <c r="E109" s="5" t="str">
        <f>IFERROR(VLOOKUP('Requête 052'!$A108,'Requête 052'!$A$1:$F$2000,5,FALSE),"")</f>
        <v>REFACTION</v>
      </c>
      <c r="F109" s="5">
        <f>IFERROR(VLOOKUP('Requête 052'!$A108,'Requête 052'!$A$1:$F$2000,6,FALSE),"")</f>
        <v>2.54</v>
      </c>
      <c r="G109" s="15">
        <f>IFERROR(VLOOKUP(A109,'Fichier source CGECP'!$A$1:$F$1259,1,FALSE),"")</f>
        <v>4019</v>
      </c>
      <c r="H109" s="15" t="str">
        <f>IFERROR(VLOOKUP(A109,'Fichier source CGECP'!$A$1:$F$1259,2,FALSE),"")</f>
        <v>CGECP</v>
      </c>
      <c r="I109" s="38">
        <f>IFERROR(VLOOKUP(A109,'Fichier source CGECP'!$A$1:$F$1259,3,FALSE),"")</f>
        <v>43802</v>
      </c>
      <c r="J109" s="15" t="str">
        <f>IFERROR(VLOOKUP(A109,'Fichier source CGECP'!$A$1:$F$1259,4,FALSE),"")</f>
        <v>BOIS B BRUT</v>
      </c>
      <c r="K109" s="15" t="str">
        <f>IFERROR(VLOOKUP(A109,'Fichier source CGECP'!$A$1:$F$1259,5,FALSE),"")</f>
        <v>BOIS B BRUT</v>
      </c>
      <c r="L109" s="33">
        <f>IFERROR(VLOOKUP(A109,'Fichier source CGECP'!$A$1:$F$1259,6,FALSE),"")</f>
        <v>0.318</v>
      </c>
      <c r="M109" s="36">
        <f t="shared" si="10"/>
        <v>2.222</v>
      </c>
      <c r="N109" s="35" t="str">
        <f t="shared" si="6"/>
        <v>Ok</v>
      </c>
      <c r="O109" s="35" t="str">
        <f t="shared" si="7"/>
        <v>Ecart</v>
      </c>
      <c r="P109" s="35" t="str">
        <f t="shared" si="8"/>
        <v>Ok</v>
      </c>
      <c r="Q109" s="35" t="str">
        <f t="shared" si="9"/>
        <v>Ecart</v>
      </c>
    </row>
    <row r="110" spans="1:17" ht="15.75" customHeight="1" x14ac:dyDescent="0.25">
      <c r="A110" s="12">
        <f>IFERROR(VLOOKUP('Requête 052'!$A109,'Requête 052'!$A$1:$F$2000,1,FALSE),"")</f>
        <v>4024</v>
      </c>
      <c r="B110" s="5" t="str">
        <f>IFERROR(VLOOKUP('Requête 052'!$A109,'Requête 052'!$A$1:$F$2000,2,FALSE),"")</f>
        <v>CGECP ST OUEN L AUMONE DVBIODIV</v>
      </c>
      <c r="C110" s="14">
        <f>IFERROR(VLOOKUP('Requête 052'!$A109,'Requête 052'!$A$1:$F$2000,3,FALSE),"")</f>
        <v>43802</v>
      </c>
      <c r="D110" s="5" t="str">
        <f>IFERROR(VLOOKUP('Requête 052'!$A109,'Requête 052'!$A$1:$F$2000,4,FALSE),"")</f>
        <v>DECHETS VERTS EN MELANGE</v>
      </c>
      <c r="E110" s="5" t="str">
        <f>IFERROR(VLOOKUP('Requête 052'!$A109,'Requête 052'!$A$1:$F$2000,5,FALSE),"")</f>
        <v>DECHETS VERTS EN MELANGE</v>
      </c>
      <c r="F110" s="5">
        <f>IFERROR(VLOOKUP('Requête 052'!$A109,'Requête 052'!$A$1:$F$2000,6,FALSE),"")</f>
        <v>1.84</v>
      </c>
      <c r="G110" s="15" t="str">
        <f>IFERROR(VLOOKUP(A110,'Fichier source CGECP'!$A$1:$F$1259,1,FALSE),"")</f>
        <v/>
      </c>
      <c r="H110" s="15" t="str">
        <f>IFERROR(VLOOKUP(A110,'Fichier source CGECP'!$A$1:$F$1259,2,FALSE),"")</f>
        <v/>
      </c>
      <c r="I110" s="38" t="str">
        <f>IFERROR(VLOOKUP(A110,'Fichier source CGECP'!$A$1:$F$1259,3,FALSE),"")</f>
        <v/>
      </c>
      <c r="J110" s="15" t="str">
        <f>IFERROR(VLOOKUP(A110,'Fichier source CGECP'!$A$1:$F$1259,4,FALSE),"")</f>
        <v/>
      </c>
      <c r="K110" s="15" t="str">
        <f>IFERROR(VLOOKUP(A110,'Fichier source CGECP'!$A$1:$F$1259,5,FALSE),"")</f>
        <v/>
      </c>
      <c r="L110" s="33" t="str">
        <f>IFERROR(VLOOKUP(A110,'Fichier source CGECP'!$A$1:$F$1259,6,FALSE),"")</f>
        <v/>
      </c>
      <c r="M110" s="36" t="str">
        <f t="shared" si="10"/>
        <v/>
      </c>
      <c r="N110" s="35" t="str">
        <f t="shared" si="6"/>
        <v>Ok</v>
      </c>
      <c r="O110" s="35" t="str">
        <f t="shared" si="7"/>
        <v>Ecart</v>
      </c>
      <c r="P110" s="35" t="str">
        <f t="shared" si="8"/>
        <v>Ok</v>
      </c>
      <c r="Q110" s="35" t="str">
        <f t="shared" si="9"/>
        <v>Ecart</v>
      </c>
    </row>
    <row r="111" spans="1:17" ht="15.75" customHeight="1" x14ac:dyDescent="0.25">
      <c r="A111" s="12">
        <f>IFERROR(VLOOKUP('Requête 052'!$A110,'Requête 052'!$A$1:$F$2000,1,FALSE),"")</f>
        <v>4028</v>
      </c>
      <c r="B111" s="5" t="str">
        <f>IFERROR(VLOOKUP('Requête 052'!$A110,'Requête 052'!$A$1:$F$2000,2,FALSE),"")</f>
        <v>CGECP ST OUEN L AUMONE TDI</v>
      </c>
      <c r="C111" s="14">
        <f>IFERROR(VLOOKUP('Requête 052'!$A110,'Requête 052'!$A$1:$F$2000,3,FALSE),"")</f>
        <v>43802</v>
      </c>
      <c r="D111" s="5" t="str">
        <f>IFERROR(VLOOKUP('Requête 052'!$A110,'Requête 052'!$A$1:$F$2000,4,FALSE),"")</f>
        <v>BOIS B BRUT</v>
      </c>
      <c r="E111" s="5" t="str">
        <f>IFERROR(VLOOKUP('Requête 052'!$A110,'Requête 052'!$A$1:$F$2000,5,FALSE),"")</f>
        <v>REFACTION</v>
      </c>
      <c r="F111" s="5">
        <f>IFERROR(VLOOKUP('Requête 052'!$A110,'Requête 052'!$A$1:$F$2000,6,FALSE),"")</f>
        <v>0.16</v>
      </c>
      <c r="G111" s="15">
        <f>IFERROR(VLOOKUP(A111,'Fichier source CGECP'!$A$1:$F$1259,1,FALSE),"")</f>
        <v>4028</v>
      </c>
      <c r="H111" s="15" t="str">
        <f>IFERROR(VLOOKUP(A111,'Fichier source CGECP'!$A$1:$F$1259,2,FALSE),"")</f>
        <v>CGECP</v>
      </c>
      <c r="I111" s="38">
        <f>IFERROR(VLOOKUP(A111,'Fichier source CGECP'!$A$1:$F$1259,3,FALSE),"")</f>
        <v>43802</v>
      </c>
      <c r="J111" s="15" t="str">
        <f>IFERROR(VLOOKUP(A111,'Fichier source CGECP'!$A$1:$F$1259,4,FALSE),"")</f>
        <v>MATIERE VALO EN MELANGE</v>
      </c>
      <c r="K111" s="15" t="str">
        <f>IFERROR(VLOOKUP(A111,'Fichier source CGECP'!$A$1:$F$1259,5,FALSE),"")</f>
        <v>MATIERE VALO EN MELANGE</v>
      </c>
      <c r="L111" s="33">
        <f>IFERROR(VLOOKUP(A111,'Fichier source CGECP'!$A$1:$F$1259,6,FALSE),"")</f>
        <v>0.48399999999999999</v>
      </c>
      <c r="M111" s="36">
        <f t="shared" si="10"/>
        <v>-0.32399999999999995</v>
      </c>
      <c r="N111" s="35" t="str">
        <f t="shared" si="6"/>
        <v>Ok</v>
      </c>
      <c r="O111" s="35" t="str">
        <f t="shared" si="7"/>
        <v>Ecart</v>
      </c>
      <c r="P111" s="35" t="str">
        <f t="shared" si="8"/>
        <v>Ecart</v>
      </c>
      <c r="Q111" s="35" t="str">
        <f t="shared" si="9"/>
        <v>Ecart</v>
      </c>
    </row>
    <row r="112" spans="1:17" ht="15.75" customHeight="1" x14ac:dyDescent="0.25">
      <c r="A112" s="12">
        <f>IFERROR(VLOOKUP('Requête 052'!$A111,'Requête 052'!$A$1:$F$2000,1,FALSE),"")</f>
        <v>4028</v>
      </c>
      <c r="B112" s="5" t="str">
        <f>IFERROR(VLOOKUP('Requête 052'!$A111,'Requête 052'!$A$1:$F$2000,2,FALSE),"")</f>
        <v>CGECP ST OUEN L AUMONE TDI</v>
      </c>
      <c r="C112" s="14">
        <f>IFERROR(VLOOKUP('Requête 052'!$A111,'Requête 052'!$A$1:$F$2000,3,FALSE),"")</f>
        <v>43802</v>
      </c>
      <c r="D112" s="5" t="str">
        <f>IFERROR(VLOOKUP('Requête 052'!$A111,'Requête 052'!$A$1:$F$2000,4,FALSE),"")</f>
        <v>BOIS B BRUT</v>
      </c>
      <c r="E112" s="5" t="str">
        <f>IFERROR(VLOOKUP('Requête 052'!$A111,'Requête 052'!$A$1:$F$2000,5,FALSE),"")</f>
        <v>REFACTION</v>
      </c>
      <c r="F112" s="5">
        <f>IFERROR(VLOOKUP('Requête 052'!$A111,'Requête 052'!$A$1:$F$2000,6,FALSE),"")</f>
        <v>0.16</v>
      </c>
      <c r="G112" s="15">
        <f>IFERROR(VLOOKUP(A112,'Fichier source CGECP'!$A$1:$F$1259,1,FALSE),"")</f>
        <v>4028</v>
      </c>
      <c r="H112" s="15" t="str">
        <f>IFERROR(VLOOKUP(A112,'Fichier source CGECP'!$A$1:$F$1259,2,FALSE),"")</f>
        <v>CGECP</v>
      </c>
      <c r="I112" s="38">
        <f>IFERROR(VLOOKUP(A112,'Fichier source CGECP'!$A$1:$F$1259,3,FALSE),"")</f>
        <v>43802</v>
      </c>
      <c r="J112" s="15" t="str">
        <f>IFERROR(VLOOKUP(A112,'Fichier source CGECP'!$A$1:$F$1259,4,FALSE),"")</f>
        <v>MATIERE VALO EN MELANGE</v>
      </c>
      <c r="K112" s="15" t="str">
        <f>IFERROR(VLOOKUP(A112,'Fichier source CGECP'!$A$1:$F$1259,5,FALSE),"")</f>
        <v>MATIERE VALO EN MELANGE</v>
      </c>
      <c r="L112" s="33">
        <f>IFERROR(VLOOKUP(A112,'Fichier source CGECP'!$A$1:$F$1259,6,FALSE),"")</f>
        <v>0.48399999999999999</v>
      </c>
      <c r="M112" s="36">
        <f t="shared" si="10"/>
        <v>-0.32399999999999995</v>
      </c>
      <c r="N112" s="35" t="str">
        <f t="shared" si="6"/>
        <v>Ok</v>
      </c>
      <c r="O112" s="35" t="str">
        <f t="shared" si="7"/>
        <v>Ecart</v>
      </c>
      <c r="P112" s="35" t="str">
        <f t="shared" si="8"/>
        <v>Ecart</v>
      </c>
      <c r="Q112" s="35" t="str">
        <f t="shared" si="9"/>
        <v>Ecart</v>
      </c>
    </row>
    <row r="113" spans="1:17" ht="15.75" customHeight="1" x14ac:dyDescent="0.25">
      <c r="A113" s="12">
        <f>IFERROR(VLOOKUP('Requête 052'!$A111,'Requête 052'!$A$1:$F$2000,1,FALSE),"")</f>
        <v>4028</v>
      </c>
      <c r="B113" s="12" t="str">
        <f>IFERROR(VLOOKUP('Requête 052'!$A111,'Requête 052'!$A$1:$F$2000,2,FALSE),"")</f>
        <v>CGECP ST OUEN L AUMONE TDI</v>
      </c>
      <c r="C113" s="14">
        <f>IFERROR(VLOOKUP('Requête 052'!$A111,'Requête 052'!$A$1:$F$2000,3,FALSE),"")</f>
        <v>43802</v>
      </c>
      <c r="D113" s="12" t="str">
        <f>IFERROR(VLOOKUP('Requête 052'!$A111,'Requête 052'!$A$1:$F$2000,4,FALSE),"")</f>
        <v>BOIS B BRUT</v>
      </c>
      <c r="E113" s="12" t="str">
        <f>IFERROR(VLOOKUP('Requête 052'!$A111,'Requête 052'!$A$1:$F$2000,5,FALSE),"")</f>
        <v>REFACTION</v>
      </c>
      <c r="F113" s="16">
        <f>IFERROR(VLOOKUP('Requête 052'!$A111,'Requête 052'!$A$1:$F$2000,6,FALSE),"")</f>
        <v>0.16</v>
      </c>
      <c r="G113" s="15">
        <f>IFERROR(VLOOKUP(A113,'Fichier source CGECP'!$A$1:$F$1259,1,FALSE),"")</f>
        <v>4028</v>
      </c>
      <c r="H113" s="15" t="str">
        <f>IFERROR(VLOOKUP(A113,'Fichier source CGECP'!$A$1:$F$1259,2,FALSE),"")</f>
        <v>CGECP</v>
      </c>
      <c r="I113" s="38">
        <f>IFERROR(VLOOKUP(A113,'Fichier source CGECP'!$A$1:$F$1259,3,FALSE),"")</f>
        <v>43802</v>
      </c>
      <c r="J113" s="15" t="str">
        <f>IFERROR(VLOOKUP(A113,'Fichier source CGECP'!$A$1:$F$1259,4,FALSE),"")</f>
        <v>MATIERE VALO EN MELANGE</v>
      </c>
      <c r="K113" s="15" t="str">
        <f>IFERROR(VLOOKUP(A113,'Fichier source CGECP'!$A$1:$F$1259,5,FALSE),"")</f>
        <v>MATIERE VALO EN MELANGE</v>
      </c>
      <c r="L113" s="33">
        <f>IFERROR(VLOOKUP(A113,'Fichier source CGECP'!$A$1:$F$1259,6,FALSE),"")</f>
        <v>0.48399999999999999</v>
      </c>
      <c r="M113" s="36">
        <f t="shared" si="10"/>
        <v>-0.32399999999999995</v>
      </c>
      <c r="N113" s="35" t="str">
        <f t="shared" si="6"/>
        <v>Ok</v>
      </c>
      <c r="O113" s="35" t="str">
        <f t="shared" si="7"/>
        <v>Ecart</v>
      </c>
      <c r="P113" s="35" t="str">
        <f t="shared" si="8"/>
        <v>Ecart</v>
      </c>
      <c r="Q113" s="35" t="str">
        <f t="shared" si="9"/>
        <v>Ecart</v>
      </c>
    </row>
    <row r="114" spans="1:17" ht="15.75" customHeight="1" x14ac:dyDescent="0.25">
      <c r="A114" s="12">
        <f>IFERROR(VLOOKUP('Requête 052'!$A112,'Requête 052'!$A$1:$F$2000,1,FALSE),"")</f>
        <v>4041</v>
      </c>
      <c r="B114" s="12" t="str">
        <f>IFERROR(VLOOKUP('Requête 052'!$A112,'Requête 052'!$A$1:$F$2000,2,FALSE),"")</f>
        <v>CGECP ST OUEN L AUMONE UVEND</v>
      </c>
      <c r="C114" s="14">
        <f>IFERROR(VLOOKUP('Requête 052'!$A112,'Requête 052'!$A$1:$F$2000,3,FALSE),"")</f>
        <v>43802</v>
      </c>
      <c r="D114" s="12" t="str">
        <f>IFERROR(VLOOKUP('Requête 052'!$A112,'Requête 052'!$A$1:$F$2000,4,FALSE),"")</f>
        <v>DECHET A INCINERER TRI</v>
      </c>
      <c r="E114" s="12" t="str">
        <f>IFERROR(VLOOKUP('Requête 052'!$A112,'Requête 052'!$A$1:$F$2000,5,FALSE),"")</f>
        <v>DECHET A INCINERER TRI</v>
      </c>
      <c r="F114" s="16">
        <f>IFERROR(VLOOKUP('Requête 052'!$A112,'Requête 052'!$A$1:$F$2000,6,FALSE),"")</f>
        <v>3.48</v>
      </c>
      <c r="G114" s="15">
        <f>IFERROR(VLOOKUP(A114,'Fichier source CGECP'!$A$1:$F$1259,1,FALSE),"")</f>
        <v>4041</v>
      </c>
      <c r="H114" s="15" t="str">
        <f>IFERROR(VLOOKUP(A114,'Fichier source CGECP'!$A$1:$F$1259,2,FALSE),"")</f>
        <v>CGECP</v>
      </c>
      <c r="I114" s="38">
        <f>IFERROR(VLOOKUP(A114,'Fichier source CGECP'!$A$1:$F$1259,3,FALSE),"")</f>
        <v>43802</v>
      </c>
      <c r="J114" s="15" t="str">
        <f>IFERROR(VLOOKUP(A114,'Fichier source CGECP'!$A$1:$F$1259,4,FALSE),"")</f>
        <v>CARTONS ET SACHES PLAST - 1.04.00</v>
      </c>
      <c r="K114" s="15" t="str">
        <f>IFERROR(VLOOKUP(A114,'Fichier source CGECP'!$A$1:$F$1259,5,FALSE),"")</f>
        <v>CARTONS ET SACHES PLAST - 1.04.00</v>
      </c>
      <c r="L114" s="33">
        <f>IFERROR(VLOOKUP(A114,'Fichier source CGECP'!$A$1:$F$1259,6,FALSE),"")</f>
        <v>3.2789999999999999</v>
      </c>
      <c r="M114" s="36">
        <f t="shared" si="10"/>
        <v>0.20100000000000007</v>
      </c>
      <c r="N114" s="35" t="str">
        <f t="shared" si="6"/>
        <v>Ok</v>
      </c>
      <c r="O114" s="35" t="str">
        <f t="shared" si="7"/>
        <v>Ecart</v>
      </c>
      <c r="P114" s="35" t="str">
        <f t="shared" si="8"/>
        <v>Ok</v>
      </c>
      <c r="Q114" s="35" t="str">
        <f t="shared" si="9"/>
        <v>Ecart</v>
      </c>
    </row>
    <row r="115" spans="1:17" ht="15.75" customHeight="1" x14ac:dyDescent="0.25">
      <c r="A115" s="12">
        <f>IFERROR(VLOOKUP('Requête 052'!$A114,'Requête 052'!$A$1:$F$2000,1,FALSE),"")</f>
        <v>4084</v>
      </c>
      <c r="B115" s="5" t="str">
        <f>IFERROR(VLOOKUP('Requête 052'!$A114,'Requête 052'!$A$1:$F$2000,2,FALSE),"")</f>
        <v>CGECP ST OUEN L AUMONE TDI</v>
      </c>
      <c r="C115" s="14">
        <f>IFERROR(VLOOKUP('Requête 052'!$A114,'Requête 052'!$A$1:$F$2000,3,FALSE),"")</f>
        <v>43803</v>
      </c>
      <c r="D115" s="5" t="str">
        <f>IFERROR(VLOOKUP('Requête 052'!$A114,'Requête 052'!$A$1:$F$2000,4,FALSE),"")</f>
        <v>GRAVATS EN MELANGE</v>
      </c>
      <c r="E115" s="5" t="str">
        <f>IFERROR(VLOOKUP('Requête 052'!$A114,'Requête 052'!$A$1:$F$2000,5,FALSE),"")</f>
        <v>GRAVATS EN MELANGE</v>
      </c>
      <c r="F115" s="5">
        <f>IFERROR(VLOOKUP('Requête 052'!$A114,'Requête 052'!$A$1:$F$2000,6,FALSE),"")</f>
        <v>2.12</v>
      </c>
      <c r="G115" s="15" t="str">
        <f>IFERROR(VLOOKUP(A115,'Fichier source CGECP'!$A$1:$F$1259,1,FALSE),"")</f>
        <v/>
      </c>
      <c r="H115" s="15" t="str">
        <f>IFERROR(VLOOKUP(A115,'Fichier source CGECP'!$A$1:$F$1259,2,FALSE),"")</f>
        <v/>
      </c>
      <c r="I115" s="38" t="str">
        <f>IFERROR(VLOOKUP(A115,'Fichier source CGECP'!$A$1:$F$1259,3,FALSE),"")</f>
        <v/>
      </c>
      <c r="J115" s="15" t="str">
        <f>IFERROR(VLOOKUP(A115,'Fichier source CGECP'!$A$1:$F$1259,4,FALSE),"")</f>
        <v/>
      </c>
      <c r="K115" s="15" t="str">
        <f>IFERROR(VLOOKUP(A115,'Fichier source CGECP'!$A$1:$F$1259,5,FALSE),"")</f>
        <v/>
      </c>
      <c r="L115" s="33" t="str">
        <f>IFERROR(VLOOKUP(A115,'Fichier source CGECP'!$A$1:$F$1259,6,FALSE),"")</f>
        <v/>
      </c>
      <c r="M115" s="36" t="str">
        <f t="shared" si="10"/>
        <v/>
      </c>
      <c r="N115" s="35" t="str">
        <f t="shared" si="6"/>
        <v>Ok</v>
      </c>
      <c r="O115" s="35" t="str">
        <f t="shared" si="7"/>
        <v>Ecart</v>
      </c>
      <c r="P115" s="35" t="str">
        <f t="shared" si="8"/>
        <v>Ok</v>
      </c>
      <c r="Q115" s="35" t="str">
        <f t="shared" si="9"/>
        <v>Ecart</v>
      </c>
    </row>
    <row r="116" spans="1:17" ht="15.75" customHeight="1" x14ac:dyDescent="0.25">
      <c r="A116" s="12">
        <f>IFERROR(VLOOKUP('Requête 052'!$A115,'Requête 052'!$A$1:$F$2000,1,FALSE),"")</f>
        <v>4085</v>
      </c>
      <c r="B116" s="5" t="str">
        <f>IFERROR(VLOOKUP('Requête 052'!$A115,'Requête 052'!$A$1:$F$2000,2,FALSE),"")</f>
        <v>CGECP ST OUEN L AUMONE DVBIODIV</v>
      </c>
      <c r="C116" s="14">
        <f>IFERROR(VLOOKUP('Requête 052'!$A115,'Requête 052'!$A$1:$F$2000,3,FALSE),"")</f>
        <v>43803</v>
      </c>
      <c r="D116" s="5" t="str">
        <f>IFERROR(VLOOKUP('Requête 052'!$A115,'Requête 052'!$A$1:$F$2000,4,FALSE),"")</f>
        <v>DECHETS VERTS EN MELANGE</v>
      </c>
      <c r="E116" s="5" t="str">
        <f>IFERROR(VLOOKUP('Requête 052'!$A115,'Requête 052'!$A$1:$F$2000,5,FALSE),"")</f>
        <v>DECHETS VERTS EN MELANGE</v>
      </c>
      <c r="F116" s="5">
        <f>IFERROR(VLOOKUP('Requête 052'!$A115,'Requête 052'!$A$1:$F$2000,6,FALSE),"")</f>
        <v>3.52</v>
      </c>
      <c r="G116" s="15" t="str">
        <f>IFERROR(VLOOKUP(A116,'Fichier source CGECP'!$A$1:$F$1259,1,FALSE),"")</f>
        <v/>
      </c>
      <c r="H116" s="15" t="str">
        <f>IFERROR(VLOOKUP(A116,'Fichier source CGECP'!$A$1:$F$1259,2,FALSE),"")</f>
        <v/>
      </c>
      <c r="I116" s="38" t="str">
        <f>IFERROR(VLOOKUP(A116,'Fichier source CGECP'!$A$1:$F$1259,3,FALSE),"")</f>
        <v/>
      </c>
      <c r="J116" s="15" t="str">
        <f>IFERROR(VLOOKUP(A116,'Fichier source CGECP'!$A$1:$F$1259,4,FALSE),"")</f>
        <v/>
      </c>
      <c r="K116" s="15" t="str">
        <f>IFERROR(VLOOKUP(A116,'Fichier source CGECP'!$A$1:$F$1259,5,FALSE),"")</f>
        <v/>
      </c>
      <c r="L116" s="33" t="str">
        <f>IFERROR(VLOOKUP(A116,'Fichier source CGECP'!$A$1:$F$1259,6,FALSE),"")</f>
        <v/>
      </c>
      <c r="M116" s="36" t="str">
        <f t="shared" si="10"/>
        <v/>
      </c>
      <c r="N116" s="35" t="str">
        <f t="shared" si="6"/>
        <v>Ok</v>
      </c>
      <c r="O116" s="35" t="str">
        <f t="shared" si="7"/>
        <v>Ecart</v>
      </c>
      <c r="P116" s="35" t="str">
        <f t="shared" si="8"/>
        <v>Ok</v>
      </c>
      <c r="Q116" s="35" t="str">
        <f t="shared" si="9"/>
        <v>Ecart</v>
      </c>
    </row>
    <row r="117" spans="1:17" ht="15.75" customHeight="1" x14ac:dyDescent="0.25">
      <c r="A117" s="12">
        <f>IFERROR(VLOOKUP('Requête 052'!$A116,'Requête 052'!$A$1:$F$2000,1,FALSE),"")</f>
        <v>4086</v>
      </c>
      <c r="B117" s="5" t="str">
        <f>IFERROR(VLOOKUP('Requête 052'!$A116,'Requête 052'!$A$1:$F$2000,2,FALSE),"")</f>
        <v>CGECP ST OUEN L AUMONE DVBIODIV</v>
      </c>
      <c r="C117" s="14">
        <f>IFERROR(VLOOKUP('Requête 052'!$A116,'Requête 052'!$A$1:$F$2000,3,FALSE),"")</f>
        <v>43803</v>
      </c>
      <c r="D117" s="5" t="str">
        <f>IFERROR(VLOOKUP('Requête 052'!$A116,'Requête 052'!$A$1:$F$2000,4,FALSE),"")</f>
        <v>DECHETS VERTS EN MELANGE</v>
      </c>
      <c r="E117" s="5" t="str">
        <f>IFERROR(VLOOKUP('Requête 052'!$A116,'Requête 052'!$A$1:$F$2000,5,FALSE),"")</f>
        <v>DECHETS VERTS EN MELANGE</v>
      </c>
      <c r="F117" s="5">
        <f>IFERROR(VLOOKUP('Requête 052'!$A116,'Requête 052'!$A$1:$F$2000,6,FALSE),"")</f>
        <v>4.46</v>
      </c>
      <c r="G117" s="15" t="str">
        <f>IFERROR(VLOOKUP(A117,'Fichier source CGECP'!$A$1:$F$1259,1,FALSE),"")</f>
        <v/>
      </c>
      <c r="H117" s="15" t="str">
        <f>IFERROR(VLOOKUP(A117,'Fichier source CGECP'!$A$1:$F$1259,2,FALSE),"")</f>
        <v/>
      </c>
      <c r="I117" s="38" t="str">
        <f>IFERROR(VLOOKUP(A117,'Fichier source CGECP'!$A$1:$F$1259,3,FALSE),"")</f>
        <v/>
      </c>
      <c r="J117" s="15" t="str">
        <f>IFERROR(VLOOKUP(A117,'Fichier source CGECP'!$A$1:$F$1259,4,FALSE),"")</f>
        <v/>
      </c>
      <c r="K117" s="15" t="str">
        <f>IFERROR(VLOOKUP(A117,'Fichier source CGECP'!$A$1:$F$1259,5,FALSE),"")</f>
        <v/>
      </c>
      <c r="L117" s="33" t="str">
        <f>IFERROR(VLOOKUP(A117,'Fichier source CGECP'!$A$1:$F$1259,6,FALSE),"")</f>
        <v/>
      </c>
      <c r="M117" s="36" t="str">
        <f t="shared" si="10"/>
        <v/>
      </c>
      <c r="N117" s="35" t="str">
        <f t="shared" si="6"/>
        <v>Ok</v>
      </c>
      <c r="O117" s="35" t="str">
        <f t="shared" si="7"/>
        <v>Ecart</v>
      </c>
      <c r="P117" s="35" t="str">
        <f t="shared" si="8"/>
        <v>Ok</v>
      </c>
      <c r="Q117" s="35" t="str">
        <f t="shared" si="9"/>
        <v>Ecart</v>
      </c>
    </row>
    <row r="118" spans="1:17" ht="15.75" customHeight="1" x14ac:dyDescent="0.25">
      <c r="A118" s="12">
        <f>IFERROR(VLOOKUP('Requête 052'!$A117,'Requête 052'!$A$1:$F$2000,1,FALSE),"")</f>
        <v>4087</v>
      </c>
      <c r="B118" s="5" t="str">
        <f>IFERROR(VLOOKUP('Requête 052'!$A117,'Requête 052'!$A$1:$F$2000,2,FALSE),"")</f>
        <v>CGECP ST OUEN L AUMONE UVEND</v>
      </c>
      <c r="C118" s="14">
        <f>IFERROR(VLOOKUP('Requête 052'!$A117,'Requête 052'!$A$1:$F$2000,3,FALSE),"")</f>
        <v>43803</v>
      </c>
      <c r="D118" s="5" t="str">
        <f>IFERROR(VLOOKUP('Requête 052'!$A117,'Requête 052'!$A$1:$F$2000,4,FALSE),"")</f>
        <v>ORDURES MENAGERES</v>
      </c>
      <c r="E118" s="5" t="str">
        <f>IFERROR(VLOOKUP('Requête 052'!$A117,'Requête 052'!$A$1:$F$2000,5,FALSE),"")</f>
        <v>ORDURES MENAGERES</v>
      </c>
      <c r="F118" s="5">
        <f>IFERROR(VLOOKUP('Requête 052'!$A117,'Requête 052'!$A$1:$F$2000,6,FALSE),"")</f>
        <v>0.25600000000000001</v>
      </c>
      <c r="G118" s="15">
        <f>IFERROR(VLOOKUP(A118,'Fichier source CGECP'!$A$1:$F$1259,1,FALSE),"")</f>
        <v>4087</v>
      </c>
      <c r="H118" s="15" t="str">
        <f>IFERROR(VLOOKUP(A118,'Fichier source CGECP'!$A$1:$F$1259,2,FALSE),"")</f>
        <v>CGECP</v>
      </c>
      <c r="I118" s="38">
        <f>IFERROR(VLOOKUP(A118,'Fichier source CGECP'!$A$1:$F$1259,3,FALSE),"")</f>
        <v>43803</v>
      </c>
      <c r="J118" s="15">
        <f>IFERROR(VLOOKUP(A118,'Fichier source CGECP'!$A$1:$F$1259,4,FALSE),"")</f>
        <v>0</v>
      </c>
      <c r="K118" s="15" t="str">
        <f>IFERROR(VLOOKUP(A118,'Fichier source CGECP'!$A$1:$F$1259,5,FALSE),"")</f>
        <v>ORDURES MENAGERES</v>
      </c>
      <c r="L118" s="33">
        <f>IFERROR(VLOOKUP(A118,'Fichier source CGECP'!$A$1:$F$1259,6,FALSE),"")</f>
        <v>4.9000000000000004</v>
      </c>
      <c r="M118" s="36">
        <f t="shared" si="10"/>
        <v>-4.6440000000000001</v>
      </c>
      <c r="N118" s="35" t="str">
        <f t="shared" si="6"/>
        <v>Ok</v>
      </c>
      <c r="O118" s="35" t="str">
        <f t="shared" si="7"/>
        <v>Ok</v>
      </c>
      <c r="P118" s="35" t="str">
        <f t="shared" si="8"/>
        <v>Ecart</v>
      </c>
      <c r="Q118" s="35" t="str">
        <f t="shared" si="9"/>
        <v>Ecart</v>
      </c>
    </row>
    <row r="119" spans="1:17" ht="15.75" customHeight="1" x14ac:dyDescent="0.25">
      <c r="A119" s="12">
        <f>IFERROR(VLOOKUP('Requête 052'!$A118,'Requête 052'!$A$1:$F$2000,1,FALSE),"")</f>
        <v>4088</v>
      </c>
      <c r="B119" s="5" t="str">
        <f>IFERROR(VLOOKUP('Requête 052'!$A118,'Requête 052'!$A$1:$F$2000,2,FALSE),"")</f>
        <v>CGECP ST OUEN L AUMONE TDI</v>
      </c>
      <c r="C119" s="14">
        <f>IFERROR(VLOOKUP('Requête 052'!$A118,'Requête 052'!$A$1:$F$2000,3,FALSE),"")</f>
        <v>43803</v>
      </c>
      <c r="D119" s="5" t="str">
        <f>IFERROR(VLOOKUP('Requête 052'!$A118,'Requête 052'!$A$1:$F$2000,4,FALSE),"")</f>
        <v>ENCOMBRANTS</v>
      </c>
      <c r="E119" s="5" t="str">
        <f>IFERROR(VLOOKUP('Requête 052'!$A118,'Requête 052'!$A$1:$F$2000,5,FALSE),"")</f>
        <v>ENCOMBRANTS</v>
      </c>
      <c r="F119" s="5">
        <f>IFERROR(VLOOKUP('Requête 052'!$A118,'Requête 052'!$A$1:$F$2000,6,FALSE),"")</f>
        <v>7.8E-2</v>
      </c>
      <c r="G119" s="15" t="str">
        <f>IFERROR(VLOOKUP(A119,'Fichier source CGECP'!$A$1:$F$1259,1,FALSE),"")</f>
        <v/>
      </c>
      <c r="H119" s="15" t="str">
        <f>IFERROR(VLOOKUP(A119,'Fichier source CGECP'!$A$1:$F$1259,2,FALSE),"")</f>
        <v/>
      </c>
      <c r="I119" s="38" t="str">
        <f>IFERROR(VLOOKUP(A119,'Fichier source CGECP'!$A$1:$F$1259,3,FALSE),"")</f>
        <v/>
      </c>
      <c r="J119" s="15" t="str">
        <f>IFERROR(VLOOKUP(A119,'Fichier source CGECP'!$A$1:$F$1259,4,FALSE),"")</f>
        <v/>
      </c>
      <c r="K119" s="15" t="str">
        <f>IFERROR(VLOOKUP(A119,'Fichier source CGECP'!$A$1:$F$1259,5,FALSE),"")</f>
        <v/>
      </c>
      <c r="L119" s="33" t="str">
        <f>IFERROR(VLOOKUP(A119,'Fichier source CGECP'!$A$1:$F$1259,6,FALSE),"")</f>
        <v/>
      </c>
      <c r="M119" s="36" t="str">
        <f t="shared" si="10"/>
        <v/>
      </c>
      <c r="N119" s="35" t="str">
        <f t="shared" si="6"/>
        <v>Ok</v>
      </c>
      <c r="O119" s="35" t="str">
        <f t="shared" si="7"/>
        <v>Ecart</v>
      </c>
      <c r="P119" s="35" t="str">
        <f t="shared" si="8"/>
        <v>Ok</v>
      </c>
      <c r="Q119" s="35" t="str">
        <f t="shared" si="9"/>
        <v>Ecart</v>
      </c>
    </row>
    <row r="120" spans="1:17" ht="15.75" customHeight="1" x14ac:dyDescent="0.25">
      <c r="A120" s="12">
        <f>IFERROR(VLOOKUP('Requête 052'!$A118,'Requête 052'!$A$1:$F$2000,1,FALSE),"")</f>
        <v>4088</v>
      </c>
      <c r="B120" s="12" t="str">
        <f>IFERROR(VLOOKUP('Requête 052'!$A118,'Requête 052'!$A$1:$F$2000,2,FALSE),"")</f>
        <v>CGECP ST OUEN L AUMONE TDI</v>
      </c>
      <c r="C120" s="14">
        <f>IFERROR(VLOOKUP('Requête 052'!$A118,'Requête 052'!$A$1:$F$2000,3,FALSE),"")</f>
        <v>43803</v>
      </c>
      <c r="D120" s="12" t="str">
        <f>IFERROR(VLOOKUP('Requête 052'!$A118,'Requête 052'!$A$1:$F$2000,4,FALSE),"")</f>
        <v>ENCOMBRANTS</v>
      </c>
      <c r="E120" s="12" t="str">
        <f>IFERROR(VLOOKUP('Requête 052'!$A118,'Requête 052'!$A$1:$F$2000,5,FALSE),"")</f>
        <v>ENCOMBRANTS</v>
      </c>
      <c r="F120" s="16">
        <f>IFERROR(VLOOKUP('Requête 052'!$A118,'Requête 052'!$A$1:$F$2000,6,FALSE),"")</f>
        <v>7.8E-2</v>
      </c>
      <c r="G120" s="15" t="str">
        <f>IFERROR(VLOOKUP(A120,'Fichier source CGECP'!$A$1:$F$1259,1,FALSE),"")</f>
        <v/>
      </c>
      <c r="H120" s="15" t="str">
        <f>IFERROR(VLOOKUP(A120,'Fichier source CGECP'!$A$1:$F$1259,2,FALSE),"")</f>
        <v/>
      </c>
      <c r="I120" s="38" t="str">
        <f>IFERROR(VLOOKUP(A120,'Fichier source CGECP'!$A$1:$F$1259,3,FALSE),"")</f>
        <v/>
      </c>
      <c r="J120" s="15" t="str">
        <f>IFERROR(VLOOKUP(A120,'Fichier source CGECP'!$A$1:$F$1259,4,FALSE),"")</f>
        <v/>
      </c>
      <c r="K120" s="15" t="str">
        <f>IFERROR(VLOOKUP(A120,'Fichier source CGECP'!$A$1:$F$1259,5,FALSE),"")</f>
        <v/>
      </c>
      <c r="L120" s="33" t="str">
        <f>IFERROR(VLOOKUP(A120,'Fichier source CGECP'!$A$1:$F$1259,6,FALSE),"")</f>
        <v/>
      </c>
      <c r="M120" s="36" t="str">
        <f t="shared" si="10"/>
        <v/>
      </c>
      <c r="N120" s="35" t="str">
        <f t="shared" si="6"/>
        <v>Ok</v>
      </c>
      <c r="O120" s="35" t="str">
        <f t="shared" si="7"/>
        <v>Ecart</v>
      </c>
      <c r="P120" s="35" t="str">
        <f t="shared" si="8"/>
        <v>Ok</v>
      </c>
      <c r="Q120" s="35" t="str">
        <f t="shared" si="9"/>
        <v>Ecart</v>
      </c>
    </row>
    <row r="121" spans="1:17" ht="15.75" customHeight="1" x14ac:dyDescent="0.25">
      <c r="A121" s="12">
        <f>IFERROR(VLOOKUP('Requête 052'!$A119,'Requête 052'!$A$1:$F$2000,1,FALSE),"")</f>
        <v>4089</v>
      </c>
      <c r="B121" s="12" t="str">
        <f>IFERROR(VLOOKUP('Requête 052'!$A119,'Requête 052'!$A$1:$F$2000,2,FALSE),"")</f>
        <v>CGECP ST OUEN L AUMONE UVEND</v>
      </c>
      <c r="C121" s="14">
        <f>IFERROR(VLOOKUP('Requête 052'!$A119,'Requête 052'!$A$1:$F$2000,3,FALSE),"")</f>
        <v>43803</v>
      </c>
      <c r="D121" s="12" t="str">
        <f>IFERROR(VLOOKUP('Requête 052'!$A119,'Requête 052'!$A$1:$F$2000,4,FALSE),"")</f>
        <v>REFUS DE TRI</v>
      </c>
      <c r="E121" s="12" t="str">
        <f>IFERROR(VLOOKUP('Requête 052'!$A119,'Requête 052'!$A$1:$F$2000,5,FALSE),"")</f>
        <v>REFUS DE TRI</v>
      </c>
      <c r="F121" s="16">
        <f>IFERROR(VLOOKUP('Requête 052'!$A119,'Requête 052'!$A$1:$F$2000,6,FALSE),"")</f>
        <v>7.82</v>
      </c>
      <c r="G121" s="15" t="str">
        <f>IFERROR(VLOOKUP(A121,'Fichier source CGECP'!$A$1:$F$1259,1,FALSE),"")</f>
        <v/>
      </c>
      <c r="H121" s="15" t="str">
        <f>IFERROR(VLOOKUP(A121,'Fichier source CGECP'!$A$1:$F$1259,2,FALSE),"")</f>
        <v/>
      </c>
      <c r="I121" s="38" t="str">
        <f>IFERROR(VLOOKUP(A121,'Fichier source CGECP'!$A$1:$F$1259,3,FALSE),"")</f>
        <v/>
      </c>
      <c r="J121" s="15" t="str">
        <f>IFERROR(VLOOKUP(A121,'Fichier source CGECP'!$A$1:$F$1259,4,FALSE),"")</f>
        <v/>
      </c>
      <c r="K121" s="15" t="str">
        <f>IFERROR(VLOOKUP(A121,'Fichier source CGECP'!$A$1:$F$1259,5,FALSE),"")</f>
        <v/>
      </c>
      <c r="L121" s="33" t="str">
        <f>IFERROR(VLOOKUP(A121,'Fichier source CGECP'!$A$1:$F$1259,6,FALSE),"")</f>
        <v/>
      </c>
      <c r="M121" s="36" t="str">
        <f t="shared" si="10"/>
        <v/>
      </c>
      <c r="N121" s="35" t="str">
        <f t="shared" si="6"/>
        <v>Ok</v>
      </c>
      <c r="O121" s="35" t="str">
        <f t="shared" si="7"/>
        <v>Ecart</v>
      </c>
      <c r="P121" s="35" t="str">
        <f t="shared" si="8"/>
        <v>Ok</v>
      </c>
      <c r="Q121" s="35" t="str">
        <f t="shared" si="9"/>
        <v>Ecart</v>
      </c>
    </row>
    <row r="122" spans="1:17" ht="15.75" customHeight="1" x14ac:dyDescent="0.25">
      <c r="A122" s="12">
        <f>IFERROR(VLOOKUP('Requête 052'!$A120,'Requête 052'!$A$1:$F$2000,1,FALSE),"")</f>
        <v>4090</v>
      </c>
      <c r="B122" s="12" t="str">
        <f>IFERROR(VLOOKUP('Requête 052'!$A120,'Requête 052'!$A$1:$F$2000,2,FALSE),"")</f>
        <v>CGECP ST OUEN L AUMONE UVEND</v>
      </c>
      <c r="C122" s="14">
        <f>IFERROR(VLOOKUP('Requête 052'!$A120,'Requête 052'!$A$1:$F$2000,3,FALSE),"")</f>
        <v>43803</v>
      </c>
      <c r="D122" s="12" t="str">
        <f>IFERROR(VLOOKUP('Requête 052'!$A120,'Requête 052'!$A$1:$F$2000,4,FALSE),"")</f>
        <v>DECHET A INCINERER</v>
      </c>
      <c r="E122" s="12" t="str">
        <f>IFERROR(VLOOKUP('Requête 052'!$A120,'Requête 052'!$A$1:$F$2000,5,FALSE),"")</f>
        <v>DECHET A INCINERER</v>
      </c>
      <c r="F122" s="16">
        <f>IFERROR(VLOOKUP('Requête 052'!$A120,'Requête 052'!$A$1:$F$2000,6,FALSE),"")</f>
        <v>3.28</v>
      </c>
      <c r="G122" s="15">
        <f>IFERROR(VLOOKUP(A122,'Fichier source CGECP'!$A$1:$F$1259,1,FALSE),"")</f>
        <v>4090</v>
      </c>
      <c r="H122" s="15" t="str">
        <f>IFERROR(VLOOKUP(A122,'Fichier source CGECP'!$A$1:$F$1259,2,FALSE),"")</f>
        <v>CGECP</v>
      </c>
      <c r="I122" s="38">
        <f>IFERROR(VLOOKUP(A122,'Fichier source CGECP'!$A$1:$F$1259,3,FALSE),"")</f>
        <v>43803</v>
      </c>
      <c r="J122" s="15" t="str">
        <f>IFERROR(VLOOKUP(A122,'Fichier source CGECP'!$A$1:$F$1259,4,FALSE),"")</f>
        <v>DECHETS A TRIER</v>
      </c>
      <c r="K122" s="15" t="str">
        <f>IFERROR(VLOOKUP(A122,'Fichier source CGECP'!$A$1:$F$1259,5,FALSE),"")</f>
        <v>DECHETS INDUSTRIELS A TRIER</v>
      </c>
      <c r="L122" s="33">
        <f>IFERROR(VLOOKUP(A122,'Fichier source CGECP'!$A$1:$F$1259,6,FALSE),"")</f>
        <v>2.96</v>
      </c>
      <c r="M122" s="36">
        <f t="shared" si="10"/>
        <v>0.31999999999999984</v>
      </c>
      <c r="N122" s="35" t="str">
        <f t="shared" si="6"/>
        <v>Ok</v>
      </c>
      <c r="O122" s="35" t="str">
        <f t="shared" si="7"/>
        <v>Ecart</v>
      </c>
      <c r="P122" s="35" t="str">
        <f t="shared" si="8"/>
        <v>Ok</v>
      </c>
      <c r="Q122" s="35" t="str">
        <f t="shared" si="9"/>
        <v>Ecart</v>
      </c>
    </row>
    <row r="123" spans="1:17" ht="15.75" customHeight="1" x14ac:dyDescent="0.25">
      <c r="A123" s="12">
        <f>IFERROR(VLOOKUP('Requête 052'!$A122,'Requête 052'!$A$1:$F$2000,1,FALSE),"")</f>
        <v>4092</v>
      </c>
      <c r="B123" s="5" t="str">
        <f>IFERROR(VLOOKUP('Requête 052'!$A122,'Requête 052'!$A$1:$F$2000,2,FALSE),"")</f>
        <v>CGECP ST OUEN L AUMONE TDI</v>
      </c>
      <c r="C123" s="14">
        <f>IFERROR(VLOOKUP('Requête 052'!$A122,'Requête 052'!$A$1:$F$2000,3,FALSE),"")</f>
        <v>43803</v>
      </c>
      <c r="D123" s="5" t="str">
        <f>IFERROR(VLOOKUP('Requête 052'!$A122,'Requête 052'!$A$1:$F$2000,4,FALSE),"")</f>
        <v>GRAVATS EN MELANGE</v>
      </c>
      <c r="E123" s="5" t="str">
        <f>IFERROR(VLOOKUP('Requête 052'!$A122,'Requête 052'!$A$1:$F$2000,5,FALSE),"")</f>
        <v>GRAVATS EN MELANGE</v>
      </c>
      <c r="F123" s="5">
        <f>IFERROR(VLOOKUP('Requête 052'!$A122,'Requête 052'!$A$1:$F$2000,6,FALSE),"")</f>
        <v>1</v>
      </c>
      <c r="G123" s="15" t="str">
        <f>IFERROR(VLOOKUP(A123,'Fichier source CGECP'!$A$1:$F$1259,1,FALSE),"")</f>
        <v/>
      </c>
      <c r="H123" s="15" t="str">
        <f>IFERROR(VLOOKUP(A123,'Fichier source CGECP'!$A$1:$F$1259,2,FALSE),"")</f>
        <v/>
      </c>
      <c r="I123" s="38" t="str">
        <f>IFERROR(VLOOKUP(A123,'Fichier source CGECP'!$A$1:$F$1259,3,FALSE),"")</f>
        <v/>
      </c>
      <c r="J123" s="15" t="str">
        <f>IFERROR(VLOOKUP(A123,'Fichier source CGECP'!$A$1:$F$1259,4,FALSE),"")</f>
        <v/>
      </c>
      <c r="K123" s="15" t="str">
        <f>IFERROR(VLOOKUP(A123,'Fichier source CGECP'!$A$1:$F$1259,5,FALSE),"")</f>
        <v/>
      </c>
      <c r="L123" s="33" t="str">
        <f>IFERROR(VLOOKUP(A123,'Fichier source CGECP'!$A$1:$F$1259,6,FALSE),"")</f>
        <v/>
      </c>
      <c r="M123" s="36" t="str">
        <f t="shared" si="10"/>
        <v/>
      </c>
      <c r="N123" s="35" t="str">
        <f t="shared" si="6"/>
        <v>Ok</v>
      </c>
      <c r="O123" s="35" t="str">
        <f t="shared" si="7"/>
        <v>Ecart</v>
      </c>
      <c r="P123" s="35" t="str">
        <f t="shared" si="8"/>
        <v>Ok</v>
      </c>
      <c r="Q123" s="35" t="str">
        <f t="shared" si="9"/>
        <v>Ecart</v>
      </c>
    </row>
    <row r="124" spans="1:17" ht="15.75" customHeight="1" x14ac:dyDescent="0.25">
      <c r="A124" s="12">
        <f>IFERROR(VLOOKUP('Requête 052'!$A122,'Requête 052'!$A$1:$F$2000,1,FALSE),"")</f>
        <v>4092</v>
      </c>
      <c r="B124" s="12" t="str">
        <f>IFERROR(VLOOKUP('Requête 052'!$A122,'Requête 052'!$A$1:$F$2000,2,FALSE),"")</f>
        <v>CGECP ST OUEN L AUMONE TDI</v>
      </c>
      <c r="C124" s="14">
        <f>IFERROR(VLOOKUP('Requête 052'!$A122,'Requête 052'!$A$1:$F$2000,3,FALSE),"")</f>
        <v>43803</v>
      </c>
      <c r="D124" s="12" t="str">
        <f>IFERROR(VLOOKUP('Requête 052'!$A122,'Requête 052'!$A$1:$F$2000,4,FALSE),"")</f>
        <v>GRAVATS EN MELANGE</v>
      </c>
      <c r="E124" s="12" t="str">
        <f>IFERROR(VLOOKUP('Requête 052'!$A122,'Requête 052'!$A$1:$F$2000,5,FALSE),"")</f>
        <v>GRAVATS EN MELANGE</v>
      </c>
      <c r="F124" s="16">
        <f>IFERROR(VLOOKUP('Requête 052'!$A122,'Requête 052'!$A$1:$F$2000,6,FALSE),"")</f>
        <v>1</v>
      </c>
      <c r="G124" s="15" t="str">
        <f>IFERROR(VLOOKUP(A124,'Fichier source CGECP'!$A$1:$F$1259,1,FALSE),"")</f>
        <v/>
      </c>
      <c r="H124" s="15" t="str">
        <f>IFERROR(VLOOKUP(A124,'Fichier source CGECP'!$A$1:$F$1259,2,FALSE),"")</f>
        <v/>
      </c>
      <c r="I124" s="38" t="str">
        <f>IFERROR(VLOOKUP(A124,'Fichier source CGECP'!$A$1:$F$1259,3,FALSE),"")</f>
        <v/>
      </c>
      <c r="J124" s="15" t="str">
        <f>IFERROR(VLOOKUP(A124,'Fichier source CGECP'!$A$1:$F$1259,4,FALSE),"")</f>
        <v/>
      </c>
      <c r="K124" s="15" t="str">
        <f>IFERROR(VLOOKUP(A124,'Fichier source CGECP'!$A$1:$F$1259,5,FALSE),"")</f>
        <v/>
      </c>
      <c r="L124" s="33" t="str">
        <f>IFERROR(VLOOKUP(A124,'Fichier source CGECP'!$A$1:$F$1259,6,FALSE),"")</f>
        <v/>
      </c>
      <c r="M124" s="36" t="str">
        <f t="shared" si="10"/>
        <v/>
      </c>
      <c r="N124" s="35" t="str">
        <f t="shared" si="6"/>
        <v>Ok</v>
      </c>
      <c r="O124" s="35" t="str">
        <f t="shared" si="7"/>
        <v>Ecart</v>
      </c>
      <c r="P124" s="35" t="str">
        <f t="shared" si="8"/>
        <v>Ok</v>
      </c>
      <c r="Q124" s="35" t="str">
        <f t="shared" si="9"/>
        <v>Ecart</v>
      </c>
    </row>
    <row r="125" spans="1:17" ht="15.75" customHeight="1" x14ac:dyDescent="0.25">
      <c r="A125" s="12">
        <f>IFERROR(VLOOKUP('Requête 052'!$A124,'Requête 052'!$A$1:$F$2000,1,FALSE),"")</f>
        <v>4095</v>
      </c>
      <c r="B125" s="5" t="str">
        <f>IFERROR(VLOOKUP('Requête 052'!$A124,'Requête 052'!$A$1:$F$2000,2,FALSE),"")</f>
        <v>CGECP ST OUEN L AUMONE UVEND</v>
      </c>
      <c r="C125" s="14">
        <f>IFERROR(VLOOKUP('Requête 052'!$A124,'Requête 052'!$A$1:$F$2000,3,FALSE),"")</f>
        <v>43803</v>
      </c>
      <c r="D125" s="5" t="str">
        <f>IFERROR(VLOOKUP('Requête 052'!$A124,'Requête 052'!$A$1:$F$2000,4,FALSE),"")</f>
        <v>DECHET A INCINERER TRI</v>
      </c>
      <c r="E125" s="5" t="str">
        <f>IFERROR(VLOOKUP('Requête 052'!$A124,'Requête 052'!$A$1:$F$2000,5,FALSE),"")</f>
        <v>DECHET A INCINERER TRI</v>
      </c>
      <c r="F125" s="5">
        <f>IFERROR(VLOOKUP('Requête 052'!$A124,'Requête 052'!$A$1:$F$2000,6,FALSE),"")</f>
        <v>0.26</v>
      </c>
      <c r="G125" s="15">
        <f>IFERROR(VLOOKUP(A125,'Fichier source CGECP'!$A$1:$F$1259,1,FALSE),"")</f>
        <v>4095</v>
      </c>
      <c r="H125" s="15" t="str">
        <f>IFERROR(VLOOKUP(A125,'Fichier source CGECP'!$A$1:$F$1259,2,FALSE),"")</f>
        <v>CGECP</v>
      </c>
      <c r="I125" s="38">
        <f>IFERROR(VLOOKUP(A125,'Fichier source CGECP'!$A$1:$F$1259,3,FALSE),"")</f>
        <v>43803</v>
      </c>
      <c r="J125" s="15">
        <f>IFERROR(VLOOKUP(A125,'Fichier source CGECP'!$A$1:$F$1259,4,FALSE),"")</f>
        <v>0</v>
      </c>
      <c r="K125" s="15" t="str">
        <f>IFERROR(VLOOKUP(A125,'Fichier source CGECP'!$A$1:$F$1259,5,FALSE),"")</f>
        <v>DECHET A INCINERER TRI</v>
      </c>
      <c r="L125" s="33">
        <f>IFERROR(VLOOKUP(A125,'Fichier source CGECP'!$A$1:$F$1259,6,FALSE),"")</f>
        <v>2.2999999999999998</v>
      </c>
      <c r="M125" s="36">
        <f t="shared" si="10"/>
        <v>-2.04</v>
      </c>
      <c r="N125" s="35" t="str">
        <f t="shared" si="6"/>
        <v>Ok</v>
      </c>
      <c r="O125" s="35" t="str">
        <f t="shared" si="7"/>
        <v>Ok</v>
      </c>
      <c r="P125" s="35" t="str">
        <f t="shared" si="8"/>
        <v>Ecart</v>
      </c>
      <c r="Q125" s="35" t="str">
        <f t="shared" si="9"/>
        <v>Ecart</v>
      </c>
    </row>
    <row r="126" spans="1:17" ht="15.75" customHeight="1" x14ac:dyDescent="0.25">
      <c r="A126" s="12">
        <f>IFERROR(VLOOKUP('Requête 052'!$A124,'Requête 052'!$A$1:$F$2000,1,FALSE),"")</f>
        <v>4095</v>
      </c>
      <c r="B126" s="12" t="str">
        <f>IFERROR(VLOOKUP('Requête 052'!$A124,'Requête 052'!$A$1:$F$2000,2,FALSE),"")</f>
        <v>CGECP ST OUEN L AUMONE UVEND</v>
      </c>
      <c r="C126" s="14">
        <f>IFERROR(VLOOKUP('Requête 052'!$A124,'Requête 052'!$A$1:$F$2000,3,FALSE),"")</f>
        <v>43803</v>
      </c>
      <c r="D126" s="12" t="str">
        <f>IFERROR(VLOOKUP('Requête 052'!$A124,'Requête 052'!$A$1:$F$2000,4,FALSE),"")</f>
        <v>DECHET A INCINERER TRI</v>
      </c>
      <c r="E126" s="12" t="str">
        <f>IFERROR(VLOOKUP('Requête 052'!$A124,'Requête 052'!$A$1:$F$2000,5,FALSE),"")</f>
        <v>DECHET A INCINERER TRI</v>
      </c>
      <c r="F126" s="16">
        <f>IFERROR(VLOOKUP('Requête 052'!$A124,'Requête 052'!$A$1:$F$2000,6,FALSE),"")</f>
        <v>0.26</v>
      </c>
      <c r="G126" s="15">
        <f>IFERROR(VLOOKUP(A126,'Fichier source CGECP'!$A$1:$F$1259,1,FALSE),"")</f>
        <v>4095</v>
      </c>
      <c r="H126" s="15" t="str">
        <f>IFERROR(VLOOKUP(A126,'Fichier source CGECP'!$A$1:$F$1259,2,FALSE),"")</f>
        <v>CGECP</v>
      </c>
      <c r="I126" s="38">
        <f>IFERROR(VLOOKUP(A126,'Fichier source CGECP'!$A$1:$F$1259,3,FALSE),"")</f>
        <v>43803</v>
      </c>
      <c r="J126" s="15">
        <f>IFERROR(VLOOKUP(A126,'Fichier source CGECP'!$A$1:$F$1259,4,FALSE),"")</f>
        <v>0</v>
      </c>
      <c r="K126" s="15" t="str">
        <f>IFERROR(VLOOKUP(A126,'Fichier source CGECP'!$A$1:$F$1259,5,FALSE),"")</f>
        <v>DECHET A INCINERER TRI</v>
      </c>
      <c r="L126" s="33">
        <f>IFERROR(VLOOKUP(A126,'Fichier source CGECP'!$A$1:$F$1259,6,FALSE),"")</f>
        <v>2.2999999999999998</v>
      </c>
      <c r="M126" s="36">
        <f t="shared" si="10"/>
        <v>-2.04</v>
      </c>
      <c r="N126" s="35" t="str">
        <f t="shared" si="6"/>
        <v>Ok</v>
      </c>
      <c r="O126" s="35" t="str">
        <f t="shared" si="7"/>
        <v>Ok</v>
      </c>
      <c r="P126" s="35" t="str">
        <f t="shared" si="8"/>
        <v>Ecart</v>
      </c>
      <c r="Q126" s="35" t="str">
        <f t="shared" si="9"/>
        <v>Ecart</v>
      </c>
    </row>
    <row r="127" spans="1:17" ht="15.75" customHeight="1" x14ac:dyDescent="0.25">
      <c r="A127" s="12">
        <f>IFERROR(VLOOKUP('Requête 052'!$A125,'Requête 052'!$A$1:$F$2000,1,FALSE),"")</f>
        <v>4100</v>
      </c>
      <c r="B127" s="12" t="str">
        <f>IFERROR(VLOOKUP('Requête 052'!$A125,'Requête 052'!$A$1:$F$2000,2,FALSE),"")</f>
        <v>CGECP ST OUEN L AUMONE TDI</v>
      </c>
      <c r="C127" s="14">
        <f>IFERROR(VLOOKUP('Requête 052'!$A125,'Requête 052'!$A$1:$F$2000,3,FALSE),"")</f>
        <v>43803</v>
      </c>
      <c r="D127" s="12" t="str">
        <f>IFERROR(VLOOKUP('Requête 052'!$A125,'Requête 052'!$A$1:$F$2000,4,FALSE),"")</f>
        <v>DECHETS INDUSTRIELS BANALS</v>
      </c>
      <c r="E127" s="12" t="str">
        <f>IFERROR(VLOOKUP('Requête 052'!$A125,'Requête 052'!$A$1:$F$2000,5,FALSE),"")</f>
        <v>DECHETS INDUSTRIELS BANALS</v>
      </c>
      <c r="F127" s="16">
        <f>IFERROR(VLOOKUP('Requête 052'!$A125,'Requête 052'!$A$1:$F$2000,6,FALSE),"")</f>
        <v>1.44</v>
      </c>
      <c r="G127" s="15">
        <f>IFERROR(VLOOKUP(A127,'Fichier source CGECP'!$A$1:$F$1259,1,FALSE),"")</f>
        <v>4100</v>
      </c>
      <c r="H127" s="15" t="str">
        <f>IFERROR(VLOOKUP(A127,'Fichier source CGECP'!$A$1:$F$1259,2,FALSE),"")</f>
        <v>CGECP</v>
      </c>
      <c r="I127" s="38">
        <f>IFERROR(VLOOKUP(A127,'Fichier source CGECP'!$A$1:$F$1259,3,FALSE),"")</f>
        <v>43803</v>
      </c>
      <c r="J127" s="15" t="str">
        <f>IFERROR(VLOOKUP(A127,'Fichier source CGECP'!$A$1:$F$1259,4,FALSE),"")</f>
        <v>DECHETS INDUSTRIELS BANALS</v>
      </c>
      <c r="K127" s="15" t="str">
        <f>IFERROR(VLOOKUP(A127,'Fichier source CGECP'!$A$1:$F$1259,5,FALSE),"")</f>
        <v>DECHETS INDUSTRIELS BANALS</v>
      </c>
      <c r="L127" s="33">
        <f>IFERROR(VLOOKUP(A127,'Fichier source CGECP'!$A$1:$F$1259,6,FALSE),"")</f>
        <v>2.2400000000000002</v>
      </c>
      <c r="M127" s="36">
        <f t="shared" si="10"/>
        <v>-0.80000000000000027</v>
      </c>
      <c r="N127" s="35" t="str">
        <f t="shared" si="6"/>
        <v>Ok</v>
      </c>
      <c r="O127" s="35" t="str">
        <f t="shared" si="7"/>
        <v>Ok</v>
      </c>
      <c r="P127" s="35" t="str">
        <f t="shared" si="8"/>
        <v>Ecart</v>
      </c>
      <c r="Q127" s="35" t="str">
        <f t="shared" si="9"/>
        <v>Ecart</v>
      </c>
    </row>
    <row r="128" spans="1:17" ht="15.75" customHeight="1" x14ac:dyDescent="0.25">
      <c r="A128" s="12">
        <f>IFERROR(VLOOKUP('Requête 052'!$A127,'Requête 052'!$A$1:$F$2000,1,FALSE),"")</f>
        <v>4104</v>
      </c>
      <c r="B128" s="5" t="str">
        <f>IFERROR(VLOOKUP('Requête 052'!$A127,'Requête 052'!$A$1:$F$2000,2,FALSE),"")</f>
        <v>CGECP ST OUEN L AUMONE TDI</v>
      </c>
      <c r="C128" s="14">
        <f>IFERROR(VLOOKUP('Requête 052'!$A127,'Requête 052'!$A$1:$F$2000,3,FALSE),"")</f>
        <v>43803</v>
      </c>
      <c r="D128" s="5" t="str">
        <f>IFERROR(VLOOKUP('Requête 052'!$A127,'Requête 052'!$A$1:$F$2000,4,FALSE),"")</f>
        <v>ENCOMBRANTS</v>
      </c>
      <c r="E128" s="5" t="str">
        <f>IFERROR(VLOOKUP('Requête 052'!$A127,'Requête 052'!$A$1:$F$2000,5,FALSE),"")</f>
        <v>ENCOMBRANTS</v>
      </c>
      <c r="F128" s="5">
        <f>IFERROR(VLOOKUP('Requête 052'!$A127,'Requête 052'!$A$1:$F$2000,6,FALSE),"")</f>
        <v>2.72</v>
      </c>
      <c r="G128" s="15">
        <f>IFERROR(VLOOKUP(A128,'Fichier source CGECP'!$A$1:$F$1259,1,FALSE),"")</f>
        <v>4104</v>
      </c>
      <c r="H128" s="15" t="str">
        <f>IFERROR(VLOOKUP(A128,'Fichier source CGECP'!$A$1:$F$1259,2,FALSE),"")</f>
        <v>CGECP</v>
      </c>
      <c r="I128" s="47">
        <f>IFERROR(VLOOKUP(A128,'Fichier source CGECP'!$A$1:$F$1259,3,FALSE),"")</f>
        <v>43803</v>
      </c>
      <c r="J128" s="15" t="str">
        <f>IFERROR(VLOOKUP(A128,'Fichier source CGECP'!$A$1:$F$1259,4,FALSE),"")</f>
        <v>DECHETS INDUSTRIELS BANALS</v>
      </c>
      <c r="K128" s="15" t="str">
        <f>IFERROR(VLOOKUP(A128,'Fichier source CGECP'!$A$1:$F$1259,5,FALSE),"")</f>
        <v>ENCOMBRANTS</v>
      </c>
      <c r="L128" s="33">
        <f>IFERROR(VLOOKUP(A128,'Fichier source CGECP'!$A$1:$F$1259,6,FALSE),"")</f>
        <v>1.38</v>
      </c>
      <c r="M128" s="36">
        <f t="shared" si="10"/>
        <v>1.3400000000000003</v>
      </c>
      <c r="N128" s="35" t="str">
        <f t="shared" si="6"/>
        <v>Ok</v>
      </c>
      <c r="O128" s="35" t="str">
        <f t="shared" si="7"/>
        <v>Ok</v>
      </c>
      <c r="P128" s="35" t="str">
        <f t="shared" si="8"/>
        <v>Ok</v>
      </c>
      <c r="Q128" s="35" t="str">
        <f t="shared" si="9"/>
        <v>Ok</v>
      </c>
    </row>
    <row r="129" spans="1:17" ht="15.75" customHeight="1" x14ac:dyDescent="0.25">
      <c r="A129" s="12">
        <f>IFERROR(VLOOKUP('Requête 052'!$A128,'Requête 052'!$A$1:$F$2000,1,FALSE),"")</f>
        <v>4108</v>
      </c>
      <c r="B129" s="5" t="str">
        <f>IFERROR(VLOOKUP('Requête 052'!$A128,'Requête 052'!$A$1:$F$2000,2,FALSE),"")</f>
        <v>CGECP ST OUEN L AUMONE TDI</v>
      </c>
      <c r="C129" s="14">
        <f>IFERROR(VLOOKUP('Requête 052'!$A128,'Requête 052'!$A$1:$F$2000,3,FALSE),"")</f>
        <v>43803</v>
      </c>
      <c r="D129" s="5" t="str">
        <f>IFERROR(VLOOKUP('Requête 052'!$A128,'Requête 052'!$A$1:$F$2000,4,FALSE),"")</f>
        <v>CARTONS ET SACHES PLAST - 1.04.00</v>
      </c>
      <c r="E129" s="5" t="str">
        <f>IFERROR(VLOOKUP('Requête 052'!$A128,'Requête 052'!$A$1:$F$2000,5,FALSE),"")</f>
        <v>CARTONS</v>
      </c>
      <c r="F129" s="5">
        <f>IFERROR(VLOOKUP('Requête 052'!$A128,'Requête 052'!$A$1:$F$2000,6,FALSE),"")</f>
        <v>3.14</v>
      </c>
      <c r="G129" s="15">
        <f>IFERROR(VLOOKUP(A129,'Fichier source CGECP'!$A$1:$F$1259,1,FALSE),"")</f>
        <v>4108</v>
      </c>
      <c r="H129" s="15" t="str">
        <f>IFERROR(VLOOKUP(A129,'Fichier source CGECP'!$A$1:$F$1259,2,FALSE),"")</f>
        <v>CGECP</v>
      </c>
      <c r="I129" s="38">
        <f>IFERROR(VLOOKUP(A129,'Fichier source CGECP'!$A$1:$F$1259,3,FALSE),"")</f>
        <v>43803</v>
      </c>
      <c r="J129" s="15" t="str">
        <f>IFERROR(VLOOKUP(A129,'Fichier source CGECP'!$A$1:$F$1259,4,FALSE),"")</f>
        <v>CARTONS ET SACHES PLAST - 1.04.00</v>
      </c>
      <c r="K129" s="15" t="str">
        <f>IFERROR(VLOOKUP(A129,'Fichier source CGECP'!$A$1:$F$1259,5,FALSE),"")</f>
        <v>PE GRANDE SURFACE-PEGS</v>
      </c>
      <c r="L129" s="33">
        <f>IFERROR(VLOOKUP(A129,'Fichier source CGECP'!$A$1:$F$1259,6,FALSE),"")</f>
        <v>4.6260000000000003</v>
      </c>
      <c r="M129" s="36">
        <f t="shared" si="10"/>
        <v>-1.4860000000000002</v>
      </c>
      <c r="N129" s="35" t="str">
        <f t="shared" si="6"/>
        <v>Ok</v>
      </c>
      <c r="O129" s="35" t="str">
        <f t="shared" si="7"/>
        <v>Ecart</v>
      </c>
      <c r="P129" s="35" t="str">
        <f t="shared" si="8"/>
        <v>Ecart</v>
      </c>
      <c r="Q129" s="35" t="str">
        <f t="shared" si="9"/>
        <v>Ecart</v>
      </c>
    </row>
    <row r="130" spans="1:17" ht="15.75" customHeight="1" x14ac:dyDescent="0.25">
      <c r="A130" s="12">
        <f>IFERROR(VLOOKUP('Requête 052'!$A129,'Requête 052'!$A$1:$F$2000,1,FALSE),"")</f>
        <v>4108</v>
      </c>
      <c r="B130" s="5" t="str">
        <f>IFERROR(VLOOKUP('Requête 052'!$A129,'Requête 052'!$A$1:$F$2000,2,FALSE),"")</f>
        <v>CGECP ST OUEN L AUMONE TDI</v>
      </c>
      <c r="C130" s="14">
        <f>IFERROR(VLOOKUP('Requête 052'!$A129,'Requête 052'!$A$1:$F$2000,3,FALSE),"")</f>
        <v>43803</v>
      </c>
      <c r="D130" s="5" t="str">
        <f>IFERROR(VLOOKUP('Requête 052'!$A129,'Requête 052'!$A$1:$F$2000,4,FALSE),"")</f>
        <v>CARTONS ET SACHES PLAST - 1.04.00</v>
      </c>
      <c r="E130" s="5" t="str">
        <f>IFERROR(VLOOKUP('Requête 052'!$A129,'Requête 052'!$A$1:$F$2000,5,FALSE),"")</f>
        <v>CARTONS</v>
      </c>
      <c r="F130" s="5">
        <f>IFERROR(VLOOKUP('Requête 052'!$A129,'Requête 052'!$A$1:$F$2000,6,FALSE),"")</f>
        <v>3.14</v>
      </c>
      <c r="G130" s="15">
        <f>IFERROR(VLOOKUP(A130,'Fichier source CGECP'!$A$1:$F$1259,1,FALSE),"")</f>
        <v>4108</v>
      </c>
      <c r="H130" s="15" t="str">
        <f>IFERROR(VLOOKUP(A130,'Fichier source CGECP'!$A$1:$F$1259,2,FALSE),"")</f>
        <v>CGECP</v>
      </c>
      <c r="I130" s="38">
        <f>IFERROR(VLOOKUP(A130,'Fichier source CGECP'!$A$1:$F$1259,3,FALSE),"")</f>
        <v>43803</v>
      </c>
      <c r="J130" s="15" t="str">
        <f>IFERROR(VLOOKUP(A130,'Fichier source CGECP'!$A$1:$F$1259,4,FALSE),"")</f>
        <v>CARTONS ET SACHES PLAST - 1.04.00</v>
      </c>
      <c r="K130" s="15" t="str">
        <f>IFERROR(VLOOKUP(A130,'Fichier source CGECP'!$A$1:$F$1259,5,FALSE),"")</f>
        <v>PE GRANDE SURFACE-PEGS</v>
      </c>
      <c r="L130" s="33">
        <f>IFERROR(VLOOKUP(A130,'Fichier source CGECP'!$A$1:$F$1259,6,FALSE),"")</f>
        <v>4.6260000000000003</v>
      </c>
      <c r="M130" s="36">
        <f t="shared" si="10"/>
        <v>-1.4860000000000002</v>
      </c>
      <c r="N130" s="35" t="str">
        <f t="shared" si="6"/>
        <v>Ok</v>
      </c>
      <c r="O130" s="35" t="str">
        <f t="shared" si="7"/>
        <v>Ecart</v>
      </c>
      <c r="P130" s="35" t="str">
        <f t="shared" si="8"/>
        <v>Ecart</v>
      </c>
      <c r="Q130" s="35" t="str">
        <f t="shared" si="9"/>
        <v>Ecart</v>
      </c>
    </row>
    <row r="131" spans="1:17" ht="15.75" customHeight="1" x14ac:dyDescent="0.25">
      <c r="A131" s="12">
        <f>IFERROR(VLOOKUP('Requête 052'!$A130,'Requête 052'!$A$1:$F$2000,1,FALSE),"")</f>
        <v>4108</v>
      </c>
      <c r="B131" s="5" t="str">
        <f>IFERROR(VLOOKUP('Requête 052'!$A130,'Requête 052'!$A$1:$F$2000,2,FALSE),"")</f>
        <v>CGECP ST OUEN L AUMONE TDI</v>
      </c>
      <c r="C131" s="14">
        <f>IFERROR(VLOOKUP('Requête 052'!$A130,'Requête 052'!$A$1:$F$2000,3,FALSE),"")</f>
        <v>43803</v>
      </c>
      <c r="D131" s="5" t="str">
        <f>IFERROR(VLOOKUP('Requête 052'!$A130,'Requête 052'!$A$1:$F$2000,4,FALSE),"")</f>
        <v>CARTONS ET SACHES PLAST - 1.04.00</v>
      </c>
      <c r="E131" s="5" t="str">
        <f>IFERROR(VLOOKUP('Requête 052'!$A130,'Requête 052'!$A$1:$F$2000,5,FALSE),"")</f>
        <v>CARTONS</v>
      </c>
      <c r="F131" s="5">
        <f>IFERROR(VLOOKUP('Requête 052'!$A130,'Requête 052'!$A$1:$F$2000,6,FALSE),"")</f>
        <v>3.14</v>
      </c>
      <c r="G131" s="15">
        <f>IFERROR(VLOOKUP(A131,'Fichier source CGECP'!$A$1:$F$1259,1,FALSE),"")</f>
        <v>4108</v>
      </c>
      <c r="H131" s="15" t="str">
        <f>IFERROR(VLOOKUP(A131,'Fichier source CGECP'!$A$1:$F$1259,2,FALSE),"")</f>
        <v>CGECP</v>
      </c>
      <c r="I131" s="38">
        <f>IFERROR(VLOOKUP(A131,'Fichier source CGECP'!$A$1:$F$1259,3,FALSE),"")</f>
        <v>43803</v>
      </c>
      <c r="J131" s="15" t="str">
        <f>IFERROR(VLOOKUP(A131,'Fichier source CGECP'!$A$1:$F$1259,4,FALSE),"")</f>
        <v>CARTONS ET SACHES PLAST - 1.04.00</v>
      </c>
      <c r="K131" s="15" t="str">
        <f>IFERROR(VLOOKUP(A131,'Fichier source CGECP'!$A$1:$F$1259,5,FALSE),"")</f>
        <v>PE GRANDE SURFACE-PEGS</v>
      </c>
      <c r="L131" s="33">
        <f>IFERROR(VLOOKUP(A131,'Fichier source CGECP'!$A$1:$F$1259,6,FALSE),"")</f>
        <v>4.6260000000000003</v>
      </c>
      <c r="M131" s="36">
        <f t="shared" si="10"/>
        <v>-1.4860000000000002</v>
      </c>
      <c r="N131" s="35" t="str">
        <f t="shared" si="6"/>
        <v>Ok</v>
      </c>
      <c r="O131" s="35" t="str">
        <f t="shared" si="7"/>
        <v>Ecart</v>
      </c>
      <c r="P131" s="35" t="str">
        <f t="shared" si="8"/>
        <v>Ecart</v>
      </c>
      <c r="Q131" s="35" t="str">
        <f t="shared" si="9"/>
        <v>Ecart</v>
      </c>
    </row>
    <row r="132" spans="1:17" ht="15.75" customHeight="1" x14ac:dyDescent="0.25">
      <c r="A132" s="12">
        <f>IFERROR(VLOOKUP('Requête 052'!$A131,'Requête 052'!$A$1:$F$2000,1,FALSE),"")</f>
        <v>4112</v>
      </c>
      <c r="B132" s="5" t="str">
        <f>IFERROR(VLOOKUP('Requête 052'!$A131,'Requête 052'!$A$1:$F$2000,2,FALSE),"")</f>
        <v>CGECP ST OUEN L AUMONE UVEND</v>
      </c>
      <c r="C132" s="14">
        <f>IFERROR(VLOOKUP('Requête 052'!$A131,'Requête 052'!$A$1:$F$2000,3,FALSE),"")</f>
        <v>43803</v>
      </c>
      <c r="D132" s="5" t="str">
        <f>IFERROR(VLOOKUP('Requête 052'!$A131,'Requête 052'!$A$1:$F$2000,4,FALSE),"")</f>
        <v>DECHETS INDUSTRIELS BANALS</v>
      </c>
      <c r="E132" s="5" t="str">
        <f>IFERROR(VLOOKUP('Requête 052'!$A131,'Requête 052'!$A$1:$F$2000,5,FALSE),"")</f>
        <v>DECHETS INDUSTRIELS BANALS</v>
      </c>
      <c r="F132" s="5">
        <f>IFERROR(VLOOKUP('Requête 052'!$A131,'Requête 052'!$A$1:$F$2000,6,FALSE),"")</f>
        <v>0.38400000000000001</v>
      </c>
      <c r="G132" s="15">
        <f>IFERROR(VLOOKUP(A132,'Fichier source CGECP'!$A$1:$F$1259,1,FALSE),"")</f>
        <v>4112</v>
      </c>
      <c r="H132" s="15" t="str">
        <f>IFERROR(VLOOKUP(A132,'Fichier source CGECP'!$A$1:$F$1259,2,FALSE),"")</f>
        <v>CGECP</v>
      </c>
      <c r="I132" s="38">
        <f>IFERROR(VLOOKUP(A132,'Fichier source CGECP'!$A$1:$F$1259,3,FALSE),"")</f>
        <v>43803</v>
      </c>
      <c r="J132" s="15" t="str">
        <f>IFERROR(VLOOKUP(A132,'Fichier source CGECP'!$A$1:$F$1259,4,FALSE),"")</f>
        <v>DECHETS INDUSTRIELS BANALS</v>
      </c>
      <c r="K132" s="15" t="str">
        <f>IFERROR(VLOOKUP(A132,'Fichier source CGECP'!$A$1:$F$1259,5,FALSE),"")</f>
        <v>DECHETS INDUSTRIELS BANALS</v>
      </c>
      <c r="L132" s="33">
        <f>IFERROR(VLOOKUP(A132,'Fichier source CGECP'!$A$1:$F$1259,6,FALSE),"")</f>
        <v>1.28</v>
      </c>
      <c r="M132" s="36">
        <f t="shared" si="10"/>
        <v>-0.89600000000000002</v>
      </c>
      <c r="N132" s="35" t="str">
        <f t="shared" ref="N132:N195" si="11">IFERROR(IF(SEARCH(H132,B132,1),"Ok","Ecart"),"")</f>
        <v>Ok</v>
      </c>
      <c r="O132" s="35" t="str">
        <f t="shared" ref="O132:O195" si="12">IFERROR(IF(E132=K132,"Ok","Ecart"),"")</f>
        <v>Ok</v>
      </c>
      <c r="P132" s="35" t="str">
        <f t="shared" ref="P132:P195" si="13">IFERROR(IF(M132&gt;=0,"Ok","Ecart"),"")</f>
        <v>Ecart</v>
      </c>
      <c r="Q132" s="35" t="str">
        <f t="shared" ref="Q132:Q195" si="14">IFERROR(IF(OR(P132="Ecart",O132="Ecart",N132="Ecart"),"Ecart","Ok"),"")</f>
        <v>Ecart</v>
      </c>
    </row>
    <row r="133" spans="1:17" ht="15.75" customHeight="1" x14ac:dyDescent="0.25">
      <c r="A133" s="12">
        <f>IFERROR(VLOOKUP('Requête 052'!$A132,'Requête 052'!$A$1:$F$2000,1,FALSE),"")</f>
        <v>4113</v>
      </c>
      <c r="B133" s="5" t="str">
        <f>IFERROR(VLOOKUP('Requête 052'!$A132,'Requête 052'!$A$1:$F$2000,2,FALSE),"")</f>
        <v>CGECP ST OUEN L AUMONE UVEND</v>
      </c>
      <c r="C133" s="14">
        <f>IFERROR(VLOOKUP('Requête 052'!$A132,'Requête 052'!$A$1:$F$2000,3,FALSE),"")</f>
        <v>43803</v>
      </c>
      <c r="D133" s="5" t="str">
        <f>IFERROR(VLOOKUP('Requête 052'!$A132,'Requête 052'!$A$1:$F$2000,4,FALSE),"")</f>
        <v>ORDURES MENAGERES</v>
      </c>
      <c r="E133" s="5" t="str">
        <f>IFERROR(VLOOKUP('Requête 052'!$A132,'Requête 052'!$A$1:$F$2000,5,FALSE),"")</f>
        <v>ORDURES MENAGERES</v>
      </c>
      <c r="F133" s="5">
        <f>IFERROR(VLOOKUP('Requête 052'!$A132,'Requête 052'!$A$1:$F$2000,6,FALSE),"")</f>
        <v>6.1120000000000001</v>
      </c>
      <c r="G133" s="15">
        <f>IFERROR(VLOOKUP(A133,'Fichier source CGECP'!$A$1:$F$1259,1,FALSE),"")</f>
        <v>4113</v>
      </c>
      <c r="H133" s="15" t="str">
        <f>IFERROR(VLOOKUP(A133,'Fichier source CGECP'!$A$1:$F$1259,2,FALSE),"")</f>
        <v>CGECP</v>
      </c>
      <c r="I133" s="47">
        <f>IFERROR(VLOOKUP(A133,'Fichier source CGECP'!$A$1:$F$1259,3,FALSE),"")</f>
        <v>43803</v>
      </c>
      <c r="J133" s="15">
        <f>IFERROR(VLOOKUP(A133,'Fichier source CGECP'!$A$1:$F$1259,4,FALSE),"")</f>
        <v>0</v>
      </c>
      <c r="K133" s="15" t="str">
        <f>IFERROR(VLOOKUP(A133,'Fichier source CGECP'!$A$1:$F$1259,5,FALSE),"")</f>
        <v>ORDURES MENAGERES</v>
      </c>
      <c r="L133" s="33">
        <f>IFERROR(VLOOKUP(A133,'Fichier source CGECP'!$A$1:$F$1259,6,FALSE),"")</f>
        <v>2.96</v>
      </c>
      <c r="M133" s="36">
        <f t="shared" si="10"/>
        <v>3.1520000000000001</v>
      </c>
      <c r="N133" s="35" t="str">
        <f t="shared" si="11"/>
        <v>Ok</v>
      </c>
      <c r="O133" s="35" t="str">
        <f t="shared" si="12"/>
        <v>Ok</v>
      </c>
      <c r="P133" s="35" t="str">
        <f t="shared" si="13"/>
        <v>Ok</v>
      </c>
      <c r="Q133" s="35" t="str">
        <f t="shared" si="14"/>
        <v>Ok</v>
      </c>
    </row>
    <row r="134" spans="1:17" ht="15.75" customHeight="1" x14ac:dyDescent="0.25">
      <c r="A134" s="12">
        <f>IFERROR(VLOOKUP('Requête 052'!$A133,'Requête 052'!$A$1:$F$2000,1,FALSE),"")</f>
        <v>4114</v>
      </c>
      <c r="B134" s="5" t="str">
        <f>IFERROR(VLOOKUP('Requête 052'!$A133,'Requête 052'!$A$1:$F$2000,2,FALSE),"")</f>
        <v>CGECP ST OUEN L AUMONE TDI</v>
      </c>
      <c r="C134" s="14">
        <f>IFERROR(VLOOKUP('Requête 052'!$A133,'Requête 052'!$A$1:$F$2000,3,FALSE),"")</f>
        <v>43803</v>
      </c>
      <c r="D134" s="5" t="str">
        <f>IFERROR(VLOOKUP('Requête 052'!$A133,'Requête 052'!$A$1:$F$2000,4,FALSE),"")</f>
        <v>ENCOMBRANTS</v>
      </c>
      <c r="E134" s="5" t="str">
        <f>IFERROR(VLOOKUP('Requête 052'!$A133,'Requête 052'!$A$1:$F$2000,5,FALSE),"")</f>
        <v>ENCOMBRANTS</v>
      </c>
      <c r="F134" s="5">
        <f>IFERROR(VLOOKUP('Requête 052'!$A133,'Requête 052'!$A$1:$F$2000,6,FALSE),"")</f>
        <v>1.04</v>
      </c>
      <c r="G134" s="15" t="str">
        <f>IFERROR(VLOOKUP(A134,'Fichier source CGECP'!$A$1:$F$1259,1,FALSE),"")</f>
        <v/>
      </c>
      <c r="H134" s="15" t="str">
        <f>IFERROR(VLOOKUP(A134,'Fichier source CGECP'!$A$1:$F$1259,2,FALSE),"")</f>
        <v/>
      </c>
      <c r="I134" s="38" t="str">
        <f>IFERROR(VLOOKUP(A134,'Fichier source CGECP'!$A$1:$F$1259,3,FALSE),"")</f>
        <v/>
      </c>
      <c r="J134" s="15" t="str">
        <f>IFERROR(VLOOKUP(A134,'Fichier source CGECP'!$A$1:$F$1259,4,FALSE),"")</f>
        <v/>
      </c>
      <c r="K134" s="15" t="str">
        <f>IFERROR(VLOOKUP(A134,'Fichier source CGECP'!$A$1:$F$1259,5,FALSE),"")</f>
        <v/>
      </c>
      <c r="L134" s="33" t="str">
        <f>IFERROR(VLOOKUP(A134,'Fichier source CGECP'!$A$1:$F$1259,6,FALSE),"")</f>
        <v/>
      </c>
      <c r="M134" s="36" t="str">
        <f t="shared" si="10"/>
        <v/>
      </c>
      <c r="N134" s="35" t="str">
        <f t="shared" si="11"/>
        <v>Ok</v>
      </c>
      <c r="O134" s="35" t="str">
        <f t="shared" si="12"/>
        <v>Ecart</v>
      </c>
      <c r="P134" s="35" t="str">
        <f t="shared" si="13"/>
        <v>Ok</v>
      </c>
      <c r="Q134" s="35" t="str">
        <f t="shared" si="14"/>
        <v>Ecart</v>
      </c>
    </row>
    <row r="135" spans="1:17" ht="15.75" customHeight="1" x14ac:dyDescent="0.25">
      <c r="A135" s="12">
        <f>IFERROR(VLOOKUP('Requête 052'!$A134,'Requête 052'!$A$1:$F$2000,1,FALSE),"")</f>
        <v>4115</v>
      </c>
      <c r="B135" s="5" t="str">
        <f>IFERROR(VLOOKUP('Requête 052'!$A134,'Requête 052'!$A$1:$F$2000,2,FALSE),"")</f>
        <v>CGECP ST OUEN L AUMONE TDI</v>
      </c>
      <c r="C135" s="14">
        <f>IFERROR(VLOOKUP('Requête 052'!$A134,'Requête 052'!$A$1:$F$2000,3,FALSE),"")</f>
        <v>43803</v>
      </c>
      <c r="D135" s="5" t="str">
        <f>IFERROR(VLOOKUP('Requête 052'!$A134,'Requête 052'!$A$1:$F$2000,4,FALSE),"")</f>
        <v>ENCOMBRANTS</v>
      </c>
      <c r="E135" s="5" t="str">
        <f>IFERROR(VLOOKUP('Requête 052'!$A134,'Requête 052'!$A$1:$F$2000,5,FALSE),"")</f>
        <v>ENCOMBRANTS</v>
      </c>
      <c r="F135" s="5">
        <f>IFERROR(VLOOKUP('Requête 052'!$A134,'Requête 052'!$A$1:$F$2000,6,FALSE),"")</f>
        <v>6.78</v>
      </c>
      <c r="G135" s="15">
        <f>IFERROR(VLOOKUP(A135,'Fichier source CGECP'!$A$1:$F$1259,1,FALSE),"")</f>
        <v>4115</v>
      </c>
      <c r="H135" s="15" t="str">
        <f>IFERROR(VLOOKUP(A135,'Fichier source CGECP'!$A$1:$F$1259,2,FALSE),"")</f>
        <v>CGECP</v>
      </c>
      <c r="I135" s="47">
        <f>IFERROR(VLOOKUP(A135,'Fichier source CGECP'!$A$1:$F$1259,3,FALSE),"")</f>
        <v>43803</v>
      </c>
      <c r="J135" s="15">
        <f>IFERROR(VLOOKUP(A135,'Fichier source CGECP'!$A$1:$F$1259,4,FALSE),"")</f>
        <v>0</v>
      </c>
      <c r="K135" s="15" t="str">
        <f>IFERROR(VLOOKUP(A135,'Fichier source CGECP'!$A$1:$F$1259,5,FALSE),"")</f>
        <v>ENCOMBRANTS</v>
      </c>
      <c r="L135" s="33">
        <f>IFERROR(VLOOKUP(A135,'Fichier source CGECP'!$A$1:$F$1259,6,FALSE),"")</f>
        <v>1.86</v>
      </c>
      <c r="M135" s="36">
        <f t="shared" si="10"/>
        <v>4.92</v>
      </c>
      <c r="N135" s="35" t="str">
        <f t="shared" si="11"/>
        <v>Ok</v>
      </c>
      <c r="O135" s="35" t="str">
        <f t="shared" si="12"/>
        <v>Ok</v>
      </c>
      <c r="P135" s="35" t="str">
        <f t="shared" si="13"/>
        <v>Ok</v>
      </c>
      <c r="Q135" s="35" t="str">
        <f t="shared" si="14"/>
        <v>Ok</v>
      </c>
    </row>
    <row r="136" spans="1:17" ht="15.75" customHeight="1" x14ac:dyDescent="0.25">
      <c r="A136" s="12">
        <f>IFERROR(VLOOKUP('Requête 052'!$A135,'Requête 052'!$A$1:$F$2000,1,FALSE),"")</f>
        <v>4117</v>
      </c>
      <c r="B136" s="5" t="str">
        <f>IFERROR(VLOOKUP('Requête 052'!$A135,'Requête 052'!$A$1:$F$2000,2,FALSE),"")</f>
        <v>CGECP ST OUEN L AUMONE TDI</v>
      </c>
      <c r="C136" s="14">
        <f>IFERROR(VLOOKUP('Requête 052'!$A135,'Requête 052'!$A$1:$F$2000,3,FALSE),"")</f>
        <v>43803</v>
      </c>
      <c r="D136" s="5" t="str">
        <f>IFERROR(VLOOKUP('Requête 052'!$A135,'Requête 052'!$A$1:$F$2000,4,FALSE),"")</f>
        <v>DECHETS INDUSTRIELS BANALS</v>
      </c>
      <c r="E136" s="5" t="str">
        <f>IFERROR(VLOOKUP('Requête 052'!$A135,'Requête 052'!$A$1:$F$2000,5,FALSE),"")</f>
        <v>DECHETS INDUSTRIELS BANALS</v>
      </c>
      <c r="F136" s="5">
        <f>IFERROR(VLOOKUP('Requête 052'!$A135,'Requête 052'!$A$1:$F$2000,6,FALSE),"")</f>
        <v>4.4400000000000004</v>
      </c>
      <c r="G136" s="15">
        <f>IFERROR(VLOOKUP(A136,'Fichier source CGECP'!$A$1:$F$1259,1,FALSE),"")</f>
        <v>4117</v>
      </c>
      <c r="H136" s="15" t="str">
        <f>IFERROR(VLOOKUP(A136,'Fichier source CGECP'!$A$1:$F$1259,2,FALSE),"")</f>
        <v>CGECP</v>
      </c>
      <c r="I136" s="47">
        <f>IFERROR(VLOOKUP(A136,'Fichier source CGECP'!$A$1:$F$1259,3,FALSE),"")</f>
        <v>43803</v>
      </c>
      <c r="J136" s="15" t="str">
        <f>IFERROR(VLOOKUP(A136,'Fichier source CGECP'!$A$1:$F$1259,4,FALSE),"")</f>
        <v>DECHETS INDUSTRIELS BANALS</v>
      </c>
      <c r="K136" s="15" t="str">
        <f>IFERROR(VLOOKUP(A136,'Fichier source CGECP'!$A$1:$F$1259,5,FALSE),"")</f>
        <v>DECHETS INDUSTRIELS BANALS</v>
      </c>
      <c r="L136" s="33">
        <f>IFERROR(VLOOKUP(A136,'Fichier source CGECP'!$A$1:$F$1259,6,FALSE),"")</f>
        <v>1.28</v>
      </c>
      <c r="M136" s="36">
        <f t="shared" si="10"/>
        <v>3.16</v>
      </c>
      <c r="N136" s="35" t="str">
        <f t="shared" si="11"/>
        <v>Ok</v>
      </c>
      <c r="O136" s="35" t="str">
        <f t="shared" si="12"/>
        <v>Ok</v>
      </c>
      <c r="P136" s="35" t="str">
        <f t="shared" si="13"/>
        <v>Ok</v>
      </c>
      <c r="Q136" s="35" t="str">
        <f t="shared" si="14"/>
        <v>Ok</v>
      </c>
    </row>
    <row r="137" spans="1:17" ht="15.75" customHeight="1" x14ac:dyDescent="0.25">
      <c r="A137" s="12">
        <f>IFERROR(VLOOKUP('Requête 052'!$A136,'Requête 052'!$A$1:$F$2000,1,FALSE),"")</f>
        <v>4121</v>
      </c>
      <c r="B137" s="5" t="str">
        <f>IFERROR(VLOOKUP('Requête 052'!$A136,'Requête 052'!$A$1:$F$2000,2,FALSE),"")</f>
        <v>CGECP ST OUEN L AUMONE TDI</v>
      </c>
      <c r="C137" s="14">
        <f>IFERROR(VLOOKUP('Requête 052'!$A136,'Requête 052'!$A$1:$F$2000,3,FALSE),"")</f>
        <v>43803</v>
      </c>
      <c r="D137" s="5" t="str">
        <f>IFERROR(VLOOKUP('Requête 052'!$A136,'Requête 052'!$A$1:$F$2000,4,FALSE),"")</f>
        <v>DECHETS INDUSTRIELS BANALS</v>
      </c>
      <c r="E137" s="5" t="str">
        <f>IFERROR(VLOOKUP('Requête 052'!$A136,'Requête 052'!$A$1:$F$2000,5,FALSE),"")</f>
        <v>DECHETS INDUSTRIELS BANALS</v>
      </c>
      <c r="F137" s="5">
        <f>IFERROR(VLOOKUP('Requête 052'!$A136,'Requête 052'!$A$1:$F$2000,6,FALSE),"")</f>
        <v>2.38</v>
      </c>
      <c r="G137" s="15">
        <f>IFERROR(VLOOKUP(A137,'Fichier source CGECP'!$A$1:$F$1259,1,FALSE),"")</f>
        <v>4121</v>
      </c>
      <c r="H137" s="15" t="str">
        <f>IFERROR(VLOOKUP(A137,'Fichier source CGECP'!$A$1:$F$1259,2,FALSE),"")</f>
        <v>CGECP</v>
      </c>
      <c r="I137" s="47">
        <f>IFERROR(VLOOKUP(A137,'Fichier source CGECP'!$A$1:$F$1259,3,FALSE),"")</f>
        <v>43803</v>
      </c>
      <c r="J137" s="15" t="str">
        <f>IFERROR(VLOOKUP(A137,'Fichier source CGECP'!$A$1:$F$1259,4,FALSE),"")</f>
        <v>DECHETS INDUSTRIELS BANALS</v>
      </c>
      <c r="K137" s="15" t="str">
        <f>IFERROR(VLOOKUP(A137,'Fichier source CGECP'!$A$1:$F$1259,5,FALSE),"")</f>
        <v>DECHETS INDUSTRIELS BANALS</v>
      </c>
      <c r="L137" s="33">
        <f>IFERROR(VLOOKUP(A137,'Fichier source CGECP'!$A$1:$F$1259,6,FALSE),"")</f>
        <v>2.04</v>
      </c>
      <c r="M137" s="36">
        <f t="shared" si="10"/>
        <v>0.33999999999999986</v>
      </c>
      <c r="N137" s="35" t="str">
        <f t="shared" si="11"/>
        <v>Ok</v>
      </c>
      <c r="O137" s="35" t="str">
        <f t="shared" si="12"/>
        <v>Ok</v>
      </c>
      <c r="P137" s="35" t="str">
        <f t="shared" si="13"/>
        <v>Ok</v>
      </c>
      <c r="Q137" s="35" t="str">
        <f t="shared" si="14"/>
        <v>Ok</v>
      </c>
    </row>
    <row r="138" spans="1:17" ht="15.75" customHeight="1" x14ac:dyDescent="0.25">
      <c r="A138" s="12">
        <f>IFERROR(VLOOKUP('Requête 052'!$A137,'Requête 052'!$A$1:$F$2000,1,FALSE),"")</f>
        <v>4125</v>
      </c>
      <c r="B138" s="5" t="str">
        <f>IFERROR(VLOOKUP('Requête 052'!$A137,'Requête 052'!$A$1:$F$2000,2,FALSE),"")</f>
        <v>CGECP ST OUEN L AUMONE TDI</v>
      </c>
      <c r="C138" s="14">
        <f>IFERROR(VLOOKUP('Requête 052'!$A137,'Requête 052'!$A$1:$F$2000,3,FALSE),"")</f>
        <v>43803</v>
      </c>
      <c r="D138" s="5" t="str">
        <f>IFERROR(VLOOKUP('Requête 052'!$A137,'Requête 052'!$A$1:$F$2000,4,FALSE),"")</f>
        <v>DECHETS INDUSTRIELS BANALS</v>
      </c>
      <c r="E138" s="5" t="str">
        <f>IFERROR(VLOOKUP('Requête 052'!$A137,'Requête 052'!$A$1:$F$2000,5,FALSE),"")</f>
        <v>DECHETS INDUSTRIELS BANALS</v>
      </c>
      <c r="F138" s="5">
        <f>IFERROR(VLOOKUP('Requête 052'!$A137,'Requête 052'!$A$1:$F$2000,6,FALSE),"")</f>
        <v>9.3800000000000008</v>
      </c>
      <c r="G138" s="15">
        <f>IFERROR(VLOOKUP(A138,'Fichier source CGECP'!$A$1:$F$1259,1,FALSE),"")</f>
        <v>4125</v>
      </c>
      <c r="H138" s="15" t="str">
        <f>IFERROR(VLOOKUP(A138,'Fichier source CGECP'!$A$1:$F$1259,2,FALSE),"")</f>
        <v>CGECP</v>
      </c>
      <c r="I138" s="47">
        <f>IFERROR(VLOOKUP(A138,'Fichier source CGECP'!$A$1:$F$1259,3,FALSE),"")</f>
        <v>43803</v>
      </c>
      <c r="J138" s="15" t="str">
        <f>IFERROR(VLOOKUP(A138,'Fichier source CGECP'!$A$1:$F$1259,4,FALSE),"")</f>
        <v>DECHETS INDUSTRIELS BANALS</v>
      </c>
      <c r="K138" s="15" t="str">
        <f>IFERROR(VLOOKUP(A138,'Fichier source CGECP'!$A$1:$F$1259,5,FALSE),"")</f>
        <v>DECHETS INDUSTRIELS BANALS</v>
      </c>
      <c r="L138" s="33">
        <f>IFERROR(VLOOKUP(A138,'Fichier source CGECP'!$A$1:$F$1259,6,FALSE),"")</f>
        <v>5.42</v>
      </c>
      <c r="M138" s="36">
        <f t="shared" si="10"/>
        <v>3.9600000000000009</v>
      </c>
      <c r="N138" s="35" t="str">
        <f t="shared" si="11"/>
        <v>Ok</v>
      </c>
      <c r="O138" s="35" t="str">
        <f t="shared" si="12"/>
        <v>Ok</v>
      </c>
      <c r="P138" s="35" t="str">
        <f t="shared" si="13"/>
        <v>Ok</v>
      </c>
      <c r="Q138" s="35" t="str">
        <f t="shared" si="14"/>
        <v>Ok</v>
      </c>
    </row>
    <row r="139" spans="1:17" ht="15.75" customHeight="1" x14ac:dyDescent="0.25">
      <c r="A139" s="12">
        <f>IFERROR(VLOOKUP('Requête 052'!$A138,'Requête 052'!$A$1:$F$2000,1,FALSE),"")</f>
        <v>4127</v>
      </c>
      <c r="B139" s="5" t="str">
        <f>IFERROR(VLOOKUP('Requête 052'!$A138,'Requête 052'!$A$1:$F$2000,2,FALSE),"")</f>
        <v>CGECP ST OUEN L AUMONE TDI</v>
      </c>
      <c r="C139" s="14">
        <f>IFERROR(VLOOKUP('Requête 052'!$A138,'Requête 052'!$A$1:$F$2000,3,FALSE),"")</f>
        <v>43803</v>
      </c>
      <c r="D139" s="5" t="str">
        <f>IFERROR(VLOOKUP('Requête 052'!$A138,'Requête 052'!$A$1:$F$2000,4,FALSE),"")</f>
        <v>FERRAILLES/METAUX</v>
      </c>
      <c r="E139" s="5" t="str">
        <f>IFERROR(VLOOKUP('Requête 052'!$A138,'Requête 052'!$A$1:$F$2000,5,FALSE),"")</f>
        <v>FERRAILLES/METAUX</v>
      </c>
      <c r="F139" s="5">
        <f>IFERROR(VLOOKUP('Requête 052'!$A138,'Requête 052'!$A$1:$F$2000,6,FALSE),"")</f>
        <v>0.34</v>
      </c>
      <c r="G139" s="15">
        <f>IFERROR(VLOOKUP(A139,'Fichier source CGECP'!$A$1:$F$1259,1,FALSE),"")</f>
        <v>4127</v>
      </c>
      <c r="H139" s="15" t="str">
        <f>IFERROR(VLOOKUP(A139,'Fichier source CGECP'!$A$1:$F$1259,2,FALSE),"")</f>
        <v>CGECP</v>
      </c>
      <c r="I139" s="38">
        <f>IFERROR(VLOOKUP(A139,'Fichier source CGECP'!$A$1:$F$1259,3,FALSE),"")</f>
        <v>43803</v>
      </c>
      <c r="J139" s="15">
        <f>IFERROR(VLOOKUP(A139,'Fichier source CGECP'!$A$1:$F$1259,4,FALSE),"")</f>
        <v>0</v>
      </c>
      <c r="K139" s="15" t="str">
        <f>IFERROR(VLOOKUP(A139,'Fichier source CGECP'!$A$1:$F$1259,5,FALSE),"")</f>
        <v>CARTONS</v>
      </c>
      <c r="L139" s="33">
        <f>IFERROR(VLOOKUP(A139,'Fichier source CGECP'!$A$1:$F$1259,6,FALSE),"")</f>
        <v>2.016</v>
      </c>
      <c r="M139" s="36">
        <f t="shared" si="10"/>
        <v>-1.6759999999999999</v>
      </c>
      <c r="N139" s="35" t="str">
        <f t="shared" si="11"/>
        <v>Ok</v>
      </c>
      <c r="O139" s="35" t="str">
        <f t="shared" si="12"/>
        <v>Ecart</v>
      </c>
      <c r="P139" s="35" t="str">
        <f t="shared" si="13"/>
        <v>Ecart</v>
      </c>
      <c r="Q139" s="35" t="str">
        <f t="shared" si="14"/>
        <v>Ecart</v>
      </c>
    </row>
    <row r="140" spans="1:17" ht="15.75" customHeight="1" x14ac:dyDescent="0.25">
      <c r="A140" s="12">
        <f>IFERROR(VLOOKUP('Requête 052'!$A139,'Requête 052'!$A$1:$F$2000,1,FALSE),"")</f>
        <v>4128</v>
      </c>
      <c r="B140" s="5" t="str">
        <f>IFERROR(VLOOKUP('Requête 052'!$A139,'Requête 052'!$A$1:$F$2000,2,FALSE),"")</f>
        <v>CGECP ST OUEN L AUMONE DVBIODIV</v>
      </c>
      <c r="C140" s="14">
        <f>IFERROR(VLOOKUP('Requête 052'!$A139,'Requête 052'!$A$1:$F$2000,3,FALSE),"")</f>
        <v>43803</v>
      </c>
      <c r="D140" s="5" t="str">
        <f>IFERROR(VLOOKUP('Requête 052'!$A139,'Requête 052'!$A$1:$F$2000,4,FALSE),"")</f>
        <v>DECHETS VERTS EN MELANGE</v>
      </c>
      <c r="E140" s="5" t="str">
        <f>IFERROR(VLOOKUP('Requête 052'!$A139,'Requête 052'!$A$1:$F$2000,5,FALSE),"")</f>
        <v>DECHETS VERTS EN MELANGE</v>
      </c>
      <c r="F140" s="5">
        <f>IFERROR(VLOOKUP('Requête 052'!$A139,'Requête 052'!$A$1:$F$2000,6,FALSE),"")</f>
        <v>1.46</v>
      </c>
      <c r="G140" s="15">
        <f>IFERROR(VLOOKUP(A140,'Fichier source CGECP'!$A$1:$F$1259,1,FALSE),"")</f>
        <v>4128</v>
      </c>
      <c r="H140" s="15" t="str">
        <f>IFERROR(VLOOKUP(A140,'Fichier source CGECP'!$A$1:$F$1259,2,FALSE),"")</f>
        <v>CGECP</v>
      </c>
      <c r="I140" s="38">
        <f>IFERROR(VLOOKUP(A140,'Fichier source CGECP'!$A$1:$F$1259,3,FALSE),"")</f>
        <v>43803</v>
      </c>
      <c r="J140" s="15" t="str">
        <f>IFERROR(VLOOKUP(A140,'Fichier source CGECP'!$A$1:$F$1259,4,FALSE),"")</f>
        <v>ONDULES RECUPERES - 1.05.00</v>
      </c>
      <c r="K140" s="15" t="str">
        <f>IFERROR(VLOOKUP(A140,'Fichier source CGECP'!$A$1:$F$1259,5,FALSE),"")</f>
        <v>ONDULE RECUPERE VRAC - BALLE&lt;320 KG</v>
      </c>
      <c r="L140" s="33">
        <f>IFERROR(VLOOKUP(A140,'Fichier source CGECP'!$A$1:$F$1259,6,FALSE),"")</f>
        <v>10.5</v>
      </c>
      <c r="M140" s="36">
        <f t="shared" si="10"/>
        <v>-9.0399999999999991</v>
      </c>
      <c r="N140" s="35" t="str">
        <f t="shared" si="11"/>
        <v>Ok</v>
      </c>
      <c r="O140" s="35" t="str">
        <f t="shared" si="12"/>
        <v>Ecart</v>
      </c>
      <c r="P140" s="35" t="str">
        <f t="shared" si="13"/>
        <v>Ecart</v>
      </c>
      <c r="Q140" s="35" t="str">
        <f t="shared" si="14"/>
        <v>Ecart</v>
      </c>
    </row>
    <row r="141" spans="1:17" ht="15.75" customHeight="1" x14ac:dyDescent="0.25">
      <c r="A141" s="12">
        <f>IFERROR(VLOOKUP('Requête 052'!$A140,'Requête 052'!$A$1:$F$2000,1,FALSE),"")</f>
        <v>4132</v>
      </c>
      <c r="B141" s="5" t="str">
        <f>IFERROR(VLOOKUP('Requête 052'!$A140,'Requête 052'!$A$1:$F$2000,2,FALSE),"")</f>
        <v>CGECP ST OUEN L AUMONE TDI</v>
      </c>
      <c r="C141" s="14">
        <f>IFERROR(VLOOKUP('Requête 052'!$A140,'Requête 052'!$A$1:$F$2000,3,FALSE),"")</f>
        <v>43803</v>
      </c>
      <c r="D141" s="5" t="str">
        <f>IFERROR(VLOOKUP('Requête 052'!$A140,'Requête 052'!$A$1:$F$2000,4,FALSE),"")</f>
        <v>DECHETS INDUSTRIELS BANALS</v>
      </c>
      <c r="E141" s="5" t="str">
        <f>IFERROR(VLOOKUP('Requête 052'!$A140,'Requête 052'!$A$1:$F$2000,5,FALSE),"")</f>
        <v>DECHETS INDUSTRIELS BANALS</v>
      </c>
      <c r="F141" s="5">
        <f>IFERROR(VLOOKUP('Requête 052'!$A140,'Requête 052'!$A$1:$F$2000,6,FALSE),"")</f>
        <v>2.06</v>
      </c>
      <c r="G141" s="15">
        <f>IFERROR(VLOOKUP(A141,'Fichier source CGECP'!$A$1:$F$1259,1,FALSE),"")</f>
        <v>4132</v>
      </c>
      <c r="H141" s="15" t="str">
        <f>IFERROR(VLOOKUP(A141,'Fichier source CGECP'!$A$1:$F$1259,2,FALSE),"")</f>
        <v>CGECP</v>
      </c>
      <c r="I141" s="38">
        <f>IFERROR(VLOOKUP(A141,'Fichier source CGECP'!$A$1:$F$1259,3,FALSE),"")</f>
        <v>43803</v>
      </c>
      <c r="J141" s="15" t="str">
        <f>IFERROR(VLOOKUP(A141,'Fichier source CGECP'!$A$1:$F$1259,4,FALSE),"")</f>
        <v>DECHETS INCINERABLES</v>
      </c>
      <c r="K141" s="15" t="str">
        <f>IFERROR(VLOOKUP(A141,'Fichier source CGECP'!$A$1:$F$1259,5,FALSE),"")</f>
        <v>DECHETS INDUSTRIELS BANALS</v>
      </c>
      <c r="L141" s="33">
        <f>IFERROR(VLOOKUP(A141,'Fichier source CGECP'!$A$1:$F$1259,6,FALSE),"")</f>
        <v>4.24</v>
      </c>
      <c r="M141" s="36">
        <f t="shared" si="10"/>
        <v>-2.1800000000000002</v>
      </c>
      <c r="N141" s="35" t="str">
        <f t="shared" si="11"/>
        <v>Ok</v>
      </c>
      <c r="O141" s="35" t="str">
        <f t="shared" si="12"/>
        <v>Ok</v>
      </c>
      <c r="P141" s="35" t="str">
        <f t="shared" si="13"/>
        <v>Ecart</v>
      </c>
      <c r="Q141" s="35" t="str">
        <f t="shared" si="14"/>
        <v>Ecart</v>
      </c>
    </row>
    <row r="142" spans="1:17" ht="15.75" customHeight="1" x14ac:dyDescent="0.25">
      <c r="A142" s="12">
        <f>IFERROR(VLOOKUP('Requête 052'!$A141,'Requête 052'!$A$1:$F$2000,1,FALSE),"")</f>
        <v>4133</v>
      </c>
      <c r="B142" s="5" t="str">
        <f>IFERROR(VLOOKUP('Requête 052'!$A141,'Requête 052'!$A$1:$F$2000,2,FALSE),"")</f>
        <v>CGECP ST OUEN L AUMONE TDI</v>
      </c>
      <c r="C142" s="14">
        <f>IFERROR(VLOOKUP('Requête 052'!$A141,'Requête 052'!$A$1:$F$2000,3,FALSE),"")</f>
        <v>43803</v>
      </c>
      <c r="D142" s="5" t="str">
        <f>IFERROR(VLOOKUP('Requête 052'!$A141,'Requête 052'!$A$1:$F$2000,4,FALSE),"")</f>
        <v>BOIS D'EMBALLAGES BRUTS</v>
      </c>
      <c r="E142" s="5" t="str">
        <f>IFERROR(VLOOKUP('Requête 052'!$A141,'Requête 052'!$A$1:$F$2000,5,FALSE),"")</f>
        <v>BOIS D'EMBALLAGES BRUTS</v>
      </c>
      <c r="F142" s="5">
        <f>IFERROR(VLOOKUP('Requête 052'!$A141,'Requête 052'!$A$1:$F$2000,6,FALSE),"")</f>
        <v>2.72</v>
      </c>
      <c r="G142" s="15">
        <f>IFERROR(VLOOKUP(A142,'Fichier source CGECP'!$A$1:$F$1259,1,FALSE),"")</f>
        <v>4133</v>
      </c>
      <c r="H142" s="15" t="str">
        <f>IFERROR(VLOOKUP(A142,'Fichier source CGECP'!$A$1:$F$1259,2,FALSE),"")</f>
        <v>CGECP</v>
      </c>
      <c r="I142" s="38">
        <f>IFERROR(VLOOKUP(A142,'Fichier source CGECP'!$A$1:$F$1259,3,FALSE),"")</f>
        <v>43803</v>
      </c>
      <c r="J142" s="15" t="str">
        <f>IFERROR(VLOOKUP(A142,'Fichier source CGECP'!$A$1:$F$1259,4,FALSE),"")</f>
        <v>DECHETS INDUSTRIELS BANALS</v>
      </c>
      <c r="K142" s="15" t="str">
        <f>IFERROR(VLOOKUP(A142,'Fichier source CGECP'!$A$1:$F$1259,5,FALSE),"")</f>
        <v>DECHETS INDUSTRIELS BANALS</v>
      </c>
      <c r="L142" s="33">
        <f>IFERROR(VLOOKUP(A142,'Fichier source CGECP'!$A$1:$F$1259,6,FALSE),"")</f>
        <v>1.68</v>
      </c>
      <c r="M142" s="36">
        <f t="shared" si="10"/>
        <v>1.0400000000000003</v>
      </c>
      <c r="N142" s="35" t="str">
        <f t="shared" si="11"/>
        <v>Ok</v>
      </c>
      <c r="O142" s="35" t="str">
        <f t="shared" si="12"/>
        <v>Ecart</v>
      </c>
      <c r="P142" s="35" t="str">
        <f t="shared" si="13"/>
        <v>Ok</v>
      </c>
      <c r="Q142" s="35" t="str">
        <f t="shared" si="14"/>
        <v>Ecart</v>
      </c>
    </row>
    <row r="143" spans="1:17" ht="15.75" customHeight="1" x14ac:dyDescent="0.25">
      <c r="A143" s="12">
        <f>IFERROR(VLOOKUP('Requête 052'!$A141,'Requête 052'!$A$1:$F$2000,1,FALSE),"")</f>
        <v>4133</v>
      </c>
      <c r="B143" s="12" t="str">
        <f>IFERROR(VLOOKUP('Requête 052'!$A141,'Requête 052'!$A$1:$F$2000,2,FALSE),"")</f>
        <v>CGECP ST OUEN L AUMONE TDI</v>
      </c>
      <c r="C143" s="14">
        <f>IFERROR(VLOOKUP('Requête 052'!$A141,'Requête 052'!$A$1:$F$2000,3,FALSE),"")</f>
        <v>43803</v>
      </c>
      <c r="D143" s="12" t="str">
        <f>IFERROR(VLOOKUP('Requête 052'!$A141,'Requête 052'!$A$1:$F$2000,4,FALSE),"")</f>
        <v>BOIS D'EMBALLAGES BRUTS</v>
      </c>
      <c r="E143" s="12" t="str">
        <f>IFERROR(VLOOKUP('Requête 052'!$A141,'Requête 052'!$A$1:$F$2000,5,FALSE),"")</f>
        <v>BOIS D'EMBALLAGES BRUTS</v>
      </c>
      <c r="F143" s="16">
        <f>IFERROR(VLOOKUP('Requête 052'!$A141,'Requête 052'!$A$1:$F$2000,6,FALSE),"")</f>
        <v>2.72</v>
      </c>
      <c r="G143" s="15">
        <f>IFERROR(VLOOKUP(A143,'Fichier source CGECP'!$A$1:$F$1259,1,FALSE),"")</f>
        <v>4133</v>
      </c>
      <c r="H143" s="15" t="str">
        <f>IFERROR(VLOOKUP(A143,'Fichier source CGECP'!$A$1:$F$1259,2,FALSE),"")</f>
        <v>CGECP</v>
      </c>
      <c r="I143" s="38">
        <f>IFERROR(VLOOKUP(A143,'Fichier source CGECP'!$A$1:$F$1259,3,FALSE),"")</f>
        <v>43803</v>
      </c>
      <c r="J143" s="15" t="str">
        <f>IFERROR(VLOOKUP(A143,'Fichier source CGECP'!$A$1:$F$1259,4,FALSE),"")</f>
        <v>DECHETS INDUSTRIELS BANALS</v>
      </c>
      <c r="K143" s="15" t="str">
        <f>IFERROR(VLOOKUP(A143,'Fichier source CGECP'!$A$1:$F$1259,5,FALSE),"")</f>
        <v>DECHETS INDUSTRIELS BANALS</v>
      </c>
      <c r="L143" s="33">
        <f>IFERROR(VLOOKUP(A143,'Fichier source CGECP'!$A$1:$F$1259,6,FALSE),"")</f>
        <v>1.68</v>
      </c>
      <c r="M143" s="36">
        <f t="shared" si="10"/>
        <v>1.0400000000000003</v>
      </c>
      <c r="N143" s="35" t="str">
        <f t="shared" si="11"/>
        <v>Ok</v>
      </c>
      <c r="O143" s="35" t="str">
        <f t="shared" si="12"/>
        <v>Ecart</v>
      </c>
      <c r="P143" s="35" t="str">
        <f t="shared" si="13"/>
        <v>Ok</v>
      </c>
      <c r="Q143" s="35" t="str">
        <f t="shared" si="14"/>
        <v>Ecart</v>
      </c>
    </row>
    <row r="144" spans="1:17" ht="15.75" customHeight="1" x14ac:dyDescent="0.25">
      <c r="A144" s="12">
        <f>IFERROR(VLOOKUP('Requête 052'!$A142,'Requête 052'!$A$1:$F$2000,1,FALSE),"")</f>
        <v>4133</v>
      </c>
      <c r="B144" s="12" t="str">
        <f>IFERROR(VLOOKUP('Requête 052'!$A142,'Requête 052'!$A$1:$F$2000,2,FALSE),"")</f>
        <v>CGECP ST OUEN L AUMONE TDI</v>
      </c>
      <c r="C144" s="14">
        <f>IFERROR(VLOOKUP('Requête 052'!$A142,'Requête 052'!$A$1:$F$2000,3,FALSE),"")</f>
        <v>43803</v>
      </c>
      <c r="D144" s="12" t="str">
        <f>IFERROR(VLOOKUP('Requête 052'!$A142,'Requête 052'!$A$1:$F$2000,4,FALSE),"")</f>
        <v>BOIS D'EMBALLAGES BRUTS</v>
      </c>
      <c r="E144" s="12" t="str">
        <f>IFERROR(VLOOKUP('Requête 052'!$A142,'Requête 052'!$A$1:$F$2000,5,FALSE),"")</f>
        <v>BOIS D'EMBALLAGES BRUTS</v>
      </c>
      <c r="F144" s="16">
        <f>IFERROR(VLOOKUP('Requête 052'!$A142,'Requête 052'!$A$1:$F$2000,6,FALSE),"")</f>
        <v>2.72</v>
      </c>
      <c r="G144" s="15">
        <f>IFERROR(VLOOKUP(A144,'Fichier source CGECP'!$A$1:$F$1259,1,FALSE),"")</f>
        <v>4133</v>
      </c>
      <c r="H144" s="15" t="str">
        <f>IFERROR(VLOOKUP(A144,'Fichier source CGECP'!$A$1:$F$1259,2,FALSE),"")</f>
        <v>CGECP</v>
      </c>
      <c r="I144" s="38">
        <f>IFERROR(VLOOKUP(A144,'Fichier source CGECP'!$A$1:$F$1259,3,FALSE),"")</f>
        <v>43803</v>
      </c>
      <c r="J144" s="15" t="str">
        <f>IFERROR(VLOOKUP(A144,'Fichier source CGECP'!$A$1:$F$1259,4,FALSE),"")</f>
        <v>DECHETS INDUSTRIELS BANALS</v>
      </c>
      <c r="K144" s="15" t="str">
        <f>IFERROR(VLOOKUP(A144,'Fichier source CGECP'!$A$1:$F$1259,5,FALSE),"")</f>
        <v>DECHETS INDUSTRIELS BANALS</v>
      </c>
      <c r="L144" s="33">
        <f>IFERROR(VLOOKUP(A144,'Fichier source CGECP'!$A$1:$F$1259,6,FALSE),"")</f>
        <v>1.68</v>
      </c>
      <c r="M144" s="36">
        <f t="shared" si="10"/>
        <v>1.0400000000000003</v>
      </c>
      <c r="N144" s="35" t="str">
        <f t="shared" si="11"/>
        <v>Ok</v>
      </c>
      <c r="O144" s="35" t="str">
        <f t="shared" si="12"/>
        <v>Ecart</v>
      </c>
      <c r="P144" s="35" t="str">
        <f t="shared" si="13"/>
        <v>Ok</v>
      </c>
      <c r="Q144" s="35" t="str">
        <f t="shared" si="14"/>
        <v>Ecart</v>
      </c>
    </row>
    <row r="145" spans="1:17" ht="15.75" customHeight="1" x14ac:dyDescent="0.25">
      <c r="A145" s="12">
        <f>IFERROR(VLOOKUP('Requête 052'!$A143,'Requête 052'!$A$1:$F$2000,1,FALSE),"")</f>
        <v>4136</v>
      </c>
      <c r="B145" s="12" t="str">
        <f>IFERROR(VLOOKUP('Requête 052'!$A143,'Requête 052'!$A$1:$F$2000,2,FALSE),"")</f>
        <v>CGECP ST OUEN L AUMONE UVEND</v>
      </c>
      <c r="C145" s="14">
        <f>IFERROR(VLOOKUP('Requête 052'!$A143,'Requête 052'!$A$1:$F$2000,3,FALSE),"")</f>
        <v>43803</v>
      </c>
      <c r="D145" s="12" t="str">
        <f>IFERROR(VLOOKUP('Requête 052'!$A143,'Requête 052'!$A$1:$F$2000,4,FALSE),"")</f>
        <v>ORDURES MENAGERES</v>
      </c>
      <c r="E145" s="12" t="str">
        <f>IFERROR(VLOOKUP('Requête 052'!$A143,'Requête 052'!$A$1:$F$2000,5,FALSE),"")</f>
        <v>ORDURES MENAGERES</v>
      </c>
      <c r="F145" s="16">
        <f>IFERROR(VLOOKUP('Requête 052'!$A143,'Requête 052'!$A$1:$F$2000,6,FALSE),"")</f>
        <v>1.528</v>
      </c>
      <c r="G145" s="15">
        <f>IFERROR(VLOOKUP(A145,'Fichier source CGECP'!$A$1:$F$1259,1,FALSE),"")</f>
        <v>4136</v>
      </c>
      <c r="H145" s="15" t="str">
        <f>IFERROR(VLOOKUP(A145,'Fichier source CGECP'!$A$1:$F$1259,2,FALSE),"")</f>
        <v>CGECP</v>
      </c>
      <c r="I145" s="38">
        <f>IFERROR(VLOOKUP(A145,'Fichier source CGECP'!$A$1:$F$1259,3,FALSE),"")</f>
        <v>43803</v>
      </c>
      <c r="J145" s="15">
        <f>IFERROR(VLOOKUP(A145,'Fichier source CGECP'!$A$1:$F$1259,4,FALSE),"")</f>
        <v>0</v>
      </c>
      <c r="K145" s="15" t="str">
        <f>IFERROR(VLOOKUP(A145,'Fichier source CGECP'!$A$1:$F$1259,5,FALSE),"")</f>
        <v>ORDURES MENAGERES</v>
      </c>
      <c r="L145" s="33">
        <f>IFERROR(VLOOKUP(A145,'Fichier source CGECP'!$A$1:$F$1259,6,FALSE),"")</f>
        <v>17.2</v>
      </c>
      <c r="M145" s="36">
        <f t="shared" si="10"/>
        <v>-15.671999999999999</v>
      </c>
      <c r="N145" s="35" t="str">
        <f t="shared" si="11"/>
        <v>Ok</v>
      </c>
      <c r="O145" s="35" t="str">
        <f t="shared" si="12"/>
        <v>Ok</v>
      </c>
      <c r="P145" s="35" t="str">
        <f t="shared" si="13"/>
        <v>Ecart</v>
      </c>
      <c r="Q145" s="35" t="str">
        <f t="shared" si="14"/>
        <v>Ecart</v>
      </c>
    </row>
    <row r="146" spans="1:17" ht="15.75" customHeight="1" x14ac:dyDescent="0.25">
      <c r="A146" s="12">
        <f>IFERROR(VLOOKUP('Requête 052'!$A144,'Requête 052'!$A$1:$F$2000,1,FALSE),"")</f>
        <v>4140</v>
      </c>
      <c r="B146" s="12" t="str">
        <f>IFERROR(VLOOKUP('Requête 052'!$A144,'Requête 052'!$A$1:$F$2000,2,FALSE),"")</f>
        <v>CGECP ST OUEN L AUMONE TDI</v>
      </c>
      <c r="C146" s="14">
        <f>IFERROR(VLOOKUP('Requête 052'!$A144,'Requête 052'!$A$1:$F$2000,3,FALSE),"")</f>
        <v>43803</v>
      </c>
      <c r="D146" s="12" t="str">
        <f>IFERROR(VLOOKUP('Requête 052'!$A144,'Requête 052'!$A$1:$F$2000,4,FALSE),"")</f>
        <v>CARTONS ET SACHES PLAST - 1.04.00</v>
      </c>
      <c r="E146" s="12" t="str">
        <f>IFERROR(VLOOKUP('Requête 052'!$A144,'Requête 052'!$A$1:$F$2000,5,FALSE),"")</f>
        <v>PE GRANDE SURFACE-PEGS</v>
      </c>
      <c r="F146" s="16">
        <f>IFERROR(VLOOKUP('Requête 052'!$A144,'Requête 052'!$A$1:$F$2000,6,FALSE),"")</f>
        <v>1.532</v>
      </c>
      <c r="G146" s="15">
        <f>IFERROR(VLOOKUP(A146,'Fichier source CGECP'!$A$1:$F$1259,1,FALSE),"")</f>
        <v>4140</v>
      </c>
      <c r="H146" s="15" t="str">
        <f>IFERROR(VLOOKUP(A146,'Fichier source CGECP'!$A$1:$F$1259,2,FALSE),"")</f>
        <v>CGECP</v>
      </c>
      <c r="I146" s="38">
        <f>IFERROR(VLOOKUP(A146,'Fichier source CGECP'!$A$1:$F$1259,3,FALSE),"")</f>
        <v>43803</v>
      </c>
      <c r="J146" s="15" t="str">
        <f>IFERROR(VLOOKUP(A146,'Fichier source CGECP'!$A$1:$F$1259,4,FALSE),"")</f>
        <v>ONDULES RECUPERES - 1.05.00</v>
      </c>
      <c r="K146" s="15" t="str">
        <f>IFERROR(VLOOKUP(A146,'Fichier source CGECP'!$A$1:$F$1259,5,FALSE),"")</f>
        <v>ONDULE RECUPERE VRAC - BALLE&lt;320 KG</v>
      </c>
      <c r="L146" s="33">
        <f>IFERROR(VLOOKUP(A146,'Fichier source CGECP'!$A$1:$F$1259,6,FALSE),"")</f>
        <v>0.378</v>
      </c>
      <c r="M146" s="36">
        <f t="shared" si="10"/>
        <v>1.1539999999999999</v>
      </c>
      <c r="N146" s="35" t="str">
        <f t="shared" si="11"/>
        <v>Ok</v>
      </c>
      <c r="O146" s="35" t="str">
        <f t="shared" si="12"/>
        <v>Ecart</v>
      </c>
      <c r="P146" s="35" t="str">
        <f t="shared" si="13"/>
        <v>Ok</v>
      </c>
      <c r="Q146" s="35" t="str">
        <f t="shared" si="14"/>
        <v>Ecart</v>
      </c>
    </row>
    <row r="147" spans="1:17" ht="15.75" customHeight="1" x14ac:dyDescent="0.25">
      <c r="A147" s="12">
        <f>IFERROR(VLOOKUP('Requête 052'!$A145,'Requête 052'!$A$1:$F$2000,1,FALSE),"")</f>
        <v>4140</v>
      </c>
      <c r="B147" s="12" t="str">
        <f>IFERROR(VLOOKUP('Requête 052'!$A145,'Requête 052'!$A$1:$F$2000,2,FALSE),"")</f>
        <v>CGECP ST OUEN L AUMONE TDI</v>
      </c>
      <c r="C147" s="14">
        <f>IFERROR(VLOOKUP('Requête 052'!$A145,'Requête 052'!$A$1:$F$2000,3,FALSE),"")</f>
        <v>43803</v>
      </c>
      <c r="D147" s="12" t="str">
        <f>IFERROR(VLOOKUP('Requête 052'!$A145,'Requête 052'!$A$1:$F$2000,4,FALSE),"")</f>
        <v>CARTONS ET SACHES PLAST - 1.04.00</v>
      </c>
      <c r="E147" s="12" t="str">
        <f>IFERROR(VLOOKUP('Requête 052'!$A145,'Requête 052'!$A$1:$F$2000,5,FALSE),"")</f>
        <v>PE GRANDE SURFACE-PEGS</v>
      </c>
      <c r="F147" s="16">
        <f>IFERROR(VLOOKUP('Requête 052'!$A145,'Requête 052'!$A$1:$F$2000,6,FALSE),"")</f>
        <v>1.532</v>
      </c>
      <c r="G147" s="15">
        <f>IFERROR(VLOOKUP(A147,'Fichier source CGECP'!$A$1:$F$1259,1,FALSE),"")</f>
        <v>4140</v>
      </c>
      <c r="H147" s="15" t="str">
        <f>IFERROR(VLOOKUP(A147,'Fichier source CGECP'!$A$1:$F$1259,2,FALSE),"")</f>
        <v>CGECP</v>
      </c>
      <c r="I147" s="38">
        <f>IFERROR(VLOOKUP(A147,'Fichier source CGECP'!$A$1:$F$1259,3,FALSE),"")</f>
        <v>43803</v>
      </c>
      <c r="J147" s="15" t="str">
        <f>IFERROR(VLOOKUP(A147,'Fichier source CGECP'!$A$1:$F$1259,4,FALSE),"")</f>
        <v>ONDULES RECUPERES - 1.05.00</v>
      </c>
      <c r="K147" s="15" t="str">
        <f>IFERROR(VLOOKUP(A147,'Fichier source CGECP'!$A$1:$F$1259,5,FALSE),"")</f>
        <v>ONDULE RECUPERE VRAC - BALLE&lt;320 KG</v>
      </c>
      <c r="L147" s="33">
        <f>IFERROR(VLOOKUP(A147,'Fichier source CGECP'!$A$1:$F$1259,6,FALSE),"")</f>
        <v>0.378</v>
      </c>
      <c r="M147" s="36">
        <f t="shared" si="10"/>
        <v>1.1539999999999999</v>
      </c>
      <c r="N147" s="35" t="str">
        <f t="shared" si="11"/>
        <v>Ok</v>
      </c>
      <c r="O147" s="35" t="str">
        <f t="shared" si="12"/>
        <v>Ecart</v>
      </c>
      <c r="P147" s="35" t="str">
        <f t="shared" si="13"/>
        <v>Ok</v>
      </c>
      <c r="Q147" s="35" t="str">
        <f t="shared" si="14"/>
        <v>Ecart</v>
      </c>
    </row>
    <row r="148" spans="1:17" ht="15.75" customHeight="1" x14ac:dyDescent="0.25">
      <c r="A148" s="12">
        <f>IFERROR(VLOOKUP('Requête 052'!$A146,'Requête 052'!$A$1:$F$2000,1,FALSE),"")</f>
        <v>4146</v>
      </c>
      <c r="B148" s="12" t="str">
        <f>IFERROR(VLOOKUP('Requête 052'!$A146,'Requête 052'!$A$1:$F$2000,2,FALSE),"")</f>
        <v>CGECP ST OUEN L AUMONE TDI</v>
      </c>
      <c r="C148" s="14">
        <f>IFERROR(VLOOKUP('Requête 052'!$A146,'Requête 052'!$A$1:$F$2000,3,FALSE),"")</f>
        <v>43803</v>
      </c>
      <c r="D148" s="12" t="str">
        <f>IFERROR(VLOOKUP('Requête 052'!$A146,'Requête 052'!$A$1:$F$2000,4,FALSE),"")</f>
        <v>CARTONS</v>
      </c>
      <c r="E148" s="12" t="str">
        <f>IFERROR(VLOOKUP('Requête 052'!$A146,'Requête 052'!$A$1:$F$2000,5,FALSE),"")</f>
        <v>REFUS DE TRI TPCPR</v>
      </c>
      <c r="F148" s="16">
        <f>IFERROR(VLOOKUP('Requête 052'!$A146,'Requête 052'!$A$1:$F$2000,6,FALSE),"")</f>
        <v>7.3</v>
      </c>
      <c r="G148" s="15">
        <f>IFERROR(VLOOKUP(A148,'Fichier source CGECP'!$A$1:$F$1259,1,FALSE),"")</f>
        <v>4146</v>
      </c>
      <c r="H148" s="15" t="str">
        <f>IFERROR(VLOOKUP(A148,'Fichier source CGECP'!$A$1:$F$1259,2,FALSE),"")</f>
        <v>CGECP</v>
      </c>
      <c r="I148" s="38">
        <f>IFERROR(VLOOKUP(A148,'Fichier source CGECP'!$A$1:$F$1259,3,FALSE),"")</f>
        <v>43803</v>
      </c>
      <c r="J148" s="15" t="str">
        <f>IFERROR(VLOOKUP(A148,'Fichier source CGECP'!$A$1:$F$1259,4,FALSE),"")</f>
        <v>ONDULES RECUPERES - 1.05.00</v>
      </c>
      <c r="K148" s="15" t="str">
        <f>IFERROR(VLOOKUP(A148,'Fichier source CGECP'!$A$1:$F$1259,5,FALSE),"")</f>
        <v>ONDULE RECUPERE VRAC - BALLE&lt;320 KG</v>
      </c>
      <c r="L148" s="33">
        <f>IFERROR(VLOOKUP(A148,'Fichier source CGECP'!$A$1:$F$1259,6,FALSE),"")</f>
        <v>0.86399999999999999</v>
      </c>
      <c r="M148" s="36">
        <f t="shared" si="10"/>
        <v>6.4359999999999999</v>
      </c>
      <c r="N148" s="35" t="str">
        <f t="shared" si="11"/>
        <v>Ok</v>
      </c>
      <c r="O148" s="35" t="str">
        <f t="shared" si="12"/>
        <v>Ecart</v>
      </c>
      <c r="P148" s="35" t="str">
        <f t="shared" si="13"/>
        <v>Ok</v>
      </c>
      <c r="Q148" s="35" t="str">
        <f t="shared" si="14"/>
        <v>Ecart</v>
      </c>
    </row>
    <row r="149" spans="1:17" ht="15.75" customHeight="1" x14ac:dyDescent="0.25">
      <c r="A149" s="12">
        <f>IFERROR(VLOOKUP('Requête 052'!$A147,'Requête 052'!$A$1:$F$2000,1,FALSE),"")</f>
        <v>4148</v>
      </c>
      <c r="B149" s="12" t="str">
        <f>IFERROR(VLOOKUP('Requête 052'!$A147,'Requête 052'!$A$1:$F$2000,2,FALSE),"")</f>
        <v>CGECP ST OUEN L AUMONE TDI</v>
      </c>
      <c r="C149" s="14">
        <f>IFERROR(VLOOKUP('Requête 052'!$A147,'Requête 052'!$A$1:$F$2000,3,FALSE),"")</f>
        <v>43803</v>
      </c>
      <c r="D149" s="12" t="str">
        <f>IFERROR(VLOOKUP('Requête 052'!$A147,'Requête 052'!$A$1:$F$2000,4,FALSE),"")</f>
        <v>FERRAILLES A BROYER (FAB)</v>
      </c>
      <c r="E149" s="12" t="str">
        <f>IFERROR(VLOOKUP('Requête 052'!$A147,'Requête 052'!$A$1:$F$2000,5,FALSE),"")</f>
        <v>FERRAILLES A BROYER (FAB)</v>
      </c>
      <c r="F149" s="16">
        <f>IFERROR(VLOOKUP('Requête 052'!$A147,'Requête 052'!$A$1:$F$2000,6,FALSE),"")</f>
        <v>5.42</v>
      </c>
      <c r="G149" s="15">
        <f>IFERROR(VLOOKUP(A149,'Fichier source CGECP'!$A$1:$F$1259,1,FALSE),"")</f>
        <v>4148</v>
      </c>
      <c r="H149" s="15" t="str">
        <f>IFERROR(VLOOKUP(A149,'Fichier source CGECP'!$A$1:$F$1259,2,FALSE),"")</f>
        <v>CGECP</v>
      </c>
      <c r="I149" s="38">
        <f>IFERROR(VLOOKUP(A149,'Fichier source CGECP'!$A$1:$F$1259,3,FALSE),"")</f>
        <v>43803</v>
      </c>
      <c r="J149" s="15">
        <f>IFERROR(VLOOKUP(A149,'Fichier source CGECP'!$A$1:$F$1259,4,FALSE),"")</f>
        <v>0</v>
      </c>
      <c r="K149" s="15" t="str">
        <f>IFERROR(VLOOKUP(A149,'Fichier source CGECP'!$A$1:$F$1259,5,FALSE),"")</f>
        <v>FERRAILLES A BROYER (FAB)</v>
      </c>
      <c r="L149" s="33">
        <f>IFERROR(VLOOKUP(A149,'Fichier source CGECP'!$A$1:$F$1259,6,FALSE),"")</f>
        <v>10.16</v>
      </c>
      <c r="M149" s="36">
        <f t="shared" ref="M149:M212" si="15">IFERROR(F149-L149,"")</f>
        <v>-4.74</v>
      </c>
      <c r="N149" s="35" t="str">
        <f t="shared" si="11"/>
        <v>Ok</v>
      </c>
      <c r="O149" s="35" t="str">
        <f t="shared" si="12"/>
        <v>Ok</v>
      </c>
      <c r="P149" s="35" t="str">
        <f t="shared" si="13"/>
        <v>Ecart</v>
      </c>
      <c r="Q149" s="35" t="str">
        <f t="shared" si="14"/>
        <v>Ecart</v>
      </c>
    </row>
    <row r="150" spans="1:17" ht="15.75" customHeight="1" x14ac:dyDescent="0.25">
      <c r="A150" s="12">
        <f>IFERROR(VLOOKUP('Requête 052'!$A148,'Requête 052'!$A$1:$F$2000,1,FALSE),"")</f>
        <v>4153</v>
      </c>
      <c r="B150" s="12" t="str">
        <f>IFERROR(VLOOKUP('Requête 052'!$A148,'Requête 052'!$A$1:$F$2000,2,FALSE),"")</f>
        <v>CGECP ST OUEN L AUMONE TDI</v>
      </c>
      <c r="C150" s="14">
        <f>IFERROR(VLOOKUP('Requête 052'!$A148,'Requête 052'!$A$1:$F$2000,3,FALSE),"")</f>
        <v>43803</v>
      </c>
      <c r="D150" s="12" t="str">
        <f>IFERROR(VLOOKUP('Requête 052'!$A148,'Requête 052'!$A$1:$F$2000,4,FALSE),"")</f>
        <v>ENCOMBRANTS</v>
      </c>
      <c r="E150" s="12" t="str">
        <f>IFERROR(VLOOKUP('Requête 052'!$A148,'Requête 052'!$A$1:$F$2000,5,FALSE),"")</f>
        <v>ENCOMBRANTS</v>
      </c>
      <c r="F150" s="16">
        <f>IFERROR(VLOOKUP('Requête 052'!$A148,'Requête 052'!$A$1:$F$2000,6,FALSE),"")</f>
        <v>6.24</v>
      </c>
      <c r="G150" s="15">
        <f>IFERROR(VLOOKUP(A150,'Fichier source CGECP'!$A$1:$F$1259,1,FALSE),"")</f>
        <v>4153</v>
      </c>
      <c r="H150" s="15" t="str">
        <f>IFERROR(VLOOKUP(A150,'Fichier source CGECP'!$A$1:$F$1259,2,FALSE),"")</f>
        <v>CGECP</v>
      </c>
      <c r="I150" s="47">
        <f>IFERROR(VLOOKUP(A150,'Fichier source CGECP'!$A$1:$F$1259,3,FALSE),"")</f>
        <v>43803</v>
      </c>
      <c r="J150" s="15">
        <f>IFERROR(VLOOKUP(A150,'Fichier source CGECP'!$A$1:$F$1259,4,FALSE),"")</f>
        <v>0</v>
      </c>
      <c r="K150" s="15" t="str">
        <f>IFERROR(VLOOKUP(A150,'Fichier source CGECP'!$A$1:$F$1259,5,FALSE),"")</f>
        <v>ENCOMBRANTS</v>
      </c>
      <c r="L150" s="33">
        <f>IFERROR(VLOOKUP(A150,'Fichier source CGECP'!$A$1:$F$1259,6,FALSE),"")</f>
        <v>2.72</v>
      </c>
      <c r="M150" s="36">
        <f t="shared" si="15"/>
        <v>3.52</v>
      </c>
      <c r="N150" s="35" t="str">
        <f t="shared" si="11"/>
        <v>Ok</v>
      </c>
      <c r="O150" s="35" t="str">
        <f t="shared" si="12"/>
        <v>Ok</v>
      </c>
      <c r="P150" s="35" t="str">
        <f t="shared" si="13"/>
        <v>Ok</v>
      </c>
      <c r="Q150" s="35" t="str">
        <f t="shared" si="14"/>
        <v>Ok</v>
      </c>
    </row>
    <row r="151" spans="1:17" ht="15.75" customHeight="1" x14ac:dyDescent="0.25">
      <c r="A151" s="12">
        <f>IFERROR(VLOOKUP('Requête 052'!$A150,'Requête 052'!$A$1:$F$2000,1,FALSE),"")</f>
        <v>4156</v>
      </c>
      <c r="B151" s="5" t="str">
        <f>IFERROR(VLOOKUP('Requête 052'!$A150,'Requête 052'!$A$1:$F$2000,2,FALSE),"")</f>
        <v>CGECP ST OUEN L AUMONE TDI</v>
      </c>
      <c r="C151" s="14">
        <f>IFERROR(VLOOKUP('Requête 052'!$A150,'Requête 052'!$A$1:$F$2000,3,FALSE),"")</f>
        <v>43803</v>
      </c>
      <c r="D151" s="5" t="str">
        <f>IFERROR(VLOOKUP('Requête 052'!$A150,'Requête 052'!$A$1:$F$2000,4,FALSE),"")</f>
        <v>DECHETS INDUSTRIELS BANALS</v>
      </c>
      <c r="E151" s="5" t="str">
        <f>IFERROR(VLOOKUP('Requête 052'!$A150,'Requête 052'!$A$1:$F$2000,5,FALSE),"")</f>
        <v>DECHETS INDUSTRIELS BANALS</v>
      </c>
      <c r="F151" s="5">
        <f>IFERROR(VLOOKUP('Requête 052'!$A150,'Requête 052'!$A$1:$F$2000,6,FALSE),"")</f>
        <v>2.04</v>
      </c>
      <c r="G151" s="15">
        <f>IFERROR(VLOOKUP(A151,'Fichier source CGECP'!$A$1:$F$1259,1,FALSE),"")</f>
        <v>4156</v>
      </c>
      <c r="H151" s="15" t="str">
        <f>IFERROR(VLOOKUP(A151,'Fichier source CGECP'!$A$1:$F$1259,2,FALSE),"")</f>
        <v>CGECP</v>
      </c>
      <c r="I151" s="47">
        <f>IFERROR(VLOOKUP(A151,'Fichier source CGECP'!$A$1:$F$1259,3,FALSE),"")</f>
        <v>43803</v>
      </c>
      <c r="J151" s="15" t="str">
        <f>IFERROR(VLOOKUP(A151,'Fichier source CGECP'!$A$1:$F$1259,4,FALSE),"")</f>
        <v>DECHETS INDUSTRIELS BANALS</v>
      </c>
      <c r="K151" s="15" t="str">
        <f>IFERROR(VLOOKUP(A151,'Fichier source CGECP'!$A$1:$F$1259,5,FALSE),"")</f>
        <v>DECHETS INDUSTRIELS BANALS</v>
      </c>
      <c r="L151" s="33">
        <f>IFERROR(VLOOKUP(A151,'Fichier source CGECP'!$A$1:$F$1259,6,FALSE),"")</f>
        <v>0.84</v>
      </c>
      <c r="M151" s="36">
        <f t="shared" si="15"/>
        <v>1.2000000000000002</v>
      </c>
      <c r="N151" s="35" t="str">
        <f t="shared" si="11"/>
        <v>Ok</v>
      </c>
      <c r="O151" s="35" t="str">
        <f t="shared" si="12"/>
        <v>Ok</v>
      </c>
      <c r="P151" s="35" t="str">
        <f t="shared" si="13"/>
        <v>Ok</v>
      </c>
      <c r="Q151" s="35" t="str">
        <f t="shared" si="14"/>
        <v>Ok</v>
      </c>
    </row>
    <row r="152" spans="1:17" ht="15.75" customHeight="1" x14ac:dyDescent="0.25">
      <c r="A152" s="12">
        <f>IFERROR(VLOOKUP('Requête 052'!$A151,'Requête 052'!$A$1:$F$2000,1,FALSE),"")</f>
        <v>4167</v>
      </c>
      <c r="B152" s="5" t="str">
        <f>IFERROR(VLOOKUP('Requête 052'!$A151,'Requête 052'!$A$1:$F$2000,2,FALSE),"")</f>
        <v>CGECP ST OUEN L AUMONE TDI</v>
      </c>
      <c r="C152" s="14">
        <f>IFERROR(VLOOKUP('Requête 052'!$A151,'Requête 052'!$A$1:$F$2000,3,FALSE),"")</f>
        <v>43803</v>
      </c>
      <c r="D152" s="5" t="str">
        <f>IFERROR(VLOOKUP('Requête 052'!$A151,'Requête 052'!$A$1:$F$2000,4,FALSE),"")</f>
        <v>GRAVATS EN MELANGE</v>
      </c>
      <c r="E152" s="5" t="str">
        <f>IFERROR(VLOOKUP('Requête 052'!$A151,'Requête 052'!$A$1:$F$2000,5,FALSE),"")</f>
        <v>GRAVATS EN MELANGE</v>
      </c>
      <c r="F152" s="5">
        <f>IFERROR(VLOOKUP('Requête 052'!$A151,'Requête 052'!$A$1:$F$2000,6,FALSE),"")</f>
        <v>4.74</v>
      </c>
      <c r="G152" s="15" t="str">
        <f>IFERROR(VLOOKUP(A152,'Fichier source CGECP'!$A$1:$F$1259,1,FALSE),"")</f>
        <v/>
      </c>
      <c r="H152" s="15" t="str">
        <f>IFERROR(VLOOKUP(A152,'Fichier source CGECP'!$A$1:$F$1259,2,FALSE),"")</f>
        <v/>
      </c>
      <c r="I152" s="38" t="str">
        <f>IFERROR(VLOOKUP(A152,'Fichier source CGECP'!$A$1:$F$1259,3,FALSE),"")</f>
        <v/>
      </c>
      <c r="J152" s="15" t="str">
        <f>IFERROR(VLOOKUP(A152,'Fichier source CGECP'!$A$1:$F$1259,4,FALSE),"")</f>
        <v/>
      </c>
      <c r="K152" s="15" t="str">
        <f>IFERROR(VLOOKUP(A152,'Fichier source CGECP'!$A$1:$F$1259,5,FALSE),"")</f>
        <v/>
      </c>
      <c r="L152" s="33" t="str">
        <f>IFERROR(VLOOKUP(A152,'Fichier source CGECP'!$A$1:$F$1259,6,FALSE),"")</f>
        <v/>
      </c>
      <c r="M152" s="36" t="str">
        <f t="shared" si="15"/>
        <v/>
      </c>
      <c r="N152" s="35" t="str">
        <f t="shared" si="11"/>
        <v>Ok</v>
      </c>
      <c r="O152" s="35" t="str">
        <f t="shared" si="12"/>
        <v>Ecart</v>
      </c>
      <c r="P152" s="35" t="str">
        <f t="shared" si="13"/>
        <v>Ok</v>
      </c>
      <c r="Q152" s="35" t="str">
        <f t="shared" si="14"/>
        <v>Ecart</v>
      </c>
    </row>
    <row r="153" spans="1:17" ht="15.75" customHeight="1" x14ac:dyDescent="0.25">
      <c r="A153" s="12">
        <f>IFERROR(VLOOKUP('Requête 052'!$A152,'Requête 052'!$A$1:$F$2000,1,FALSE),"")</f>
        <v>4169</v>
      </c>
      <c r="B153" s="5" t="str">
        <f>IFERROR(VLOOKUP('Requête 052'!$A152,'Requête 052'!$A$1:$F$2000,2,FALSE),"")</f>
        <v>CGECP ST OUEN L AUMONE TDI</v>
      </c>
      <c r="C153" s="14">
        <f>IFERROR(VLOOKUP('Requête 052'!$A152,'Requête 052'!$A$1:$F$2000,3,FALSE),"")</f>
        <v>43803</v>
      </c>
      <c r="D153" s="5" t="str">
        <f>IFERROR(VLOOKUP('Requête 052'!$A152,'Requête 052'!$A$1:$F$2000,4,FALSE),"")</f>
        <v>DECHETS INDUSTRIELS BANALS</v>
      </c>
      <c r="E153" s="5" t="str">
        <f>IFERROR(VLOOKUP('Requête 052'!$A152,'Requête 052'!$A$1:$F$2000,5,FALSE),"")</f>
        <v>DECHETS INDUSTRIELS BANALS</v>
      </c>
      <c r="F153" s="5">
        <f>IFERROR(VLOOKUP('Requête 052'!$A152,'Requête 052'!$A$1:$F$2000,6,FALSE),"")</f>
        <v>4.24</v>
      </c>
      <c r="G153" s="15">
        <f>IFERROR(VLOOKUP(A153,'Fichier source CGECP'!$A$1:$F$1259,1,FALSE),"")</f>
        <v>4169</v>
      </c>
      <c r="H153" s="15" t="str">
        <f>IFERROR(VLOOKUP(A153,'Fichier source CGECP'!$A$1:$F$1259,2,FALSE),"")</f>
        <v>CGECP</v>
      </c>
      <c r="I153" s="38">
        <f>IFERROR(VLOOKUP(A153,'Fichier source CGECP'!$A$1:$F$1259,3,FALSE),"")</f>
        <v>43803</v>
      </c>
      <c r="J153" s="15" t="str">
        <f>IFERROR(VLOOKUP(A153,'Fichier source CGECP'!$A$1:$F$1259,4,FALSE),"")</f>
        <v>BOIS D'EMBALLAGES BRUTS</v>
      </c>
      <c r="K153" s="15" t="str">
        <f>IFERROR(VLOOKUP(A153,'Fichier source CGECP'!$A$1:$F$1259,5,FALSE),"")</f>
        <v>BOIS D'EMBALLAGES BRUTS</v>
      </c>
      <c r="L153" s="33">
        <f>IFERROR(VLOOKUP(A153,'Fichier source CGECP'!$A$1:$F$1259,6,FALSE),"")</f>
        <v>0.52</v>
      </c>
      <c r="M153" s="36">
        <f t="shared" si="15"/>
        <v>3.72</v>
      </c>
      <c r="N153" s="35" t="str">
        <f t="shared" si="11"/>
        <v>Ok</v>
      </c>
      <c r="O153" s="35" t="str">
        <f t="shared" si="12"/>
        <v>Ecart</v>
      </c>
      <c r="P153" s="35" t="str">
        <f t="shared" si="13"/>
        <v>Ok</v>
      </c>
      <c r="Q153" s="35" t="str">
        <f t="shared" si="14"/>
        <v>Ecart</v>
      </c>
    </row>
    <row r="154" spans="1:17" ht="15.75" customHeight="1" x14ac:dyDescent="0.25">
      <c r="A154" s="12">
        <f>IFERROR(VLOOKUP('Requête 052'!$A153,'Requête 052'!$A$1:$F$2000,1,FALSE),"")</f>
        <v>4172</v>
      </c>
      <c r="B154" s="5" t="str">
        <f>IFERROR(VLOOKUP('Requête 052'!$A153,'Requête 052'!$A$1:$F$2000,2,FALSE),"")</f>
        <v>CGECP ST OUEN L AUMONE TDI</v>
      </c>
      <c r="C154" s="14">
        <f>IFERROR(VLOOKUP('Requête 052'!$A153,'Requête 052'!$A$1:$F$2000,3,FALSE),"")</f>
        <v>43803</v>
      </c>
      <c r="D154" s="5" t="str">
        <f>IFERROR(VLOOKUP('Requête 052'!$A153,'Requête 052'!$A$1:$F$2000,4,FALSE),"")</f>
        <v>DECHETS INDUSTRIELS A TRIER</v>
      </c>
      <c r="E154" s="5" t="str">
        <f>IFERROR(VLOOKUP('Requête 052'!$A153,'Requête 052'!$A$1:$F$2000,5,FALSE),"")</f>
        <v>DECHETS INDUSTRIELS BANALS</v>
      </c>
      <c r="F154" s="5">
        <f>IFERROR(VLOOKUP('Requête 052'!$A153,'Requête 052'!$A$1:$F$2000,6,FALSE),"")</f>
        <v>2.76</v>
      </c>
      <c r="G154" s="15">
        <f>IFERROR(VLOOKUP(A154,'Fichier source CGECP'!$A$1:$F$1259,1,FALSE),"")</f>
        <v>4172</v>
      </c>
      <c r="H154" s="15" t="str">
        <f>IFERROR(VLOOKUP(A154,'Fichier source CGECP'!$A$1:$F$1259,2,FALSE),"")</f>
        <v>CGECP</v>
      </c>
      <c r="I154" s="38">
        <f>IFERROR(VLOOKUP(A154,'Fichier source CGECP'!$A$1:$F$1259,3,FALSE),"")</f>
        <v>43803</v>
      </c>
      <c r="J154" s="15" t="str">
        <f>IFERROR(VLOOKUP(A154,'Fichier source CGECP'!$A$1:$F$1259,4,FALSE),"")</f>
        <v>MATIERE VALO EN MELANGE</v>
      </c>
      <c r="K154" s="15" t="str">
        <f>IFERROR(VLOOKUP(A154,'Fichier source CGECP'!$A$1:$F$1259,5,FALSE),"")</f>
        <v>MATIERE VALO EN MELANGE</v>
      </c>
      <c r="L154" s="33">
        <f>IFERROR(VLOOKUP(A154,'Fichier source CGECP'!$A$1:$F$1259,6,FALSE),"")</f>
        <v>2.88</v>
      </c>
      <c r="M154" s="36">
        <f t="shared" si="15"/>
        <v>-0.12000000000000011</v>
      </c>
      <c r="N154" s="35" t="str">
        <f t="shared" si="11"/>
        <v>Ok</v>
      </c>
      <c r="O154" s="35" t="str">
        <f t="shared" si="12"/>
        <v>Ecart</v>
      </c>
      <c r="P154" s="35" t="str">
        <f t="shared" si="13"/>
        <v>Ecart</v>
      </c>
      <c r="Q154" s="35" t="str">
        <f t="shared" si="14"/>
        <v>Ecart</v>
      </c>
    </row>
    <row r="155" spans="1:17" ht="15.75" customHeight="1" x14ac:dyDescent="0.25">
      <c r="A155" s="12">
        <f>IFERROR(VLOOKUP('Requête 052'!$A154,'Requête 052'!$A$1:$F$2000,1,FALSE),"")</f>
        <v>4173</v>
      </c>
      <c r="B155" s="5" t="str">
        <f>IFERROR(VLOOKUP('Requête 052'!$A154,'Requête 052'!$A$1:$F$2000,2,FALSE),"")</f>
        <v>CGECP ST OUEN L AUMONE TDI</v>
      </c>
      <c r="C155" s="14">
        <f>IFERROR(VLOOKUP('Requête 052'!$A154,'Requête 052'!$A$1:$F$2000,3,FALSE),"")</f>
        <v>43803</v>
      </c>
      <c r="D155" s="5" t="str">
        <f>IFERROR(VLOOKUP('Requête 052'!$A154,'Requête 052'!$A$1:$F$2000,4,FALSE),"")</f>
        <v>MATIERE VALO EN MELANGE</v>
      </c>
      <c r="E155" s="5" t="str">
        <f>IFERROR(VLOOKUP('Requête 052'!$A154,'Requête 052'!$A$1:$F$2000,5,FALSE),"")</f>
        <v>MATIERE VALO EN MELANGE</v>
      </c>
      <c r="F155" s="5">
        <f>IFERROR(VLOOKUP('Requête 052'!$A154,'Requête 052'!$A$1:$F$2000,6,FALSE),"")</f>
        <v>4.9790000000000001</v>
      </c>
      <c r="G155" s="15">
        <f>IFERROR(VLOOKUP(A155,'Fichier source CGECP'!$A$1:$F$1259,1,FALSE),"")</f>
        <v>4173</v>
      </c>
      <c r="H155" s="15" t="str">
        <f>IFERROR(VLOOKUP(A155,'Fichier source CGECP'!$A$1:$F$1259,2,FALSE),"")</f>
        <v>CGECP</v>
      </c>
      <c r="I155" s="38">
        <f>IFERROR(VLOOKUP(A155,'Fichier source CGECP'!$A$1:$F$1259,3,FALSE),"")</f>
        <v>43803</v>
      </c>
      <c r="J155" s="15" t="str">
        <f>IFERROR(VLOOKUP(A155,'Fichier source CGECP'!$A$1:$F$1259,4,FALSE),"")</f>
        <v>ONDULES RECUPERES - 1.05.00</v>
      </c>
      <c r="K155" s="15" t="str">
        <f>IFERROR(VLOOKUP(A155,'Fichier source CGECP'!$A$1:$F$1259,5,FALSE),"")</f>
        <v>ONDULES RECUPERES - 1.05.00</v>
      </c>
      <c r="L155" s="33">
        <f>IFERROR(VLOOKUP(A155,'Fichier source CGECP'!$A$1:$F$1259,6,FALSE),"")</f>
        <v>2.36</v>
      </c>
      <c r="M155" s="36">
        <f t="shared" si="15"/>
        <v>2.6190000000000002</v>
      </c>
      <c r="N155" s="35" t="str">
        <f t="shared" si="11"/>
        <v>Ok</v>
      </c>
      <c r="O155" s="35" t="str">
        <f t="shared" si="12"/>
        <v>Ecart</v>
      </c>
      <c r="P155" s="35" t="str">
        <f t="shared" si="13"/>
        <v>Ok</v>
      </c>
      <c r="Q155" s="35" t="str">
        <f t="shared" si="14"/>
        <v>Ecart</v>
      </c>
    </row>
    <row r="156" spans="1:17" ht="15.75" customHeight="1" x14ac:dyDescent="0.25">
      <c r="A156" s="12">
        <f>IFERROR(VLOOKUP('Requête 052'!$A155,'Requête 052'!$A$1:$F$2000,1,FALSE),"")</f>
        <v>4193</v>
      </c>
      <c r="B156" s="5" t="str">
        <f>IFERROR(VLOOKUP('Requête 052'!$A155,'Requête 052'!$A$1:$F$2000,2,FALSE),"")</f>
        <v>CGECP ST OUEN L AUMONE TDI</v>
      </c>
      <c r="C156" s="14">
        <f>IFERROR(VLOOKUP('Requête 052'!$A155,'Requête 052'!$A$1:$F$2000,3,FALSE),"")</f>
        <v>43803</v>
      </c>
      <c r="D156" s="5" t="str">
        <f>IFERROR(VLOOKUP('Requête 052'!$A155,'Requête 052'!$A$1:$F$2000,4,FALSE),"")</f>
        <v>BOIS D'EMBALLAGES BRUTS</v>
      </c>
      <c r="E156" s="5" t="str">
        <f>IFERROR(VLOOKUP('Requête 052'!$A155,'Requête 052'!$A$1:$F$2000,5,FALSE),"")</f>
        <v>BOIS D'EMBALLAGES BRUTS</v>
      </c>
      <c r="F156" s="5">
        <f>IFERROR(VLOOKUP('Requête 052'!$A155,'Requête 052'!$A$1:$F$2000,6,FALSE),"")</f>
        <v>3</v>
      </c>
      <c r="G156" s="15">
        <f>IFERROR(VLOOKUP(A156,'Fichier source CGECP'!$A$1:$F$1259,1,FALSE),"")</f>
        <v>4193</v>
      </c>
      <c r="H156" s="15" t="str">
        <f>IFERROR(VLOOKUP(A156,'Fichier source CGECP'!$A$1:$F$1259,2,FALSE),"")</f>
        <v>CGECP</v>
      </c>
      <c r="I156" s="47">
        <f>IFERROR(VLOOKUP(A156,'Fichier source CGECP'!$A$1:$F$1259,3,FALSE),"")</f>
        <v>43803</v>
      </c>
      <c r="J156" s="15" t="str">
        <f>IFERROR(VLOOKUP(A156,'Fichier source CGECP'!$A$1:$F$1259,4,FALSE),"")</f>
        <v>BOIS D'EMBALLAGES BRUTS</v>
      </c>
      <c r="K156" s="15" t="str">
        <f>IFERROR(VLOOKUP(A156,'Fichier source CGECP'!$A$1:$F$1259,5,FALSE),"")</f>
        <v>BOIS D'EMBALLAGES BRUTS</v>
      </c>
      <c r="L156" s="33">
        <f>IFERROR(VLOOKUP(A156,'Fichier source CGECP'!$A$1:$F$1259,6,FALSE),"")</f>
        <v>0.91500000000000004</v>
      </c>
      <c r="M156" s="36">
        <f t="shared" si="15"/>
        <v>2.085</v>
      </c>
      <c r="N156" s="35" t="str">
        <f t="shared" si="11"/>
        <v>Ok</v>
      </c>
      <c r="O156" s="35" t="str">
        <f t="shared" si="12"/>
        <v>Ok</v>
      </c>
      <c r="P156" s="35" t="str">
        <f t="shared" si="13"/>
        <v>Ok</v>
      </c>
      <c r="Q156" s="35" t="str">
        <f t="shared" si="14"/>
        <v>Ok</v>
      </c>
    </row>
    <row r="157" spans="1:17" ht="15.75" customHeight="1" x14ac:dyDescent="0.25">
      <c r="A157" s="12">
        <f>IFERROR(VLOOKUP('Requête 052'!$A156,'Requête 052'!$A$1:$F$2000,1,FALSE),"")</f>
        <v>4194</v>
      </c>
      <c r="B157" s="5" t="str">
        <f>IFERROR(VLOOKUP('Requête 052'!$A156,'Requête 052'!$A$1:$F$2000,2,FALSE),"")</f>
        <v>CGECP ST OUEN L AUMONE TDI</v>
      </c>
      <c r="C157" s="14">
        <f>IFERROR(VLOOKUP('Requête 052'!$A156,'Requête 052'!$A$1:$F$2000,3,FALSE),"")</f>
        <v>43803</v>
      </c>
      <c r="D157" s="5" t="str">
        <f>IFERROR(VLOOKUP('Requête 052'!$A156,'Requête 052'!$A$1:$F$2000,4,FALSE),"")</f>
        <v>DECHETS INDUSTRIELS BANALS</v>
      </c>
      <c r="E157" s="5" t="str">
        <f>IFERROR(VLOOKUP('Requête 052'!$A156,'Requête 052'!$A$1:$F$2000,5,FALSE),"")</f>
        <v>DECHETS INDUSTRIELS BANALS</v>
      </c>
      <c r="F157" s="5">
        <f>IFERROR(VLOOKUP('Requête 052'!$A156,'Requête 052'!$A$1:$F$2000,6,FALSE),"")</f>
        <v>1.3120000000000001</v>
      </c>
      <c r="G157" s="15">
        <f>IFERROR(VLOOKUP(A157,'Fichier source CGECP'!$A$1:$F$1259,1,FALSE),"")</f>
        <v>4194</v>
      </c>
      <c r="H157" s="15" t="str">
        <f>IFERROR(VLOOKUP(A157,'Fichier source CGECP'!$A$1:$F$1259,2,FALSE),"")</f>
        <v>CGECP</v>
      </c>
      <c r="I157" s="47">
        <f>IFERROR(VLOOKUP(A157,'Fichier source CGECP'!$A$1:$F$1259,3,FALSE),"")</f>
        <v>43803</v>
      </c>
      <c r="J157" s="15" t="str">
        <f>IFERROR(VLOOKUP(A157,'Fichier source CGECP'!$A$1:$F$1259,4,FALSE),"")</f>
        <v>DECHETS INDUSTRIELS BANALS</v>
      </c>
      <c r="K157" s="15" t="str">
        <f>IFERROR(VLOOKUP(A157,'Fichier source CGECP'!$A$1:$F$1259,5,FALSE),"")</f>
        <v>DECHETS INDUSTRIELS BANALS</v>
      </c>
      <c r="L157" s="33">
        <f>IFERROR(VLOOKUP(A157,'Fichier source CGECP'!$A$1:$F$1259,6,FALSE),"")</f>
        <v>0.72</v>
      </c>
      <c r="M157" s="36">
        <f t="shared" si="15"/>
        <v>0.59200000000000008</v>
      </c>
      <c r="N157" s="35" t="str">
        <f t="shared" si="11"/>
        <v>Ok</v>
      </c>
      <c r="O157" s="35" t="str">
        <f t="shared" si="12"/>
        <v>Ok</v>
      </c>
      <c r="P157" s="35" t="str">
        <f t="shared" si="13"/>
        <v>Ok</v>
      </c>
      <c r="Q157" s="35" t="str">
        <f t="shared" si="14"/>
        <v>Ok</v>
      </c>
    </row>
    <row r="158" spans="1:17" ht="15.75" customHeight="1" x14ac:dyDescent="0.25">
      <c r="A158" s="12">
        <f>IFERROR(VLOOKUP('Requête 052'!$A157,'Requête 052'!$A$1:$F$2000,1,FALSE),"")</f>
        <v>4206</v>
      </c>
      <c r="B158" s="5" t="str">
        <f>IFERROR(VLOOKUP('Requête 052'!$A157,'Requête 052'!$A$1:$F$2000,2,FALSE),"")</f>
        <v>CGECP ST OUEN L AUMONE TPCPR</v>
      </c>
      <c r="C158" s="14">
        <f>IFERROR(VLOOKUP('Requête 052'!$A157,'Requête 052'!$A$1:$F$2000,3,FALSE),"")</f>
        <v>43803</v>
      </c>
      <c r="D158" s="5" t="str">
        <f>IFERROR(VLOOKUP('Requête 052'!$A157,'Requête 052'!$A$1:$F$2000,4,FALSE),"")</f>
        <v>CARTONS</v>
      </c>
      <c r="E158" s="5" t="str">
        <f>IFERROR(VLOOKUP('Requête 052'!$A157,'Requête 052'!$A$1:$F$2000,5,FALSE),"")</f>
        <v>CARTONS</v>
      </c>
      <c r="F158" s="5">
        <f>IFERROR(VLOOKUP('Requête 052'!$A157,'Requête 052'!$A$1:$F$2000,6,FALSE),"")</f>
        <v>2.44</v>
      </c>
      <c r="G158" s="15">
        <f>IFERROR(VLOOKUP(A158,'Fichier source CGECP'!$A$1:$F$1259,1,FALSE),"")</f>
        <v>4206</v>
      </c>
      <c r="H158" s="15" t="str">
        <f>IFERROR(VLOOKUP(A158,'Fichier source CGECP'!$A$1:$F$1259,2,FALSE),"")</f>
        <v>CGECP</v>
      </c>
      <c r="I158" s="38">
        <f>IFERROR(VLOOKUP(A158,'Fichier source CGECP'!$A$1:$F$1259,3,FALSE),"")</f>
        <v>43803</v>
      </c>
      <c r="J158" s="15" t="str">
        <f>IFERROR(VLOOKUP(A158,'Fichier source CGECP'!$A$1:$F$1259,4,FALSE),"")</f>
        <v>CARTONS</v>
      </c>
      <c r="K158" s="15" t="str">
        <f>IFERROR(VLOOKUP(A158,'Fichier source CGECP'!$A$1:$F$1259,5,FALSE),"")</f>
        <v>CARTONS</v>
      </c>
      <c r="L158" s="33">
        <f>IFERROR(VLOOKUP(A158,'Fichier source CGECP'!$A$1:$F$1259,6,FALSE),"")</f>
        <v>3.3439999999999999</v>
      </c>
      <c r="M158" s="36">
        <f t="shared" si="15"/>
        <v>-0.90399999999999991</v>
      </c>
      <c r="N158" s="35" t="str">
        <f t="shared" si="11"/>
        <v>Ok</v>
      </c>
      <c r="O158" s="35" t="str">
        <f t="shared" si="12"/>
        <v>Ok</v>
      </c>
      <c r="P158" s="35" t="str">
        <f t="shared" si="13"/>
        <v>Ecart</v>
      </c>
      <c r="Q158" s="35" t="str">
        <f t="shared" si="14"/>
        <v>Ecart</v>
      </c>
    </row>
    <row r="159" spans="1:17" ht="15.75" customHeight="1" x14ac:dyDescent="0.25">
      <c r="A159" s="12">
        <f>IFERROR(VLOOKUP('Requête 052'!$A158,'Requête 052'!$A$1:$F$2000,1,FALSE),"")</f>
        <v>4206</v>
      </c>
      <c r="B159" s="5" t="str">
        <f>IFERROR(VLOOKUP('Requête 052'!$A158,'Requête 052'!$A$1:$F$2000,2,FALSE),"")</f>
        <v>CGECP ST OUEN L AUMONE TPCPR</v>
      </c>
      <c r="C159" s="14">
        <f>IFERROR(VLOOKUP('Requête 052'!$A158,'Requête 052'!$A$1:$F$2000,3,FALSE),"")</f>
        <v>43803</v>
      </c>
      <c r="D159" s="5" t="str">
        <f>IFERROR(VLOOKUP('Requête 052'!$A158,'Requête 052'!$A$1:$F$2000,4,FALSE),"")</f>
        <v>CARTONS</v>
      </c>
      <c r="E159" s="5" t="str">
        <f>IFERROR(VLOOKUP('Requête 052'!$A158,'Requête 052'!$A$1:$F$2000,5,FALSE),"")</f>
        <v>CARTONS</v>
      </c>
      <c r="F159" s="5">
        <f>IFERROR(VLOOKUP('Requête 052'!$A158,'Requête 052'!$A$1:$F$2000,6,FALSE),"")</f>
        <v>2.44</v>
      </c>
      <c r="G159" s="15">
        <f>IFERROR(VLOOKUP(A159,'Fichier source CGECP'!$A$1:$F$1259,1,FALSE),"")</f>
        <v>4206</v>
      </c>
      <c r="H159" s="15" t="str">
        <f>IFERROR(VLOOKUP(A159,'Fichier source CGECP'!$A$1:$F$1259,2,FALSE),"")</f>
        <v>CGECP</v>
      </c>
      <c r="I159" s="38">
        <f>IFERROR(VLOOKUP(A159,'Fichier source CGECP'!$A$1:$F$1259,3,FALSE),"")</f>
        <v>43803</v>
      </c>
      <c r="J159" s="15" t="str">
        <f>IFERROR(VLOOKUP(A159,'Fichier source CGECP'!$A$1:$F$1259,4,FALSE),"")</f>
        <v>CARTONS</v>
      </c>
      <c r="K159" s="15" t="str">
        <f>IFERROR(VLOOKUP(A159,'Fichier source CGECP'!$A$1:$F$1259,5,FALSE),"")</f>
        <v>CARTONS</v>
      </c>
      <c r="L159" s="33">
        <f>IFERROR(VLOOKUP(A159,'Fichier source CGECP'!$A$1:$F$1259,6,FALSE),"")</f>
        <v>3.3439999999999999</v>
      </c>
      <c r="M159" s="36">
        <f t="shared" si="15"/>
        <v>-0.90399999999999991</v>
      </c>
      <c r="N159" s="35" t="str">
        <f t="shared" si="11"/>
        <v>Ok</v>
      </c>
      <c r="O159" s="35" t="str">
        <f t="shared" si="12"/>
        <v>Ok</v>
      </c>
      <c r="P159" s="35" t="str">
        <f t="shared" si="13"/>
        <v>Ecart</v>
      </c>
      <c r="Q159" s="35" t="str">
        <f t="shared" si="14"/>
        <v>Ecart</v>
      </c>
    </row>
    <row r="160" spans="1:17" ht="15.75" customHeight="1" x14ac:dyDescent="0.25">
      <c r="A160" s="12">
        <f>IFERROR(VLOOKUP('Requête 052'!$A159,'Requête 052'!$A$1:$F$2000,1,FALSE),"")</f>
        <v>4206</v>
      </c>
      <c r="B160" s="5" t="str">
        <f>IFERROR(VLOOKUP('Requête 052'!$A159,'Requête 052'!$A$1:$F$2000,2,FALSE),"")</f>
        <v>CGECP ST OUEN L AUMONE TPCPR</v>
      </c>
      <c r="C160" s="14">
        <f>IFERROR(VLOOKUP('Requête 052'!$A159,'Requête 052'!$A$1:$F$2000,3,FALSE),"")</f>
        <v>43803</v>
      </c>
      <c r="D160" s="5" t="str">
        <f>IFERROR(VLOOKUP('Requête 052'!$A159,'Requête 052'!$A$1:$F$2000,4,FALSE),"")</f>
        <v>CARTONS</v>
      </c>
      <c r="E160" s="5" t="str">
        <f>IFERROR(VLOOKUP('Requête 052'!$A159,'Requête 052'!$A$1:$F$2000,5,FALSE),"")</f>
        <v>CARTONS</v>
      </c>
      <c r="F160" s="5">
        <f>IFERROR(VLOOKUP('Requête 052'!$A159,'Requête 052'!$A$1:$F$2000,6,FALSE),"")</f>
        <v>2.44</v>
      </c>
      <c r="G160" s="15">
        <f>IFERROR(VLOOKUP(A160,'Fichier source CGECP'!$A$1:$F$1259,1,FALSE),"")</f>
        <v>4206</v>
      </c>
      <c r="H160" s="15" t="str">
        <f>IFERROR(VLOOKUP(A160,'Fichier source CGECP'!$A$1:$F$1259,2,FALSE),"")</f>
        <v>CGECP</v>
      </c>
      <c r="I160" s="38">
        <f>IFERROR(VLOOKUP(A160,'Fichier source CGECP'!$A$1:$F$1259,3,FALSE),"")</f>
        <v>43803</v>
      </c>
      <c r="J160" s="15" t="str">
        <f>IFERROR(VLOOKUP(A160,'Fichier source CGECP'!$A$1:$F$1259,4,FALSE),"")</f>
        <v>CARTONS</v>
      </c>
      <c r="K160" s="15" t="str">
        <f>IFERROR(VLOOKUP(A160,'Fichier source CGECP'!$A$1:$F$1259,5,FALSE),"")</f>
        <v>CARTONS</v>
      </c>
      <c r="L160" s="33">
        <f>IFERROR(VLOOKUP(A160,'Fichier source CGECP'!$A$1:$F$1259,6,FALSE),"")</f>
        <v>3.3439999999999999</v>
      </c>
      <c r="M160" s="36">
        <f t="shared" si="15"/>
        <v>-0.90399999999999991</v>
      </c>
      <c r="N160" s="35" t="str">
        <f t="shared" si="11"/>
        <v>Ok</v>
      </c>
      <c r="O160" s="35" t="str">
        <f t="shared" si="12"/>
        <v>Ok</v>
      </c>
      <c r="P160" s="35" t="str">
        <f t="shared" si="13"/>
        <v>Ecart</v>
      </c>
      <c r="Q160" s="35" t="str">
        <f t="shared" si="14"/>
        <v>Ecart</v>
      </c>
    </row>
    <row r="161" spans="1:17" ht="15.75" customHeight="1" x14ac:dyDescent="0.25">
      <c r="A161" s="12">
        <f>IFERROR(VLOOKUP('Requête 052'!$A160,'Requête 052'!$A$1:$F$2000,1,FALSE),"")</f>
        <v>4212</v>
      </c>
      <c r="B161" s="5" t="str">
        <f>IFERROR(VLOOKUP('Requête 052'!$A160,'Requête 052'!$A$1:$F$2000,2,FALSE),"")</f>
        <v>CGECP ST OUEN L AUMONE TDI</v>
      </c>
      <c r="C161" s="14">
        <f>IFERROR(VLOOKUP('Requête 052'!$A160,'Requête 052'!$A$1:$F$2000,3,FALSE),"")</f>
        <v>43803</v>
      </c>
      <c r="D161" s="5" t="str">
        <f>IFERROR(VLOOKUP('Requête 052'!$A160,'Requête 052'!$A$1:$F$2000,4,FALSE),"")</f>
        <v>ENCOMBRANTS</v>
      </c>
      <c r="E161" s="5" t="str">
        <f>IFERROR(VLOOKUP('Requête 052'!$A160,'Requête 052'!$A$1:$F$2000,5,FALSE),"")</f>
        <v>ENCOMBRANTS</v>
      </c>
      <c r="F161" s="5">
        <f>IFERROR(VLOOKUP('Requête 052'!$A160,'Requête 052'!$A$1:$F$2000,6,FALSE),"")</f>
        <v>4.5</v>
      </c>
      <c r="G161" s="15" t="str">
        <f>IFERROR(VLOOKUP(A161,'Fichier source CGECP'!$A$1:$F$1259,1,FALSE),"")</f>
        <v/>
      </c>
      <c r="H161" s="15" t="str">
        <f>IFERROR(VLOOKUP(A161,'Fichier source CGECP'!$A$1:$F$1259,2,FALSE),"")</f>
        <v/>
      </c>
      <c r="I161" s="38" t="str">
        <f>IFERROR(VLOOKUP(A161,'Fichier source CGECP'!$A$1:$F$1259,3,FALSE),"")</f>
        <v/>
      </c>
      <c r="J161" s="15" t="str">
        <f>IFERROR(VLOOKUP(A161,'Fichier source CGECP'!$A$1:$F$1259,4,FALSE),"")</f>
        <v/>
      </c>
      <c r="K161" s="15" t="str">
        <f>IFERROR(VLOOKUP(A161,'Fichier source CGECP'!$A$1:$F$1259,5,FALSE),"")</f>
        <v/>
      </c>
      <c r="L161" s="33" t="str">
        <f>IFERROR(VLOOKUP(A161,'Fichier source CGECP'!$A$1:$F$1259,6,FALSE),"")</f>
        <v/>
      </c>
      <c r="M161" s="36" t="str">
        <f t="shared" si="15"/>
        <v/>
      </c>
      <c r="N161" s="35" t="str">
        <f t="shared" si="11"/>
        <v>Ok</v>
      </c>
      <c r="O161" s="35" t="str">
        <f t="shared" si="12"/>
        <v>Ecart</v>
      </c>
      <c r="P161" s="35" t="str">
        <f t="shared" si="13"/>
        <v>Ok</v>
      </c>
      <c r="Q161" s="35" t="str">
        <f t="shared" si="14"/>
        <v>Ecart</v>
      </c>
    </row>
    <row r="162" spans="1:17" ht="15.75" customHeight="1" x14ac:dyDescent="0.25">
      <c r="A162" s="12">
        <f>IFERROR(VLOOKUP('Requête 052'!$A161,'Requête 052'!$A$1:$F$2000,1,FALSE),"")</f>
        <v>4217</v>
      </c>
      <c r="B162" s="5" t="str">
        <f>IFERROR(VLOOKUP('Requête 052'!$A161,'Requête 052'!$A$1:$F$2000,2,FALSE),"")</f>
        <v>CGECP ST OUEN L AUMONE TDI</v>
      </c>
      <c r="C162" s="14">
        <f>IFERROR(VLOOKUP('Requête 052'!$A161,'Requête 052'!$A$1:$F$2000,3,FALSE),"")</f>
        <v>43803</v>
      </c>
      <c r="D162" s="5" t="str">
        <f>IFERROR(VLOOKUP('Requête 052'!$A161,'Requête 052'!$A$1:$F$2000,4,FALSE),"")</f>
        <v>CARTONS</v>
      </c>
      <c r="E162" s="5" t="str">
        <f>IFERROR(VLOOKUP('Requête 052'!$A161,'Requête 052'!$A$1:$F$2000,5,FALSE),"")</f>
        <v>REFUS DE TRI TPCPR</v>
      </c>
      <c r="F162" s="5">
        <f>IFERROR(VLOOKUP('Requête 052'!$A161,'Requête 052'!$A$1:$F$2000,6,FALSE),"")</f>
        <v>1.218</v>
      </c>
      <c r="G162" s="15">
        <f>IFERROR(VLOOKUP(A162,'Fichier source CGECP'!$A$1:$F$1259,1,FALSE),"")</f>
        <v>4217</v>
      </c>
      <c r="H162" s="15" t="str">
        <f>IFERROR(VLOOKUP(A162,'Fichier source CGECP'!$A$1:$F$1259,2,FALSE),"")</f>
        <v>CGECP</v>
      </c>
      <c r="I162" s="38">
        <f>IFERROR(VLOOKUP(A162,'Fichier source CGECP'!$A$1:$F$1259,3,FALSE),"")</f>
        <v>43803</v>
      </c>
      <c r="J162" s="15" t="str">
        <f>IFERROR(VLOOKUP(A162,'Fichier source CGECP'!$A$1:$F$1259,4,FALSE),"")</f>
        <v>CARTONS ET SACHES PLAST - 1.04.00</v>
      </c>
      <c r="K162" s="15" t="str">
        <f>IFERROR(VLOOKUP(A162,'Fichier source CGECP'!$A$1:$F$1259,5,FALSE),"")</f>
        <v>CARTONS ET SACHES PLAST - 1.04.00</v>
      </c>
      <c r="L162" s="33">
        <f>IFERROR(VLOOKUP(A162,'Fichier source CGECP'!$A$1:$F$1259,6,FALSE),"")</f>
        <v>3.2789999999999999</v>
      </c>
      <c r="M162" s="36">
        <f t="shared" si="15"/>
        <v>-2.0609999999999999</v>
      </c>
      <c r="N162" s="35" t="str">
        <f t="shared" si="11"/>
        <v>Ok</v>
      </c>
      <c r="O162" s="35" t="str">
        <f t="shared" si="12"/>
        <v>Ecart</v>
      </c>
      <c r="P162" s="35" t="str">
        <f t="shared" si="13"/>
        <v>Ecart</v>
      </c>
      <c r="Q162" s="35" t="str">
        <f t="shared" si="14"/>
        <v>Ecart</v>
      </c>
    </row>
    <row r="163" spans="1:17" ht="15.75" customHeight="1" x14ac:dyDescent="0.25">
      <c r="A163" s="12">
        <f>IFERROR(VLOOKUP('Requête 052'!$A162,'Requête 052'!$A$1:$F$2000,1,FALSE),"")</f>
        <v>4217</v>
      </c>
      <c r="B163" s="5" t="str">
        <f>IFERROR(VLOOKUP('Requête 052'!$A162,'Requête 052'!$A$1:$F$2000,2,FALSE),"")</f>
        <v>CGECP ST OUEN L AUMONE TDI</v>
      </c>
      <c r="C163" s="14">
        <f>IFERROR(VLOOKUP('Requête 052'!$A162,'Requête 052'!$A$1:$F$2000,3,FALSE),"")</f>
        <v>43803</v>
      </c>
      <c r="D163" s="5" t="str">
        <f>IFERROR(VLOOKUP('Requête 052'!$A162,'Requête 052'!$A$1:$F$2000,4,FALSE),"")</f>
        <v>CARTONS</v>
      </c>
      <c r="E163" s="5" t="str">
        <f>IFERROR(VLOOKUP('Requête 052'!$A162,'Requête 052'!$A$1:$F$2000,5,FALSE),"")</f>
        <v>REFUS DE TRI TPCPR</v>
      </c>
      <c r="F163" s="5">
        <f>IFERROR(VLOOKUP('Requête 052'!$A162,'Requête 052'!$A$1:$F$2000,6,FALSE),"")</f>
        <v>1.218</v>
      </c>
      <c r="G163" s="15">
        <f>IFERROR(VLOOKUP(A163,'Fichier source CGECP'!$A$1:$F$1259,1,FALSE),"")</f>
        <v>4217</v>
      </c>
      <c r="H163" s="15" t="str">
        <f>IFERROR(VLOOKUP(A163,'Fichier source CGECP'!$A$1:$F$1259,2,FALSE),"")</f>
        <v>CGECP</v>
      </c>
      <c r="I163" s="38">
        <f>IFERROR(VLOOKUP(A163,'Fichier source CGECP'!$A$1:$F$1259,3,FALSE),"")</f>
        <v>43803</v>
      </c>
      <c r="J163" s="15" t="str">
        <f>IFERROR(VLOOKUP(A163,'Fichier source CGECP'!$A$1:$F$1259,4,FALSE),"")</f>
        <v>CARTONS ET SACHES PLAST - 1.04.00</v>
      </c>
      <c r="K163" s="15" t="str">
        <f>IFERROR(VLOOKUP(A163,'Fichier source CGECP'!$A$1:$F$1259,5,FALSE),"")</f>
        <v>CARTONS ET SACHES PLAST - 1.04.00</v>
      </c>
      <c r="L163" s="33">
        <f>IFERROR(VLOOKUP(A163,'Fichier source CGECP'!$A$1:$F$1259,6,FALSE),"")</f>
        <v>3.2789999999999999</v>
      </c>
      <c r="M163" s="36">
        <f t="shared" si="15"/>
        <v>-2.0609999999999999</v>
      </c>
      <c r="N163" s="35" t="str">
        <f t="shared" si="11"/>
        <v>Ok</v>
      </c>
      <c r="O163" s="35" t="str">
        <f t="shared" si="12"/>
        <v>Ecart</v>
      </c>
      <c r="P163" s="35" t="str">
        <f t="shared" si="13"/>
        <v>Ecart</v>
      </c>
      <c r="Q163" s="35" t="str">
        <f t="shared" si="14"/>
        <v>Ecart</v>
      </c>
    </row>
    <row r="164" spans="1:17" ht="15.75" customHeight="1" x14ac:dyDescent="0.25">
      <c r="A164" s="12">
        <f>IFERROR(VLOOKUP('Requête 052'!$A163,'Requête 052'!$A$1:$F$2000,1,FALSE),"")</f>
        <v>4219</v>
      </c>
      <c r="B164" s="5" t="str">
        <f>IFERROR(VLOOKUP('Requête 052'!$A163,'Requête 052'!$A$1:$F$2000,2,FALSE),"")</f>
        <v>CGECP ST OUEN L AUMONE TDI</v>
      </c>
      <c r="C164" s="14">
        <f>IFERROR(VLOOKUP('Requête 052'!$A163,'Requête 052'!$A$1:$F$2000,3,FALSE),"")</f>
        <v>43803</v>
      </c>
      <c r="D164" s="5" t="str">
        <f>IFERROR(VLOOKUP('Requête 052'!$A163,'Requête 052'!$A$1:$F$2000,4,FALSE),"")</f>
        <v>BOIS D'EMBALLAGES BRUTS</v>
      </c>
      <c r="E164" s="5" t="str">
        <f>IFERROR(VLOOKUP('Requête 052'!$A163,'Requête 052'!$A$1:$F$2000,5,FALSE),"")</f>
        <v>BOIS D'EMBALLAGES BRUTS</v>
      </c>
      <c r="F164" s="5">
        <f>IFERROR(VLOOKUP('Requête 052'!$A163,'Requête 052'!$A$1:$F$2000,6,FALSE),"")</f>
        <v>0.44</v>
      </c>
      <c r="G164" s="15">
        <f>IFERROR(VLOOKUP(A164,'Fichier source CGECP'!$A$1:$F$1259,1,FALSE),"")</f>
        <v>4219</v>
      </c>
      <c r="H164" s="15" t="str">
        <f>IFERROR(VLOOKUP(A164,'Fichier source CGECP'!$A$1:$F$1259,2,FALSE),"")</f>
        <v>CGECP</v>
      </c>
      <c r="I164" s="38">
        <f>IFERROR(VLOOKUP(A164,'Fichier source CGECP'!$A$1:$F$1259,3,FALSE),"")</f>
        <v>43803</v>
      </c>
      <c r="J164" s="15" t="str">
        <f>IFERROR(VLOOKUP(A164,'Fichier source CGECP'!$A$1:$F$1259,4,FALSE),"")</f>
        <v>CARTONS ET SACHES PLAST - 1.04.00</v>
      </c>
      <c r="K164" s="15" t="str">
        <f>IFERROR(VLOOKUP(A164,'Fichier source CGECP'!$A$1:$F$1259,5,FALSE),"")</f>
        <v>CARTONS ET SACHES PLAST - 1.04.00</v>
      </c>
      <c r="L164" s="33">
        <f>IFERROR(VLOOKUP(A164,'Fichier source CGECP'!$A$1:$F$1259,6,FALSE),"")</f>
        <v>1.9359999999999999</v>
      </c>
      <c r="M164" s="36">
        <f t="shared" si="15"/>
        <v>-1.496</v>
      </c>
      <c r="N164" s="35" t="str">
        <f t="shared" si="11"/>
        <v>Ok</v>
      </c>
      <c r="O164" s="35" t="str">
        <f t="shared" si="12"/>
        <v>Ecart</v>
      </c>
      <c r="P164" s="35" t="str">
        <f t="shared" si="13"/>
        <v>Ecart</v>
      </c>
      <c r="Q164" s="35" t="str">
        <f t="shared" si="14"/>
        <v>Ecart</v>
      </c>
    </row>
    <row r="165" spans="1:17" ht="15.75" customHeight="1" x14ac:dyDescent="0.25">
      <c r="A165" s="12">
        <f>IFERROR(VLOOKUP('Requête 052'!$A164,'Requête 052'!$A$1:$F$2000,1,FALSE),"")</f>
        <v>4221</v>
      </c>
      <c r="B165" s="5" t="str">
        <f>IFERROR(VLOOKUP('Requête 052'!$A164,'Requête 052'!$A$1:$F$2000,2,FALSE),"")</f>
        <v>CGECP ST OUEN L AUMONE TDI</v>
      </c>
      <c r="C165" s="14">
        <f>IFERROR(VLOOKUP('Requête 052'!$A164,'Requête 052'!$A$1:$F$2000,3,FALSE),"")</f>
        <v>43803</v>
      </c>
      <c r="D165" s="5" t="str">
        <f>IFERROR(VLOOKUP('Requête 052'!$A164,'Requête 052'!$A$1:$F$2000,4,FALSE),"")</f>
        <v>DECHETS INDUSTRIELS BANALS</v>
      </c>
      <c r="E165" s="5" t="str">
        <f>IFERROR(VLOOKUP('Requête 052'!$A164,'Requête 052'!$A$1:$F$2000,5,FALSE),"")</f>
        <v>DECHETS INDUSTRIELS BANALS</v>
      </c>
      <c r="F165" s="5">
        <f>IFERROR(VLOOKUP('Requête 052'!$A164,'Requête 052'!$A$1:$F$2000,6,FALSE),"")</f>
        <v>0.32800000000000001</v>
      </c>
      <c r="G165" s="15">
        <f>IFERROR(VLOOKUP(A165,'Fichier source CGECP'!$A$1:$F$1259,1,FALSE),"")</f>
        <v>4221</v>
      </c>
      <c r="H165" s="15" t="str">
        <f>IFERROR(VLOOKUP(A165,'Fichier source CGECP'!$A$1:$F$1259,2,FALSE),"")</f>
        <v>CGECP</v>
      </c>
      <c r="I165" s="38">
        <f>IFERROR(VLOOKUP(A165,'Fichier source CGECP'!$A$1:$F$1259,3,FALSE),"")</f>
        <v>43803</v>
      </c>
      <c r="J165" s="15" t="str">
        <f>IFERROR(VLOOKUP(A165,'Fichier source CGECP'!$A$1:$F$1259,4,FALSE),"")</f>
        <v>BOIS B BRUT</v>
      </c>
      <c r="K165" s="15" t="str">
        <f>IFERROR(VLOOKUP(A165,'Fichier source CGECP'!$A$1:$F$1259,5,FALSE),"")</f>
        <v>BOIS B BRUT</v>
      </c>
      <c r="L165" s="33">
        <f>IFERROR(VLOOKUP(A165,'Fichier source CGECP'!$A$1:$F$1259,6,FALSE),"")</f>
        <v>1.78</v>
      </c>
      <c r="M165" s="36">
        <f t="shared" si="15"/>
        <v>-1.452</v>
      </c>
      <c r="N165" s="35" t="str">
        <f t="shared" si="11"/>
        <v>Ok</v>
      </c>
      <c r="O165" s="35" t="str">
        <f t="shared" si="12"/>
        <v>Ecart</v>
      </c>
      <c r="P165" s="35" t="str">
        <f t="shared" si="13"/>
        <v>Ecart</v>
      </c>
      <c r="Q165" s="35" t="str">
        <f t="shared" si="14"/>
        <v>Ecart</v>
      </c>
    </row>
    <row r="166" spans="1:17" ht="15.75" customHeight="1" x14ac:dyDescent="0.25">
      <c r="A166" s="12">
        <f>IFERROR(VLOOKUP('Requête 052'!$A165,'Requête 052'!$A$1:$F$2000,1,FALSE),"")</f>
        <v>4228</v>
      </c>
      <c r="B166" s="5" t="str">
        <f>IFERROR(VLOOKUP('Requête 052'!$A165,'Requête 052'!$A$1:$F$2000,2,FALSE),"")</f>
        <v>CGECP ST OUEN L AUMONE TDI</v>
      </c>
      <c r="C166" s="14">
        <f>IFERROR(VLOOKUP('Requête 052'!$A165,'Requête 052'!$A$1:$F$2000,3,FALSE),"")</f>
        <v>43803</v>
      </c>
      <c r="D166" s="5" t="str">
        <f>IFERROR(VLOOKUP('Requête 052'!$A165,'Requête 052'!$A$1:$F$2000,4,FALSE),"")</f>
        <v>CARTONS</v>
      </c>
      <c r="E166" s="5" t="str">
        <f>IFERROR(VLOOKUP('Requête 052'!$A165,'Requête 052'!$A$1:$F$2000,5,FALSE),"")</f>
        <v>REFUS DE TRI TPCPR</v>
      </c>
      <c r="F166" s="5">
        <f>IFERROR(VLOOKUP('Requête 052'!$A165,'Requête 052'!$A$1:$F$2000,6,FALSE),"")</f>
        <v>3.4</v>
      </c>
      <c r="G166" s="15">
        <f>IFERROR(VLOOKUP(A166,'Fichier source CGECP'!$A$1:$F$1259,1,FALSE),"")</f>
        <v>4228</v>
      </c>
      <c r="H166" s="15" t="str">
        <f>IFERROR(VLOOKUP(A166,'Fichier source CGECP'!$A$1:$F$1259,2,FALSE),"")</f>
        <v>CGECP</v>
      </c>
      <c r="I166" s="38">
        <f>IFERROR(VLOOKUP(A166,'Fichier source CGECP'!$A$1:$F$1259,3,FALSE),"")</f>
        <v>43803</v>
      </c>
      <c r="J166" s="15" t="str">
        <f>IFERROR(VLOOKUP(A166,'Fichier source CGECP'!$A$1:$F$1259,4,FALSE),"")</f>
        <v>CARTONS ET SACHES PLAST - 1.04.00</v>
      </c>
      <c r="K166" s="15" t="str">
        <f>IFERROR(VLOOKUP(A166,'Fichier source CGECP'!$A$1:$F$1259,5,FALSE),"")</f>
        <v>CARTONS ET SACHES PLAST - 1.04.00</v>
      </c>
      <c r="L166" s="33">
        <f>IFERROR(VLOOKUP(A166,'Fichier source CGECP'!$A$1:$F$1259,6,FALSE),"")</f>
        <v>0.17599999999999999</v>
      </c>
      <c r="M166" s="36">
        <f t="shared" si="15"/>
        <v>3.2239999999999998</v>
      </c>
      <c r="N166" s="35" t="str">
        <f t="shared" si="11"/>
        <v>Ok</v>
      </c>
      <c r="O166" s="35" t="str">
        <f t="shared" si="12"/>
        <v>Ecart</v>
      </c>
      <c r="P166" s="35" t="str">
        <f t="shared" si="13"/>
        <v>Ok</v>
      </c>
      <c r="Q166" s="35" t="str">
        <f t="shared" si="14"/>
        <v>Ecart</v>
      </c>
    </row>
    <row r="167" spans="1:17" ht="15.75" customHeight="1" x14ac:dyDescent="0.25">
      <c r="A167" s="12">
        <f>IFERROR(VLOOKUP('Requête 052'!$A166,'Requête 052'!$A$1:$F$2000,1,FALSE),"")</f>
        <v>4228</v>
      </c>
      <c r="B167" s="5" t="str">
        <f>IFERROR(VLOOKUP('Requête 052'!$A166,'Requête 052'!$A$1:$F$2000,2,FALSE),"")</f>
        <v>CGECP ST OUEN L AUMONE TDI</v>
      </c>
      <c r="C167" s="14">
        <f>IFERROR(VLOOKUP('Requête 052'!$A166,'Requête 052'!$A$1:$F$2000,3,FALSE),"")</f>
        <v>43803</v>
      </c>
      <c r="D167" s="5" t="str">
        <f>IFERROR(VLOOKUP('Requête 052'!$A166,'Requête 052'!$A$1:$F$2000,4,FALSE),"")</f>
        <v>CARTONS</v>
      </c>
      <c r="E167" s="5" t="str">
        <f>IFERROR(VLOOKUP('Requête 052'!$A166,'Requête 052'!$A$1:$F$2000,5,FALSE),"")</f>
        <v>REFUS DE TRI TPCPR</v>
      </c>
      <c r="F167" s="5">
        <f>IFERROR(VLOOKUP('Requête 052'!$A166,'Requête 052'!$A$1:$F$2000,6,FALSE),"")</f>
        <v>3.4</v>
      </c>
      <c r="G167" s="15">
        <f>IFERROR(VLOOKUP(A167,'Fichier source CGECP'!$A$1:$F$1259,1,FALSE),"")</f>
        <v>4228</v>
      </c>
      <c r="H167" s="15" t="str">
        <f>IFERROR(VLOOKUP(A167,'Fichier source CGECP'!$A$1:$F$1259,2,FALSE),"")</f>
        <v>CGECP</v>
      </c>
      <c r="I167" s="38">
        <f>IFERROR(VLOOKUP(A167,'Fichier source CGECP'!$A$1:$F$1259,3,FALSE),"")</f>
        <v>43803</v>
      </c>
      <c r="J167" s="15" t="str">
        <f>IFERROR(VLOOKUP(A167,'Fichier source CGECP'!$A$1:$F$1259,4,FALSE),"")</f>
        <v>CARTONS ET SACHES PLAST - 1.04.00</v>
      </c>
      <c r="K167" s="15" t="str">
        <f>IFERROR(VLOOKUP(A167,'Fichier source CGECP'!$A$1:$F$1259,5,FALSE),"")</f>
        <v>CARTONS ET SACHES PLAST - 1.04.00</v>
      </c>
      <c r="L167" s="33">
        <f>IFERROR(VLOOKUP(A167,'Fichier source CGECP'!$A$1:$F$1259,6,FALSE),"")</f>
        <v>0.17599999999999999</v>
      </c>
      <c r="M167" s="36">
        <f t="shared" si="15"/>
        <v>3.2239999999999998</v>
      </c>
      <c r="N167" s="35" t="str">
        <f t="shared" si="11"/>
        <v>Ok</v>
      </c>
      <c r="O167" s="35" t="str">
        <f t="shared" si="12"/>
        <v>Ecart</v>
      </c>
      <c r="P167" s="35" t="str">
        <f t="shared" si="13"/>
        <v>Ok</v>
      </c>
      <c r="Q167" s="35" t="str">
        <f t="shared" si="14"/>
        <v>Ecart</v>
      </c>
    </row>
    <row r="168" spans="1:17" ht="15.75" customHeight="1" x14ac:dyDescent="0.25">
      <c r="A168" s="12">
        <f>IFERROR(VLOOKUP('Requête 052'!$A167,'Requête 052'!$A$1:$F$2000,1,FALSE),"")</f>
        <v>4229</v>
      </c>
      <c r="B168" s="5" t="str">
        <f>IFERROR(VLOOKUP('Requête 052'!$A167,'Requête 052'!$A$1:$F$2000,2,FALSE),"")</f>
        <v>CGECP ST OUEN L AUMONE TDI</v>
      </c>
      <c r="C168" s="14">
        <f>IFERROR(VLOOKUP('Requête 052'!$A167,'Requête 052'!$A$1:$F$2000,3,FALSE),"")</f>
        <v>43803</v>
      </c>
      <c r="D168" s="5" t="str">
        <f>IFERROR(VLOOKUP('Requête 052'!$A167,'Requête 052'!$A$1:$F$2000,4,FALSE),"")</f>
        <v>CARTONS ET SACHES PLAST - 1.04.00</v>
      </c>
      <c r="E168" s="5" t="str">
        <f>IFERROR(VLOOKUP('Requête 052'!$A167,'Requête 052'!$A$1:$F$2000,5,FALSE),"")</f>
        <v>PE GRANDE SURFACE-PEGS</v>
      </c>
      <c r="F168" s="5">
        <f>IFERROR(VLOOKUP('Requête 052'!$A167,'Requête 052'!$A$1:$F$2000,6,FALSE),"")</f>
        <v>1.149</v>
      </c>
      <c r="G168" s="15">
        <f>IFERROR(VLOOKUP(A168,'Fichier source CGECP'!$A$1:$F$1259,1,FALSE),"")</f>
        <v>4229</v>
      </c>
      <c r="H168" s="15" t="str">
        <f>IFERROR(VLOOKUP(A168,'Fichier source CGECP'!$A$1:$F$1259,2,FALSE),"")</f>
        <v>CGECP</v>
      </c>
      <c r="I168" s="38">
        <f>IFERROR(VLOOKUP(A168,'Fichier source CGECP'!$A$1:$F$1259,3,FALSE),"")</f>
        <v>43803</v>
      </c>
      <c r="J168" s="15" t="str">
        <f>IFERROR(VLOOKUP(A168,'Fichier source CGECP'!$A$1:$F$1259,4,FALSE),"")</f>
        <v>CARTONS</v>
      </c>
      <c r="K168" s="15" t="str">
        <f>IFERROR(VLOOKUP(A168,'Fichier source CGECP'!$A$1:$F$1259,5,FALSE),"")</f>
        <v>CARTONS</v>
      </c>
      <c r="L168" s="33">
        <f>IFERROR(VLOOKUP(A168,'Fichier source CGECP'!$A$1:$F$1259,6,FALSE),"")</f>
        <v>2.3519999999999999</v>
      </c>
      <c r="M168" s="36">
        <f t="shared" si="15"/>
        <v>-1.2029999999999998</v>
      </c>
      <c r="N168" s="35" t="str">
        <f t="shared" si="11"/>
        <v>Ok</v>
      </c>
      <c r="O168" s="35" t="str">
        <f t="shared" si="12"/>
        <v>Ecart</v>
      </c>
      <c r="P168" s="35" t="str">
        <f t="shared" si="13"/>
        <v>Ecart</v>
      </c>
      <c r="Q168" s="35" t="str">
        <f t="shared" si="14"/>
        <v>Ecart</v>
      </c>
    </row>
    <row r="169" spans="1:17" ht="15.75" customHeight="1" x14ac:dyDescent="0.25">
      <c r="A169" s="12">
        <f>IFERROR(VLOOKUP('Requête 052'!$A168,'Requête 052'!$A$1:$F$2000,1,FALSE),"")</f>
        <v>4229</v>
      </c>
      <c r="B169" s="5" t="str">
        <f>IFERROR(VLOOKUP('Requête 052'!$A168,'Requête 052'!$A$1:$F$2000,2,FALSE),"")</f>
        <v>CGECP ST OUEN L AUMONE TDI</v>
      </c>
      <c r="C169" s="14">
        <f>IFERROR(VLOOKUP('Requête 052'!$A168,'Requête 052'!$A$1:$F$2000,3,FALSE),"")</f>
        <v>43803</v>
      </c>
      <c r="D169" s="5" t="str">
        <f>IFERROR(VLOOKUP('Requête 052'!$A168,'Requête 052'!$A$1:$F$2000,4,FALSE),"")</f>
        <v>CARTONS ET SACHES PLAST - 1.04.00</v>
      </c>
      <c r="E169" s="5" t="str">
        <f>IFERROR(VLOOKUP('Requête 052'!$A168,'Requête 052'!$A$1:$F$2000,5,FALSE),"")</f>
        <v>PE GRANDE SURFACE-PEGS</v>
      </c>
      <c r="F169" s="5">
        <f>IFERROR(VLOOKUP('Requête 052'!$A168,'Requête 052'!$A$1:$F$2000,6,FALSE),"")</f>
        <v>1.149</v>
      </c>
      <c r="G169" s="15">
        <f>IFERROR(VLOOKUP(A169,'Fichier source CGECP'!$A$1:$F$1259,1,FALSE),"")</f>
        <v>4229</v>
      </c>
      <c r="H169" s="15" t="str">
        <f>IFERROR(VLOOKUP(A169,'Fichier source CGECP'!$A$1:$F$1259,2,FALSE),"")</f>
        <v>CGECP</v>
      </c>
      <c r="I169" s="38">
        <f>IFERROR(VLOOKUP(A169,'Fichier source CGECP'!$A$1:$F$1259,3,FALSE),"")</f>
        <v>43803</v>
      </c>
      <c r="J169" s="15" t="str">
        <f>IFERROR(VLOOKUP(A169,'Fichier source CGECP'!$A$1:$F$1259,4,FALSE),"")</f>
        <v>CARTONS</v>
      </c>
      <c r="K169" s="15" t="str">
        <f>IFERROR(VLOOKUP(A169,'Fichier source CGECP'!$A$1:$F$1259,5,FALSE),"")</f>
        <v>CARTONS</v>
      </c>
      <c r="L169" s="33">
        <f>IFERROR(VLOOKUP(A169,'Fichier source CGECP'!$A$1:$F$1259,6,FALSE),"")</f>
        <v>2.3519999999999999</v>
      </c>
      <c r="M169" s="36">
        <f t="shared" si="15"/>
        <v>-1.2029999999999998</v>
      </c>
      <c r="N169" s="35" t="str">
        <f t="shared" si="11"/>
        <v>Ok</v>
      </c>
      <c r="O169" s="35" t="str">
        <f t="shared" si="12"/>
        <v>Ecart</v>
      </c>
      <c r="P169" s="35" t="str">
        <f t="shared" si="13"/>
        <v>Ecart</v>
      </c>
      <c r="Q169" s="35" t="str">
        <f t="shared" si="14"/>
        <v>Ecart</v>
      </c>
    </row>
    <row r="170" spans="1:17" ht="15.75" customHeight="1" x14ac:dyDescent="0.25">
      <c r="A170" s="12">
        <f>IFERROR(VLOOKUP('Requête 052'!$A169,'Requête 052'!$A$1:$F$2000,1,FALSE),"")</f>
        <v>4233</v>
      </c>
      <c r="B170" s="5" t="str">
        <f>IFERROR(VLOOKUP('Requête 052'!$A169,'Requête 052'!$A$1:$F$2000,2,FALSE),"")</f>
        <v>CGECP ST OUEN L AUMONE TDI</v>
      </c>
      <c r="C170" s="14">
        <f>IFERROR(VLOOKUP('Requête 052'!$A169,'Requête 052'!$A$1:$F$2000,3,FALSE),"")</f>
        <v>43803</v>
      </c>
      <c r="D170" s="5" t="str">
        <f>IFERROR(VLOOKUP('Requête 052'!$A169,'Requête 052'!$A$1:$F$2000,4,FALSE),"")</f>
        <v>BOIS B BRUT</v>
      </c>
      <c r="E170" s="5" t="str">
        <f>IFERROR(VLOOKUP('Requête 052'!$A169,'Requête 052'!$A$1:$F$2000,5,FALSE),"")</f>
        <v>DECHETS INDUSTRIELS BANALS</v>
      </c>
      <c r="F170" s="5">
        <f>IFERROR(VLOOKUP('Requête 052'!$A169,'Requête 052'!$A$1:$F$2000,6,FALSE),"")</f>
        <v>2.8</v>
      </c>
      <c r="G170" s="15">
        <f>IFERROR(VLOOKUP(A170,'Fichier source CGECP'!$A$1:$F$1259,1,FALSE),"")</f>
        <v>4233</v>
      </c>
      <c r="H170" s="15" t="str">
        <f>IFERROR(VLOOKUP(A170,'Fichier source CGECP'!$A$1:$F$1259,2,FALSE),"")</f>
        <v>CGECP</v>
      </c>
      <c r="I170" s="38">
        <f>IFERROR(VLOOKUP(A170,'Fichier source CGECP'!$A$1:$F$1259,3,FALSE),"")</f>
        <v>43803</v>
      </c>
      <c r="J170" s="15" t="str">
        <f>IFERROR(VLOOKUP(A170,'Fichier source CGECP'!$A$1:$F$1259,4,FALSE),"")</f>
        <v>BOIS D'EMBALLAGES BRUTS</v>
      </c>
      <c r="K170" s="15" t="str">
        <f>IFERROR(VLOOKUP(A170,'Fichier source CGECP'!$A$1:$F$1259,5,FALSE),"")</f>
        <v>BOIS D'EMBALLAGES BRUTS</v>
      </c>
      <c r="L170" s="33">
        <f>IFERROR(VLOOKUP(A170,'Fichier source CGECP'!$A$1:$F$1259,6,FALSE),"")</f>
        <v>1.48</v>
      </c>
      <c r="M170" s="36">
        <f t="shared" si="15"/>
        <v>1.3199999999999998</v>
      </c>
      <c r="N170" s="35" t="str">
        <f t="shared" si="11"/>
        <v>Ok</v>
      </c>
      <c r="O170" s="35" t="str">
        <f t="shared" si="12"/>
        <v>Ecart</v>
      </c>
      <c r="P170" s="35" t="str">
        <f t="shared" si="13"/>
        <v>Ok</v>
      </c>
      <c r="Q170" s="35" t="str">
        <f t="shared" si="14"/>
        <v>Ecart</v>
      </c>
    </row>
    <row r="171" spans="1:17" ht="15.75" customHeight="1" x14ac:dyDescent="0.25">
      <c r="A171" s="12">
        <f>IFERROR(VLOOKUP('Requête 052'!$A170,'Requête 052'!$A$1:$F$2000,1,FALSE),"")</f>
        <v>4240</v>
      </c>
      <c r="B171" s="5" t="str">
        <f>IFERROR(VLOOKUP('Requête 052'!$A170,'Requête 052'!$A$1:$F$2000,2,FALSE),"")</f>
        <v>CGECP ST OUEN L AUMONE TPCPR</v>
      </c>
      <c r="C171" s="14">
        <f>IFERROR(VLOOKUP('Requête 052'!$A170,'Requête 052'!$A$1:$F$2000,3,FALSE),"")</f>
        <v>43803</v>
      </c>
      <c r="D171" s="5" t="str">
        <f>IFERROR(VLOOKUP('Requête 052'!$A170,'Requête 052'!$A$1:$F$2000,4,FALSE),"")</f>
        <v>ONDULES RECUPERES - 1.05.00</v>
      </c>
      <c r="E171" s="5" t="str">
        <f>IFERROR(VLOOKUP('Requête 052'!$A170,'Requête 052'!$A$1:$F$2000,5,FALSE),"")</f>
        <v>HUMIDITE</v>
      </c>
      <c r="F171" s="5">
        <f>IFERROR(VLOOKUP('Requête 052'!$A170,'Requête 052'!$A$1:$F$2000,6,FALSE),"")</f>
        <v>0.112</v>
      </c>
      <c r="G171" s="15">
        <f>IFERROR(VLOOKUP(A171,'Fichier source CGECP'!$A$1:$F$1259,1,FALSE),"")</f>
        <v>4240</v>
      </c>
      <c r="H171" s="15" t="str">
        <f>IFERROR(VLOOKUP(A171,'Fichier source CGECP'!$A$1:$F$1259,2,FALSE),"")</f>
        <v>CGECP</v>
      </c>
      <c r="I171" s="38">
        <f>IFERROR(VLOOKUP(A171,'Fichier source CGECP'!$A$1:$F$1259,3,FALSE),"")</f>
        <v>43803</v>
      </c>
      <c r="J171" s="15">
        <f>IFERROR(VLOOKUP(A171,'Fichier source CGECP'!$A$1:$F$1259,4,FALSE),"")</f>
        <v>0</v>
      </c>
      <c r="K171" s="15" t="str">
        <f>IFERROR(VLOOKUP(A171,'Fichier source CGECP'!$A$1:$F$1259,5,FALSE),"")</f>
        <v>DECHETS VERTS EN MELANGE</v>
      </c>
      <c r="L171" s="33">
        <f>IFERROR(VLOOKUP(A171,'Fichier source CGECP'!$A$1:$F$1259,6,FALSE),"")</f>
        <v>3.2</v>
      </c>
      <c r="M171" s="36">
        <f t="shared" si="15"/>
        <v>-3.0880000000000001</v>
      </c>
      <c r="N171" s="35" t="str">
        <f t="shared" si="11"/>
        <v>Ok</v>
      </c>
      <c r="O171" s="35" t="str">
        <f t="shared" si="12"/>
        <v>Ecart</v>
      </c>
      <c r="P171" s="35" t="str">
        <f t="shared" si="13"/>
        <v>Ecart</v>
      </c>
      <c r="Q171" s="35" t="str">
        <f t="shared" si="14"/>
        <v>Ecart</v>
      </c>
    </row>
    <row r="172" spans="1:17" ht="15.75" customHeight="1" x14ac:dyDescent="0.25">
      <c r="A172" s="12">
        <f>IFERROR(VLOOKUP('Requête 052'!$A171,'Requête 052'!$A$1:$F$2000,1,FALSE),"")</f>
        <v>4240</v>
      </c>
      <c r="B172" s="5" t="str">
        <f>IFERROR(VLOOKUP('Requête 052'!$A171,'Requête 052'!$A$1:$F$2000,2,FALSE),"")</f>
        <v>CGECP ST OUEN L AUMONE TPCPR</v>
      </c>
      <c r="C172" s="14">
        <f>IFERROR(VLOOKUP('Requête 052'!$A171,'Requête 052'!$A$1:$F$2000,3,FALSE),"")</f>
        <v>43803</v>
      </c>
      <c r="D172" s="5" t="str">
        <f>IFERROR(VLOOKUP('Requête 052'!$A171,'Requête 052'!$A$1:$F$2000,4,FALSE),"")</f>
        <v>ONDULES RECUPERES - 1.05.00</v>
      </c>
      <c r="E172" s="5" t="str">
        <f>IFERROR(VLOOKUP('Requête 052'!$A171,'Requête 052'!$A$1:$F$2000,5,FALSE),"")</f>
        <v>HUMIDITE</v>
      </c>
      <c r="F172" s="5">
        <f>IFERROR(VLOOKUP('Requête 052'!$A171,'Requête 052'!$A$1:$F$2000,6,FALSE),"")</f>
        <v>0.112</v>
      </c>
      <c r="G172" s="15">
        <f>IFERROR(VLOOKUP(A172,'Fichier source CGECP'!$A$1:$F$1259,1,FALSE),"")</f>
        <v>4240</v>
      </c>
      <c r="H172" s="15" t="str">
        <f>IFERROR(VLOOKUP(A172,'Fichier source CGECP'!$A$1:$F$1259,2,FALSE),"")</f>
        <v>CGECP</v>
      </c>
      <c r="I172" s="38">
        <f>IFERROR(VLOOKUP(A172,'Fichier source CGECP'!$A$1:$F$1259,3,FALSE),"")</f>
        <v>43803</v>
      </c>
      <c r="J172" s="15">
        <f>IFERROR(VLOOKUP(A172,'Fichier source CGECP'!$A$1:$F$1259,4,FALSE),"")</f>
        <v>0</v>
      </c>
      <c r="K172" s="15" t="str">
        <f>IFERROR(VLOOKUP(A172,'Fichier source CGECP'!$A$1:$F$1259,5,FALSE),"")</f>
        <v>DECHETS VERTS EN MELANGE</v>
      </c>
      <c r="L172" s="33">
        <f>IFERROR(VLOOKUP(A172,'Fichier source CGECP'!$A$1:$F$1259,6,FALSE),"")</f>
        <v>3.2</v>
      </c>
      <c r="M172" s="36">
        <f t="shared" si="15"/>
        <v>-3.0880000000000001</v>
      </c>
      <c r="N172" s="35" t="str">
        <f t="shared" si="11"/>
        <v>Ok</v>
      </c>
      <c r="O172" s="35" t="str">
        <f t="shared" si="12"/>
        <v>Ecart</v>
      </c>
      <c r="P172" s="35" t="str">
        <f t="shared" si="13"/>
        <v>Ecart</v>
      </c>
      <c r="Q172" s="35" t="str">
        <f t="shared" si="14"/>
        <v>Ecart</v>
      </c>
    </row>
    <row r="173" spans="1:17" ht="15.75" customHeight="1" x14ac:dyDescent="0.25">
      <c r="A173" s="12">
        <f>IFERROR(VLOOKUP('Requête 052'!$A172,'Requête 052'!$A$1:$F$2000,1,FALSE),"")</f>
        <v>4240</v>
      </c>
      <c r="B173" s="5" t="str">
        <f>IFERROR(VLOOKUP('Requête 052'!$A172,'Requête 052'!$A$1:$F$2000,2,FALSE),"")</f>
        <v>CGECP ST OUEN L AUMONE TPCPR</v>
      </c>
      <c r="C173" s="14">
        <f>IFERROR(VLOOKUP('Requête 052'!$A172,'Requête 052'!$A$1:$F$2000,3,FALSE),"")</f>
        <v>43803</v>
      </c>
      <c r="D173" s="5" t="str">
        <f>IFERROR(VLOOKUP('Requête 052'!$A172,'Requête 052'!$A$1:$F$2000,4,FALSE),"")</f>
        <v>ONDULES RECUPERES - 1.05.00</v>
      </c>
      <c r="E173" s="5" t="str">
        <f>IFERROR(VLOOKUP('Requête 052'!$A172,'Requête 052'!$A$1:$F$2000,5,FALSE),"")</f>
        <v>HUMIDITE</v>
      </c>
      <c r="F173" s="5">
        <f>IFERROR(VLOOKUP('Requête 052'!$A172,'Requête 052'!$A$1:$F$2000,6,FALSE),"")</f>
        <v>0.112</v>
      </c>
      <c r="G173" s="15">
        <f>IFERROR(VLOOKUP(A173,'Fichier source CGECP'!$A$1:$F$1259,1,FALSE),"")</f>
        <v>4240</v>
      </c>
      <c r="H173" s="15" t="str">
        <f>IFERROR(VLOOKUP(A173,'Fichier source CGECP'!$A$1:$F$1259,2,FALSE),"")</f>
        <v>CGECP</v>
      </c>
      <c r="I173" s="38">
        <f>IFERROR(VLOOKUP(A173,'Fichier source CGECP'!$A$1:$F$1259,3,FALSE),"")</f>
        <v>43803</v>
      </c>
      <c r="J173" s="15">
        <f>IFERROR(VLOOKUP(A173,'Fichier source CGECP'!$A$1:$F$1259,4,FALSE),"")</f>
        <v>0</v>
      </c>
      <c r="K173" s="15" t="str">
        <f>IFERROR(VLOOKUP(A173,'Fichier source CGECP'!$A$1:$F$1259,5,FALSE),"")</f>
        <v>DECHETS VERTS EN MELANGE</v>
      </c>
      <c r="L173" s="33">
        <f>IFERROR(VLOOKUP(A173,'Fichier source CGECP'!$A$1:$F$1259,6,FALSE),"")</f>
        <v>3.2</v>
      </c>
      <c r="M173" s="36">
        <f t="shared" si="15"/>
        <v>-3.0880000000000001</v>
      </c>
      <c r="N173" s="35" t="str">
        <f t="shared" si="11"/>
        <v>Ok</v>
      </c>
      <c r="O173" s="35" t="str">
        <f t="shared" si="12"/>
        <v>Ecart</v>
      </c>
      <c r="P173" s="35" t="str">
        <f t="shared" si="13"/>
        <v>Ecart</v>
      </c>
      <c r="Q173" s="35" t="str">
        <f t="shared" si="14"/>
        <v>Ecart</v>
      </c>
    </row>
    <row r="174" spans="1:17" ht="15.75" customHeight="1" x14ac:dyDescent="0.25">
      <c r="A174" s="12">
        <f>IFERROR(VLOOKUP('Requête 052'!$A173,'Requête 052'!$A$1:$F$2000,1,FALSE),"")</f>
        <v>4245</v>
      </c>
      <c r="B174" s="5" t="str">
        <f>IFERROR(VLOOKUP('Requête 052'!$A173,'Requête 052'!$A$1:$F$2000,2,FALSE),"")</f>
        <v>CGECP ST OUEN L AUMONE DVBIODIV</v>
      </c>
      <c r="C174" s="14">
        <f>IFERROR(VLOOKUP('Requête 052'!$A173,'Requête 052'!$A$1:$F$2000,3,FALSE),"")</f>
        <v>43803</v>
      </c>
      <c r="D174" s="5" t="str">
        <f>IFERROR(VLOOKUP('Requête 052'!$A173,'Requête 052'!$A$1:$F$2000,4,FALSE),"")</f>
        <v>DECHETS VERTS EN MELANGE</v>
      </c>
      <c r="E174" s="5" t="str">
        <f>IFERROR(VLOOKUP('Requête 052'!$A173,'Requête 052'!$A$1:$F$2000,5,FALSE),"")</f>
        <v>DECHETS VERTS EN MELANGE</v>
      </c>
      <c r="F174" s="5">
        <f>IFERROR(VLOOKUP('Requête 052'!$A173,'Requête 052'!$A$1:$F$2000,6,FALSE),"")</f>
        <v>4.92</v>
      </c>
      <c r="G174" s="15" t="str">
        <f>IFERROR(VLOOKUP(A174,'Fichier source CGECP'!$A$1:$F$1259,1,FALSE),"")</f>
        <v/>
      </c>
      <c r="H174" s="15" t="str">
        <f>IFERROR(VLOOKUP(A174,'Fichier source CGECP'!$A$1:$F$1259,2,FALSE),"")</f>
        <v/>
      </c>
      <c r="I174" s="38" t="str">
        <f>IFERROR(VLOOKUP(A174,'Fichier source CGECP'!$A$1:$F$1259,3,FALSE),"")</f>
        <v/>
      </c>
      <c r="J174" s="15" t="str">
        <f>IFERROR(VLOOKUP(A174,'Fichier source CGECP'!$A$1:$F$1259,4,FALSE),"")</f>
        <v/>
      </c>
      <c r="K174" s="15" t="str">
        <f>IFERROR(VLOOKUP(A174,'Fichier source CGECP'!$A$1:$F$1259,5,FALSE),"")</f>
        <v/>
      </c>
      <c r="L174" s="33" t="str">
        <f>IFERROR(VLOOKUP(A174,'Fichier source CGECP'!$A$1:$F$1259,6,FALSE),"")</f>
        <v/>
      </c>
      <c r="M174" s="36" t="str">
        <f t="shared" si="15"/>
        <v/>
      </c>
      <c r="N174" s="35" t="str">
        <f t="shared" si="11"/>
        <v>Ok</v>
      </c>
      <c r="O174" s="35" t="str">
        <f t="shared" si="12"/>
        <v>Ecart</v>
      </c>
      <c r="P174" s="35" t="str">
        <f t="shared" si="13"/>
        <v>Ok</v>
      </c>
      <c r="Q174" s="35" t="str">
        <f t="shared" si="14"/>
        <v>Ecart</v>
      </c>
    </row>
    <row r="175" spans="1:17" ht="15.75" customHeight="1" x14ac:dyDescent="0.25">
      <c r="A175" s="12">
        <f>IFERROR(VLOOKUP('Requête 052'!$A174,'Requête 052'!$A$1:$F$2000,1,FALSE),"")</f>
        <v>4251</v>
      </c>
      <c r="B175" s="5" t="str">
        <f>IFERROR(VLOOKUP('Requête 052'!$A174,'Requête 052'!$A$1:$F$2000,2,FALSE),"")</f>
        <v>CGECP ST OUEN L AUMONE TPCPR</v>
      </c>
      <c r="C175" s="14">
        <f>IFERROR(VLOOKUP('Requête 052'!$A174,'Requête 052'!$A$1:$F$2000,3,FALSE),"")</f>
        <v>43803</v>
      </c>
      <c r="D175" s="5" t="str">
        <f>IFERROR(VLOOKUP('Requête 052'!$A174,'Requête 052'!$A$1:$F$2000,4,FALSE),"")</f>
        <v>ONDULES RECUPERES - 1.05.00</v>
      </c>
      <c r="E175" s="5" t="str">
        <f>IFERROR(VLOOKUP('Requête 052'!$A174,'Requête 052'!$A$1:$F$2000,5,FALSE),"")</f>
        <v>CARTONS</v>
      </c>
      <c r="F175" s="5">
        <f>IFERROR(VLOOKUP('Requête 052'!$A174,'Requête 052'!$A$1:$F$2000,6,FALSE),"")</f>
        <v>3.88</v>
      </c>
      <c r="G175" s="15">
        <f>IFERROR(VLOOKUP(A175,'Fichier source CGECP'!$A$1:$F$1259,1,FALSE),"")</f>
        <v>4251</v>
      </c>
      <c r="H175" s="15" t="str">
        <f>IFERROR(VLOOKUP(A175,'Fichier source CGECP'!$A$1:$F$1259,2,FALSE),"")</f>
        <v>CGECP</v>
      </c>
      <c r="I175" s="38">
        <f>IFERROR(VLOOKUP(A175,'Fichier source CGECP'!$A$1:$F$1259,3,FALSE),"")</f>
        <v>43803</v>
      </c>
      <c r="J175" s="15" t="str">
        <f>IFERROR(VLOOKUP(A175,'Fichier source CGECP'!$A$1:$F$1259,4,FALSE),"")</f>
        <v>ONDULES RECUPERES - 1.05.00</v>
      </c>
      <c r="K175" s="15" t="str">
        <f>IFERROR(VLOOKUP(A175,'Fichier source CGECP'!$A$1:$F$1259,5,FALSE),"")</f>
        <v>ONDULE RECUPERE VRAC - BALLE&lt;320 KG</v>
      </c>
      <c r="L175" s="33">
        <f>IFERROR(VLOOKUP(A175,'Fichier source CGECP'!$A$1:$F$1259,6,FALSE),"")</f>
        <v>10.5</v>
      </c>
      <c r="M175" s="36">
        <f t="shared" si="15"/>
        <v>-6.62</v>
      </c>
      <c r="N175" s="35" t="str">
        <f t="shared" si="11"/>
        <v>Ok</v>
      </c>
      <c r="O175" s="35" t="str">
        <f t="shared" si="12"/>
        <v>Ecart</v>
      </c>
      <c r="P175" s="35" t="str">
        <f t="shared" si="13"/>
        <v>Ecart</v>
      </c>
      <c r="Q175" s="35" t="str">
        <f t="shared" si="14"/>
        <v>Ecart</v>
      </c>
    </row>
    <row r="176" spans="1:17" ht="15.75" customHeight="1" x14ac:dyDescent="0.25">
      <c r="A176" s="12">
        <f>IFERROR(VLOOKUP('Requête 052'!$A175,'Requête 052'!$A$1:$F$2000,1,FALSE),"")</f>
        <v>4252</v>
      </c>
      <c r="B176" s="5" t="str">
        <f>IFERROR(VLOOKUP('Requête 052'!$A175,'Requête 052'!$A$1:$F$2000,2,FALSE),"")</f>
        <v>CGECP ST OUEN L AUMONE TDI</v>
      </c>
      <c r="C176" s="14">
        <f>IFERROR(VLOOKUP('Requête 052'!$A175,'Requête 052'!$A$1:$F$2000,3,FALSE),"")</f>
        <v>43803</v>
      </c>
      <c r="D176" s="5" t="str">
        <f>IFERROR(VLOOKUP('Requête 052'!$A175,'Requête 052'!$A$1:$F$2000,4,FALSE),"")</f>
        <v>CARTONS</v>
      </c>
      <c r="E176" s="5" t="str">
        <f>IFERROR(VLOOKUP('Requête 052'!$A175,'Requête 052'!$A$1:$F$2000,5,FALSE),"")</f>
        <v>REFUS DE TRI TPCPR</v>
      </c>
      <c r="F176" s="5">
        <f>IFERROR(VLOOKUP('Requête 052'!$A175,'Requête 052'!$A$1:$F$2000,6,FALSE),"")</f>
        <v>0.52200000000000002</v>
      </c>
      <c r="G176" s="15">
        <f>IFERROR(VLOOKUP(A176,'Fichier source CGECP'!$A$1:$F$1259,1,FALSE),"")</f>
        <v>4252</v>
      </c>
      <c r="H176" s="15" t="str">
        <f>IFERROR(VLOOKUP(A176,'Fichier source CGECP'!$A$1:$F$1259,2,FALSE),"")</f>
        <v>CGECP</v>
      </c>
      <c r="I176" s="38">
        <f>IFERROR(VLOOKUP(A176,'Fichier source CGECP'!$A$1:$F$1259,3,FALSE),"")</f>
        <v>43803</v>
      </c>
      <c r="J176" s="15" t="str">
        <f>IFERROR(VLOOKUP(A176,'Fichier source CGECP'!$A$1:$F$1259,4,FALSE),"")</f>
        <v>ONDULES RECUPERES - 1.05.00</v>
      </c>
      <c r="K176" s="15" t="str">
        <f>IFERROR(VLOOKUP(A176,'Fichier source CGECP'!$A$1:$F$1259,5,FALSE),"")</f>
        <v>ONDULES RECUPERES - 1.05.00</v>
      </c>
      <c r="L176" s="33">
        <f>IFERROR(VLOOKUP(A176,'Fichier source CGECP'!$A$1:$F$1259,6,FALSE),"")</f>
        <v>4.1500000000000004</v>
      </c>
      <c r="M176" s="36">
        <f t="shared" si="15"/>
        <v>-3.6280000000000001</v>
      </c>
      <c r="N176" s="35" t="str">
        <f t="shared" si="11"/>
        <v>Ok</v>
      </c>
      <c r="O176" s="35" t="str">
        <f t="shared" si="12"/>
        <v>Ecart</v>
      </c>
      <c r="P176" s="35" t="str">
        <f t="shared" si="13"/>
        <v>Ecart</v>
      </c>
      <c r="Q176" s="35" t="str">
        <f t="shared" si="14"/>
        <v>Ecart</v>
      </c>
    </row>
    <row r="177" spans="1:17" ht="15.75" customHeight="1" x14ac:dyDescent="0.25">
      <c r="A177" s="12">
        <f>IFERROR(VLOOKUP('Requête 052'!$A176,'Requête 052'!$A$1:$F$2000,1,FALSE),"")</f>
        <v>4252</v>
      </c>
      <c r="B177" s="5" t="str">
        <f>IFERROR(VLOOKUP('Requête 052'!$A176,'Requête 052'!$A$1:$F$2000,2,FALSE),"")</f>
        <v>CGECP ST OUEN L AUMONE TDI</v>
      </c>
      <c r="C177" s="14">
        <f>IFERROR(VLOOKUP('Requête 052'!$A176,'Requête 052'!$A$1:$F$2000,3,FALSE),"")</f>
        <v>43803</v>
      </c>
      <c r="D177" s="5" t="str">
        <f>IFERROR(VLOOKUP('Requête 052'!$A176,'Requête 052'!$A$1:$F$2000,4,FALSE),"")</f>
        <v>CARTONS</v>
      </c>
      <c r="E177" s="5" t="str">
        <f>IFERROR(VLOOKUP('Requête 052'!$A176,'Requête 052'!$A$1:$F$2000,5,FALSE),"")</f>
        <v>REFUS DE TRI TPCPR</v>
      </c>
      <c r="F177" s="5">
        <f>IFERROR(VLOOKUP('Requête 052'!$A176,'Requête 052'!$A$1:$F$2000,6,FALSE),"")</f>
        <v>0.52200000000000002</v>
      </c>
      <c r="G177" s="15">
        <f>IFERROR(VLOOKUP(A177,'Fichier source CGECP'!$A$1:$F$1259,1,FALSE),"")</f>
        <v>4252</v>
      </c>
      <c r="H177" s="15" t="str">
        <f>IFERROR(VLOOKUP(A177,'Fichier source CGECP'!$A$1:$F$1259,2,FALSE),"")</f>
        <v>CGECP</v>
      </c>
      <c r="I177" s="38">
        <f>IFERROR(VLOOKUP(A177,'Fichier source CGECP'!$A$1:$F$1259,3,FALSE),"")</f>
        <v>43803</v>
      </c>
      <c r="J177" s="15" t="str">
        <f>IFERROR(VLOOKUP(A177,'Fichier source CGECP'!$A$1:$F$1259,4,FALSE),"")</f>
        <v>ONDULES RECUPERES - 1.05.00</v>
      </c>
      <c r="K177" s="15" t="str">
        <f>IFERROR(VLOOKUP(A177,'Fichier source CGECP'!$A$1:$F$1259,5,FALSE),"")</f>
        <v>ONDULES RECUPERES - 1.05.00</v>
      </c>
      <c r="L177" s="33">
        <f>IFERROR(VLOOKUP(A177,'Fichier source CGECP'!$A$1:$F$1259,6,FALSE),"")</f>
        <v>4.1500000000000004</v>
      </c>
      <c r="M177" s="36">
        <f t="shared" si="15"/>
        <v>-3.6280000000000001</v>
      </c>
      <c r="N177" s="35" t="str">
        <f t="shared" si="11"/>
        <v>Ok</v>
      </c>
      <c r="O177" s="35" t="str">
        <f t="shared" si="12"/>
        <v>Ecart</v>
      </c>
      <c r="P177" s="35" t="str">
        <f t="shared" si="13"/>
        <v>Ecart</v>
      </c>
      <c r="Q177" s="35" t="str">
        <f t="shared" si="14"/>
        <v>Ecart</v>
      </c>
    </row>
    <row r="178" spans="1:17" ht="15.75" customHeight="1" x14ac:dyDescent="0.25">
      <c r="A178" s="12">
        <f>IFERROR(VLOOKUP('Requête 052'!$A177,'Requête 052'!$A$1:$F$2000,1,FALSE),"")</f>
        <v>4254</v>
      </c>
      <c r="B178" s="5" t="str">
        <f>IFERROR(VLOOKUP('Requête 052'!$A177,'Requête 052'!$A$1:$F$2000,2,FALSE),"")</f>
        <v>CGECP ST OUEN L AUMONE TPCPR</v>
      </c>
      <c r="C178" s="14">
        <f>IFERROR(VLOOKUP('Requête 052'!$A177,'Requête 052'!$A$1:$F$2000,3,FALSE),"")</f>
        <v>43803</v>
      </c>
      <c r="D178" s="5" t="str">
        <f>IFERROR(VLOOKUP('Requête 052'!$A177,'Requête 052'!$A$1:$F$2000,4,FALSE),"")</f>
        <v>PE GRANDE SURFACE 90/10-PEGS 90/10</v>
      </c>
      <c r="E178" s="5" t="str">
        <f>IFERROR(VLOOKUP('Requête 052'!$A177,'Requête 052'!$A$1:$F$2000,5,FALSE),"")</f>
        <v>REFUS DE TRI TPCPR</v>
      </c>
      <c r="F178" s="5">
        <f>IFERROR(VLOOKUP('Requête 052'!$A177,'Requête 052'!$A$1:$F$2000,6,FALSE),"")</f>
        <v>2.1059999999999999</v>
      </c>
      <c r="G178" s="15">
        <f>IFERROR(VLOOKUP(A178,'Fichier source CGECP'!$A$1:$F$1259,1,FALSE),"")</f>
        <v>4254</v>
      </c>
      <c r="H178" s="15" t="str">
        <f>IFERROR(VLOOKUP(A178,'Fichier source CGECP'!$A$1:$F$1259,2,FALSE),"")</f>
        <v>CGECP</v>
      </c>
      <c r="I178" s="38">
        <f>IFERROR(VLOOKUP(A178,'Fichier source CGECP'!$A$1:$F$1259,3,FALSE),"")</f>
        <v>43803</v>
      </c>
      <c r="J178" s="15">
        <f>IFERROR(VLOOKUP(A178,'Fichier source CGECP'!$A$1:$F$1259,4,FALSE),"")</f>
        <v>0</v>
      </c>
      <c r="K178" s="15" t="str">
        <f>IFERROR(VLOOKUP(A178,'Fichier source CGECP'!$A$1:$F$1259,5,FALSE),"")</f>
        <v>ENCOMBRANTS</v>
      </c>
      <c r="L178" s="33">
        <f>IFERROR(VLOOKUP(A178,'Fichier source CGECP'!$A$1:$F$1259,6,FALSE),"")</f>
        <v>1.84</v>
      </c>
      <c r="M178" s="36">
        <f t="shared" si="15"/>
        <v>0.26599999999999979</v>
      </c>
      <c r="N178" s="35" t="str">
        <f t="shared" si="11"/>
        <v>Ok</v>
      </c>
      <c r="O178" s="35" t="str">
        <f t="shared" si="12"/>
        <v>Ecart</v>
      </c>
      <c r="P178" s="35" t="str">
        <f t="shared" si="13"/>
        <v>Ok</v>
      </c>
      <c r="Q178" s="35" t="str">
        <f t="shared" si="14"/>
        <v>Ecart</v>
      </c>
    </row>
    <row r="179" spans="1:17" ht="15.75" customHeight="1" x14ac:dyDescent="0.25">
      <c r="A179" s="12">
        <f>IFERROR(VLOOKUP('Requête 052'!$A178,'Requête 052'!$A$1:$F$2000,1,FALSE),"")</f>
        <v>4263</v>
      </c>
      <c r="B179" s="5" t="str">
        <f>IFERROR(VLOOKUP('Requête 052'!$A178,'Requête 052'!$A$1:$F$2000,2,FALSE),"")</f>
        <v>CGECP ST OUEN L AUMONE TPCPR</v>
      </c>
      <c r="C179" s="14">
        <f>IFERROR(VLOOKUP('Requête 052'!$A178,'Requête 052'!$A$1:$F$2000,3,FALSE),"")</f>
        <v>43803</v>
      </c>
      <c r="D179" s="5" t="str">
        <f>IFERROR(VLOOKUP('Requête 052'!$A178,'Requête 052'!$A$1:$F$2000,4,FALSE),"")</f>
        <v>ONDULES RECUPERES - 1.05.00</v>
      </c>
      <c r="E179" s="5" t="str">
        <f>IFERROR(VLOOKUP('Requête 052'!$A178,'Requête 052'!$A$1:$F$2000,5,FALSE),"")</f>
        <v>HUMIDITE</v>
      </c>
      <c r="F179" s="5">
        <f>IFERROR(VLOOKUP('Requête 052'!$A178,'Requête 052'!$A$1:$F$2000,6,FALSE),"")</f>
        <v>4.6260000000000003</v>
      </c>
      <c r="G179" s="15">
        <f>IFERROR(VLOOKUP(A179,'Fichier source CGECP'!$A$1:$F$1259,1,FALSE),"")</f>
        <v>4263</v>
      </c>
      <c r="H179" s="15" t="str">
        <f>IFERROR(VLOOKUP(A179,'Fichier source CGECP'!$A$1:$F$1259,2,FALSE),"")</f>
        <v>CGECP</v>
      </c>
      <c r="I179" s="38">
        <f>IFERROR(VLOOKUP(A179,'Fichier source CGECP'!$A$1:$F$1259,3,FALSE),"")</f>
        <v>43803</v>
      </c>
      <c r="J179" s="15">
        <f>IFERROR(VLOOKUP(A179,'Fichier source CGECP'!$A$1:$F$1259,4,FALSE),"")</f>
        <v>0</v>
      </c>
      <c r="K179" s="15" t="str">
        <f>IFERROR(VLOOKUP(A179,'Fichier source CGECP'!$A$1:$F$1259,5,FALSE),"")</f>
        <v>ENCOMBRANTS</v>
      </c>
      <c r="L179" s="33">
        <f>IFERROR(VLOOKUP(A179,'Fichier source CGECP'!$A$1:$F$1259,6,FALSE),"")</f>
        <v>2.98</v>
      </c>
      <c r="M179" s="36">
        <f t="shared" si="15"/>
        <v>1.6460000000000004</v>
      </c>
      <c r="N179" s="35" t="str">
        <f t="shared" si="11"/>
        <v>Ok</v>
      </c>
      <c r="O179" s="35" t="str">
        <f t="shared" si="12"/>
        <v>Ecart</v>
      </c>
      <c r="P179" s="35" t="str">
        <f t="shared" si="13"/>
        <v>Ok</v>
      </c>
      <c r="Q179" s="35" t="str">
        <f t="shared" si="14"/>
        <v>Ecart</v>
      </c>
    </row>
    <row r="180" spans="1:17" ht="15.75" customHeight="1" x14ac:dyDescent="0.25">
      <c r="A180" s="12">
        <f>IFERROR(VLOOKUP('Requête 052'!$A179,'Requête 052'!$A$1:$F$2000,1,FALSE),"")</f>
        <v>4263</v>
      </c>
      <c r="B180" s="5" t="str">
        <f>IFERROR(VLOOKUP('Requête 052'!$A179,'Requête 052'!$A$1:$F$2000,2,FALSE),"")</f>
        <v>CGECP ST OUEN L AUMONE TPCPR</v>
      </c>
      <c r="C180" s="14">
        <f>IFERROR(VLOOKUP('Requête 052'!$A179,'Requête 052'!$A$1:$F$2000,3,FALSE),"")</f>
        <v>43803</v>
      </c>
      <c r="D180" s="5" t="str">
        <f>IFERROR(VLOOKUP('Requête 052'!$A179,'Requête 052'!$A$1:$F$2000,4,FALSE),"")</f>
        <v>ONDULES RECUPERES - 1.05.00</v>
      </c>
      <c r="E180" s="5" t="str">
        <f>IFERROR(VLOOKUP('Requête 052'!$A179,'Requête 052'!$A$1:$F$2000,5,FALSE),"")</f>
        <v>HUMIDITE</v>
      </c>
      <c r="F180" s="5">
        <f>IFERROR(VLOOKUP('Requête 052'!$A179,'Requête 052'!$A$1:$F$2000,6,FALSE),"")</f>
        <v>4.6260000000000003</v>
      </c>
      <c r="G180" s="15">
        <f>IFERROR(VLOOKUP(A180,'Fichier source CGECP'!$A$1:$F$1259,1,FALSE),"")</f>
        <v>4263</v>
      </c>
      <c r="H180" s="15" t="str">
        <f>IFERROR(VLOOKUP(A180,'Fichier source CGECP'!$A$1:$F$1259,2,FALSE),"")</f>
        <v>CGECP</v>
      </c>
      <c r="I180" s="38">
        <f>IFERROR(VLOOKUP(A180,'Fichier source CGECP'!$A$1:$F$1259,3,FALSE),"")</f>
        <v>43803</v>
      </c>
      <c r="J180" s="15">
        <f>IFERROR(VLOOKUP(A180,'Fichier source CGECP'!$A$1:$F$1259,4,FALSE),"")</f>
        <v>0</v>
      </c>
      <c r="K180" s="15" t="str">
        <f>IFERROR(VLOOKUP(A180,'Fichier source CGECP'!$A$1:$F$1259,5,FALSE),"")</f>
        <v>ENCOMBRANTS</v>
      </c>
      <c r="L180" s="33">
        <f>IFERROR(VLOOKUP(A180,'Fichier source CGECP'!$A$1:$F$1259,6,FALSE),"")</f>
        <v>2.98</v>
      </c>
      <c r="M180" s="36">
        <f t="shared" si="15"/>
        <v>1.6460000000000004</v>
      </c>
      <c r="N180" s="35" t="str">
        <f t="shared" si="11"/>
        <v>Ok</v>
      </c>
      <c r="O180" s="35" t="str">
        <f t="shared" si="12"/>
        <v>Ecart</v>
      </c>
      <c r="P180" s="35" t="str">
        <f t="shared" si="13"/>
        <v>Ok</v>
      </c>
      <c r="Q180" s="35" t="str">
        <f t="shared" si="14"/>
        <v>Ecart</v>
      </c>
    </row>
    <row r="181" spans="1:17" ht="15.75" customHeight="1" x14ac:dyDescent="0.25">
      <c r="A181" s="12">
        <f>IFERROR(VLOOKUP('Requête 052'!$A180,'Requête 052'!$A$1:$F$2000,1,FALSE),"")</f>
        <v>4288</v>
      </c>
      <c r="B181" s="5" t="str">
        <f>IFERROR(VLOOKUP('Requête 052'!$A180,'Requête 052'!$A$1:$F$2000,2,FALSE),"")</f>
        <v>CGECP ST OUEN L AUMONE TDI</v>
      </c>
      <c r="C181" s="14">
        <f>IFERROR(VLOOKUP('Requête 052'!$A180,'Requête 052'!$A$1:$F$2000,3,FALSE),"")</f>
        <v>43803</v>
      </c>
      <c r="D181" s="5" t="str">
        <f>IFERROR(VLOOKUP('Requête 052'!$A180,'Requête 052'!$A$1:$F$2000,4,FALSE),"")</f>
        <v>ENCOMBRANTS</v>
      </c>
      <c r="E181" s="5" t="str">
        <f>IFERROR(VLOOKUP('Requête 052'!$A180,'Requête 052'!$A$1:$F$2000,5,FALSE),"")</f>
        <v>ENCOMBRANTS</v>
      </c>
      <c r="F181" s="5">
        <f>IFERROR(VLOOKUP('Requête 052'!$A180,'Requête 052'!$A$1:$F$2000,6,FALSE),"")</f>
        <v>3.04</v>
      </c>
      <c r="G181" s="15" t="str">
        <f>IFERROR(VLOOKUP(A181,'Fichier source CGECP'!$A$1:$F$1259,1,FALSE),"")</f>
        <v/>
      </c>
      <c r="H181" s="15" t="str">
        <f>IFERROR(VLOOKUP(A181,'Fichier source CGECP'!$A$1:$F$1259,2,FALSE),"")</f>
        <v/>
      </c>
      <c r="I181" s="38" t="str">
        <f>IFERROR(VLOOKUP(A181,'Fichier source CGECP'!$A$1:$F$1259,3,FALSE),"")</f>
        <v/>
      </c>
      <c r="J181" s="15" t="str">
        <f>IFERROR(VLOOKUP(A181,'Fichier source CGECP'!$A$1:$F$1259,4,FALSE),"")</f>
        <v/>
      </c>
      <c r="K181" s="15" t="str">
        <f>IFERROR(VLOOKUP(A181,'Fichier source CGECP'!$A$1:$F$1259,5,FALSE),"")</f>
        <v/>
      </c>
      <c r="L181" s="33" t="str">
        <f>IFERROR(VLOOKUP(A181,'Fichier source CGECP'!$A$1:$F$1259,6,FALSE),"")</f>
        <v/>
      </c>
      <c r="M181" s="36" t="str">
        <f t="shared" si="15"/>
        <v/>
      </c>
      <c r="N181" s="35" t="str">
        <f t="shared" si="11"/>
        <v>Ok</v>
      </c>
      <c r="O181" s="35" t="str">
        <f t="shared" si="12"/>
        <v>Ecart</v>
      </c>
      <c r="P181" s="35" t="str">
        <f t="shared" si="13"/>
        <v>Ok</v>
      </c>
      <c r="Q181" s="35" t="str">
        <f t="shared" si="14"/>
        <v>Ecart</v>
      </c>
    </row>
    <row r="182" spans="1:17" ht="15.75" customHeight="1" x14ac:dyDescent="0.25">
      <c r="A182" s="12">
        <f>IFERROR(VLOOKUP('Requête 052'!$A181,'Requête 052'!$A$1:$F$2000,1,FALSE),"")</f>
        <v>4307</v>
      </c>
      <c r="B182" s="5" t="str">
        <f>IFERROR(VLOOKUP('Requête 052'!$A181,'Requête 052'!$A$1:$F$2000,2,FALSE),"")</f>
        <v>CGECP ST OUEN L AUMONE TDI</v>
      </c>
      <c r="C182" s="14">
        <f>IFERROR(VLOOKUP('Requête 052'!$A181,'Requête 052'!$A$1:$F$2000,3,FALSE),"")</f>
        <v>43804</v>
      </c>
      <c r="D182" s="5" t="str">
        <f>IFERROR(VLOOKUP('Requête 052'!$A181,'Requête 052'!$A$1:$F$2000,4,FALSE),"")</f>
        <v>ENCOMBRANTS</v>
      </c>
      <c r="E182" s="5" t="str">
        <f>IFERROR(VLOOKUP('Requête 052'!$A181,'Requête 052'!$A$1:$F$2000,5,FALSE),"")</f>
        <v>ENCOMBRANTS</v>
      </c>
      <c r="F182" s="5">
        <f>IFERROR(VLOOKUP('Requête 052'!$A181,'Requête 052'!$A$1:$F$2000,6,FALSE),"")</f>
        <v>1.6919999999999999</v>
      </c>
      <c r="G182" s="15" t="str">
        <f>IFERROR(VLOOKUP(A182,'Fichier source CGECP'!$A$1:$F$1259,1,FALSE),"")</f>
        <v/>
      </c>
      <c r="H182" s="15" t="str">
        <f>IFERROR(VLOOKUP(A182,'Fichier source CGECP'!$A$1:$F$1259,2,FALSE),"")</f>
        <v/>
      </c>
      <c r="I182" s="38" t="str">
        <f>IFERROR(VLOOKUP(A182,'Fichier source CGECP'!$A$1:$F$1259,3,FALSE),"")</f>
        <v/>
      </c>
      <c r="J182" s="15" t="str">
        <f>IFERROR(VLOOKUP(A182,'Fichier source CGECP'!$A$1:$F$1259,4,FALSE),"")</f>
        <v/>
      </c>
      <c r="K182" s="15" t="str">
        <f>IFERROR(VLOOKUP(A182,'Fichier source CGECP'!$A$1:$F$1259,5,FALSE),"")</f>
        <v/>
      </c>
      <c r="L182" s="33" t="str">
        <f>IFERROR(VLOOKUP(A182,'Fichier source CGECP'!$A$1:$F$1259,6,FALSE),"")</f>
        <v/>
      </c>
      <c r="M182" s="36" t="str">
        <f t="shared" si="15"/>
        <v/>
      </c>
      <c r="N182" s="35" t="str">
        <f t="shared" si="11"/>
        <v>Ok</v>
      </c>
      <c r="O182" s="35" t="str">
        <f t="shared" si="12"/>
        <v>Ecart</v>
      </c>
      <c r="P182" s="35" t="str">
        <f t="shared" si="13"/>
        <v>Ok</v>
      </c>
      <c r="Q182" s="35" t="str">
        <f t="shared" si="14"/>
        <v>Ecart</v>
      </c>
    </row>
    <row r="183" spans="1:17" ht="15.75" customHeight="1" x14ac:dyDescent="0.25">
      <c r="A183" s="12">
        <f>IFERROR(VLOOKUP('Requête 052'!$A182,'Requête 052'!$A$1:$F$2000,1,FALSE),"")</f>
        <v>4345</v>
      </c>
      <c r="B183" s="5" t="str">
        <f>IFERROR(VLOOKUP('Requête 052'!$A182,'Requête 052'!$A$1:$F$2000,2,FALSE),"")</f>
        <v>CGECP ST OUEN L AUMONE TDI</v>
      </c>
      <c r="C183" s="14">
        <f>IFERROR(VLOOKUP('Requête 052'!$A182,'Requête 052'!$A$1:$F$2000,3,FALSE),"")</f>
        <v>43804</v>
      </c>
      <c r="D183" s="5" t="str">
        <f>IFERROR(VLOOKUP('Requête 052'!$A182,'Requête 052'!$A$1:$F$2000,4,FALSE),"")</f>
        <v>GRAVATS EN MELANGE</v>
      </c>
      <c r="E183" s="5" t="str">
        <f>IFERROR(VLOOKUP('Requête 052'!$A182,'Requête 052'!$A$1:$F$2000,5,FALSE),"")</f>
        <v>GRAVATS EN MELANGE</v>
      </c>
      <c r="F183" s="5">
        <f>IFERROR(VLOOKUP('Requête 052'!$A182,'Requête 052'!$A$1:$F$2000,6,FALSE),"")</f>
        <v>3.12</v>
      </c>
      <c r="G183" s="15" t="str">
        <f>IFERROR(VLOOKUP(A183,'Fichier source CGECP'!$A$1:$F$1259,1,FALSE),"")</f>
        <v/>
      </c>
      <c r="H183" s="15" t="str">
        <f>IFERROR(VLOOKUP(A183,'Fichier source CGECP'!$A$1:$F$1259,2,FALSE),"")</f>
        <v/>
      </c>
      <c r="I183" s="38" t="str">
        <f>IFERROR(VLOOKUP(A183,'Fichier source CGECP'!$A$1:$F$1259,3,FALSE),"")</f>
        <v/>
      </c>
      <c r="J183" s="15" t="str">
        <f>IFERROR(VLOOKUP(A183,'Fichier source CGECP'!$A$1:$F$1259,4,FALSE),"")</f>
        <v/>
      </c>
      <c r="K183" s="15" t="str">
        <f>IFERROR(VLOOKUP(A183,'Fichier source CGECP'!$A$1:$F$1259,5,FALSE),"")</f>
        <v/>
      </c>
      <c r="L183" s="33" t="str">
        <f>IFERROR(VLOOKUP(A183,'Fichier source CGECP'!$A$1:$F$1259,6,FALSE),"")</f>
        <v/>
      </c>
      <c r="M183" s="36" t="str">
        <f t="shared" si="15"/>
        <v/>
      </c>
      <c r="N183" s="35" t="str">
        <f t="shared" si="11"/>
        <v>Ok</v>
      </c>
      <c r="O183" s="35" t="str">
        <f t="shared" si="12"/>
        <v>Ecart</v>
      </c>
      <c r="P183" s="35" t="str">
        <f t="shared" si="13"/>
        <v>Ok</v>
      </c>
      <c r="Q183" s="35" t="str">
        <f t="shared" si="14"/>
        <v>Ecart</v>
      </c>
    </row>
    <row r="184" spans="1:17" ht="15.75" customHeight="1" x14ac:dyDescent="0.25">
      <c r="A184" s="12">
        <f>IFERROR(VLOOKUP('Requête 052'!$A183,'Requête 052'!$A$1:$F$2000,1,FALSE),"")</f>
        <v>4346</v>
      </c>
      <c r="B184" s="5" t="str">
        <f>IFERROR(VLOOKUP('Requête 052'!$A183,'Requête 052'!$A$1:$F$2000,2,FALSE),"")</f>
        <v>CGECP ST OUEN L AUMONE DVBIODIV</v>
      </c>
      <c r="C184" s="14">
        <f>IFERROR(VLOOKUP('Requête 052'!$A183,'Requête 052'!$A$1:$F$2000,3,FALSE),"")</f>
        <v>43804</v>
      </c>
      <c r="D184" s="5" t="str">
        <f>IFERROR(VLOOKUP('Requête 052'!$A183,'Requête 052'!$A$1:$F$2000,4,FALSE),"")</f>
        <v>DECHETS VERTS EN MELANGE</v>
      </c>
      <c r="E184" s="5" t="str">
        <f>IFERROR(VLOOKUP('Requête 052'!$A183,'Requête 052'!$A$1:$F$2000,5,FALSE),"")</f>
        <v>DECHETS VERTS EN MELANGE</v>
      </c>
      <c r="F184" s="5">
        <f>IFERROR(VLOOKUP('Requête 052'!$A183,'Requête 052'!$A$1:$F$2000,6,FALSE),"")</f>
        <v>3.68</v>
      </c>
      <c r="G184" s="15" t="str">
        <f>IFERROR(VLOOKUP(A184,'Fichier source CGECP'!$A$1:$F$1259,1,FALSE),"")</f>
        <v/>
      </c>
      <c r="H184" s="15" t="str">
        <f>IFERROR(VLOOKUP(A184,'Fichier source CGECP'!$A$1:$F$1259,2,FALSE),"")</f>
        <v/>
      </c>
      <c r="I184" s="38" t="str">
        <f>IFERROR(VLOOKUP(A184,'Fichier source CGECP'!$A$1:$F$1259,3,FALSE),"")</f>
        <v/>
      </c>
      <c r="J184" s="15" t="str">
        <f>IFERROR(VLOOKUP(A184,'Fichier source CGECP'!$A$1:$F$1259,4,FALSE),"")</f>
        <v/>
      </c>
      <c r="K184" s="15" t="str">
        <f>IFERROR(VLOOKUP(A184,'Fichier source CGECP'!$A$1:$F$1259,5,FALSE),"")</f>
        <v/>
      </c>
      <c r="L184" s="33" t="str">
        <f>IFERROR(VLOOKUP(A184,'Fichier source CGECP'!$A$1:$F$1259,6,FALSE),"")</f>
        <v/>
      </c>
      <c r="M184" s="36" t="str">
        <f t="shared" si="15"/>
        <v/>
      </c>
      <c r="N184" s="35" t="str">
        <f t="shared" si="11"/>
        <v>Ok</v>
      </c>
      <c r="O184" s="35" t="str">
        <f t="shared" si="12"/>
        <v>Ecart</v>
      </c>
      <c r="P184" s="35" t="str">
        <f t="shared" si="13"/>
        <v>Ok</v>
      </c>
      <c r="Q184" s="35" t="str">
        <f t="shared" si="14"/>
        <v>Ecart</v>
      </c>
    </row>
    <row r="185" spans="1:17" ht="15.75" customHeight="1" x14ac:dyDescent="0.25">
      <c r="A185" s="12">
        <f>IFERROR(VLOOKUP('Requête 052'!$A184,'Requête 052'!$A$1:$F$2000,1,FALSE),"")</f>
        <v>4347</v>
      </c>
      <c r="B185" s="5" t="str">
        <f>IFERROR(VLOOKUP('Requête 052'!$A184,'Requête 052'!$A$1:$F$2000,2,FALSE),"")</f>
        <v>CGECP ST OUEN L AUMONE UVEND</v>
      </c>
      <c r="C185" s="14">
        <f>IFERROR(VLOOKUP('Requête 052'!$A184,'Requête 052'!$A$1:$F$2000,3,FALSE),"")</f>
        <v>43804</v>
      </c>
      <c r="D185" s="5" t="str">
        <f>IFERROR(VLOOKUP('Requête 052'!$A184,'Requête 052'!$A$1:$F$2000,4,FALSE),"")</f>
        <v>ORDURES MENAGERES</v>
      </c>
      <c r="E185" s="5" t="str">
        <f>IFERROR(VLOOKUP('Requête 052'!$A184,'Requête 052'!$A$1:$F$2000,5,FALSE),"")</f>
        <v>ORDURES MENAGERES</v>
      </c>
      <c r="F185" s="5">
        <f>IFERROR(VLOOKUP('Requête 052'!$A184,'Requête 052'!$A$1:$F$2000,6,FALSE),"")</f>
        <v>1.52</v>
      </c>
      <c r="G185" s="15">
        <f>IFERROR(VLOOKUP(A185,'Fichier source CGECP'!$A$1:$F$1259,1,FALSE),"")</f>
        <v>4347</v>
      </c>
      <c r="H185" s="15" t="str">
        <f>IFERROR(VLOOKUP(A185,'Fichier source CGECP'!$A$1:$F$1259,2,FALSE),"")</f>
        <v>CGECP</v>
      </c>
      <c r="I185" s="38">
        <f>IFERROR(VLOOKUP(A185,'Fichier source CGECP'!$A$1:$F$1259,3,FALSE),"")</f>
        <v>43804</v>
      </c>
      <c r="J185" s="15">
        <f>IFERROR(VLOOKUP(A185,'Fichier source CGECP'!$A$1:$F$1259,4,FALSE),"")</f>
        <v>0</v>
      </c>
      <c r="K185" s="15" t="str">
        <f>IFERROR(VLOOKUP(A185,'Fichier source CGECP'!$A$1:$F$1259,5,FALSE),"")</f>
        <v>ORDURES MENAGERES</v>
      </c>
      <c r="L185" s="33">
        <f>IFERROR(VLOOKUP(A185,'Fichier source CGECP'!$A$1:$F$1259,6,FALSE),"")</f>
        <v>2.66</v>
      </c>
      <c r="M185" s="36">
        <f t="shared" si="15"/>
        <v>-1.1400000000000001</v>
      </c>
      <c r="N185" s="35" t="str">
        <f t="shared" si="11"/>
        <v>Ok</v>
      </c>
      <c r="O185" s="35" t="str">
        <f t="shared" si="12"/>
        <v>Ok</v>
      </c>
      <c r="P185" s="35" t="str">
        <f t="shared" si="13"/>
        <v>Ecart</v>
      </c>
      <c r="Q185" s="35" t="str">
        <f t="shared" si="14"/>
        <v>Ecart</v>
      </c>
    </row>
    <row r="186" spans="1:17" ht="15.75" customHeight="1" x14ac:dyDescent="0.25">
      <c r="A186" s="12">
        <f>IFERROR(VLOOKUP('Requête 052'!$A185,'Requête 052'!$A$1:$F$2000,1,FALSE),"")</f>
        <v>4348</v>
      </c>
      <c r="B186" s="5" t="str">
        <f>IFERROR(VLOOKUP('Requête 052'!$A185,'Requête 052'!$A$1:$F$2000,2,FALSE),"")</f>
        <v>CGECP ST OUEN L AUMONE TDI</v>
      </c>
      <c r="C186" s="14">
        <f>IFERROR(VLOOKUP('Requête 052'!$A185,'Requête 052'!$A$1:$F$2000,3,FALSE),"")</f>
        <v>43804</v>
      </c>
      <c r="D186" s="5" t="str">
        <f>IFERROR(VLOOKUP('Requête 052'!$A185,'Requête 052'!$A$1:$F$2000,4,FALSE),"")</f>
        <v>DECHETS INDUSTRIELS A TRIER</v>
      </c>
      <c r="E186" s="5" t="str">
        <f>IFERROR(VLOOKUP('Requête 052'!$A185,'Requête 052'!$A$1:$F$2000,5,FALSE),"")</f>
        <v>DECHETS INDUSTRIELS A TRIER</v>
      </c>
      <c r="F186" s="5">
        <f>IFERROR(VLOOKUP('Requête 052'!$A185,'Requête 052'!$A$1:$F$2000,6,FALSE),"")</f>
        <v>2.14</v>
      </c>
      <c r="G186" s="15">
        <f>IFERROR(VLOOKUP(A186,'Fichier source CGECP'!$A$1:$F$1259,1,FALSE),"")</f>
        <v>4348</v>
      </c>
      <c r="H186" s="15" t="str">
        <f>IFERROR(VLOOKUP(A186,'Fichier source CGECP'!$A$1:$F$1259,2,FALSE),"")</f>
        <v>CGECP</v>
      </c>
      <c r="I186" s="38">
        <f>IFERROR(VLOOKUP(A186,'Fichier source CGECP'!$A$1:$F$1259,3,FALSE),"")</f>
        <v>43804</v>
      </c>
      <c r="J186" s="15" t="str">
        <f>IFERROR(VLOOKUP(A186,'Fichier source CGECP'!$A$1:$F$1259,4,FALSE),"")</f>
        <v>MATIERE VALO EN MELANGE</v>
      </c>
      <c r="K186" s="15" t="str">
        <f>IFERROR(VLOOKUP(A186,'Fichier source CGECP'!$A$1:$F$1259,5,FALSE),"")</f>
        <v>MATIERE VALO EN MELANGE</v>
      </c>
      <c r="L186" s="33">
        <f>IFERROR(VLOOKUP(A186,'Fichier source CGECP'!$A$1:$F$1259,6,FALSE),"")</f>
        <v>0.52400000000000002</v>
      </c>
      <c r="M186" s="36">
        <f t="shared" si="15"/>
        <v>1.6160000000000001</v>
      </c>
      <c r="N186" s="35" t="str">
        <f t="shared" si="11"/>
        <v>Ok</v>
      </c>
      <c r="O186" s="35" t="str">
        <f t="shared" si="12"/>
        <v>Ecart</v>
      </c>
      <c r="P186" s="35" t="str">
        <f t="shared" si="13"/>
        <v>Ok</v>
      </c>
      <c r="Q186" s="35" t="str">
        <f t="shared" si="14"/>
        <v>Ecart</v>
      </c>
    </row>
    <row r="187" spans="1:17" ht="15.75" customHeight="1" x14ac:dyDescent="0.25">
      <c r="A187" s="12">
        <f>IFERROR(VLOOKUP('Requête 052'!$A186,'Requête 052'!$A$1:$F$2000,1,FALSE),"")</f>
        <v>4349</v>
      </c>
      <c r="B187" s="5" t="str">
        <f>IFERROR(VLOOKUP('Requête 052'!$A186,'Requête 052'!$A$1:$F$2000,2,FALSE),"")</f>
        <v>CGECP ST OUEN L AUMONE DVBIODIV</v>
      </c>
      <c r="C187" s="14">
        <f>IFERROR(VLOOKUP('Requête 052'!$A186,'Requête 052'!$A$1:$F$2000,3,FALSE),"")</f>
        <v>43804</v>
      </c>
      <c r="D187" s="5" t="str">
        <f>IFERROR(VLOOKUP('Requête 052'!$A186,'Requête 052'!$A$1:$F$2000,4,FALSE),"")</f>
        <v>DECHETS VERTS EN MELANGE</v>
      </c>
      <c r="E187" s="5" t="str">
        <f>IFERROR(VLOOKUP('Requête 052'!$A186,'Requête 052'!$A$1:$F$2000,5,FALSE),"")</f>
        <v>DECHETS VERTS EN MELANGE</v>
      </c>
      <c r="F187" s="5">
        <f>IFERROR(VLOOKUP('Requête 052'!$A186,'Requête 052'!$A$1:$F$2000,6,FALSE),"")</f>
        <v>4.7</v>
      </c>
      <c r="G187" s="15" t="str">
        <f>IFERROR(VLOOKUP(A187,'Fichier source CGECP'!$A$1:$F$1259,1,FALSE),"")</f>
        <v/>
      </c>
      <c r="H187" s="15" t="str">
        <f>IFERROR(VLOOKUP(A187,'Fichier source CGECP'!$A$1:$F$1259,2,FALSE),"")</f>
        <v/>
      </c>
      <c r="I187" s="38" t="str">
        <f>IFERROR(VLOOKUP(A187,'Fichier source CGECP'!$A$1:$F$1259,3,FALSE),"")</f>
        <v/>
      </c>
      <c r="J187" s="15" t="str">
        <f>IFERROR(VLOOKUP(A187,'Fichier source CGECP'!$A$1:$F$1259,4,FALSE),"")</f>
        <v/>
      </c>
      <c r="K187" s="15" t="str">
        <f>IFERROR(VLOOKUP(A187,'Fichier source CGECP'!$A$1:$F$1259,5,FALSE),"")</f>
        <v/>
      </c>
      <c r="L187" s="33" t="str">
        <f>IFERROR(VLOOKUP(A187,'Fichier source CGECP'!$A$1:$F$1259,6,FALSE),"")</f>
        <v/>
      </c>
      <c r="M187" s="36" t="str">
        <f t="shared" si="15"/>
        <v/>
      </c>
      <c r="N187" s="35" t="str">
        <f t="shared" si="11"/>
        <v>Ok</v>
      </c>
      <c r="O187" s="35" t="str">
        <f t="shared" si="12"/>
        <v>Ecart</v>
      </c>
      <c r="P187" s="35" t="str">
        <f t="shared" si="13"/>
        <v>Ok</v>
      </c>
      <c r="Q187" s="35" t="str">
        <f t="shared" si="14"/>
        <v>Ecart</v>
      </c>
    </row>
    <row r="188" spans="1:17" ht="15.75" customHeight="1" x14ac:dyDescent="0.25">
      <c r="A188" s="12">
        <f>IFERROR(VLOOKUP('Requête 052'!$A187,'Requête 052'!$A$1:$F$2000,1,FALSE),"")</f>
        <v>4350</v>
      </c>
      <c r="B188" s="5" t="str">
        <f>IFERROR(VLOOKUP('Requête 052'!$A187,'Requête 052'!$A$1:$F$2000,2,FALSE),"")</f>
        <v>CGECP ST OUEN L AUMONE UVEND</v>
      </c>
      <c r="C188" s="14">
        <f>IFERROR(VLOOKUP('Requête 052'!$A187,'Requête 052'!$A$1:$F$2000,3,FALSE),"")</f>
        <v>43804</v>
      </c>
      <c r="D188" s="5" t="str">
        <f>IFERROR(VLOOKUP('Requête 052'!$A187,'Requête 052'!$A$1:$F$2000,4,FALSE),"")</f>
        <v>DECHET A INCINERER</v>
      </c>
      <c r="E188" s="5" t="str">
        <f>IFERROR(VLOOKUP('Requête 052'!$A187,'Requête 052'!$A$1:$F$2000,5,FALSE),"")</f>
        <v>DECHET A INCINERER</v>
      </c>
      <c r="F188" s="5">
        <f>IFERROR(VLOOKUP('Requête 052'!$A187,'Requête 052'!$A$1:$F$2000,6,FALSE),"")</f>
        <v>5.0599999999999996</v>
      </c>
      <c r="G188" s="15">
        <f>IFERROR(VLOOKUP(A188,'Fichier source CGECP'!$A$1:$F$1259,1,FALSE),"")</f>
        <v>4350</v>
      </c>
      <c r="H188" s="15" t="str">
        <f>IFERROR(VLOOKUP(A188,'Fichier source CGECP'!$A$1:$F$1259,2,FALSE),"")</f>
        <v>CGECP</v>
      </c>
      <c r="I188" s="38">
        <f>IFERROR(VLOOKUP(A188,'Fichier source CGECP'!$A$1:$F$1259,3,FALSE),"")</f>
        <v>43804</v>
      </c>
      <c r="J188" s="15" t="str">
        <f>IFERROR(VLOOKUP(A188,'Fichier source CGECP'!$A$1:$F$1259,4,FALSE),"")</f>
        <v>DECHETS INDUSTRIELS A TRIER</v>
      </c>
      <c r="K188" s="15" t="str">
        <f>IFERROR(VLOOKUP(A188,'Fichier source CGECP'!$A$1:$F$1259,5,FALSE),"")</f>
        <v>DECHETS INDUSTRIELS A TRIER</v>
      </c>
      <c r="L188" s="33">
        <f>IFERROR(VLOOKUP(A188,'Fichier source CGECP'!$A$1:$F$1259,6,FALSE),"")</f>
        <v>5.14</v>
      </c>
      <c r="M188" s="36">
        <f t="shared" si="15"/>
        <v>-8.0000000000000071E-2</v>
      </c>
      <c r="N188" s="35" t="str">
        <f t="shared" si="11"/>
        <v>Ok</v>
      </c>
      <c r="O188" s="35" t="str">
        <f t="shared" si="12"/>
        <v>Ecart</v>
      </c>
      <c r="P188" s="35" t="str">
        <f t="shared" si="13"/>
        <v>Ecart</v>
      </c>
      <c r="Q188" s="35" t="str">
        <f t="shared" si="14"/>
        <v>Ecart</v>
      </c>
    </row>
    <row r="189" spans="1:17" ht="15.75" customHeight="1" x14ac:dyDescent="0.25">
      <c r="A189" s="12">
        <f>IFERROR(VLOOKUP('Requête 052'!$A188,'Requête 052'!$A$1:$F$2000,1,FALSE),"")</f>
        <v>4352</v>
      </c>
      <c r="B189" s="5" t="str">
        <f>IFERROR(VLOOKUP('Requête 052'!$A188,'Requête 052'!$A$1:$F$2000,2,FALSE),"")</f>
        <v>CGECP ST OUEN L AUMONE TDI</v>
      </c>
      <c r="C189" s="14">
        <f>IFERROR(VLOOKUP('Requête 052'!$A188,'Requête 052'!$A$1:$F$2000,3,FALSE),"")</f>
        <v>43804</v>
      </c>
      <c r="D189" s="5" t="str">
        <f>IFERROR(VLOOKUP('Requête 052'!$A188,'Requête 052'!$A$1:$F$2000,4,FALSE),"")</f>
        <v>GROS DE MAGASIN - 1.02.00</v>
      </c>
      <c r="E189" s="5" t="str">
        <f>IFERROR(VLOOKUP('Requête 052'!$A188,'Requête 052'!$A$1:$F$2000,5,FALSE),"")</f>
        <v>MATIERE VALO EN MELANGE</v>
      </c>
      <c r="F189" s="5">
        <f>IFERROR(VLOOKUP('Requête 052'!$A188,'Requête 052'!$A$1:$F$2000,6,FALSE),"")</f>
        <v>4.84</v>
      </c>
      <c r="G189" s="15">
        <f>IFERROR(VLOOKUP(A189,'Fichier source CGECP'!$A$1:$F$1259,1,FALSE),"")</f>
        <v>4352</v>
      </c>
      <c r="H189" s="15" t="str">
        <f>IFERROR(VLOOKUP(A189,'Fichier source CGECP'!$A$1:$F$1259,2,FALSE),"")</f>
        <v>CGECP</v>
      </c>
      <c r="I189" s="38">
        <f>IFERROR(VLOOKUP(A189,'Fichier source CGECP'!$A$1:$F$1259,3,FALSE),"")</f>
        <v>43804</v>
      </c>
      <c r="J189" s="15">
        <f>IFERROR(VLOOKUP(A189,'Fichier source CGECP'!$A$1:$F$1259,4,FALSE),"")</f>
        <v>0</v>
      </c>
      <c r="K189" s="15" t="str">
        <f>IFERROR(VLOOKUP(A189,'Fichier source CGECP'!$A$1:$F$1259,5,FALSE),"")</f>
        <v>DECHET A INCINERER TRI</v>
      </c>
      <c r="L189" s="33">
        <f>IFERROR(VLOOKUP(A189,'Fichier source CGECP'!$A$1:$F$1259,6,FALSE),"")</f>
        <v>0.9</v>
      </c>
      <c r="M189" s="36">
        <f t="shared" si="15"/>
        <v>3.94</v>
      </c>
      <c r="N189" s="35" t="str">
        <f t="shared" si="11"/>
        <v>Ok</v>
      </c>
      <c r="O189" s="35" t="str">
        <f t="shared" si="12"/>
        <v>Ecart</v>
      </c>
      <c r="P189" s="35" t="str">
        <f t="shared" si="13"/>
        <v>Ok</v>
      </c>
      <c r="Q189" s="35" t="str">
        <f t="shared" si="14"/>
        <v>Ecart</v>
      </c>
    </row>
    <row r="190" spans="1:17" ht="15.75" customHeight="1" x14ac:dyDescent="0.25">
      <c r="A190" s="12">
        <f>IFERROR(VLOOKUP('Requête 052'!$A189,'Requête 052'!$A$1:$F$2000,1,FALSE),"")</f>
        <v>4358</v>
      </c>
      <c r="B190" s="5" t="str">
        <f>IFERROR(VLOOKUP('Requête 052'!$A189,'Requête 052'!$A$1:$F$2000,2,FALSE),"")</f>
        <v>CGECP ST OUEN L AUMONE TDI</v>
      </c>
      <c r="C190" s="14">
        <f>IFERROR(VLOOKUP('Requête 052'!$A189,'Requête 052'!$A$1:$F$2000,3,FALSE),"")</f>
        <v>43804</v>
      </c>
      <c r="D190" s="5" t="str">
        <f>IFERROR(VLOOKUP('Requête 052'!$A189,'Requête 052'!$A$1:$F$2000,4,FALSE),"")</f>
        <v>ENCOMBRANTS</v>
      </c>
      <c r="E190" s="5" t="str">
        <f>IFERROR(VLOOKUP('Requête 052'!$A189,'Requête 052'!$A$1:$F$2000,5,FALSE),"")</f>
        <v>ENCOMBRANTS</v>
      </c>
      <c r="F190" s="5">
        <f>IFERROR(VLOOKUP('Requête 052'!$A189,'Requête 052'!$A$1:$F$2000,6,FALSE),"")</f>
        <v>0.30499999999999999</v>
      </c>
      <c r="G190" s="15" t="str">
        <f>IFERROR(VLOOKUP(A190,'Fichier source CGECP'!$A$1:$F$1259,1,FALSE),"")</f>
        <v/>
      </c>
      <c r="H190" s="15" t="str">
        <f>IFERROR(VLOOKUP(A190,'Fichier source CGECP'!$A$1:$F$1259,2,FALSE),"")</f>
        <v/>
      </c>
      <c r="I190" s="38" t="str">
        <f>IFERROR(VLOOKUP(A190,'Fichier source CGECP'!$A$1:$F$1259,3,FALSE),"")</f>
        <v/>
      </c>
      <c r="J190" s="15" t="str">
        <f>IFERROR(VLOOKUP(A190,'Fichier source CGECP'!$A$1:$F$1259,4,FALSE),"")</f>
        <v/>
      </c>
      <c r="K190" s="15" t="str">
        <f>IFERROR(VLOOKUP(A190,'Fichier source CGECP'!$A$1:$F$1259,5,FALSE),"")</f>
        <v/>
      </c>
      <c r="L190" s="33" t="str">
        <f>IFERROR(VLOOKUP(A190,'Fichier source CGECP'!$A$1:$F$1259,6,FALSE),"")</f>
        <v/>
      </c>
      <c r="M190" s="36" t="str">
        <f t="shared" si="15"/>
        <v/>
      </c>
      <c r="N190" s="35" t="str">
        <f t="shared" si="11"/>
        <v>Ok</v>
      </c>
      <c r="O190" s="35" t="str">
        <f t="shared" si="12"/>
        <v>Ecart</v>
      </c>
      <c r="P190" s="35" t="str">
        <f t="shared" si="13"/>
        <v>Ok</v>
      </c>
      <c r="Q190" s="35" t="str">
        <f t="shared" si="14"/>
        <v>Ecart</v>
      </c>
    </row>
    <row r="191" spans="1:17" ht="15.75" customHeight="1" x14ac:dyDescent="0.25">
      <c r="A191" s="12">
        <f>IFERROR(VLOOKUP('Requête 052'!$A190,'Requête 052'!$A$1:$F$2000,1,FALSE),"")</f>
        <v>4360</v>
      </c>
      <c r="B191" s="5" t="str">
        <f>IFERROR(VLOOKUP('Requête 052'!$A190,'Requête 052'!$A$1:$F$2000,2,FALSE),"")</f>
        <v>CGECP ST OUEN L AUMONE UVEND</v>
      </c>
      <c r="C191" s="14">
        <f>IFERROR(VLOOKUP('Requête 052'!$A190,'Requête 052'!$A$1:$F$2000,3,FALSE),"")</f>
        <v>43804</v>
      </c>
      <c r="D191" s="5" t="str">
        <f>IFERROR(VLOOKUP('Requête 052'!$A190,'Requête 052'!$A$1:$F$2000,4,FALSE),"")</f>
        <v>DECHET A INCINERER TRI</v>
      </c>
      <c r="E191" s="5" t="str">
        <f>IFERROR(VLOOKUP('Requête 052'!$A190,'Requête 052'!$A$1:$F$2000,5,FALSE),"")</f>
        <v>DECHET A INCINERER TRI</v>
      </c>
      <c r="F191" s="5">
        <f>IFERROR(VLOOKUP('Requête 052'!$A190,'Requête 052'!$A$1:$F$2000,6,FALSE),"")</f>
        <v>5.22</v>
      </c>
      <c r="G191" s="15">
        <f>IFERROR(VLOOKUP(A191,'Fichier source CGECP'!$A$1:$F$1259,1,FALSE),"")</f>
        <v>4360</v>
      </c>
      <c r="H191" s="15" t="str">
        <f>IFERROR(VLOOKUP(A191,'Fichier source CGECP'!$A$1:$F$1259,2,FALSE),"")</f>
        <v>CGECP</v>
      </c>
      <c r="I191" s="47">
        <f>IFERROR(VLOOKUP(A191,'Fichier source CGECP'!$A$1:$F$1259,3,FALSE),"")</f>
        <v>43804</v>
      </c>
      <c r="J191" s="15">
        <f>IFERROR(VLOOKUP(A191,'Fichier source CGECP'!$A$1:$F$1259,4,FALSE),"")</f>
        <v>0</v>
      </c>
      <c r="K191" s="15" t="str">
        <f>IFERROR(VLOOKUP(A191,'Fichier source CGECP'!$A$1:$F$1259,5,FALSE),"")</f>
        <v>DECHET A INCINERER TRI</v>
      </c>
      <c r="L191" s="33">
        <f>IFERROR(VLOOKUP(A191,'Fichier source CGECP'!$A$1:$F$1259,6,FALSE),"")</f>
        <v>0.98</v>
      </c>
      <c r="M191" s="36">
        <f t="shared" si="15"/>
        <v>4.24</v>
      </c>
      <c r="N191" s="35" t="str">
        <f t="shared" si="11"/>
        <v>Ok</v>
      </c>
      <c r="O191" s="35" t="str">
        <f t="shared" si="12"/>
        <v>Ok</v>
      </c>
      <c r="P191" s="35" t="str">
        <f t="shared" si="13"/>
        <v>Ok</v>
      </c>
      <c r="Q191" s="35" t="str">
        <f t="shared" si="14"/>
        <v>Ok</v>
      </c>
    </row>
    <row r="192" spans="1:17" ht="15.75" customHeight="1" x14ac:dyDescent="0.25">
      <c r="A192" s="12">
        <f>IFERROR(VLOOKUP('Requête 052'!$A191,'Requête 052'!$A$1:$F$2000,1,FALSE),"")</f>
        <v>4363</v>
      </c>
      <c r="B192" s="5" t="str">
        <f>IFERROR(VLOOKUP('Requête 052'!$A191,'Requête 052'!$A$1:$F$2000,2,FALSE),"")</f>
        <v>CGECP ST OUEN L AUMONE TDI</v>
      </c>
      <c r="C192" s="14">
        <f>IFERROR(VLOOKUP('Requête 052'!$A191,'Requête 052'!$A$1:$F$2000,3,FALSE),"")</f>
        <v>43804</v>
      </c>
      <c r="D192" s="5" t="str">
        <f>IFERROR(VLOOKUP('Requête 052'!$A191,'Requête 052'!$A$1:$F$2000,4,FALSE),"")</f>
        <v>DECHETS INDUSTRIELS BANALS</v>
      </c>
      <c r="E192" s="5" t="str">
        <f>IFERROR(VLOOKUP('Requête 052'!$A191,'Requête 052'!$A$1:$F$2000,5,FALSE),"")</f>
        <v>DECHETS INDUSTRIELS BANALS</v>
      </c>
      <c r="F192" s="5">
        <f>IFERROR(VLOOKUP('Requête 052'!$A191,'Requête 052'!$A$1:$F$2000,6,FALSE),"")</f>
        <v>5.0599999999999996</v>
      </c>
      <c r="G192" s="15">
        <f>IFERROR(VLOOKUP(A192,'Fichier source CGECP'!$A$1:$F$1259,1,FALSE),"")</f>
        <v>4363</v>
      </c>
      <c r="H192" s="15" t="str">
        <f>IFERROR(VLOOKUP(A192,'Fichier source CGECP'!$A$1:$F$1259,2,FALSE),"")</f>
        <v>CGECP</v>
      </c>
      <c r="I192" s="38">
        <f>IFERROR(VLOOKUP(A192,'Fichier source CGECP'!$A$1:$F$1259,3,FALSE),"")</f>
        <v>43804</v>
      </c>
      <c r="J192" s="15" t="str">
        <f>IFERROR(VLOOKUP(A192,'Fichier source CGECP'!$A$1:$F$1259,4,FALSE),"")</f>
        <v>FERRAILLES A BROYER (FAB)</v>
      </c>
      <c r="K192" s="15" t="str">
        <f>IFERROR(VLOOKUP(A192,'Fichier source CGECP'!$A$1:$F$1259,5,FALSE),"")</f>
        <v>FERRAILLES A BROYER (FAB)</v>
      </c>
      <c r="L192" s="33">
        <f>IFERROR(VLOOKUP(A192,'Fichier source CGECP'!$A$1:$F$1259,6,FALSE),"")</f>
        <v>3.536</v>
      </c>
      <c r="M192" s="36">
        <f t="shared" si="15"/>
        <v>1.5239999999999996</v>
      </c>
      <c r="N192" s="35" t="str">
        <f t="shared" si="11"/>
        <v>Ok</v>
      </c>
      <c r="O192" s="35" t="str">
        <f t="shared" si="12"/>
        <v>Ecart</v>
      </c>
      <c r="P192" s="35" t="str">
        <f t="shared" si="13"/>
        <v>Ok</v>
      </c>
      <c r="Q192" s="35" t="str">
        <f t="shared" si="14"/>
        <v>Ecart</v>
      </c>
    </row>
    <row r="193" spans="1:17" ht="15.75" customHeight="1" x14ac:dyDescent="0.25">
      <c r="A193" s="12">
        <f>IFERROR(VLOOKUP('Requête 052'!$A192,'Requête 052'!$A$1:$F$2000,1,FALSE),"")</f>
        <v>4368</v>
      </c>
      <c r="B193" s="5" t="str">
        <f>IFERROR(VLOOKUP('Requête 052'!$A192,'Requête 052'!$A$1:$F$2000,2,FALSE),"")</f>
        <v>CGECP ST OUEN L AUMONE UVEND</v>
      </c>
      <c r="C193" s="14">
        <f>IFERROR(VLOOKUP('Requête 052'!$A192,'Requête 052'!$A$1:$F$2000,3,FALSE),"")</f>
        <v>43804</v>
      </c>
      <c r="D193" s="5" t="str">
        <f>IFERROR(VLOOKUP('Requête 052'!$A192,'Requête 052'!$A$1:$F$2000,4,FALSE),"")</f>
        <v>REFUS DE TRI</v>
      </c>
      <c r="E193" s="5" t="str">
        <f>IFERROR(VLOOKUP('Requête 052'!$A192,'Requête 052'!$A$1:$F$2000,5,FALSE),"")</f>
        <v>REFUS DE TRI</v>
      </c>
      <c r="F193" s="5">
        <f>IFERROR(VLOOKUP('Requête 052'!$A192,'Requête 052'!$A$1:$F$2000,6,FALSE),"")</f>
        <v>4.3</v>
      </c>
      <c r="G193" s="15" t="str">
        <f>IFERROR(VLOOKUP(A193,'Fichier source CGECP'!$A$1:$F$1259,1,FALSE),"")</f>
        <v/>
      </c>
      <c r="H193" s="15" t="str">
        <f>IFERROR(VLOOKUP(A193,'Fichier source CGECP'!$A$1:$F$1259,2,FALSE),"")</f>
        <v/>
      </c>
      <c r="I193" s="38" t="str">
        <f>IFERROR(VLOOKUP(A193,'Fichier source CGECP'!$A$1:$F$1259,3,FALSE),"")</f>
        <v/>
      </c>
      <c r="J193" s="15" t="str">
        <f>IFERROR(VLOOKUP(A193,'Fichier source CGECP'!$A$1:$F$1259,4,FALSE),"")</f>
        <v/>
      </c>
      <c r="K193" s="15" t="str">
        <f>IFERROR(VLOOKUP(A193,'Fichier source CGECP'!$A$1:$F$1259,5,FALSE),"")</f>
        <v/>
      </c>
      <c r="L193" s="33" t="str">
        <f>IFERROR(VLOOKUP(A193,'Fichier source CGECP'!$A$1:$F$1259,6,FALSE),"")</f>
        <v/>
      </c>
      <c r="M193" s="36" t="str">
        <f t="shared" si="15"/>
        <v/>
      </c>
      <c r="N193" s="35" t="str">
        <f t="shared" si="11"/>
        <v>Ok</v>
      </c>
      <c r="O193" s="35" t="str">
        <f t="shared" si="12"/>
        <v>Ecart</v>
      </c>
      <c r="P193" s="35" t="str">
        <f t="shared" si="13"/>
        <v>Ok</v>
      </c>
      <c r="Q193" s="35" t="str">
        <f t="shared" si="14"/>
        <v>Ecart</v>
      </c>
    </row>
    <row r="194" spans="1:17" ht="15.75" customHeight="1" x14ac:dyDescent="0.25">
      <c r="A194" s="12">
        <f>IFERROR(VLOOKUP('Requête 052'!$A193,'Requête 052'!$A$1:$F$2000,1,FALSE),"")</f>
        <v>4372</v>
      </c>
      <c r="B194" s="5" t="str">
        <f>IFERROR(VLOOKUP('Requête 052'!$A193,'Requête 052'!$A$1:$F$2000,2,FALSE),"")</f>
        <v>CGECP ST OUEN L AUMONE DVBIODIV</v>
      </c>
      <c r="C194" s="14">
        <f>IFERROR(VLOOKUP('Requête 052'!$A193,'Requête 052'!$A$1:$F$2000,3,FALSE),"")</f>
        <v>43804</v>
      </c>
      <c r="D194" s="5" t="str">
        <f>IFERROR(VLOOKUP('Requête 052'!$A193,'Requête 052'!$A$1:$F$2000,4,FALSE),"")</f>
        <v>DECHETS VERTS EN MELANGE</v>
      </c>
      <c r="E194" s="5" t="str">
        <f>IFERROR(VLOOKUP('Requête 052'!$A193,'Requête 052'!$A$1:$F$2000,5,FALSE),"")</f>
        <v>DECHETS VERTS EN MELANGE</v>
      </c>
      <c r="F194" s="5">
        <f>IFERROR(VLOOKUP('Requête 052'!$A193,'Requête 052'!$A$1:$F$2000,6,FALSE),"")</f>
        <v>2.98</v>
      </c>
      <c r="G194" s="15">
        <f>IFERROR(VLOOKUP(A194,'Fichier source CGECP'!$A$1:$F$1259,1,FALSE),"")</f>
        <v>4372</v>
      </c>
      <c r="H194" s="15" t="str">
        <f>IFERROR(VLOOKUP(A194,'Fichier source CGECP'!$A$1:$F$1259,2,FALSE),"")</f>
        <v>CGECP</v>
      </c>
      <c r="I194" s="38">
        <f>IFERROR(VLOOKUP(A194,'Fichier source CGECP'!$A$1:$F$1259,3,FALSE),"")</f>
        <v>43804</v>
      </c>
      <c r="J194" s="15" t="str">
        <f>IFERROR(VLOOKUP(A194,'Fichier source CGECP'!$A$1:$F$1259,4,FALSE),"")</f>
        <v>ONDULES RECUPERES - 1.05.00</v>
      </c>
      <c r="K194" s="15" t="str">
        <f>IFERROR(VLOOKUP(A194,'Fichier source CGECP'!$A$1:$F$1259,5,FALSE),"")</f>
        <v>ONDULE RECUPERE VRAC - BALLE&lt;320 KG</v>
      </c>
      <c r="L194" s="33">
        <f>IFERROR(VLOOKUP(A194,'Fichier source CGECP'!$A$1:$F$1259,6,FALSE),"")</f>
        <v>1.528</v>
      </c>
      <c r="M194" s="36">
        <f t="shared" si="15"/>
        <v>1.452</v>
      </c>
      <c r="N194" s="35" t="str">
        <f t="shared" si="11"/>
        <v>Ok</v>
      </c>
      <c r="O194" s="35" t="str">
        <f t="shared" si="12"/>
        <v>Ecart</v>
      </c>
      <c r="P194" s="35" t="str">
        <f t="shared" si="13"/>
        <v>Ok</v>
      </c>
      <c r="Q194" s="35" t="str">
        <f t="shared" si="14"/>
        <v>Ecart</v>
      </c>
    </row>
    <row r="195" spans="1:17" ht="15.75" customHeight="1" x14ac:dyDescent="0.25">
      <c r="A195" s="12">
        <f>IFERROR(VLOOKUP('Requête 052'!$A194,'Requête 052'!$A$1:$F$2000,1,FALSE),"")</f>
        <v>4373</v>
      </c>
      <c r="B195" s="5" t="str">
        <f>IFERROR(VLOOKUP('Requête 052'!$A194,'Requête 052'!$A$1:$F$2000,2,FALSE),"")</f>
        <v>CGECP ST OUEN L AUMONE TDI</v>
      </c>
      <c r="C195" s="14">
        <f>IFERROR(VLOOKUP('Requête 052'!$A194,'Requête 052'!$A$1:$F$2000,3,FALSE),"")</f>
        <v>43804</v>
      </c>
      <c r="D195" s="5" t="str">
        <f>IFERROR(VLOOKUP('Requête 052'!$A194,'Requête 052'!$A$1:$F$2000,4,FALSE),"")</f>
        <v>ENCOMBRANTS</v>
      </c>
      <c r="E195" s="5" t="str">
        <f>IFERROR(VLOOKUP('Requête 052'!$A194,'Requête 052'!$A$1:$F$2000,5,FALSE),"")</f>
        <v>ENCOMBRANTS</v>
      </c>
      <c r="F195" s="5">
        <f>IFERROR(VLOOKUP('Requête 052'!$A194,'Requête 052'!$A$1:$F$2000,6,FALSE),"")</f>
        <v>0.17599999999999999</v>
      </c>
      <c r="G195" s="15" t="str">
        <f>IFERROR(VLOOKUP(A195,'Fichier source CGECP'!$A$1:$F$1259,1,FALSE),"")</f>
        <v/>
      </c>
      <c r="H195" s="15" t="str">
        <f>IFERROR(VLOOKUP(A195,'Fichier source CGECP'!$A$1:$F$1259,2,FALSE),"")</f>
        <v/>
      </c>
      <c r="I195" s="38" t="str">
        <f>IFERROR(VLOOKUP(A195,'Fichier source CGECP'!$A$1:$F$1259,3,FALSE),"")</f>
        <v/>
      </c>
      <c r="J195" s="15" t="str">
        <f>IFERROR(VLOOKUP(A195,'Fichier source CGECP'!$A$1:$F$1259,4,FALSE),"")</f>
        <v/>
      </c>
      <c r="K195" s="15" t="str">
        <f>IFERROR(VLOOKUP(A195,'Fichier source CGECP'!$A$1:$F$1259,5,FALSE),"")</f>
        <v/>
      </c>
      <c r="L195" s="33" t="str">
        <f>IFERROR(VLOOKUP(A195,'Fichier source CGECP'!$A$1:$F$1259,6,FALSE),"")</f>
        <v/>
      </c>
      <c r="M195" s="36" t="str">
        <f t="shared" si="15"/>
        <v/>
      </c>
      <c r="N195" s="35" t="str">
        <f t="shared" si="11"/>
        <v>Ok</v>
      </c>
      <c r="O195" s="35" t="str">
        <f t="shared" si="12"/>
        <v>Ecart</v>
      </c>
      <c r="P195" s="35" t="str">
        <f t="shared" si="13"/>
        <v>Ok</v>
      </c>
      <c r="Q195" s="35" t="str">
        <f t="shared" si="14"/>
        <v>Ecart</v>
      </c>
    </row>
    <row r="196" spans="1:17" ht="15.75" customHeight="1" x14ac:dyDescent="0.25">
      <c r="A196" s="12">
        <f>IFERROR(VLOOKUP('Requête 052'!$A195,'Requête 052'!$A$1:$F$2000,1,FALSE),"")</f>
        <v>4374</v>
      </c>
      <c r="B196" s="5" t="str">
        <f>IFERROR(VLOOKUP('Requête 052'!$A195,'Requête 052'!$A$1:$F$2000,2,FALSE),"")</f>
        <v>CGECP ST OUEN L AUMONE TDI</v>
      </c>
      <c r="C196" s="14">
        <f>IFERROR(VLOOKUP('Requête 052'!$A195,'Requête 052'!$A$1:$F$2000,3,FALSE),"")</f>
        <v>43804</v>
      </c>
      <c r="D196" s="5" t="str">
        <f>IFERROR(VLOOKUP('Requête 052'!$A195,'Requête 052'!$A$1:$F$2000,4,FALSE),"")</f>
        <v>CARTONS</v>
      </c>
      <c r="E196" s="5" t="str">
        <f>IFERROR(VLOOKUP('Requête 052'!$A195,'Requête 052'!$A$1:$F$2000,5,FALSE),"")</f>
        <v>CARTONS</v>
      </c>
      <c r="F196" s="5">
        <f>IFERROR(VLOOKUP('Requête 052'!$A195,'Requête 052'!$A$1:$F$2000,6,FALSE),"")</f>
        <v>0.32</v>
      </c>
      <c r="G196" s="15">
        <f>IFERROR(VLOOKUP(A196,'Fichier source CGECP'!$A$1:$F$1259,1,FALSE),"")</f>
        <v>4374</v>
      </c>
      <c r="H196" s="15" t="str">
        <f>IFERROR(VLOOKUP(A196,'Fichier source CGECP'!$A$1:$F$1259,2,FALSE),"")</f>
        <v>CGECP</v>
      </c>
      <c r="I196" s="38">
        <f>IFERROR(VLOOKUP(A196,'Fichier source CGECP'!$A$1:$F$1259,3,FALSE),"")</f>
        <v>43804</v>
      </c>
      <c r="J196" s="15" t="str">
        <f>IFERROR(VLOOKUP(A196,'Fichier source CGECP'!$A$1:$F$1259,4,FALSE),"")</f>
        <v>CARTONS ET SACHES PLAST - 1.04.00</v>
      </c>
      <c r="K196" s="15" t="str">
        <f>IFERROR(VLOOKUP(A196,'Fichier source CGECP'!$A$1:$F$1259,5,FALSE),"")</f>
        <v>PE GRANDE SURFACE-PEGS</v>
      </c>
      <c r="L196" s="33">
        <f>IFERROR(VLOOKUP(A196,'Fichier source CGECP'!$A$1:$F$1259,6,FALSE),"")</f>
        <v>1.903</v>
      </c>
      <c r="M196" s="36">
        <f t="shared" si="15"/>
        <v>-1.583</v>
      </c>
      <c r="N196" s="35" t="str">
        <f t="shared" ref="N196:N259" si="16">IFERROR(IF(SEARCH(H196,B196,1),"Ok","Ecart"),"")</f>
        <v>Ok</v>
      </c>
      <c r="O196" s="35" t="str">
        <f t="shared" ref="O196:O259" si="17">IFERROR(IF(E196=K196,"Ok","Ecart"),"")</f>
        <v>Ecart</v>
      </c>
      <c r="P196" s="35" t="str">
        <f t="shared" ref="P196:P259" si="18">IFERROR(IF(M196&gt;=0,"Ok","Ecart"),"")</f>
        <v>Ecart</v>
      </c>
      <c r="Q196" s="35" t="str">
        <f t="shared" ref="Q196:Q259" si="19">IFERROR(IF(OR(P196="Ecart",O196="Ecart",N196="Ecart"),"Ecart","Ok"),"")</f>
        <v>Ecart</v>
      </c>
    </row>
    <row r="197" spans="1:17" ht="15.75" customHeight="1" x14ac:dyDescent="0.25">
      <c r="A197" s="12">
        <f>IFERROR(VLOOKUP('Requête 052'!$A196,'Requête 052'!$A$1:$F$2000,1,FALSE),"")</f>
        <v>4377</v>
      </c>
      <c r="B197" s="5" t="str">
        <f>IFERROR(VLOOKUP('Requête 052'!$A196,'Requête 052'!$A$1:$F$2000,2,FALSE),"")</f>
        <v>CGECP ST OUEN L AUMONE TDI</v>
      </c>
      <c r="C197" s="14">
        <f>IFERROR(VLOOKUP('Requête 052'!$A196,'Requête 052'!$A$1:$F$2000,3,FALSE),"")</f>
        <v>43804</v>
      </c>
      <c r="D197" s="5" t="str">
        <f>IFERROR(VLOOKUP('Requête 052'!$A196,'Requête 052'!$A$1:$F$2000,4,FALSE),"")</f>
        <v>BOIS B BRUT</v>
      </c>
      <c r="E197" s="5" t="str">
        <f>IFERROR(VLOOKUP('Requête 052'!$A196,'Requête 052'!$A$1:$F$2000,5,FALSE),"")</f>
        <v>DECHETS INDUSTRIELS BANALS</v>
      </c>
      <c r="F197" s="5">
        <f>IFERROR(VLOOKUP('Requête 052'!$A196,'Requête 052'!$A$1:$F$2000,6,FALSE),"")</f>
        <v>0.44</v>
      </c>
      <c r="G197" s="15">
        <f>IFERROR(VLOOKUP(A197,'Fichier source CGECP'!$A$1:$F$1259,1,FALSE),"")</f>
        <v>4377</v>
      </c>
      <c r="H197" s="15" t="str">
        <f>IFERROR(VLOOKUP(A197,'Fichier source CGECP'!$A$1:$F$1259,2,FALSE),"")</f>
        <v>CGECP</v>
      </c>
      <c r="I197" s="38">
        <f>IFERROR(VLOOKUP(A197,'Fichier source CGECP'!$A$1:$F$1259,3,FALSE),"")</f>
        <v>43804</v>
      </c>
      <c r="J197" s="15" t="str">
        <f>IFERROR(VLOOKUP(A197,'Fichier source CGECP'!$A$1:$F$1259,4,FALSE),"")</f>
        <v>BOIS D'EMBALLAGES BRUTS</v>
      </c>
      <c r="K197" s="15" t="str">
        <f>IFERROR(VLOOKUP(A197,'Fichier source CGECP'!$A$1:$F$1259,5,FALSE),"")</f>
        <v>BOIS D'EMBALLAGES BRUTS</v>
      </c>
      <c r="L197" s="33">
        <f>IFERROR(VLOOKUP(A197,'Fichier source CGECP'!$A$1:$F$1259,6,FALSE),"")</f>
        <v>0.30499999999999999</v>
      </c>
      <c r="M197" s="36">
        <f t="shared" si="15"/>
        <v>0.13500000000000001</v>
      </c>
      <c r="N197" s="35" t="str">
        <f t="shared" si="16"/>
        <v>Ok</v>
      </c>
      <c r="O197" s="35" t="str">
        <f t="shared" si="17"/>
        <v>Ecart</v>
      </c>
      <c r="P197" s="35" t="str">
        <f t="shared" si="18"/>
        <v>Ok</v>
      </c>
      <c r="Q197" s="35" t="str">
        <f t="shared" si="19"/>
        <v>Ecart</v>
      </c>
    </row>
    <row r="198" spans="1:17" ht="15.75" customHeight="1" x14ac:dyDescent="0.25">
      <c r="A198" s="12">
        <f>IFERROR(VLOOKUP('Requête 052'!$A197,'Requête 052'!$A$1:$F$2000,1,FALSE),"")</f>
        <v>4380</v>
      </c>
      <c r="B198" s="5" t="str">
        <f>IFERROR(VLOOKUP('Requête 052'!$A197,'Requête 052'!$A$1:$F$2000,2,FALSE),"")</f>
        <v>CGECP ST OUEN L AUMONE TDI</v>
      </c>
      <c r="C198" s="14">
        <f>IFERROR(VLOOKUP('Requête 052'!$A197,'Requête 052'!$A$1:$F$2000,3,FALSE),"")</f>
        <v>43804</v>
      </c>
      <c r="D198" s="5" t="str">
        <f>IFERROR(VLOOKUP('Requête 052'!$A197,'Requête 052'!$A$1:$F$2000,4,FALSE),"")</f>
        <v>ENCOMBRANTS</v>
      </c>
      <c r="E198" s="5" t="str">
        <f>IFERROR(VLOOKUP('Requête 052'!$A197,'Requête 052'!$A$1:$F$2000,5,FALSE),"")</f>
        <v>ENCOMBRANTS</v>
      </c>
      <c r="F198" s="5">
        <f>IFERROR(VLOOKUP('Requête 052'!$A197,'Requête 052'!$A$1:$F$2000,6,FALSE),"")</f>
        <v>1.0999999999999999E-2</v>
      </c>
      <c r="G198" s="15" t="str">
        <f>IFERROR(VLOOKUP(A198,'Fichier source CGECP'!$A$1:$F$1259,1,FALSE),"")</f>
        <v/>
      </c>
      <c r="H198" s="15" t="str">
        <f>IFERROR(VLOOKUP(A198,'Fichier source CGECP'!$A$1:$F$1259,2,FALSE),"")</f>
        <v/>
      </c>
      <c r="I198" s="38" t="str">
        <f>IFERROR(VLOOKUP(A198,'Fichier source CGECP'!$A$1:$F$1259,3,FALSE),"")</f>
        <v/>
      </c>
      <c r="J198" s="15" t="str">
        <f>IFERROR(VLOOKUP(A198,'Fichier source CGECP'!$A$1:$F$1259,4,FALSE),"")</f>
        <v/>
      </c>
      <c r="K198" s="15" t="str">
        <f>IFERROR(VLOOKUP(A198,'Fichier source CGECP'!$A$1:$F$1259,5,FALSE),"")</f>
        <v/>
      </c>
      <c r="L198" s="33" t="str">
        <f>IFERROR(VLOOKUP(A198,'Fichier source CGECP'!$A$1:$F$1259,6,FALSE),"")</f>
        <v/>
      </c>
      <c r="M198" s="36" t="str">
        <f t="shared" si="15"/>
        <v/>
      </c>
      <c r="N198" s="35" t="str">
        <f t="shared" si="16"/>
        <v>Ok</v>
      </c>
      <c r="O198" s="35" t="str">
        <f t="shared" si="17"/>
        <v>Ecart</v>
      </c>
      <c r="P198" s="35" t="str">
        <f t="shared" si="18"/>
        <v>Ok</v>
      </c>
      <c r="Q198" s="35" t="str">
        <f t="shared" si="19"/>
        <v>Ecart</v>
      </c>
    </row>
    <row r="199" spans="1:17" ht="15.75" customHeight="1" x14ac:dyDescent="0.25">
      <c r="A199" s="12">
        <f>IFERROR(VLOOKUP('Requête 052'!$A198,'Requête 052'!$A$1:$F$2000,1,FALSE),"")</f>
        <v>4385</v>
      </c>
      <c r="B199" s="5" t="str">
        <f>IFERROR(VLOOKUP('Requête 052'!$A198,'Requête 052'!$A$1:$F$2000,2,FALSE),"")</f>
        <v>CGECP ST OUEN L AUMONE TDI</v>
      </c>
      <c r="C199" s="14">
        <f>IFERROR(VLOOKUP('Requête 052'!$A198,'Requête 052'!$A$1:$F$2000,3,FALSE),"")</f>
        <v>43804</v>
      </c>
      <c r="D199" s="5" t="str">
        <f>IFERROR(VLOOKUP('Requête 052'!$A198,'Requête 052'!$A$1:$F$2000,4,FALSE),"")</f>
        <v>FERRAILLE MELEE</v>
      </c>
      <c r="E199" s="5" t="str">
        <f>IFERROR(VLOOKUP('Requête 052'!$A198,'Requête 052'!$A$1:$F$2000,5,FALSE),"")</f>
        <v>FERRAILLE MELEE</v>
      </c>
      <c r="F199" s="5">
        <f>IFERROR(VLOOKUP('Requête 052'!$A198,'Requête 052'!$A$1:$F$2000,6,FALSE),"")</f>
        <v>6.76</v>
      </c>
      <c r="G199" s="15">
        <f>IFERROR(VLOOKUP(A199,'Fichier source CGECP'!$A$1:$F$1259,1,FALSE),"")</f>
        <v>4385</v>
      </c>
      <c r="H199" s="15" t="str">
        <f>IFERROR(VLOOKUP(A199,'Fichier source CGECP'!$A$1:$F$1259,2,FALSE),"")</f>
        <v>CGECP</v>
      </c>
      <c r="I199" s="38">
        <f>IFERROR(VLOOKUP(A199,'Fichier source CGECP'!$A$1:$F$1259,3,FALSE),"")</f>
        <v>43804</v>
      </c>
      <c r="J199" s="15" t="str">
        <f>IFERROR(VLOOKUP(A199,'Fichier source CGECP'!$A$1:$F$1259,4,FALSE),"")</f>
        <v>CARTONS ET SACHES PLAST - 1.04.00</v>
      </c>
      <c r="K199" s="15" t="str">
        <f>IFERROR(VLOOKUP(A199,'Fichier source CGECP'!$A$1:$F$1259,5,FALSE),"")</f>
        <v>CARTONS ET SACHES PLAST - 1.04.00</v>
      </c>
      <c r="L199" s="33">
        <f>IFERROR(VLOOKUP(A199,'Fichier source CGECP'!$A$1:$F$1259,6,FALSE),"")</f>
        <v>8.5000000000000006E-2</v>
      </c>
      <c r="M199" s="36">
        <f t="shared" si="15"/>
        <v>6.6749999999999998</v>
      </c>
      <c r="N199" s="35" t="str">
        <f t="shared" si="16"/>
        <v>Ok</v>
      </c>
      <c r="O199" s="35" t="str">
        <f t="shared" si="17"/>
        <v>Ecart</v>
      </c>
      <c r="P199" s="35" t="str">
        <f t="shared" si="18"/>
        <v>Ok</v>
      </c>
      <c r="Q199" s="35" t="str">
        <f t="shared" si="19"/>
        <v>Ecart</v>
      </c>
    </row>
    <row r="200" spans="1:17" ht="15.75" customHeight="1" x14ac:dyDescent="0.25">
      <c r="A200" s="12">
        <f>IFERROR(VLOOKUP('Requête 052'!$A199,'Requête 052'!$A$1:$F$2000,1,FALSE),"")</f>
        <v>4386</v>
      </c>
      <c r="B200" s="5" t="str">
        <f>IFERROR(VLOOKUP('Requête 052'!$A199,'Requête 052'!$A$1:$F$2000,2,FALSE),"")</f>
        <v>CGECP ST OUEN L AUMONE UVEND</v>
      </c>
      <c r="C200" s="14">
        <f>IFERROR(VLOOKUP('Requête 052'!$A199,'Requête 052'!$A$1:$F$2000,3,FALSE),"")</f>
        <v>43804</v>
      </c>
      <c r="D200" s="5" t="str">
        <f>IFERROR(VLOOKUP('Requête 052'!$A199,'Requête 052'!$A$1:$F$2000,4,FALSE),"")</f>
        <v>ORDURES MENAGERES</v>
      </c>
      <c r="E200" s="5" t="str">
        <f>IFERROR(VLOOKUP('Requête 052'!$A199,'Requête 052'!$A$1:$F$2000,5,FALSE),"")</f>
        <v>ORDURES MENAGERES</v>
      </c>
      <c r="F200" s="5">
        <f>IFERROR(VLOOKUP('Requête 052'!$A199,'Requête 052'!$A$1:$F$2000,6,FALSE),"")</f>
        <v>0.27</v>
      </c>
      <c r="G200" s="15">
        <f>IFERROR(VLOOKUP(A200,'Fichier source CGECP'!$A$1:$F$1259,1,FALSE),"")</f>
        <v>4386</v>
      </c>
      <c r="H200" s="15" t="str">
        <f>IFERROR(VLOOKUP(A200,'Fichier source CGECP'!$A$1:$F$1259,2,FALSE),"")</f>
        <v>CGECP</v>
      </c>
      <c r="I200" s="38">
        <f>IFERROR(VLOOKUP(A200,'Fichier source CGECP'!$A$1:$F$1259,3,FALSE),"")</f>
        <v>43804</v>
      </c>
      <c r="J200" s="15">
        <f>IFERROR(VLOOKUP(A200,'Fichier source CGECP'!$A$1:$F$1259,4,FALSE),"")</f>
        <v>0</v>
      </c>
      <c r="K200" s="15" t="str">
        <f>IFERROR(VLOOKUP(A200,'Fichier source CGECP'!$A$1:$F$1259,5,FALSE),"")</f>
        <v>ORDURES MENAGERES</v>
      </c>
      <c r="L200" s="33">
        <f>IFERROR(VLOOKUP(A200,'Fichier source CGECP'!$A$1:$F$1259,6,FALSE),"")</f>
        <v>7.18</v>
      </c>
      <c r="M200" s="36">
        <f t="shared" si="15"/>
        <v>-6.91</v>
      </c>
      <c r="N200" s="35" t="str">
        <f t="shared" si="16"/>
        <v>Ok</v>
      </c>
      <c r="O200" s="35" t="str">
        <f t="shared" si="17"/>
        <v>Ok</v>
      </c>
      <c r="P200" s="35" t="str">
        <f t="shared" si="18"/>
        <v>Ecart</v>
      </c>
      <c r="Q200" s="35" t="str">
        <f t="shared" si="19"/>
        <v>Ecart</v>
      </c>
    </row>
    <row r="201" spans="1:17" ht="15.75" customHeight="1" x14ac:dyDescent="0.25">
      <c r="A201" s="12">
        <f>IFERROR(VLOOKUP('Requête 052'!$A200,'Requête 052'!$A$1:$F$2000,1,FALSE),"")</f>
        <v>4388</v>
      </c>
      <c r="B201" s="5" t="str">
        <f>IFERROR(VLOOKUP('Requête 052'!$A200,'Requête 052'!$A$1:$F$2000,2,FALSE),"")</f>
        <v>CGECP ST OUEN L AUMONE DVBIODIV</v>
      </c>
      <c r="C201" s="14">
        <f>IFERROR(VLOOKUP('Requête 052'!$A200,'Requête 052'!$A$1:$F$2000,3,FALSE),"")</f>
        <v>43804</v>
      </c>
      <c r="D201" s="5" t="str">
        <f>IFERROR(VLOOKUP('Requête 052'!$A200,'Requête 052'!$A$1:$F$2000,4,FALSE),"")</f>
        <v>DECHETS VERTS EN MELANGE</v>
      </c>
      <c r="E201" s="5" t="str">
        <f>IFERROR(VLOOKUP('Requête 052'!$A200,'Requête 052'!$A$1:$F$2000,5,FALSE),"")</f>
        <v>DECHETS VERTS EN MELANGE</v>
      </c>
      <c r="F201" s="5">
        <f>IFERROR(VLOOKUP('Requête 052'!$A200,'Requête 052'!$A$1:$F$2000,6,FALSE),"")</f>
        <v>2.52</v>
      </c>
      <c r="G201" s="15" t="str">
        <f>IFERROR(VLOOKUP(A201,'Fichier source CGECP'!$A$1:$F$1259,1,FALSE),"")</f>
        <v/>
      </c>
      <c r="H201" s="15" t="str">
        <f>IFERROR(VLOOKUP(A201,'Fichier source CGECP'!$A$1:$F$1259,2,FALSE),"")</f>
        <v/>
      </c>
      <c r="I201" s="38" t="str">
        <f>IFERROR(VLOOKUP(A201,'Fichier source CGECP'!$A$1:$F$1259,3,FALSE),"")</f>
        <v/>
      </c>
      <c r="J201" s="15" t="str">
        <f>IFERROR(VLOOKUP(A201,'Fichier source CGECP'!$A$1:$F$1259,4,FALSE),"")</f>
        <v/>
      </c>
      <c r="K201" s="15" t="str">
        <f>IFERROR(VLOOKUP(A201,'Fichier source CGECP'!$A$1:$F$1259,5,FALSE),"")</f>
        <v/>
      </c>
      <c r="L201" s="33" t="str">
        <f>IFERROR(VLOOKUP(A201,'Fichier source CGECP'!$A$1:$F$1259,6,FALSE),"")</f>
        <v/>
      </c>
      <c r="M201" s="36" t="str">
        <f t="shared" si="15"/>
        <v/>
      </c>
      <c r="N201" s="35" t="str">
        <f t="shared" si="16"/>
        <v>Ok</v>
      </c>
      <c r="O201" s="35" t="str">
        <f t="shared" si="17"/>
        <v>Ecart</v>
      </c>
      <c r="P201" s="35" t="str">
        <f t="shared" si="18"/>
        <v>Ok</v>
      </c>
      <c r="Q201" s="35" t="str">
        <f t="shared" si="19"/>
        <v>Ecart</v>
      </c>
    </row>
    <row r="202" spans="1:17" ht="15.75" customHeight="1" x14ac:dyDescent="0.25">
      <c r="A202" s="12">
        <f>IFERROR(VLOOKUP('Requête 052'!$A201,'Requête 052'!$A$1:$F$2000,1,FALSE),"")</f>
        <v>4393</v>
      </c>
      <c r="B202" s="5" t="str">
        <f>IFERROR(VLOOKUP('Requête 052'!$A201,'Requête 052'!$A$1:$F$2000,2,FALSE),"")</f>
        <v>CGECP ST OUEN L AUMONE TDI</v>
      </c>
      <c r="C202" s="14">
        <f>IFERROR(VLOOKUP('Requête 052'!$A201,'Requête 052'!$A$1:$F$2000,3,FALSE),"")</f>
        <v>43804</v>
      </c>
      <c r="D202" s="5" t="str">
        <f>IFERROR(VLOOKUP('Requête 052'!$A201,'Requête 052'!$A$1:$F$2000,4,FALSE),"")</f>
        <v>ENCOMBRANTS</v>
      </c>
      <c r="E202" s="5" t="str">
        <f>IFERROR(VLOOKUP('Requête 052'!$A201,'Requête 052'!$A$1:$F$2000,5,FALSE),"")</f>
        <v>ENCOMBRANTS</v>
      </c>
      <c r="F202" s="5">
        <f>IFERROR(VLOOKUP('Requête 052'!$A201,'Requête 052'!$A$1:$F$2000,6,FALSE),"")</f>
        <v>0.188</v>
      </c>
      <c r="G202" s="15">
        <f>IFERROR(VLOOKUP(A202,'Fichier source CGECP'!$A$1:$F$1259,1,FALSE),"")</f>
        <v>4393</v>
      </c>
      <c r="H202" s="15" t="str">
        <f>IFERROR(VLOOKUP(A202,'Fichier source CGECP'!$A$1:$F$1259,2,FALSE),"")</f>
        <v>CGECP</v>
      </c>
      <c r="I202" s="38">
        <f>IFERROR(VLOOKUP(A202,'Fichier source CGECP'!$A$1:$F$1259,3,FALSE),"")</f>
        <v>43804</v>
      </c>
      <c r="J202" s="15" t="str">
        <f>IFERROR(VLOOKUP(A202,'Fichier source CGECP'!$A$1:$F$1259,4,FALSE),"")</f>
        <v>BOIS D'EMBALLAGES BRUTS</v>
      </c>
      <c r="K202" s="15" t="str">
        <f>IFERROR(VLOOKUP(A202,'Fichier source CGECP'!$A$1:$F$1259,5,FALSE),"")</f>
        <v>BOIS D'EMBALLAGES BRUTS</v>
      </c>
      <c r="L202" s="33">
        <f>IFERROR(VLOOKUP(A202,'Fichier source CGECP'!$A$1:$F$1259,6,FALSE),"")</f>
        <v>1.82</v>
      </c>
      <c r="M202" s="36">
        <f t="shared" si="15"/>
        <v>-1.6320000000000001</v>
      </c>
      <c r="N202" s="35" t="str">
        <f t="shared" si="16"/>
        <v>Ok</v>
      </c>
      <c r="O202" s="35" t="str">
        <f t="shared" si="17"/>
        <v>Ecart</v>
      </c>
      <c r="P202" s="35" t="str">
        <f t="shared" si="18"/>
        <v>Ecart</v>
      </c>
      <c r="Q202" s="35" t="str">
        <f t="shared" si="19"/>
        <v>Ecart</v>
      </c>
    </row>
    <row r="203" spans="1:17" ht="15.75" customHeight="1" x14ac:dyDescent="0.25">
      <c r="A203" s="12">
        <f>IFERROR(VLOOKUP('Requête 052'!$A202,'Requête 052'!$A$1:$F$2000,1,FALSE),"")</f>
        <v>4396</v>
      </c>
      <c r="B203" s="5" t="str">
        <f>IFERROR(VLOOKUP('Requête 052'!$A202,'Requête 052'!$A$1:$F$2000,2,FALSE),"")</f>
        <v>CGECP ST OUEN L AUMONE TDI</v>
      </c>
      <c r="C203" s="14">
        <f>IFERROR(VLOOKUP('Requête 052'!$A202,'Requête 052'!$A$1:$F$2000,3,FALSE),"")</f>
        <v>43804</v>
      </c>
      <c r="D203" s="5" t="str">
        <f>IFERROR(VLOOKUP('Requête 052'!$A202,'Requête 052'!$A$1:$F$2000,4,FALSE),"")</f>
        <v>PAPIERS</v>
      </c>
      <c r="E203" s="5" t="str">
        <f>IFERROR(VLOOKUP('Requête 052'!$A202,'Requête 052'!$A$1:$F$2000,5,FALSE),"")</f>
        <v>GROS DE MAGASIN - 1.02.00</v>
      </c>
      <c r="F203" s="5">
        <f>IFERROR(VLOOKUP('Requête 052'!$A202,'Requête 052'!$A$1:$F$2000,6,FALSE),"")</f>
        <v>1.42</v>
      </c>
      <c r="G203" s="15">
        <f>IFERROR(VLOOKUP(A203,'Fichier source CGECP'!$A$1:$F$1259,1,FALSE),"")</f>
        <v>4396</v>
      </c>
      <c r="H203" s="15" t="str">
        <f>IFERROR(VLOOKUP(A203,'Fichier source CGECP'!$A$1:$F$1259,2,FALSE),"")</f>
        <v>CGECP</v>
      </c>
      <c r="I203" s="38">
        <f>IFERROR(VLOOKUP(A203,'Fichier source CGECP'!$A$1:$F$1259,3,FALSE),"")</f>
        <v>43804</v>
      </c>
      <c r="J203" s="15" t="str">
        <f>IFERROR(VLOOKUP(A203,'Fichier source CGECP'!$A$1:$F$1259,4,FALSE),"")</f>
        <v>ONDULES RECUPERES - 1.05.00</v>
      </c>
      <c r="K203" s="15" t="str">
        <f>IFERROR(VLOOKUP(A203,'Fichier source CGECP'!$A$1:$F$1259,5,FALSE),"")</f>
        <v>ONDULES RECUPERES - 1.05.00</v>
      </c>
      <c r="L203" s="33">
        <f>IFERROR(VLOOKUP(A203,'Fichier source CGECP'!$A$1:$F$1259,6,FALSE),"")</f>
        <v>3.78</v>
      </c>
      <c r="M203" s="36">
        <f t="shared" si="15"/>
        <v>-2.36</v>
      </c>
      <c r="N203" s="35" t="str">
        <f t="shared" si="16"/>
        <v>Ok</v>
      </c>
      <c r="O203" s="35" t="str">
        <f t="shared" si="17"/>
        <v>Ecart</v>
      </c>
      <c r="P203" s="35" t="str">
        <f t="shared" si="18"/>
        <v>Ecart</v>
      </c>
      <c r="Q203" s="35" t="str">
        <f t="shared" si="19"/>
        <v>Ecart</v>
      </c>
    </row>
    <row r="204" spans="1:17" ht="15.75" customHeight="1" x14ac:dyDescent="0.25">
      <c r="A204" s="12">
        <f>IFERROR(VLOOKUP('Requête 052'!$A203,'Requête 052'!$A$1:$F$2000,1,FALSE),"")</f>
        <v>4396</v>
      </c>
      <c r="B204" s="5" t="str">
        <f>IFERROR(VLOOKUP('Requête 052'!$A203,'Requête 052'!$A$1:$F$2000,2,FALSE),"")</f>
        <v>CGECP ST OUEN L AUMONE TDI</v>
      </c>
      <c r="C204" s="14">
        <f>IFERROR(VLOOKUP('Requête 052'!$A203,'Requête 052'!$A$1:$F$2000,3,FALSE),"")</f>
        <v>43804</v>
      </c>
      <c r="D204" s="5" t="str">
        <f>IFERROR(VLOOKUP('Requête 052'!$A203,'Requête 052'!$A$1:$F$2000,4,FALSE),"")</f>
        <v>PAPIERS</v>
      </c>
      <c r="E204" s="5" t="str">
        <f>IFERROR(VLOOKUP('Requête 052'!$A203,'Requête 052'!$A$1:$F$2000,5,FALSE),"")</f>
        <v>GROS DE MAGASIN - 1.02.00</v>
      </c>
      <c r="F204" s="5">
        <f>IFERROR(VLOOKUP('Requête 052'!$A203,'Requête 052'!$A$1:$F$2000,6,FALSE),"")</f>
        <v>1.42</v>
      </c>
      <c r="G204" s="15">
        <f>IFERROR(VLOOKUP(A204,'Fichier source CGECP'!$A$1:$F$1259,1,FALSE),"")</f>
        <v>4396</v>
      </c>
      <c r="H204" s="15" t="str">
        <f>IFERROR(VLOOKUP(A204,'Fichier source CGECP'!$A$1:$F$1259,2,FALSE),"")</f>
        <v>CGECP</v>
      </c>
      <c r="I204" s="38">
        <f>IFERROR(VLOOKUP(A204,'Fichier source CGECP'!$A$1:$F$1259,3,FALSE),"")</f>
        <v>43804</v>
      </c>
      <c r="J204" s="15" t="str">
        <f>IFERROR(VLOOKUP(A204,'Fichier source CGECP'!$A$1:$F$1259,4,FALSE),"")</f>
        <v>ONDULES RECUPERES - 1.05.00</v>
      </c>
      <c r="K204" s="15" t="str">
        <f>IFERROR(VLOOKUP(A204,'Fichier source CGECP'!$A$1:$F$1259,5,FALSE),"")</f>
        <v>ONDULES RECUPERES - 1.05.00</v>
      </c>
      <c r="L204" s="33">
        <f>IFERROR(VLOOKUP(A204,'Fichier source CGECP'!$A$1:$F$1259,6,FALSE),"")</f>
        <v>3.78</v>
      </c>
      <c r="M204" s="36">
        <f t="shared" si="15"/>
        <v>-2.36</v>
      </c>
      <c r="N204" s="35" t="str">
        <f t="shared" si="16"/>
        <v>Ok</v>
      </c>
      <c r="O204" s="35" t="str">
        <f t="shared" si="17"/>
        <v>Ecart</v>
      </c>
      <c r="P204" s="35" t="str">
        <f t="shared" si="18"/>
        <v>Ecart</v>
      </c>
      <c r="Q204" s="35" t="str">
        <f t="shared" si="19"/>
        <v>Ecart</v>
      </c>
    </row>
    <row r="205" spans="1:17" ht="15.75" customHeight="1" x14ac:dyDescent="0.25">
      <c r="A205" s="12">
        <f>IFERROR(VLOOKUP('Requête 052'!$A204,'Requête 052'!$A$1:$F$2000,1,FALSE),"")</f>
        <v>4396</v>
      </c>
      <c r="B205" s="5" t="str">
        <f>IFERROR(VLOOKUP('Requête 052'!$A204,'Requête 052'!$A$1:$F$2000,2,FALSE),"")</f>
        <v>CGECP ST OUEN L AUMONE TDI</v>
      </c>
      <c r="C205" s="14">
        <f>IFERROR(VLOOKUP('Requête 052'!$A204,'Requête 052'!$A$1:$F$2000,3,FALSE),"")</f>
        <v>43804</v>
      </c>
      <c r="D205" s="5" t="str">
        <f>IFERROR(VLOOKUP('Requête 052'!$A204,'Requête 052'!$A$1:$F$2000,4,FALSE),"")</f>
        <v>PAPIERS</v>
      </c>
      <c r="E205" s="5" t="str">
        <f>IFERROR(VLOOKUP('Requête 052'!$A204,'Requête 052'!$A$1:$F$2000,5,FALSE),"")</f>
        <v>GROS DE MAGASIN - 1.02.00</v>
      </c>
      <c r="F205" s="5">
        <f>IFERROR(VLOOKUP('Requête 052'!$A204,'Requête 052'!$A$1:$F$2000,6,FALSE),"")</f>
        <v>1.42</v>
      </c>
      <c r="G205" s="15">
        <f>IFERROR(VLOOKUP(A205,'Fichier source CGECP'!$A$1:$F$1259,1,FALSE),"")</f>
        <v>4396</v>
      </c>
      <c r="H205" s="15" t="str">
        <f>IFERROR(VLOOKUP(A205,'Fichier source CGECP'!$A$1:$F$1259,2,FALSE),"")</f>
        <v>CGECP</v>
      </c>
      <c r="I205" s="38">
        <f>IFERROR(VLOOKUP(A205,'Fichier source CGECP'!$A$1:$F$1259,3,FALSE),"")</f>
        <v>43804</v>
      </c>
      <c r="J205" s="15" t="str">
        <f>IFERROR(VLOOKUP(A205,'Fichier source CGECP'!$A$1:$F$1259,4,FALSE),"")</f>
        <v>ONDULES RECUPERES - 1.05.00</v>
      </c>
      <c r="K205" s="15" t="str">
        <f>IFERROR(VLOOKUP(A205,'Fichier source CGECP'!$A$1:$F$1259,5,FALSE),"")</f>
        <v>ONDULES RECUPERES - 1.05.00</v>
      </c>
      <c r="L205" s="33">
        <f>IFERROR(VLOOKUP(A205,'Fichier source CGECP'!$A$1:$F$1259,6,FALSE),"")</f>
        <v>3.78</v>
      </c>
      <c r="M205" s="36">
        <f t="shared" si="15"/>
        <v>-2.36</v>
      </c>
      <c r="N205" s="35" t="str">
        <f t="shared" si="16"/>
        <v>Ok</v>
      </c>
      <c r="O205" s="35" t="str">
        <f t="shared" si="17"/>
        <v>Ecart</v>
      </c>
      <c r="P205" s="35" t="str">
        <f t="shared" si="18"/>
        <v>Ecart</v>
      </c>
      <c r="Q205" s="35" t="str">
        <f t="shared" si="19"/>
        <v>Ecart</v>
      </c>
    </row>
    <row r="206" spans="1:17" ht="15.75" customHeight="1" x14ac:dyDescent="0.25">
      <c r="A206" s="12">
        <f>IFERROR(VLOOKUP('Requête 052'!$A205,'Requête 052'!$A$1:$F$2000,1,FALSE),"")</f>
        <v>4398</v>
      </c>
      <c r="B206" s="5" t="str">
        <f>IFERROR(VLOOKUP('Requête 052'!$A205,'Requête 052'!$A$1:$F$2000,2,FALSE),"")</f>
        <v>CGECP ST OUEN L AUMONE TDI</v>
      </c>
      <c r="C206" s="14">
        <f>IFERROR(VLOOKUP('Requête 052'!$A205,'Requête 052'!$A$1:$F$2000,3,FALSE),"")</f>
        <v>43804</v>
      </c>
      <c r="D206" s="5" t="str">
        <f>IFERROR(VLOOKUP('Requête 052'!$A205,'Requête 052'!$A$1:$F$2000,4,FALSE),"")</f>
        <v>BOIS D'EMBALLAGES BRUTS</v>
      </c>
      <c r="E206" s="5" t="str">
        <f>IFERROR(VLOOKUP('Requête 052'!$A205,'Requête 052'!$A$1:$F$2000,5,FALSE),"")</f>
        <v>BOIS D'EMBALLAGES BRUTS</v>
      </c>
      <c r="F206" s="5">
        <f>IFERROR(VLOOKUP('Requête 052'!$A205,'Requête 052'!$A$1:$F$2000,6,FALSE),"")</f>
        <v>5.34</v>
      </c>
      <c r="G206" s="15">
        <f>IFERROR(VLOOKUP(A206,'Fichier source CGECP'!$A$1:$F$1259,1,FALSE),"")</f>
        <v>4398</v>
      </c>
      <c r="H206" s="15" t="str">
        <f>IFERROR(VLOOKUP(A206,'Fichier source CGECP'!$A$1:$F$1259,2,FALSE),"")</f>
        <v>CGECP</v>
      </c>
      <c r="I206" s="38">
        <f>IFERROR(VLOOKUP(A206,'Fichier source CGECP'!$A$1:$F$1259,3,FALSE),"")</f>
        <v>43804</v>
      </c>
      <c r="J206" s="15" t="str">
        <f>IFERROR(VLOOKUP(A206,'Fichier source CGECP'!$A$1:$F$1259,4,FALSE),"")</f>
        <v>DECHETS INDUSTRIELS BANALS</v>
      </c>
      <c r="K206" s="15" t="str">
        <f>IFERROR(VLOOKUP(A206,'Fichier source CGECP'!$A$1:$F$1259,5,FALSE),"")</f>
        <v>DECHETS INDUSTRIELS BANALS</v>
      </c>
      <c r="L206" s="33">
        <f>IFERROR(VLOOKUP(A206,'Fichier source CGECP'!$A$1:$F$1259,6,FALSE),"")</f>
        <v>6.6</v>
      </c>
      <c r="M206" s="36">
        <f t="shared" si="15"/>
        <v>-1.2599999999999998</v>
      </c>
      <c r="N206" s="35" t="str">
        <f t="shared" si="16"/>
        <v>Ok</v>
      </c>
      <c r="O206" s="35" t="str">
        <f t="shared" si="17"/>
        <v>Ecart</v>
      </c>
      <c r="P206" s="35" t="str">
        <f t="shared" si="18"/>
        <v>Ecart</v>
      </c>
      <c r="Q206" s="35" t="str">
        <f t="shared" si="19"/>
        <v>Ecart</v>
      </c>
    </row>
    <row r="207" spans="1:17" ht="15.75" customHeight="1" x14ac:dyDescent="0.25">
      <c r="A207" s="12">
        <f>IFERROR(VLOOKUP('Requête 052'!$A206,'Requête 052'!$A$1:$F$2000,1,FALSE),"")</f>
        <v>4398</v>
      </c>
      <c r="B207" s="5" t="str">
        <f>IFERROR(VLOOKUP('Requête 052'!$A206,'Requête 052'!$A$1:$F$2000,2,FALSE),"")</f>
        <v>CGECP ST OUEN L AUMONE TDI</v>
      </c>
      <c r="C207" s="14">
        <f>IFERROR(VLOOKUP('Requête 052'!$A206,'Requête 052'!$A$1:$F$2000,3,FALSE),"")</f>
        <v>43804</v>
      </c>
      <c r="D207" s="5" t="str">
        <f>IFERROR(VLOOKUP('Requête 052'!$A206,'Requête 052'!$A$1:$F$2000,4,FALSE),"")</f>
        <v>BOIS D'EMBALLAGES BRUTS</v>
      </c>
      <c r="E207" s="5" t="str">
        <f>IFERROR(VLOOKUP('Requête 052'!$A206,'Requête 052'!$A$1:$F$2000,5,FALSE),"")</f>
        <v>BOIS D'EMBALLAGES BRUTS</v>
      </c>
      <c r="F207" s="5">
        <f>IFERROR(VLOOKUP('Requête 052'!$A206,'Requête 052'!$A$1:$F$2000,6,FALSE),"")</f>
        <v>5.34</v>
      </c>
      <c r="G207" s="15">
        <f>IFERROR(VLOOKUP(A207,'Fichier source CGECP'!$A$1:$F$1259,1,FALSE),"")</f>
        <v>4398</v>
      </c>
      <c r="H207" s="15" t="str">
        <f>IFERROR(VLOOKUP(A207,'Fichier source CGECP'!$A$1:$F$1259,2,FALSE),"")</f>
        <v>CGECP</v>
      </c>
      <c r="I207" s="38">
        <f>IFERROR(VLOOKUP(A207,'Fichier source CGECP'!$A$1:$F$1259,3,FALSE),"")</f>
        <v>43804</v>
      </c>
      <c r="J207" s="15" t="str">
        <f>IFERROR(VLOOKUP(A207,'Fichier source CGECP'!$A$1:$F$1259,4,FALSE),"")</f>
        <v>DECHETS INDUSTRIELS BANALS</v>
      </c>
      <c r="K207" s="15" t="str">
        <f>IFERROR(VLOOKUP(A207,'Fichier source CGECP'!$A$1:$F$1259,5,FALSE),"")</f>
        <v>DECHETS INDUSTRIELS BANALS</v>
      </c>
      <c r="L207" s="33">
        <f>IFERROR(VLOOKUP(A207,'Fichier source CGECP'!$A$1:$F$1259,6,FALSE),"")</f>
        <v>6.6</v>
      </c>
      <c r="M207" s="36">
        <f t="shared" si="15"/>
        <v>-1.2599999999999998</v>
      </c>
      <c r="N207" s="35" t="str">
        <f t="shared" si="16"/>
        <v>Ok</v>
      </c>
      <c r="O207" s="35" t="str">
        <f t="shared" si="17"/>
        <v>Ecart</v>
      </c>
      <c r="P207" s="35" t="str">
        <f t="shared" si="18"/>
        <v>Ecart</v>
      </c>
      <c r="Q207" s="35" t="str">
        <f t="shared" si="19"/>
        <v>Ecart</v>
      </c>
    </row>
    <row r="208" spans="1:17" ht="15.75" customHeight="1" x14ac:dyDescent="0.25">
      <c r="A208" s="12">
        <f>IFERROR(VLOOKUP('Requête 052'!$A207,'Requête 052'!$A$1:$F$2000,1,FALSE),"")</f>
        <v>4402</v>
      </c>
      <c r="B208" s="5" t="str">
        <f>IFERROR(VLOOKUP('Requête 052'!$A207,'Requête 052'!$A$1:$F$2000,2,FALSE),"")</f>
        <v>CGECP ST OUEN L AUMONE TDI</v>
      </c>
      <c r="C208" s="14">
        <f>IFERROR(VLOOKUP('Requête 052'!$A207,'Requête 052'!$A$1:$F$2000,3,FALSE),"")</f>
        <v>43804</v>
      </c>
      <c r="D208" s="5" t="str">
        <f>IFERROR(VLOOKUP('Requête 052'!$A207,'Requête 052'!$A$1:$F$2000,4,FALSE),"")</f>
        <v>CARTONS ET SACHES PLAST - 1.04.00</v>
      </c>
      <c r="E208" s="5" t="str">
        <f>IFERROR(VLOOKUP('Requête 052'!$A207,'Requête 052'!$A$1:$F$2000,5,FALSE),"")</f>
        <v>CARTONS</v>
      </c>
      <c r="F208" s="5">
        <f>IFERROR(VLOOKUP('Requête 052'!$A207,'Requête 052'!$A$1:$F$2000,6,FALSE),"")</f>
        <v>5.54</v>
      </c>
      <c r="G208" s="15">
        <f>IFERROR(VLOOKUP(A208,'Fichier source CGECP'!$A$1:$F$1259,1,FALSE),"")</f>
        <v>4402</v>
      </c>
      <c r="H208" s="15" t="str">
        <f>IFERROR(VLOOKUP(A208,'Fichier source CGECP'!$A$1:$F$1259,2,FALSE),"")</f>
        <v>CGECP</v>
      </c>
      <c r="I208" s="38">
        <f>IFERROR(VLOOKUP(A208,'Fichier source CGECP'!$A$1:$F$1259,3,FALSE),"")</f>
        <v>43804</v>
      </c>
      <c r="J208" s="15" t="str">
        <f>IFERROR(VLOOKUP(A208,'Fichier source CGECP'!$A$1:$F$1259,4,FALSE),"")</f>
        <v>BOIS D'EMBALLAGES BRUTS</v>
      </c>
      <c r="K208" s="15" t="str">
        <f>IFERROR(VLOOKUP(A208,'Fichier source CGECP'!$A$1:$F$1259,5,FALSE),"")</f>
        <v>BOIS D'EMBALLAGES BRUTS</v>
      </c>
      <c r="L208" s="33">
        <f>IFERROR(VLOOKUP(A208,'Fichier source CGECP'!$A$1:$F$1259,6,FALSE),"")</f>
        <v>1.38</v>
      </c>
      <c r="M208" s="36">
        <f t="shared" si="15"/>
        <v>4.16</v>
      </c>
      <c r="N208" s="35" t="str">
        <f t="shared" si="16"/>
        <v>Ok</v>
      </c>
      <c r="O208" s="35" t="str">
        <f t="shared" si="17"/>
        <v>Ecart</v>
      </c>
      <c r="P208" s="35" t="str">
        <f t="shared" si="18"/>
        <v>Ok</v>
      </c>
      <c r="Q208" s="35" t="str">
        <f t="shared" si="19"/>
        <v>Ecart</v>
      </c>
    </row>
    <row r="209" spans="1:17" ht="15.75" customHeight="1" x14ac:dyDescent="0.25">
      <c r="A209" s="12">
        <f>IFERROR(VLOOKUP('Requête 052'!$A208,'Requête 052'!$A$1:$F$2000,1,FALSE),"")</f>
        <v>4402</v>
      </c>
      <c r="B209" s="5" t="str">
        <f>IFERROR(VLOOKUP('Requête 052'!$A208,'Requête 052'!$A$1:$F$2000,2,FALSE),"")</f>
        <v>CGECP ST OUEN L AUMONE TDI</v>
      </c>
      <c r="C209" s="14">
        <f>IFERROR(VLOOKUP('Requête 052'!$A208,'Requête 052'!$A$1:$F$2000,3,FALSE),"")</f>
        <v>43804</v>
      </c>
      <c r="D209" s="5" t="str">
        <f>IFERROR(VLOOKUP('Requête 052'!$A208,'Requête 052'!$A$1:$F$2000,4,FALSE),"")</f>
        <v>CARTONS ET SACHES PLAST - 1.04.00</v>
      </c>
      <c r="E209" s="5" t="str">
        <f>IFERROR(VLOOKUP('Requête 052'!$A208,'Requête 052'!$A$1:$F$2000,5,FALSE),"")</f>
        <v>CARTONS</v>
      </c>
      <c r="F209" s="5">
        <f>IFERROR(VLOOKUP('Requête 052'!$A208,'Requête 052'!$A$1:$F$2000,6,FALSE),"")</f>
        <v>5.54</v>
      </c>
      <c r="G209" s="15">
        <f>IFERROR(VLOOKUP(A209,'Fichier source CGECP'!$A$1:$F$1259,1,FALSE),"")</f>
        <v>4402</v>
      </c>
      <c r="H209" s="15" t="str">
        <f>IFERROR(VLOOKUP(A209,'Fichier source CGECP'!$A$1:$F$1259,2,FALSE),"")</f>
        <v>CGECP</v>
      </c>
      <c r="I209" s="38">
        <f>IFERROR(VLOOKUP(A209,'Fichier source CGECP'!$A$1:$F$1259,3,FALSE),"")</f>
        <v>43804</v>
      </c>
      <c r="J209" s="15" t="str">
        <f>IFERROR(VLOOKUP(A209,'Fichier source CGECP'!$A$1:$F$1259,4,FALSE),"")</f>
        <v>BOIS D'EMBALLAGES BRUTS</v>
      </c>
      <c r="K209" s="15" t="str">
        <f>IFERROR(VLOOKUP(A209,'Fichier source CGECP'!$A$1:$F$1259,5,FALSE),"")</f>
        <v>BOIS D'EMBALLAGES BRUTS</v>
      </c>
      <c r="L209" s="33">
        <f>IFERROR(VLOOKUP(A209,'Fichier source CGECP'!$A$1:$F$1259,6,FALSE),"")</f>
        <v>1.38</v>
      </c>
      <c r="M209" s="36">
        <f t="shared" si="15"/>
        <v>4.16</v>
      </c>
      <c r="N209" s="35" t="str">
        <f t="shared" si="16"/>
        <v>Ok</v>
      </c>
      <c r="O209" s="35" t="str">
        <f t="shared" si="17"/>
        <v>Ecart</v>
      </c>
      <c r="P209" s="35" t="str">
        <f t="shared" si="18"/>
        <v>Ok</v>
      </c>
      <c r="Q209" s="35" t="str">
        <f t="shared" si="19"/>
        <v>Ecart</v>
      </c>
    </row>
    <row r="210" spans="1:17" ht="15.75" customHeight="1" x14ac:dyDescent="0.25">
      <c r="A210" s="12">
        <f>IFERROR(VLOOKUP('Requête 052'!$A209,'Requête 052'!$A$1:$F$2000,1,FALSE),"")</f>
        <v>4402</v>
      </c>
      <c r="B210" s="5" t="str">
        <f>IFERROR(VLOOKUP('Requête 052'!$A209,'Requête 052'!$A$1:$F$2000,2,FALSE),"")</f>
        <v>CGECP ST OUEN L AUMONE TDI</v>
      </c>
      <c r="C210" s="14">
        <f>IFERROR(VLOOKUP('Requête 052'!$A209,'Requête 052'!$A$1:$F$2000,3,FALSE),"")</f>
        <v>43804</v>
      </c>
      <c r="D210" s="5" t="str">
        <f>IFERROR(VLOOKUP('Requête 052'!$A209,'Requête 052'!$A$1:$F$2000,4,FALSE),"")</f>
        <v>CARTONS ET SACHES PLAST - 1.04.00</v>
      </c>
      <c r="E210" s="5" t="str">
        <f>IFERROR(VLOOKUP('Requête 052'!$A209,'Requête 052'!$A$1:$F$2000,5,FALSE),"")</f>
        <v>CARTONS</v>
      </c>
      <c r="F210" s="5">
        <f>IFERROR(VLOOKUP('Requête 052'!$A209,'Requête 052'!$A$1:$F$2000,6,FALSE),"")</f>
        <v>5.54</v>
      </c>
      <c r="G210" s="15">
        <f>IFERROR(VLOOKUP(A210,'Fichier source CGECP'!$A$1:$F$1259,1,FALSE),"")</f>
        <v>4402</v>
      </c>
      <c r="H210" s="15" t="str">
        <f>IFERROR(VLOOKUP(A210,'Fichier source CGECP'!$A$1:$F$1259,2,FALSE),"")</f>
        <v>CGECP</v>
      </c>
      <c r="I210" s="38">
        <f>IFERROR(VLOOKUP(A210,'Fichier source CGECP'!$A$1:$F$1259,3,FALSE),"")</f>
        <v>43804</v>
      </c>
      <c r="J210" s="15" t="str">
        <f>IFERROR(VLOOKUP(A210,'Fichier source CGECP'!$A$1:$F$1259,4,FALSE),"")</f>
        <v>BOIS D'EMBALLAGES BRUTS</v>
      </c>
      <c r="K210" s="15" t="str">
        <f>IFERROR(VLOOKUP(A210,'Fichier source CGECP'!$A$1:$F$1259,5,FALSE),"")</f>
        <v>BOIS D'EMBALLAGES BRUTS</v>
      </c>
      <c r="L210" s="33">
        <f>IFERROR(VLOOKUP(A210,'Fichier source CGECP'!$A$1:$F$1259,6,FALSE),"")</f>
        <v>1.38</v>
      </c>
      <c r="M210" s="36">
        <f t="shared" si="15"/>
        <v>4.16</v>
      </c>
      <c r="N210" s="35" t="str">
        <f t="shared" si="16"/>
        <v>Ok</v>
      </c>
      <c r="O210" s="35" t="str">
        <f t="shared" si="17"/>
        <v>Ecart</v>
      </c>
      <c r="P210" s="35" t="str">
        <f t="shared" si="18"/>
        <v>Ok</v>
      </c>
      <c r="Q210" s="35" t="str">
        <f t="shared" si="19"/>
        <v>Ecart</v>
      </c>
    </row>
    <row r="211" spans="1:17" ht="15.75" customHeight="1" x14ac:dyDescent="0.25">
      <c r="A211" s="12">
        <f>IFERROR(VLOOKUP('Requête 052'!$A210,'Requête 052'!$A$1:$F$2000,1,FALSE),"")</f>
        <v>4405</v>
      </c>
      <c r="B211" s="5" t="str">
        <f>IFERROR(VLOOKUP('Requête 052'!$A210,'Requête 052'!$A$1:$F$2000,2,FALSE),"")</f>
        <v>CGECP ST OUEN L AUMONE TDI</v>
      </c>
      <c r="C211" s="14">
        <f>IFERROR(VLOOKUP('Requête 052'!$A210,'Requête 052'!$A$1:$F$2000,3,FALSE),"")</f>
        <v>43804</v>
      </c>
      <c r="D211" s="5" t="str">
        <f>IFERROR(VLOOKUP('Requête 052'!$A210,'Requête 052'!$A$1:$F$2000,4,FALSE),"")</f>
        <v>ENCOMBRANTS</v>
      </c>
      <c r="E211" s="5" t="str">
        <f>IFERROR(VLOOKUP('Requête 052'!$A210,'Requête 052'!$A$1:$F$2000,5,FALSE),"")</f>
        <v>ENCOMBRANTS</v>
      </c>
      <c r="F211" s="5">
        <f>IFERROR(VLOOKUP('Requête 052'!$A210,'Requête 052'!$A$1:$F$2000,6,FALSE),"")</f>
        <v>3.3000000000000002E-2</v>
      </c>
      <c r="G211" s="15" t="str">
        <f>IFERROR(VLOOKUP(A211,'Fichier source CGECP'!$A$1:$F$1259,1,FALSE),"")</f>
        <v/>
      </c>
      <c r="H211" s="15" t="str">
        <f>IFERROR(VLOOKUP(A211,'Fichier source CGECP'!$A$1:$F$1259,2,FALSE),"")</f>
        <v/>
      </c>
      <c r="I211" s="38" t="str">
        <f>IFERROR(VLOOKUP(A211,'Fichier source CGECP'!$A$1:$F$1259,3,FALSE),"")</f>
        <v/>
      </c>
      <c r="J211" s="15" t="str">
        <f>IFERROR(VLOOKUP(A211,'Fichier source CGECP'!$A$1:$F$1259,4,FALSE),"")</f>
        <v/>
      </c>
      <c r="K211" s="15" t="str">
        <f>IFERROR(VLOOKUP(A211,'Fichier source CGECP'!$A$1:$F$1259,5,FALSE),"")</f>
        <v/>
      </c>
      <c r="L211" s="33" t="str">
        <f>IFERROR(VLOOKUP(A211,'Fichier source CGECP'!$A$1:$F$1259,6,FALSE),"")</f>
        <v/>
      </c>
      <c r="M211" s="36" t="str">
        <f t="shared" si="15"/>
        <v/>
      </c>
      <c r="N211" s="35" t="str">
        <f t="shared" si="16"/>
        <v>Ok</v>
      </c>
      <c r="O211" s="35" t="str">
        <f t="shared" si="17"/>
        <v>Ecart</v>
      </c>
      <c r="P211" s="35" t="str">
        <f t="shared" si="18"/>
        <v>Ok</v>
      </c>
      <c r="Q211" s="35" t="str">
        <f t="shared" si="19"/>
        <v>Ecart</v>
      </c>
    </row>
    <row r="212" spans="1:17" ht="15.75" customHeight="1" x14ac:dyDescent="0.25">
      <c r="A212" s="12">
        <f>IFERROR(VLOOKUP('Requête 052'!$A211,'Requête 052'!$A$1:$F$2000,1,FALSE),"")</f>
        <v>4414</v>
      </c>
      <c r="B212" s="5" t="str">
        <f>IFERROR(VLOOKUP('Requête 052'!$A211,'Requête 052'!$A$1:$F$2000,2,FALSE),"")</f>
        <v>CGECP ST OUEN L AUMONE TDI</v>
      </c>
      <c r="C212" s="14">
        <f>IFERROR(VLOOKUP('Requête 052'!$A211,'Requête 052'!$A$1:$F$2000,3,FALSE),"")</f>
        <v>43804</v>
      </c>
      <c r="D212" s="5" t="str">
        <f>IFERROR(VLOOKUP('Requête 052'!$A211,'Requête 052'!$A$1:$F$2000,4,FALSE),"")</f>
        <v>ENCOMBRANTS</v>
      </c>
      <c r="E212" s="5" t="str">
        <f>IFERROR(VLOOKUP('Requête 052'!$A211,'Requête 052'!$A$1:$F$2000,5,FALSE),"")</f>
        <v>ENCOMBRANTS</v>
      </c>
      <c r="F212" s="5">
        <f>IFERROR(VLOOKUP('Requête 052'!$A211,'Requête 052'!$A$1:$F$2000,6,FALSE),"")</f>
        <v>5.76</v>
      </c>
      <c r="G212" s="15" t="str">
        <f>IFERROR(VLOOKUP(A212,'Fichier source CGECP'!$A$1:$F$1259,1,FALSE),"")</f>
        <v/>
      </c>
      <c r="H212" s="15" t="str">
        <f>IFERROR(VLOOKUP(A212,'Fichier source CGECP'!$A$1:$F$1259,2,FALSE),"")</f>
        <v/>
      </c>
      <c r="I212" s="38" t="str">
        <f>IFERROR(VLOOKUP(A212,'Fichier source CGECP'!$A$1:$F$1259,3,FALSE),"")</f>
        <v/>
      </c>
      <c r="J212" s="15" t="str">
        <f>IFERROR(VLOOKUP(A212,'Fichier source CGECP'!$A$1:$F$1259,4,FALSE),"")</f>
        <v/>
      </c>
      <c r="K212" s="15" t="str">
        <f>IFERROR(VLOOKUP(A212,'Fichier source CGECP'!$A$1:$F$1259,5,FALSE),"")</f>
        <v/>
      </c>
      <c r="L212" s="33" t="str">
        <f>IFERROR(VLOOKUP(A212,'Fichier source CGECP'!$A$1:$F$1259,6,FALSE),"")</f>
        <v/>
      </c>
      <c r="M212" s="36" t="str">
        <f t="shared" si="15"/>
        <v/>
      </c>
      <c r="N212" s="35" t="str">
        <f t="shared" si="16"/>
        <v>Ok</v>
      </c>
      <c r="O212" s="35" t="str">
        <f t="shared" si="17"/>
        <v>Ecart</v>
      </c>
      <c r="P212" s="35" t="str">
        <f t="shared" si="18"/>
        <v>Ok</v>
      </c>
      <c r="Q212" s="35" t="str">
        <f t="shared" si="19"/>
        <v>Ecart</v>
      </c>
    </row>
    <row r="213" spans="1:17" ht="15.75" customHeight="1" x14ac:dyDescent="0.25">
      <c r="A213" s="12">
        <f>IFERROR(VLOOKUP('Requête 052'!$A212,'Requête 052'!$A$1:$F$2000,1,FALSE),"")</f>
        <v>4418</v>
      </c>
      <c r="B213" s="5" t="str">
        <f>IFERROR(VLOOKUP('Requête 052'!$A212,'Requête 052'!$A$1:$F$2000,2,FALSE),"")</f>
        <v>CGECP ST OUEN L AUMONE TDI</v>
      </c>
      <c r="C213" s="14">
        <f>IFERROR(VLOOKUP('Requête 052'!$A212,'Requête 052'!$A$1:$F$2000,3,FALSE),"")</f>
        <v>43804</v>
      </c>
      <c r="D213" s="5" t="str">
        <f>IFERROR(VLOOKUP('Requête 052'!$A212,'Requête 052'!$A$1:$F$2000,4,FALSE),"")</f>
        <v>DECHETS INDUSTRIELS BANALS</v>
      </c>
      <c r="E213" s="5" t="str">
        <f>IFERROR(VLOOKUP('Requête 052'!$A212,'Requête 052'!$A$1:$F$2000,5,FALSE),"")</f>
        <v>DECHETS INDUSTRIELS BANALS</v>
      </c>
      <c r="F213" s="5">
        <f>IFERROR(VLOOKUP('Requête 052'!$A212,'Requête 052'!$A$1:$F$2000,6,FALSE),"")</f>
        <v>1.74</v>
      </c>
      <c r="G213" s="15">
        <f>IFERROR(VLOOKUP(A213,'Fichier source CGECP'!$A$1:$F$1259,1,FALSE),"")</f>
        <v>4418</v>
      </c>
      <c r="H213" s="15" t="str">
        <f>IFERROR(VLOOKUP(A213,'Fichier source CGECP'!$A$1:$F$1259,2,FALSE),"")</f>
        <v>CGECP</v>
      </c>
      <c r="I213" s="38">
        <f>IFERROR(VLOOKUP(A213,'Fichier source CGECP'!$A$1:$F$1259,3,FALSE),"")</f>
        <v>43804</v>
      </c>
      <c r="J213" s="15" t="str">
        <f>IFERROR(VLOOKUP(A213,'Fichier source CGECP'!$A$1:$F$1259,4,FALSE),"")</f>
        <v>DECHETS INDUSTRIELS BANALS</v>
      </c>
      <c r="K213" s="15" t="str">
        <f>IFERROR(VLOOKUP(A213,'Fichier source CGECP'!$A$1:$F$1259,5,FALSE),"")</f>
        <v>DECHETS INDUSTRIELS BANALS</v>
      </c>
      <c r="L213" s="33">
        <f>IFERROR(VLOOKUP(A213,'Fichier source CGECP'!$A$1:$F$1259,6,FALSE),"")</f>
        <v>2.48</v>
      </c>
      <c r="M213" s="36">
        <f t="shared" ref="M213:M276" si="20">IFERROR(F213-L213,"")</f>
        <v>-0.74</v>
      </c>
      <c r="N213" s="35" t="str">
        <f t="shared" si="16"/>
        <v>Ok</v>
      </c>
      <c r="O213" s="35" t="str">
        <f t="shared" si="17"/>
        <v>Ok</v>
      </c>
      <c r="P213" s="35" t="str">
        <f t="shared" si="18"/>
        <v>Ecart</v>
      </c>
      <c r="Q213" s="35" t="str">
        <f t="shared" si="19"/>
        <v>Ecart</v>
      </c>
    </row>
    <row r="214" spans="1:17" ht="15.75" customHeight="1" x14ac:dyDescent="0.25">
      <c r="A214" s="12">
        <f>IFERROR(VLOOKUP('Requête 052'!$A213,'Requête 052'!$A$1:$F$2000,1,FALSE),"")</f>
        <v>4420</v>
      </c>
      <c r="B214" s="5" t="str">
        <f>IFERROR(VLOOKUP('Requête 052'!$A213,'Requête 052'!$A$1:$F$2000,2,FALSE),"")</f>
        <v>CGECP ST OUEN L AUMONE TDI</v>
      </c>
      <c r="C214" s="14">
        <f>IFERROR(VLOOKUP('Requête 052'!$A213,'Requête 052'!$A$1:$F$2000,3,FALSE),"")</f>
        <v>43804</v>
      </c>
      <c r="D214" s="5" t="str">
        <f>IFERROR(VLOOKUP('Requête 052'!$A213,'Requête 052'!$A$1:$F$2000,4,FALSE),"")</f>
        <v>BOIS D'EMBALLAGES BRUTS</v>
      </c>
      <c r="E214" s="5" t="str">
        <f>IFERROR(VLOOKUP('Requête 052'!$A213,'Requête 052'!$A$1:$F$2000,5,FALSE),"")</f>
        <v>BOIS D'EMBALLAGES BRUTS</v>
      </c>
      <c r="F214" s="5">
        <f>IFERROR(VLOOKUP('Requête 052'!$A213,'Requête 052'!$A$1:$F$2000,6,FALSE),"")</f>
        <v>4.68</v>
      </c>
      <c r="G214" s="15">
        <f>IFERROR(VLOOKUP(A214,'Fichier source CGECP'!$A$1:$F$1259,1,FALSE),"")</f>
        <v>4420</v>
      </c>
      <c r="H214" s="15" t="str">
        <f>IFERROR(VLOOKUP(A214,'Fichier source CGECP'!$A$1:$F$1259,2,FALSE),"")</f>
        <v>CGECP</v>
      </c>
      <c r="I214" s="38">
        <f>IFERROR(VLOOKUP(A214,'Fichier source CGECP'!$A$1:$F$1259,3,FALSE),"")</f>
        <v>43804</v>
      </c>
      <c r="J214" s="15" t="str">
        <f>IFERROR(VLOOKUP(A214,'Fichier source CGECP'!$A$1:$F$1259,4,FALSE),"")</f>
        <v>DECHETS INDUSTRIELS BANALS</v>
      </c>
      <c r="K214" s="15" t="str">
        <f>IFERROR(VLOOKUP(A214,'Fichier source CGECP'!$A$1:$F$1259,5,FALSE),"")</f>
        <v>DECHETS INDUSTRIELS BANALS</v>
      </c>
      <c r="L214" s="33">
        <f>IFERROR(VLOOKUP(A214,'Fichier source CGECP'!$A$1:$F$1259,6,FALSE),"")</f>
        <v>2.14</v>
      </c>
      <c r="M214" s="36">
        <f t="shared" si="20"/>
        <v>2.5399999999999996</v>
      </c>
      <c r="N214" s="35" t="str">
        <f t="shared" si="16"/>
        <v>Ok</v>
      </c>
      <c r="O214" s="35" t="str">
        <f t="shared" si="17"/>
        <v>Ecart</v>
      </c>
      <c r="P214" s="35" t="str">
        <f t="shared" si="18"/>
        <v>Ok</v>
      </c>
      <c r="Q214" s="35" t="str">
        <f t="shared" si="19"/>
        <v>Ecart</v>
      </c>
    </row>
    <row r="215" spans="1:17" ht="15.75" customHeight="1" x14ac:dyDescent="0.25">
      <c r="A215" s="12">
        <f>IFERROR(VLOOKUP('Requête 052'!$A214,'Requête 052'!$A$1:$F$2000,1,FALSE),"")</f>
        <v>4420</v>
      </c>
      <c r="B215" s="5" t="str">
        <f>IFERROR(VLOOKUP('Requête 052'!$A214,'Requête 052'!$A$1:$F$2000,2,FALSE),"")</f>
        <v>CGECP ST OUEN L AUMONE TDI</v>
      </c>
      <c r="C215" s="14">
        <f>IFERROR(VLOOKUP('Requête 052'!$A214,'Requête 052'!$A$1:$F$2000,3,FALSE),"")</f>
        <v>43804</v>
      </c>
      <c r="D215" s="5" t="str">
        <f>IFERROR(VLOOKUP('Requête 052'!$A214,'Requête 052'!$A$1:$F$2000,4,FALSE),"")</f>
        <v>BOIS D'EMBALLAGES BRUTS</v>
      </c>
      <c r="E215" s="5" t="str">
        <f>IFERROR(VLOOKUP('Requête 052'!$A214,'Requête 052'!$A$1:$F$2000,5,FALSE),"")</f>
        <v>BOIS D'EMBALLAGES BRUTS</v>
      </c>
      <c r="F215" s="5">
        <f>IFERROR(VLOOKUP('Requête 052'!$A214,'Requête 052'!$A$1:$F$2000,6,FALSE),"")</f>
        <v>4.68</v>
      </c>
      <c r="G215" s="15">
        <f>IFERROR(VLOOKUP(A215,'Fichier source CGECP'!$A$1:$F$1259,1,FALSE),"")</f>
        <v>4420</v>
      </c>
      <c r="H215" s="15" t="str">
        <f>IFERROR(VLOOKUP(A215,'Fichier source CGECP'!$A$1:$F$1259,2,FALSE),"")</f>
        <v>CGECP</v>
      </c>
      <c r="I215" s="38">
        <f>IFERROR(VLOOKUP(A215,'Fichier source CGECP'!$A$1:$F$1259,3,FALSE),"")</f>
        <v>43804</v>
      </c>
      <c r="J215" s="15" t="str">
        <f>IFERROR(VLOOKUP(A215,'Fichier source CGECP'!$A$1:$F$1259,4,FALSE),"")</f>
        <v>DECHETS INDUSTRIELS BANALS</v>
      </c>
      <c r="K215" s="15" t="str">
        <f>IFERROR(VLOOKUP(A215,'Fichier source CGECP'!$A$1:$F$1259,5,FALSE),"")</f>
        <v>DECHETS INDUSTRIELS BANALS</v>
      </c>
      <c r="L215" s="33">
        <f>IFERROR(VLOOKUP(A215,'Fichier source CGECP'!$A$1:$F$1259,6,FALSE),"")</f>
        <v>2.14</v>
      </c>
      <c r="M215" s="36">
        <f t="shared" si="20"/>
        <v>2.5399999999999996</v>
      </c>
      <c r="N215" s="35" t="str">
        <f t="shared" si="16"/>
        <v>Ok</v>
      </c>
      <c r="O215" s="35" t="str">
        <f t="shared" si="17"/>
        <v>Ecart</v>
      </c>
      <c r="P215" s="35" t="str">
        <f t="shared" si="18"/>
        <v>Ok</v>
      </c>
      <c r="Q215" s="35" t="str">
        <f t="shared" si="19"/>
        <v>Ecart</v>
      </c>
    </row>
    <row r="216" spans="1:17" ht="15.75" customHeight="1" x14ac:dyDescent="0.25">
      <c r="A216" s="12">
        <f>IFERROR(VLOOKUP('Requête 052'!$A215,'Requête 052'!$A$1:$F$2000,1,FALSE),"")</f>
        <v>4424</v>
      </c>
      <c r="B216" s="5" t="str">
        <f>IFERROR(VLOOKUP('Requête 052'!$A215,'Requête 052'!$A$1:$F$2000,2,FALSE),"")</f>
        <v>CGECP ST OUEN L AUMONE TDI</v>
      </c>
      <c r="C216" s="14">
        <f>IFERROR(VLOOKUP('Requête 052'!$A215,'Requête 052'!$A$1:$F$2000,3,FALSE),"")</f>
        <v>43804</v>
      </c>
      <c r="D216" s="5" t="str">
        <f>IFERROR(VLOOKUP('Requête 052'!$A215,'Requête 052'!$A$1:$F$2000,4,FALSE),"")</f>
        <v>DECHETS INDUSTRIELS BANALS</v>
      </c>
      <c r="E216" s="5" t="str">
        <f>IFERROR(VLOOKUP('Requête 052'!$A215,'Requête 052'!$A$1:$F$2000,5,FALSE),"")</f>
        <v>DECHETS INDUSTRIELS BANALS</v>
      </c>
      <c r="F216" s="5">
        <f>IFERROR(VLOOKUP('Requête 052'!$A215,'Requête 052'!$A$1:$F$2000,6,FALSE),"")</f>
        <v>0.12</v>
      </c>
      <c r="G216" s="15">
        <f>IFERROR(VLOOKUP(A216,'Fichier source CGECP'!$A$1:$F$1259,1,FALSE),"")</f>
        <v>4424</v>
      </c>
      <c r="H216" s="15" t="str">
        <f>IFERROR(VLOOKUP(A216,'Fichier source CGECP'!$A$1:$F$1259,2,FALSE),"")</f>
        <v>CGECP</v>
      </c>
      <c r="I216" s="38">
        <f>IFERROR(VLOOKUP(A216,'Fichier source CGECP'!$A$1:$F$1259,3,FALSE),"")</f>
        <v>43804</v>
      </c>
      <c r="J216" s="15">
        <f>IFERROR(VLOOKUP(A216,'Fichier source CGECP'!$A$1:$F$1259,4,FALSE),"")</f>
        <v>0</v>
      </c>
      <c r="K216" s="15" t="str">
        <f>IFERROR(VLOOKUP(A216,'Fichier source CGECP'!$A$1:$F$1259,5,FALSE),"")</f>
        <v>DECHETS INDUSTRIELS BANALS</v>
      </c>
      <c r="L216" s="33">
        <f>IFERROR(VLOOKUP(A216,'Fichier source CGECP'!$A$1:$F$1259,6,FALSE),"")</f>
        <v>2.52</v>
      </c>
      <c r="M216" s="36">
        <f t="shared" si="20"/>
        <v>-2.4</v>
      </c>
      <c r="N216" s="35" t="str">
        <f t="shared" si="16"/>
        <v>Ok</v>
      </c>
      <c r="O216" s="35" t="str">
        <f t="shared" si="17"/>
        <v>Ok</v>
      </c>
      <c r="P216" s="35" t="str">
        <f t="shared" si="18"/>
        <v>Ecart</v>
      </c>
      <c r="Q216" s="35" t="str">
        <f t="shared" si="19"/>
        <v>Ecart</v>
      </c>
    </row>
    <row r="217" spans="1:17" ht="15.75" customHeight="1" x14ac:dyDescent="0.25">
      <c r="A217" s="12">
        <f>IFERROR(VLOOKUP('Requête 052'!$A216,'Requête 052'!$A$1:$F$2000,1,FALSE),"")</f>
        <v>4434</v>
      </c>
      <c r="B217" s="5" t="str">
        <f>IFERROR(VLOOKUP('Requête 052'!$A216,'Requête 052'!$A$1:$F$2000,2,FALSE),"")</f>
        <v>CGECP ST OUEN L AUMONE TDI</v>
      </c>
      <c r="C217" s="14">
        <f>IFERROR(VLOOKUP('Requête 052'!$A216,'Requête 052'!$A$1:$F$2000,3,FALSE),"")</f>
        <v>43804</v>
      </c>
      <c r="D217" s="5" t="str">
        <f>IFERROR(VLOOKUP('Requête 052'!$A216,'Requête 052'!$A$1:$F$2000,4,FALSE),"")</f>
        <v>GRAVATS EN MELANGE</v>
      </c>
      <c r="E217" s="5" t="str">
        <f>IFERROR(VLOOKUP('Requête 052'!$A216,'Requête 052'!$A$1:$F$2000,5,FALSE),"")</f>
        <v>GRAVATS EN MELANGE</v>
      </c>
      <c r="F217" s="5">
        <f>IFERROR(VLOOKUP('Requête 052'!$A216,'Requête 052'!$A$1:$F$2000,6,FALSE),"")</f>
        <v>1.38</v>
      </c>
      <c r="G217" s="15" t="str">
        <f>IFERROR(VLOOKUP(A217,'Fichier source CGECP'!$A$1:$F$1259,1,FALSE),"")</f>
        <v/>
      </c>
      <c r="H217" s="15" t="str">
        <f>IFERROR(VLOOKUP(A217,'Fichier source CGECP'!$A$1:$F$1259,2,FALSE),"")</f>
        <v/>
      </c>
      <c r="I217" s="38" t="str">
        <f>IFERROR(VLOOKUP(A217,'Fichier source CGECP'!$A$1:$F$1259,3,FALSE),"")</f>
        <v/>
      </c>
      <c r="J217" s="15" t="str">
        <f>IFERROR(VLOOKUP(A217,'Fichier source CGECP'!$A$1:$F$1259,4,FALSE),"")</f>
        <v/>
      </c>
      <c r="K217" s="15" t="str">
        <f>IFERROR(VLOOKUP(A217,'Fichier source CGECP'!$A$1:$F$1259,5,FALSE),"")</f>
        <v/>
      </c>
      <c r="L217" s="33" t="str">
        <f>IFERROR(VLOOKUP(A217,'Fichier source CGECP'!$A$1:$F$1259,6,FALSE),"")</f>
        <v/>
      </c>
      <c r="M217" s="36" t="str">
        <f t="shared" si="20"/>
        <v/>
      </c>
      <c r="N217" s="35" t="str">
        <f t="shared" si="16"/>
        <v>Ok</v>
      </c>
      <c r="O217" s="35" t="str">
        <f t="shared" si="17"/>
        <v>Ecart</v>
      </c>
      <c r="P217" s="35" t="str">
        <f t="shared" si="18"/>
        <v>Ok</v>
      </c>
      <c r="Q217" s="35" t="str">
        <f t="shared" si="19"/>
        <v>Ecart</v>
      </c>
    </row>
    <row r="218" spans="1:17" ht="15.75" customHeight="1" x14ac:dyDescent="0.25">
      <c r="A218" s="12">
        <f>IFERROR(VLOOKUP('Requête 052'!$A217,'Requête 052'!$A$1:$F$2000,1,FALSE),"")</f>
        <v>4438</v>
      </c>
      <c r="B218" s="5" t="str">
        <f>IFERROR(VLOOKUP('Requête 052'!$A217,'Requête 052'!$A$1:$F$2000,2,FALSE),"")</f>
        <v>CGECP ST OUEN L AUMONE TDI</v>
      </c>
      <c r="C218" s="14">
        <f>IFERROR(VLOOKUP('Requête 052'!$A217,'Requête 052'!$A$1:$F$2000,3,FALSE),"")</f>
        <v>43804</v>
      </c>
      <c r="D218" s="5" t="str">
        <f>IFERROR(VLOOKUP('Requête 052'!$A217,'Requête 052'!$A$1:$F$2000,4,FALSE),"")</f>
        <v>DECHETS INDUSTRIELS BANALS</v>
      </c>
      <c r="E218" s="5" t="str">
        <f>IFERROR(VLOOKUP('Requête 052'!$A217,'Requête 052'!$A$1:$F$2000,5,FALSE),"")</f>
        <v>ENCOMBRANTS</v>
      </c>
      <c r="F218" s="5">
        <f>IFERROR(VLOOKUP('Requête 052'!$A217,'Requête 052'!$A$1:$F$2000,6,FALSE),"")</f>
        <v>1.02</v>
      </c>
      <c r="G218" s="15">
        <f>IFERROR(VLOOKUP(A218,'Fichier source CGECP'!$A$1:$F$1259,1,FALSE),"")</f>
        <v>4438</v>
      </c>
      <c r="H218" s="15" t="str">
        <f>IFERROR(VLOOKUP(A218,'Fichier source CGECP'!$A$1:$F$1259,2,FALSE),"")</f>
        <v>CGECP</v>
      </c>
      <c r="I218" s="38">
        <f>IFERROR(VLOOKUP(A218,'Fichier source CGECP'!$A$1:$F$1259,3,FALSE),"")</f>
        <v>43804</v>
      </c>
      <c r="J218" s="15" t="str">
        <f>IFERROR(VLOOKUP(A218,'Fichier source CGECP'!$A$1:$F$1259,4,FALSE),"")</f>
        <v>ONDULES RECUPERES - 1.05.00</v>
      </c>
      <c r="K218" s="15" t="str">
        <f>IFERROR(VLOOKUP(A218,'Fichier source CGECP'!$A$1:$F$1259,5,FALSE),"")</f>
        <v>ONDULES RECUPERES - 1.05.00</v>
      </c>
      <c r="L218" s="33">
        <f>IFERROR(VLOOKUP(A218,'Fichier source CGECP'!$A$1:$F$1259,6,FALSE),"")</f>
        <v>1.66</v>
      </c>
      <c r="M218" s="36">
        <f t="shared" si="20"/>
        <v>-0.6399999999999999</v>
      </c>
      <c r="N218" s="35" t="str">
        <f t="shared" si="16"/>
        <v>Ok</v>
      </c>
      <c r="O218" s="35" t="str">
        <f t="shared" si="17"/>
        <v>Ecart</v>
      </c>
      <c r="P218" s="35" t="str">
        <f t="shared" si="18"/>
        <v>Ecart</v>
      </c>
      <c r="Q218" s="35" t="str">
        <f t="shared" si="19"/>
        <v>Ecart</v>
      </c>
    </row>
    <row r="219" spans="1:17" ht="15.75" customHeight="1" x14ac:dyDescent="0.25">
      <c r="A219" s="12">
        <f>IFERROR(VLOOKUP('Requête 052'!$A218,'Requête 052'!$A$1:$F$2000,1,FALSE),"")</f>
        <v>4450</v>
      </c>
      <c r="B219" s="5" t="str">
        <f>IFERROR(VLOOKUP('Requête 052'!$A218,'Requête 052'!$A$1:$F$2000,2,FALSE),"")</f>
        <v>CGECP ST OUEN L AUMONE TDI</v>
      </c>
      <c r="C219" s="14">
        <f>IFERROR(VLOOKUP('Requête 052'!$A218,'Requête 052'!$A$1:$F$2000,3,FALSE),"")</f>
        <v>43804</v>
      </c>
      <c r="D219" s="5" t="str">
        <f>IFERROR(VLOOKUP('Requête 052'!$A218,'Requête 052'!$A$1:$F$2000,4,FALSE),"")</f>
        <v>DECHETS INDUSTRIELS BANALS</v>
      </c>
      <c r="E219" s="5" t="str">
        <f>IFERROR(VLOOKUP('Requête 052'!$A218,'Requête 052'!$A$1:$F$2000,5,FALSE),"")</f>
        <v>DECHETS INDUSTRIELS BANALS</v>
      </c>
      <c r="F219" s="5">
        <f>IFERROR(VLOOKUP('Requête 052'!$A218,'Requête 052'!$A$1:$F$2000,6,FALSE),"")</f>
        <v>0.04</v>
      </c>
      <c r="G219" s="15">
        <f>IFERROR(VLOOKUP(A219,'Fichier source CGECP'!$A$1:$F$1259,1,FALSE),"")</f>
        <v>4450</v>
      </c>
      <c r="H219" s="15" t="str">
        <f>IFERROR(VLOOKUP(A219,'Fichier source CGECP'!$A$1:$F$1259,2,FALSE),"")</f>
        <v>CGECP</v>
      </c>
      <c r="I219" s="38">
        <f>IFERROR(VLOOKUP(A219,'Fichier source CGECP'!$A$1:$F$1259,3,FALSE),"")</f>
        <v>43804</v>
      </c>
      <c r="J219" s="15" t="str">
        <f>IFERROR(VLOOKUP(A219,'Fichier source CGECP'!$A$1:$F$1259,4,FALSE),"")</f>
        <v>FERRAILLES A BROYER (FAB)</v>
      </c>
      <c r="K219" s="15" t="str">
        <f>IFERROR(VLOOKUP(A219,'Fichier source CGECP'!$A$1:$F$1259,5,FALSE),"")</f>
        <v>FERRAILLES A BROYER (FAB)</v>
      </c>
      <c r="L219" s="33">
        <f>IFERROR(VLOOKUP(A219,'Fichier source CGECP'!$A$1:$F$1259,6,FALSE),"")</f>
        <v>2.2599999999999998</v>
      </c>
      <c r="M219" s="36">
        <f t="shared" si="20"/>
        <v>-2.2199999999999998</v>
      </c>
      <c r="N219" s="35" t="str">
        <f t="shared" si="16"/>
        <v>Ok</v>
      </c>
      <c r="O219" s="35" t="str">
        <f t="shared" si="17"/>
        <v>Ecart</v>
      </c>
      <c r="P219" s="35" t="str">
        <f t="shared" si="18"/>
        <v>Ecart</v>
      </c>
      <c r="Q219" s="35" t="str">
        <f t="shared" si="19"/>
        <v>Ecart</v>
      </c>
    </row>
    <row r="220" spans="1:17" ht="15.75" customHeight="1" x14ac:dyDescent="0.25">
      <c r="A220" s="12">
        <f>IFERROR(VLOOKUP('Requête 052'!$A219,'Requête 052'!$A$1:$F$2000,1,FALSE),"")</f>
        <v>4452</v>
      </c>
      <c r="B220" s="5" t="str">
        <f>IFERROR(VLOOKUP('Requête 052'!$A219,'Requête 052'!$A$1:$F$2000,2,FALSE),"")</f>
        <v>CGECP ST OUEN L AUMONE TDI</v>
      </c>
      <c r="C220" s="14">
        <f>IFERROR(VLOOKUP('Requête 052'!$A219,'Requête 052'!$A$1:$F$2000,3,FALSE),"")</f>
        <v>43804</v>
      </c>
      <c r="D220" s="5" t="str">
        <f>IFERROR(VLOOKUP('Requête 052'!$A219,'Requête 052'!$A$1:$F$2000,4,FALSE),"")</f>
        <v>CARTONS</v>
      </c>
      <c r="E220" s="5" t="str">
        <f>IFERROR(VLOOKUP('Requête 052'!$A219,'Requête 052'!$A$1:$F$2000,5,FALSE),"")</f>
        <v>CARTONS</v>
      </c>
      <c r="F220" s="5">
        <f>IFERROR(VLOOKUP('Requête 052'!$A219,'Requête 052'!$A$1:$F$2000,6,FALSE),"")</f>
        <v>8.44</v>
      </c>
      <c r="G220" s="15">
        <f>IFERROR(VLOOKUP(A220,'Fichier source CGECP'!$A$1:$F$1259,1,FALSE),"")</f>
        <v>4452</v>
      </c>
      <c r="H220" s="15" t="str">
        <f>IFERROR(VLOOKUP(A220,'Fichier source CGECP'!$A$1:$F$1259,2,FALSE),"")</f>
        <v>CGECP</v>
      </c>
      <c r="I220" s="38">
        <f>IFERROR(VLOOKUP(A220,'Fichier source CGECP'!$A$1:$F$1259,3,FALSE),"")</f>
        <v>43804</v>
      </c>
      <c r="J220" s="15" t="str">
        <f>IFERROR(VLOOKUP(A220,'Fichier source CGECP'!$A$1:$F$1259,4,FALSE),"")</f>
        <v>GROS DE MAGASIN - 1.02.00</v>
      </c>
      <c r="K220" s="15" t="str">
        <f>IFERROR(VLOOKUP(A220,'Fichier source CGECP'!$A$1:$F$1259,5,FALSE),"")</f>
        <v>GROS DE MAGASIN - 1.02.00</v>
      </c>
      <c r="L220" s="33">
        <f>IFERROR(VLOOKUP(A220,'Fichier source CGECP'!$A$1:$F$1259,6,FALSE),"")</f>
        <v>0.38</v>
      </c>
      <c r="M220" s="36">
        <f t="shared" si="20"/>
        <v>8.0599999999999987</v>
      </c>
      <c r="N220" s="35" t="str">
        <f t="shared" si="16"/>
        <v>Ok</v>
      </c>
      <c r="O220" s="35" t="str">
        <f t="shared" si="17"/>
        <v>Ecart</v>
      </c>
      <c r="P220" s="35" t="str">
        <f t="shared" si="18"/>
        <v>Ok</v>
      </c>
      <c r="Q220" s="35" t="str">
        <f t="shared" si="19"/>
        <v>Ecart</v>
      </c>
    </row>
    <row r="221" spans="1:17" ht="15.75" customHeight="1" x14ac:dyDescent="0.25">
      <c r="A221" s="12">
        <f>IFERROR(VLOOKUP('Requête 052'!$A220,'Requête 052'!$A$1:$F$2000,1,FALSE),"")</f>
        <v>4456</v>
      </c>
      <c r="B221" s="5" t="str">
        <f>IFERROR(VLOOKUP('Requête 052'!$A220,'Requête 052'!$A$1:$F$2000,2,FALSE),"")</f>
        <v>CGECP ST OUEN L AUMONE UVEND</v>
      </c>
      <c r="C221" s="14">
        <f>IFERROR(VLOOKUP('Requête 052'!$A220,'Requête 052'!$A$1:$F$2000,3,FALSE),"")</f>
        <v>43804</v>
      </c>
      <c r="D221" s="5" t="str">
        <f>IFERROR(VLOOKUP('Requête 052'!$A220,'Requête 052'!$A$1:$F$2000,4,FALSE),"")</f>
        <v>ORDURES MENAGERES</v>
      </c>
      <c r="E221" s="5" t="str">
        <f>IFERROR(VLOOKUP('Requête 052'!$A220,'Requête 052'!$A$1:$F$2000,5,FALSE),"")</f>
        <v>ORDURES MENAGERES</v>
      </c>
      <c r="F221" s="5">
        <f>IFERROR(VLOOKUP('Requête 052'!$A220,'Requête 052'!$A$1:$F$2000,6,FALSE),"")</f>
        <v>0.63</v>
      </c>
      <c r="G221" s="15">
        <f>IFERROR(VLOOKUP(A221,'Fichier source CGECP'!$A$1:$F$1259,1,FALSE),"")</f>
        <v>4456</v>
      </c>
      <c r="H221" s="15" t="str">
        <f>IFERROR(VLOOKUP(A221,'Fichier source CGECP'!$A$1:$F$1259,2,FALSE),"")</f>
        <v>CGECP</v>
      </c>
      <c r="I221" s="38">
        <f>IFERROR(VLOOKUP(A221,'Fichier source CGECP'!$A$1:$F$1259,3,FALSE),"")</f>
        <v>43804</v>
      </c>
      <c r="J221" s="15" t="str">
        <f>IFERROR(VLOOKUP(A221,'Fichier source CGECP'!$A$1:$F$1259,4,FALSE),"")</f>
        <v>BOIS B BRUT</v>
      </c>
      <c r="K221" s="15" t="str">
        <f>IFERROR(VLOOKUP(A221,'Fichier source CGECP'!$A$1:$F$1259,5,FALSE),"")</f>
        <v>BOIS B BRUT</v>
      </c>
      <c r="L221" s="33">
        <f>IFERROR(VLOOKUP(A221,'Fichier source CGECP'!$A$1:$F$1259,6,FALSE),"")</f>
        <v>0.74199999999999999</v>
      </c>
      <c r="M221" s="36">
        <f t="shared" si="20"/>
        <v>-0.11199999999999999</v>
      </c>
      <c r="N221" s="35" t="str">
        <f t="shared" si="16"/>
        <v>Ok</v>
      </c>
      <c r="O221" s="35" t="str">
        <f t="shared" si="17"/>
        <v>Ecart</v>
      </c>
      <c r="P221" s="35" t="str">
        <f t="shared" si="18"/>
        <v>Ecart</v>
      </c>
      <c r="Q221" s="35" t="str">
        <f t="shared" si="19"/>
        <v>Ecart</v>
      </c>
    </row>
    <row r="222" spans="1:17" ht="15.75" customHeight="1" x14ac:dyDescent="0.25">
      <c r="A222" s="12">
        <f>IFERROR(VLOOKUP('Requête 052'!$A221,'Requête 052'!$A$1:$F$2000,1,FALSE),"")</f>
        <v>4457</v>
      </c>
      <c r="B222" s="5" t="str">
        <f>IFERROR(VLOOKUP('Requête 052'!$A221,'Requête 052'!$A$1:$F$2000,2,FALSE),"")</f>
        <v>CGECP ST OUEN L AUMONE UVEDAS</v>
      </c>
      <c r="C222" s="14">
        <f>IFERROR(VLOOKUP('Requête 052'!$A221,'Requête 052'!$A$1:$F$2000,3,FALSE),"")</f>
        <v>43804</v>
      </c>
      <c r="D222" s="5" t="str">
        <f>IFERROR(VLOOKUP('Requête 052'!$A221,'Requête 052'!$A$1:$F$2000,4,FALSE),"")</f>
        <v>CARTONS</v>
      </c>
      <c r="E222" s="5" t="str">
        <f>IFERROR(VLOOKUP('Requête 052'!$A221,'Requête 052'!$A$1:$F$2000,5,FALSE),"")</f>
        <v>DECHETS INDUSTRIELS BANALS</v>
      </c>
      <c r="F222" s="5">
        <f>IFERROR(VLOOKUP('Requête 052'!$A221,'Requête 052'!$A$1:$F$2000,6,FALSE),"")</f>
        <v>1.5</v>
      </c>
      <c r="G222" s="15">
        <f>IFERROR(VLOOKUP(A222,'Fichier source CGECP'!$A$1:$F$1259,1,FALSE),"")</f>
        <v>4457</v>
      </c>
      <c r="H222" s="15" t="str">
        <f>IFERROR(VLOOKUP(A222,'Fichier source CGECP'!$A$1:$F$1259,2,FALSE),"")</f>
        <v>CGECP</v>
      </c>
      <c r="I222" s="38">
        <f>IFERROR(VLOOKUP(A222,'Fichier source CGECP'!$A$1:$F$1259,3,FALSE),"")</f>
        <v>43804</v>
      </c>
      <c r="J222" s="15" t="str">
        <f>IFERROR(VLOOKUP(A222,'Fichier source CGECP'!$A$1:$F$1259,4,FALSE),"")</f>
        <v>CARTONS</v>
      </c>
      <c r="K222" s="15" t="str">
        <f>IFERROR(VLOOKUP(A222,'Fichier source CGECP'!$A$1:$F$1259,5,FALSE),"")</f>
        <v>CARTONS</v>
      </c>
      <c r="L222" s="33">
        <f>IFERROR(VLOOKUP(A222,'Fichier source CGECP'!$A$1:$F$1259,6,FALSE),"")</f>
        <v>1.84</v>
      </c>
      <c r="M222" s="36">
        <f t="shared" si="20"/>
        <v>-0.34000000000000008</v>
      </c>
      <c r="N222" s="35" t="str">
        <f t="shared" si="16"/>
        <v>Ok</v>
      </c>
      <c r="O222" s="35" t="str">
        <f t="shared" si="17"/>
        <v>Ecart</v>
      </c>
      <c r="P222" s="35" t="str">
        <f t="shared" si="18"/>
        <v>Ecart</v>
      </c>
      <c r="Q222" s="35" t="str">
        <f t="shared" si="19"/>
        <v>Ecart</v>
      </c>
    </row>
    <row r="223" spans="1:17" ht="15.75" customHeight="1" x14ac:dyDescent="0.25">
      <c r="A223" s="12">
        <f>IFERROR(VLOOKUP('Requête 052'!$A222,'Requête 052'!$A$1:$F$2000,1,FALSE),"")</f>
        <v>4461</v>
      </c>
      <c r="B223" s="5" t="str">
        <f>IFERROR(VLOOKUP('Requête 052'!$A222,'Requête 052'!$A$1:$F$2000,2,FALSE),"")</f>
        <v>CGECP ST OUEN L AUMONE TPCPR</v>
      </c>
      <c r="C223" s="14">
        <f>IFERROR(VLOOKUP('Requête 052'!$A222,'Requête 052'!$A$1:$F$2000,3,FALSE),"")</f>
        <v>43804</v>
      </c>
      <c r="D223" s="5" t="str">
        <f>IFERROR(VLOOKUP('Requête 052'!$A222,'Requête 052'!$A$1:$F$2000,4,FALSE),"")</f>
        <v>CARTONS</v>
      </c>
      <c r="E223" s="5" t="str">
        <f>IFERROR(VLOOKUP('Requête 052'!$A222,'Requête 052'!$A$1:$F$2000,5,FALSE),"")</f>
        <v>CARTONS</v>
      </c>
      <c r="F223" s="5">
        <f>IFERROR(VLOOKUP('Requête 052'!$A222,'Requête 052'!$A$1:$F$2000,6,FALSE),"")</f>
        <v>0.8</v>
      </c>
      <c r="G223" s="15">
        <f>IFERROR(VLOOKUP(A223,'Fichier source CGECP'!$A$1:$F$1259,1,FALSE),"")</f>
        <v>4461</v>
      </c>
      <c r="H223" s="15" t="str">
        <f>IFERROR(VLOOKUP(A223,'Fichier source CGECP'!$A$1:$F$1259,2,FALSE),"")</f>
        <v>CGECP</v>
      </c>
      <c r="I223" s="38">
        <f>IFERROR(VLOOKUP(A223,'Fichier source CGECP'!$A$1:$F$1259,3,FALSE),"")</f>
        <v>43804</v>
      </c>
      <c r="J223" s="15" t="str">
        <f>IFERROR(VLOOKUP(A223,'Fichier source CGECP'!$A$1:$F$1259,4,FALSE),"")</f>
        <v>CARTONS</v>
      </c>
      <c r="K223" s="15" t="str">
        <f>IFERROR(VLOOKUP(A223,'Fichier source CGECP'!$A$1:$F$1259,5,FALSE),"")</f>
        <v>CARTONS</v>
      </c>
      <c r="L223" s="33">
        <f>IFERROR(VLOOKUP(A223,'Fichier source CGECP'!$A$1:$F$1259,6,FALSE),"")</f>
        <v>3.5680000000000001</v>
      </c>
      <c r="M223" s="36">
        <f t="shared" si="20"/>
        <v>-2.7679999999999998</v>
      </c>
      <c r="N223" s="35" t="str">
        <f t="shared" si="16"/>
        <v>Ok</v>
      </c>
      <c r="O223" s="35" t="str">
        <f t="shared" si="17"/>
        <v>Ok</v>
      </c>
      <c r="P223" s="35" t="str">
        <f t="shared" si="18"/>
        <v>Ecart</v>
      </c>
      <c r="Q223" s="35" t="str">
        <f t="shared" si="19"/>
        <v>Ecart</v>
      </c>
    </row>
    <row r="224" spans="1:17" ht="15.75" customHeight="1" x14ac:dyDescent="0.25">
      <c r="A224" s="12">
        <f>IFERROR(VLOOKUP('Requête 052'!$A223,'Requête 052'!$A$1:$F$2000,1,FALSE),"")</f>
        <v>4461</v>
      </c>
      <c r="B224" s="5" t="str">
        <f>IFERROR(VLOOKUP('Requête 052'!$A223,'Requête 052'!$A$1:$F$2000,2,FALSE),"")</f>
        <v>CGECP ST OUEN L AUMONE TPCPR</v>
      </c>
      <c r="C224" s="14">
        <f>IFERROR(VLOOKUP('Requête 052'!$A223,'Requête 052'!$A$1:$F$2000,3,FALSE),"")</f>
        <v>43804</v>
      </c>
      <c r="D224" s="5" t="str">
        <f>IFERROR(VLOOKUP('Requête 052'!$A223,'Requête 052'!$A$1:$F$2000,4,FALSE),"")</f>
        <v>CARTONS</v>
      </c>
      <c r="E224" s="5" t="str">
        <f>IFERROR(VLOOKUP('Requête 052'!$A223,'Requête 052'!$A$1:$F$2000,5,FALSE),"")</f>
        <v>CARTONS</v>
      </c>
      <c r="F224" s="5">
        <f>IFERROR(VLOOKUP('Requête 052'!$A223,'Requête 052'!$A$1:$F$2000,6,FALSE),"")</f>
        <v>0.8</v>
      </c>
      <c r="G224" s="15">
        <f>IFERROR(VLOOKUP(A224,'Fichier source CGECP'!$A$1:$F$1259,1,FALSE),"")</f>
        <v>4461</v>
      </c>
      <c r="H224" s="15" t="str">
        <f>IFERROR(VLOOKUP(A224,'Fichier source CGECP'!$A$1:$F$1259,2,FALSE),"")</f>
        <v>CGECP</v>
      </c>
      <c r="I224" s="38">
        <f>IFERROR(VLOOKUP(A224,'Fichier source CGECP'!$A$1:$F$1259,3,FALSE),"")</f>
        <v>43804</v>
      </c>
      <c r="J224" s="15" t="str">
        <f>IFERROR(VLOOKUP(A224,'Fichier source CGECP'!$A$1:$F$1259,4,FALSE),"")</f>
        <v>CARTONS</v>
      </c>
      <c r="K224" s="15" t="str">
        <f>IFERROR(VLOOKUP(A224,'Fichier source CGECP'!$A$1:$F$1259,5,FALSE),"")</f>
        <v>CARTONS</v>
      </c>
      <c r="L224" s="33">
        <f>IFERROR(VLOOKUP(A224,'Fichier source CGECP'!$A$1:$F$1259,6,FALSE),"")</f>
        <v>3.5680000000000001</v>
      </c>
      <c r="M224" s="36">
        <f t="shared" si="20"/>
        <v>-2.7679999999999998</v>
      </c>
      <c r="N224" s="35" t="str">
        <f t="shared" si="16"/>
        <v>Ok</v>
      </c>
      <c r="O224" s="35" t="str">
        <f t="shared" si="17"/>
        <v>Ok</v>
      </c>
      <c r="P224" s="35" t="str">
        <f t="shared" si="18"/>
        <v>Ecart</v>
      </c>
      <c r="Q224" s="35" t="str">
        <f t="shared" si="19"/>
        <v>Ecart</v>
      </c>
    </row>
    <row r="225" spans="1:17" ht="15.75" customHeight="1" x14ac:dyDescent="0.25">
      <c r="A225" s="12">
        <f>IFERROR(VLOOKUP('Requête 052'!$A224,'Requête 052'!$A$1:$F$2000,1,FALSE),"")</f>
        <v>4465</v>
      </c>
      <c r="B225" s="5" t="str">
        <f>IFERROR(VLOOKUP('Requête 052'!$A224,'Requête 052'!$A$1:$F$2000,2,FALSE),"")</f>
        <v>CGECP ST OUEN L AUMONE TDI</v>
      </c>
      <c r="C225" s="14">
        <f>IFERROR(VLOOKUP('Requête 052'!$A224,'Requête 052'!$A$1:$F$2000,3,FALSE),"")</f>
        <v>43804</v>
      </c>
      <c r="D225" s="5" t="str">
        <f>IFERROR(VLOOKUP('Requête 052'!$A224,'Requête 052'!$A$1:$F$2000,4,FALSE),"")</f>
        <v>CARTONS</v>
      </c>
      <c r="E225" s="5" t="str">
        <f>IFERROR(VLOOKUP('Requête 052'!$A224,'Requête 052'!$A$1:$F$2000,5,FALSE),"")</f>
        <v>CARTONS</v>
      </c>
      <c r="F225" s="5">
        <f>IFERROR(VLOOKUP('Requête 052'!$A224,'Requête 052'!$A$1:$F$2000,6,FALSE),"")</f>
        <v>8.3800000000000008</v>
      </c>
      <c r="G225" s="15">
        <f>IFERROR(VLOOKUP(A225,'Fichier source CGECP'!$A$1:$F$1259,1,FALSE),"")</f>
        <v>4465</v>
      </c>
      <c r="H225" s="15" t="str">
        <f>IFERROR(VLOOKUP(A225,'Fichier source CGECP'!$A$1:$F$1259,2,FALSE),"")</f>
        <v>CGECP</v>
      </c>
      <c r="I225" s="38">
        <f>IFERROR(VLOOKUP(A225,'Fichier source CGECP'!$A$1:$F$1259,3,FALSE),"")</f>
        <v>43804</v>
      </c>
      <c r="J225" s="15" t="str">
        <f>IFERROR(VLOOKUP(A225,'Fichier source CGECP'!$A$1:$F$1259,4,FALSE),"")</f>
        <v>CARTONS ET SACHES PLAST - 1.04.00</v>
      </c>
      <c r="K225" s="15" t="str">
        <f>IFERROR(VLOOKUP(A225,'Fichier source CGECP'!$A$1:$F$1259,5,FALSE),"")</f>
        <v>CARTONS ET SACHES PLAST - 1.04.00</v>
      </c>
      <c r="L225" s="33">
        <f>IFERROR(VLOOKUP(A225,'Fichier source CGECP'!$A$1:$F$1259,6,FALSE),"")</f>
        <v>1.863</v>
      </c>
      <c r="M225" s="36">
        <f t="shared" si="20"/>
        <v>6.5170000000000012</v>
      </c>
      <c r="N225" s="35" t="str">
        <f t="shared" si="16"/>
        <v>Ok</v>
      </c>
      <c r="O225" s="35" t="str">
        <f t="shared" si="17"/>
        <v>Ecart</v>
      </c>
      <c r="P225" s="35" t="str">
        <f t="shared" si="18"/>
        <v>Ok</v>
      </c>
      <c r="Q225" s="35" t="str">
        <f t="shared" si="19"/>
        <v>Ecart</v>
      </c>
    </row>
    <row r="226" spans="1:17" ht="15.75" customHeight="1" x14ac:dyDescent="0.25">
      <c r="A226" s="12">
        <f>IFERROR(VLOOKUP('Requête 052'!$A225,'Requête 052'!$A$1:$F$2000,1,FALSE),"")</f>
        <v>4465</v>
      </c>
      <c r="B226" s="5" t="str">
        <f>IFERROR(VLOOKUP('Requête 052'!$A225,'Requête 052'!$A$1:$F$2000,2,FALSE),"")</f>
        <v>CGECP ST OUEN L AUMONE TDI</v>
      </c>
      <c r="C226" s="14">
        <f>IFERROR(VLOOKUP('Requête 052'!$A225,'Requête 052'!$A$1:$F$2000,3,FALSE),"")</f>
        <v>43804</v>
      </c>
      <c r="D226" s="5" t="str">
        <f>IFERROR(VLOOKUP('Requête 052'!$A225,'Requête 052'!$A$1:$F$2000,4,FALSE),"")</f>
        <v>CARTONS</v>
      </c>
      <c r="E226" s="5" t="str">
        <f>IFERROR(VLOOKUP('Requête 052'!$A225,'Requête 052'!$A$1:$F$2000,5,FALSE),"")</f>
        <v>CARTONS</v>
      </c>
      <c r="F226" s="5">
        <f>IFERROR(VLOOKUP('Requête 052'!$A225,'Requête 052'!$A$1:$F$2000,6,FALSE),"")</f>
        <v>8.3800000000000008</v>
      </c>
      <c r="G226" s="15">
        <f>IFERROR(VLOOKUP(A226,'Fichier source CGECP'!$A$1:$F$1259,1,FALSE),"")</f>
        <v>4465</v>
      </c>
      <c r="H226" s="15" t="str">
        <f>IFERROR(VLOOKUP(A226,'Fichier source CGECP'!$A$1:$F$1259,2,FALSE),"")</f>
        <v>CGECP</v>
      </c>
      <c r="I226" s="38">
        <f>IFERROR(VLOOKUP(A226,'Fichier source CGECP'!$A$1:$F$1259,3,FALSE),"")</f>
        <v>43804</v>
      </c>
      <c r="J226" s="15" t="str">
        <f>IFERROR(VLOOKUP(A226,'Fichier source CGECP'!$A$1:$F$1259,4,FALSE),"")</f>
        <v>CARTONS ET SACHES PLAST - 1.04.00</v>
      </c>
      <c r="K226" s="15" t="str">
        <f>IFERROR(VLOOKUP(A226,'Fichier source CGECP'!$A$1:$F$1259,5,FALSE),"")</f>
        <v>CARTONS ET SACHES PLAST - 1.04.00</v>
      </c>
      <c r="L226" s="33">
        <f>IFERROR(VLOOKUP(A226,'Fichier source CGECP'!$A$1:$F$1259,6,FALSE),"")</f>
        <v>1.863</v>
      </c>
      <c r="M226" s="36">
        <f t="shared" si="20"/>
        <v>6.5170000000000012</v>
      </c>
      <c r="N226" s="35" t="str">
        <f t="shared" si="16"/>
        <v>Ok</v>
      </c>
      <c r="O226" s="35" t="str">
        <f t="shared" si="17"/>
        <v>Ecart</v>
      </c>
      <c r="P226" s="35" t="str">
        <f t="shared" si="18"/>
        <v>Ok</v>
      </c>
      <c r="Q226" s="35" t="str">
        <f t="shared" si="19"/>
        <v>Ecart</v>
      </c>
    </row>
    <row r="227" spans="1:17" ht="15.75" customHeight="1" x14ac:dyDescent="0.25">
      <c r="A227" s="12">
        <f>IFERROR(VLOOKUP('Requête 052'!$A226,'Requête 052'!$A$1:$F$2000,1,FALSE),"")</f>
        <v>4480</v>
      </c>
      <c r="B227" s="5" t="str">
        <f>IFERROR(VLOOKUP('Requête 052'!$A226,'Requête 052'!$A$1:$F$2000,2,FALSE),"")</f>
        <v>CGECP ST OUEN L AUMONE TDI</v>
      </c>
      <c r="C227" s="14">
        <f>IFERROR(VLOOKUP('Requête 052'!$A226,'Requête 052'!$A$1:$F$2000,3,FALSE),"")</f>
        <v>43804</v>
      </c>
      <c r="D227" s="5" t="str">
        <f>IFERROR(VLOOKUP('Requête 052'!$A226,'Requête 052'!$A$1:$F$2000,4,FALSE),"")</f>
        <v>BOIS B BRUT</v>
      </c>
      <c r="E227" s="5" t="str">
        <f>IFERROR(VLOOKUP('Requête 052'!$A226,'Requête 052'!$A$1:$F$2000,5,FALSE),"")</f>
        <v>BOIS B BRUT</v>
      </c>
      <c r="F227" s="5">
        <f>IFERROR(VLOOKUP('Requête 052'!$A226,'Requête 052'!$A$1:$F$2000,6,FALSE),"")</f>
        <v>1.4</v>
      </c>
      <c r="G227" s="15">
        <f>IFERROR(VLOOKUP(A227,'Fichier source CGECP'!$A$1:$F$1259,1,FALSE),"")</f>
        <v>4480</v>
      </c>
      <c r="H227" s="15" t="str">
        <f>IFERROR(VLOOKUP(A227,'Fichier source CGECP'!$A$1:$F$1259,2,FALSE),"")</f>
        <v>CGECP</v>
      </c>
      <c r="I227" s="38">
        <f>IFERROR(VLOOKUP(A227,'Fichier source CGECP'!$A$1:$F$1259,3,FALSE),"")</f>
        <v>43804</v>
      </c>
      <c r="J227" s="15" t="str">
        <f>IFERROR(VLOOKUP(A227,'Fichier source CGECP'!$A$1:$F$1259,4,FALSE),"")</f>
        <v>BOIS D'EMBALLAGE</v>
      </c>
      <c r="K227" s="15" t="str">
        <f>IFERROR(VLOOKUP(A227,'Fichier source CGECP'!$A$1:$F$1259,5,FALSE),"")</f>
        <v>BOIS D'EMBALLAGES BRUTS</v>
      </c>
      <c r="L227" s="33">
        <f>IFERROR(VLOOKUP(A227,'Fichier source CGECP'!$A$1:$F$1259,6,FALSE),"")</f>
        <v>1.5</v>
      </c>
      <c r="M227" s="36">
        <f t="shared" si="20"/>
        <v>-0.10000000000000009</v>
      </c>
      <c r="N227" s="35" t="str">
        <f t="shared" si="16"/>
        <v>Ok</v>
      </c>
      <c r="O227" s="35" t="str">
        <f t="shared" si="17"/>
        <v>Ecart</v>
      </c>
      <c r="P227" s="35" t="str">
        <f t="shared" si="18"/>
        <v>Ecart</v>
      </c>
      <c r="Q227" s="35" t="str">
        <f t="shared" si="19"/>
        <v>Ecart</v>
      </c>
    </row>
    <row r="228" spans="1:17" ht="15.75" customHeight="1" x14ac:dyDescent="0.25">
      <c r="A228" s="12">
        <f>IFERROR(VLOOKUP('Requête 052'!$A227,'Requête 052'!$A$1:$F$2000,1,FALSE),"")</f>
        <v>4493</v>
      </c>
      <c r="B228" s="5" t="str">
        <f>IFERROR(VLOOKUP('Requête 052'!$A227,'Requête 052'!$A$1:$F$2000,2,FALSE),"")</f>
        <v>CGECP ST OUEN L AUMONE TPCPR</v>
      </c>
      <c r="C228" s="14">
        <f>IFERROR(VLOOKUP('Requête 052'!$A227,'Requête 052'!$A$1:$F$2000,3,FALSE),"")</f>
        <v>43804</v>
      </c>
      <c r="D228" s="5" t="str">
        <f>IFERROR(VLOOKUP('Requête 052'!$A227,'Requête 052'!$A$1:$F$2000,4,FALSE),"")</f>
        <v>CARTONS</v>
      </c>
      <c r="E228" s="5" t="str">
        <f>IFERROR(VLOOKUP('Requête 052'!$A227,'Requête 052'!$A$1:$F$2000,5,FALSE),"")</f>
        <v>REFUS DE TRI TPCPR</v>
      </c>
      <c r="F228" s="5">
        <f>IFERROR(VLOOKUP('Requête 052'!$A227,'Requête 052'!$A$1:$F$2000,6,FALSE),"")</f>
        <v>1.94</v>
      </c>
      <c r="G228" s="15">
        <f>IFERROR(VLOOKUP(A228,'Fichier source CGECP'!$A$1:$F$1259,1,FALSE),"")</f>
        <v>4493</v>
      </c>
      <c r="H228" s="15" t="str">
        <f>IFERROR(VLOOKUP(A228,'Fichier source CGECP'!$A$1:$F$1259,2,FALSE),"")</f>
        <v>CGECP</v>
      </c>
      <c r="I228" s="38">
        <f>IFERROR(VLOOKUP(A228,'Fichier source CGECP'!$A$1:$F$1259,3,FALSE),"")</f>
        <v>43804</v>
      </c>
      <c r="J228" s="15" t="str">
        <f>IFERROR(VLOOKUP(A228,'Fichier source CGECP'!$A$1:$F$1259,4,FALSE),"")</f>
        <v>CARTONS</v>
      </c>
      <c r="K228" s="15" t="str">
        <f>IFERROR(VLOOKUP(A228,'Fichier source CGECP'!$A$1:$F$1259,5,FALSE),"")</f>
        <v>CARTONS</v>
      </c>
      <c r="L228" s="33">
        <f>IFERROR(VLOOKUP(A228,'Fichier source CGECP'!$A$1:$F$1259,6,FALSE),"")</f>
        <v>0.52200000000000002</v>
      </c>
      <c r="M228" s="36">
        <f t="shared" si="20"/>
        <v>1.4179999999999999</v>
      </c>
      <c r="N228" s="35" t="str">
        <f t="shared" si="16"/>
        <v>Ok</v>
      </c>
      <c r="O228" s="35" t="str">
        <f t="shared" si="17"/>
        <v>Ecart</v>
      </c>
      <c r="P228" s="35" t="str">
        <f t="shared" si="18"/>
        <v>Ok</v>
      </c>
      <c r="Q228" s="35" t="str">
        <f t="shared" si="19"/>
        <v>Ecart</v>
      </c>
    </row>
    <row r="229" spans="1:17" ht="15.75" customHeight="1" x14ac:dyDescent="0.25">
      <c r="A229" s="12">
        <f>IFERROR(VLOOKUP('Requête 052'!$A228,'Requête 052'!$A$1:$F$2000,1,FALSE),"")</f>
        <v>4502</v>
      </c>
      <c r="B229" s="5" t="str">
        <f>IFERROR(VLOOKUP('Requête 052'!$A228,'Requête 052'!$A$1:$F$2000,2,FALSE),"")</f>
        <v>CGECP ST OUEN L AUMONE TDI</v>
      </c>
      <c r="C229" s="14">
        <f>IFERROR(VLOOKUP('Requête 052'!$A228,'Requête 052'!$A$1:$F$2000,3,FALSE),"")</f>
        <v>43804</v>
      </c>
      <c r="D229" s="5" t="str">
        <f>IFERROR(VLOOKUP('Requête 052'!$A228,'Requête 052'!$A$1:$F$2000,4,FALSE),"")</f>
        <v>MATIERE VALO EN MELANGE</v>
      </c>
      <c r="E229" s="5" t="str">
        <f>IFERROR(VLOOKUP('Requête 052'!$A228,'Requête 052'!$A$1:$F$2000,5,FALSE),"")</f>
        <v>REFACTION</v>
      </c>
      <c r="F229" s="5">
        <f>IFERROR(VLOOKUP('Requête 052'!$A228,'Requête 052'!$A$1:$F$2000,6,FALSE),"")</f>
        <v>1.819</v>
      </c>
      <c r="G229" s="15">
        <f>IFERROR(VLOOKUP(A229,'Fichier source CGECP'!$A$1:$F$1259,1,FALSE),"")</f>
        <v>4502</v>
      </c>
      <c r="H229" s="15" t="str">
        <f>IFERROR(VLOOKUP(A229,'Fichier source CGECP'!$A$1:$F$1259,2,FALSE),"")</f>
        <v>CGECP</v>
      </c>
      <c r="I229" s="38">
        <f>IFERROR(VLOOKUP(A229,'Fichier source CGECP'!$A$1:$F$1259,3,FALSE),"")</f>
        <v>43804</v>
      </c>
      <c r="J229" s="15" t="str">
        <f>IFERROR(VLOOKUP(A229,'Fichier source CGECP'!$A$1:$F$1259,4,FALSE),"")</f>
        <v>BOIS B BRUT</v>
      </c>
      <c r="K229" s="15" t="str">
        <f>IFERROR(VLOOKUP(A229,'Fichier source CGECP'!$A$1:$F$1259,5,FALSE),"")</f>
        <v>BOIS B BRUT</v>
      </c>
      <c r="L229" s="33">
        <f>IFERROR(VLOOKUP(A229,'Fichier source CGECP'!$A$1:$F$1259,6,FALSE),"")</f>
        <v>4.0599999999999996</v>
      </c>
      <c r="M229" s="36">
        <f t="shared" si="20"/>
        <v>-2.2409999999999997</v>
      </c>
      <c r="N229" s="35" t="str">
        <f t="shared" si="16"/>
        <v>Ok</v>
      </c>
      <c r="O229" s="35" t="str">
        <f t="shared" si="17"/>
        <v>Ecart</v>
      </c>
      <c r="P229" s="35" t="str">
        <f t="shared" si="18"/>
        <v>Ecart</v>
      </c>
      <c r="Q229" s="35" t="str">
        <f t="shared" si="19"/>
        <v>Ecart</v>
      </c>
    </row>
    <row r="230" spans="1:17" ht="15.75" customHeight="1" x14ac:dyDescent="0.25">
      <c r="A230" s="12">
        <f>IFERROR(VLOOKUP('Requête 052'!$A229,'Requête 052'!$A$1:$F$2000,1,FALSE),"")</f>
        <v>4505</v>
      </c>
      <c r="B230" s="5" t="str">
        <f>IFERROR(VLOOKUP('Requête 052'!$A229,'Requête 052'!$A$1:$F$2000,2,FALSE),"")</f>
        <v>CGECP ST OUEN L AUMONE TDI</v>
      </c>
      <c r="C230" s="14">
        <f>IFERROR(VLOOKUP('Requête 052'!$A229,'Requête 052'!$A$1:$F$2000,3,FALSE),"")</f>
        <v>43804</v>
      </c>
      <c r="D230" s="5" t="str">
        <f>IFERROR(VLOOKUP('Requête 052'!$A229,'Requête 052'!$A$1:$F$2000,4,FALSE),"")</f>
        <v>CARTONS</v>
      </c>
      <c r="E230" s="5" t="str">
        <f>IFERROR(VLOOKUP('Requête 052'!$A229,'Requête 052'!$A$1:$F$2000,5,FALSE),"")</f>
        <v>CARTONS</v>
      </c>
      <c r="F230" s="5">
        <f>IFERROR(VLOOKUP('Requête 052'!$A229,'Requête 052'!$A$1:$F$2000,6,FALSE),"")</f>
        <v>0.98</v>
      </c>
      <c r="G230" s="15">
        <f>IFERROR(VLOOKUP(A230,'Fichier source CGECP'!$A$1:$F$1259,1,FALSE),"")</f>
        <v>4505</v>
      </c>
      <c r="H230" s="15" t="str">
        <f>IFERROR(VLOOKUP(A230,'Fichier source CGECP'!$A$1:$F$1259,2,FALSE),"")</f>
        <v>CGECP</v>
      </c>
      <c r="I230" s="38">
        <f>IFERROR(VLOOKUP(A230,'Fichier source CGECP'!$A$1:$F$1259,3,FALSE),"")</f>
        <v>43804</v>
      </c>
      <c r="J230" s="15" t="str">
        <f>IFERROR(VLOOKUP(A230,'Fichier source CGECP'!$A$1:$F$1259,4,FALSE),"")</f>
        <v>CARTONS</v>
      </c>
      <c r="K230" s="15" t="str">
        <f>IFERROR(VLOOKUP(A230,'Fichier source CGECP'!$A$1:$F$1259,5,FALSE),"")</f>
        <v>CARTONS</v>
      </c>
      <c r="L230" s="33">
        <f>IFERROR(VLOOKUP(A230,'Fichier source CGECP'!$A$1:$F$1259,6,FALSE),"")</f>
        <v>5.9</v>
      </c>
      <c r="M230" s="36">
        <f t="shared" si="20"/>
        <v>-4.92</v>
      </c>
      <c r="N230" s="35" t="str">
        <f t="shared" si="16"/>
        <v>Ok</v>
      </c>
      <c r="O230" s="35" t="str">
        <f t="shared" si="17"/>
        <v>Ok</v>
      </c>
      <c r="P230" s="35" t="str">
        <f t="shared" si="18"/>
        <v>Ecart</v>
      </c>
      <c r="Q230" s="35" t="str">
        <f t="shared" si="19"/>
        <v>Ecart</v>
      </c>
    </row>
    <row r="231" spans="1:17" ht="15.75" customHeight="1" x14ac:dyDescent="0.25">
      <c r="A231" s="12">
        <f>IFERROR(VLOOKUP('Requête 052'!$A230,'Requête 052'!$A$1:$F$2000,1,FALSE),"")</f>
        <v>4536</v>
      </c>
      <c r="B231" s="5" t="str">
        <f>IFERROR(VLOOKUP('Requête 052'!$A230,'Requête 052'!$A$1:$F$2000,2,FALSE),"")</f>
        <v>CGECP ST OUEN L AUMONE TDI</v>
      </c>
      <c r="C231" s="14">
        <f>IFERROR(VLOOKUP('Requête 052'!$A230,'Requête 052'!$A$1:$F$2000,3,FALSE),"")</f>
        <v>43804</v>
      </c>
      <c r="D231" s="5" t="str">
        <f>IFERROR(VLOOKUP('Requête 052'!$A230,'Requête 052'!$A$1:$F$2000,4,FALSE),"")</f>
        <v>ENCOMBRANTS</v>
      </c>
      <c r="E231" s="5" t="str">
        <f>IFERROR(VLOOKUP('Requête 052'!$A230,'Requête 052'!$A$1:$F$2000,5,FALSE),"")</f>
        <v>ENCOMBRANTS</v>
      </c>
      <c r="F231" s="5">
        <f>IFERROR(VLOOKUP('Requête 052'!$A230,'Requête 052'!$A$1:$F$2000,6,FALSE),"")</f>
        <v>6.9</v>
      </c>
      <c r="G231" s="15" t="str">
        <f>IFERROR(VLOOKUP(A231,'Fichier source CGECP'!$A$1:$F$1259,1,FALSE),"")</f>
        <v/>
      </c>
      <c r="H231" s="15" t="str">
        <f>IFERROR(VLOOKUP(A231,'Fichier source CGECP'!$A$1:$F$1259,2,FALSE),"")</f>
        <v/>
      </c>
      <c r="I231" s="38" t="str">
        <f>IFERROR(VLOOKUP(A231,'Fichier source CGECP'!$A$1:$F$1259,3,FALSE),"")</f>
        <v/>
      </c>
      <c r="J231" s="15" t="str">
        <f>IFERROR(VLOOKUP(A231,'Fichier source CGECP'!$A$1:$F$1259,4,FALSE),"")</f>
        <v/>
      </c>
      <c r="K231" s="15" t="str">
        <f>IFERROR(VLOOKUP(A231,'Fichier source CGECP'!$A$1:$F$1259,5,FALSE),"")</f>
        <v/>
      </c>
      <c r="L231" s="33" t="str">
        <f>IFERROR(VLOOKUP(A231,'Fichier source CGECP'!$A$1:$F$1259,6,FALSE),"")</f>
        <v/>
      </c>
      <c r="M231" s="36" t="str">
        <f t="shared" si="20"/>
        <v/>
      </c>
      <c r="N231" s="35" t="str">
        <f t="shared" si="16"/>
        <v>Ok</v>
      </c>
      <c r="O231" s="35" t="str">
        <f t="shared" si="17"/>
        <v>Ecart</v>
      </c>
      <c r="P231" s="35" t="str">
        <f t="shared" si="18"/>
        <v>Ok</v>
      </c>
      <c r="Q231" s="35" t="str">
        <f t="shared" si="19"/>
        <v>Ecart</v>
      </c>
    </row>
    <row r="232" spans="1:17" ht="15.75" customHeight="1" x14ac:dyDescent="0.25">
      <c r="A232" s="12">
        <f>IFERROR(VLOOKUP('Requête 052'!$A231,'Requête 052'!$A$1:$F$2000,1,FALSE),"")</f>
        <v>4539</v>
      </c>
      <c r="B232" s="5" t="str">
        <f>IFERROR(VLOOKUP('Requête 052'!$A231,'Requête 052'!$A$1:$F$2000,2,FALSE),"")</f>
        <v>CGECP ST OUEN L AUMONE TDI</v>
      </c>
      <c r="C232" s="14">
        <f>IFERROR(VLOOKUP('Requête 052'!$A231,'Requête 052'!$A$1:$F$2000,3,FALSE),"")</f>
        <v>43804</v>
      </c>
      <c r="D232" s="5" t="str">
        <f>IFERROR(VLOOKUP('Requête 052'!$A231,'Requête 052'!$A$1:$F$2000,4,FALSE),"")</f>
        <v>ENCOMBRANTS</v>
      </c>
      <c r="E232" s="5" t="str">
        <f>IFERROR(VLOOKUP('Requête 052'!$A231,'Requête 052'!$A$1:$F$2000,5,FALSE),"")</f>
        <v>ENCOMBRANTS</v>
      </c>
      <c r="F232" s="5">
        <f>IFERROR(VLOOKUP('Requête 052'!$A231,'Requête 052'!$A$1:$F$2000,6,FALSE),"")</f>
        <v>2.14</v>
      </c>
      <c r="G232" s="15" t="str">
        <f>IFERROR(VLOOKUP(A232,'Fichier source CGECP'!$A$1:$F$1259,1,FALSE),"")</f>
        <v/>
      </c>
      <c r="H232" s="15" t="str">
        <f>IFERROR(VLOOKUP(A232,'Fichier source CGECP'!$A$1:$F$1259,2,FALSE),"")</f>
        <v/>
      </c>
      <c r="I232" s="38" t="str">
        <f>IFERROR(VLOOKUP(A232,'Fichier source CGECP'!$A$1:$F$1259,3,FALSE),"")</f>
        <v/>
      </c>
      <c r="J232" s="15" t="str">
        <f>IFERROR(VLOOKUP(A232,'Fichier source CGECP'!$A$1:$F$1259,4,FALSE),"")</f>
        <v/>
      </c>
      <c r="K232" s="15" t="str">
        <f>IFERROR(VLOOKUP(A232,'Fichier source CGECP'!$A$1:$F$1259,5,FALSE),"")</f>
        <v/>
      </c>
      <c r="L232" s="33" t="str">
        <f>IFERROR(VLOOKUP(A232,'Fichier source CGECP'!$A$1:$F$1259,6,FALSE),"")</f>
        <v/>
      </c>
      <c r="M232" s="36" t="str">
        <f t="shared" si="20"/>
        <v/>
      </c>
      <c r="N232" s="35" t="str">
        <f t="shared" si="16"/>
        <v>Ok</v>
      </c>
      <c r="O232" s="35" t="str">
        <f t="shared" si="17"/>
        <v>Ecart</v>
      </c>
      <c r="P232" s="35" t="str">
        <f t="shared" si="18"/>
        <v>Ok</v>
      </c>
      <c r="Q232" s="35" t="str">
        <f t="shared" si="19"/>
        <v>Ecart</v>
      </c>
    </row>
    <row r="233" spans="1:17" ht="15.75" customHeight="1" x14ac:dyDescent="0.25">
      <c r="A233" s="12">
        <f>IFERROR(VLOOKUP('Requête 052'!$A232,'Requête 052'!$A$1:$F$2000,1,FALSE),"")</f>
        <v>4550</v>
      </c>
      <c r="B233" s="5" t="str">
        <f>IFERROR(VLOOKUP('Requête 052'!$A232,'Requête 052'!$A$1:$F$2000,2,FALSE),"")</f>
        <v>CGECP ST OUEN L AUMONE TDI</v>
      </c>
      <c r="C233" s="14">
        <f>IFERROR(VLOOKUP('Requête 052'!$A232,'Requête 052'!$A$1:$F$2000,3,FALSE),"")</f>
        <v>43804</v>
      </c>
      <c r="D233" s="5" t="str">
        <f>IFERROR(VLOOKUP('Requête 052'!$A232,'Requête 052'!$A$1:$F$2000,4,FALSE),"")</f>
        <v>DECHETS INDUSTRIELS BANALS</v>
      </c>
      <c r="E233" s="5" t="str">
        <f>IFERROR(VLOOKUP('Requête 052'!$A232,'Requête 052'!$A$1:$F$2000,5,FALSE),"")</f>
        <v>DECHETS INDUSTRIELS BANALS</v>
      </c>
      <c r="F233" s="5">
        <f>IFERROR(VLOOKUP('Requête 052'!$A232,'Requête 052'!$A$1:$F$2000,6,FALSE),"")</f>
        <v>0.91500000000000004</v>
      </c>
      <c r="G233" s="15">
        <f>IFERROR(VLOOKUP(A233,'Fichier source CGECP'!$A$1:$F$1259,1,FALSE),"")</f>
        <v>4550</v>
      </c>
      <c r="H233" s="15" t="str">
        <f>IFERROR(VLOOKUP(A233,'Fichier source CGECP'!$A$1:$F$1259,2,FALSE),"")</f>
        <v>CGECP</v>
      </c>
      <c r="I233" s="38">
        <f>IFERROR(VLOOKUP(A233,'Fichier source CGECP'!$A$1:$F$1259,3,FALSE),"")</f>
        <v>43804</v>
      </c>
      <c r="J233" s="15" t="str">
        <f>IFERROR(VLOOKUP(A233,'Fichier source CGECP'!$A$1:$F$1259,4,FALSE),"")</f>
        <v>DECHETS INDUSTRIELS BANALS</v>
      </c>
      <c r="K233" s="15" t="str">
        <f>IFERROR(VLOOKUP(A233,'Fichier source CGECP'!$A$1:$F$1259,5,FALSE),"")</f>
        <v>DECHETS INDUSTRIELS BANALS</v>
      </c>
      <c r="L233" s="33">
        <f>IFERROR(VLOOKUP(A233,'Fichier source CGECP'!$A$1:$F$1259,6,FALSE),"")</f>
        <v>7.3</v>
      </c>
      <c r="M233" s="36">
        <f t="shared" si="20"/>
        <v>-6.3849999999999998</v>
      </c>
      <c r="N233" s="35" t="str">
        <f t="shared" si="16"/>
        <v>Ok</v>
      </c>
      <c r="O233" s="35" t="str">
        <f t="shared" si="17"/>
        <v>Ok</v>
      </c>
      <c r="P233" s="35" t="str">
        <f t="shared" si="18"/>
        <v>Ecart</v>
      </c>
      <c r="Q233" s="35" t="str">
        <f t="shared" si="19"/>
        <v>Ecart</v>
      </c>
    </row>
    <row r="234" spans="1:17" ht="15.75" customHeight="1" x14ac:dyDescent="0.25">
      <c r="A234" s="12">
        <f>IFERROR(VLOOKUP('Requête 052'!$A233,'Requête 052'!$A$1:$F$2000,1,FALSE),"")</f>
        <v>4569</v>
      </c>
      <c r="B234" s="5" t="str">
        <f>IFERROR(VLOOKUP('Requête 052'!$A233,'Requête 052'!$A$1:$F$2000,2,FALSE),"")</f>
        <v>CGECP ST OUEN L AUMONE TDI</v>
      </c>
      <c r="C234" s="14">
        <f>IFERROR(VLOOKUP('Requête 052'!$A233,'Requête 052'!$A$1:$F$2000,3,FALSE),"")</f>
        <v>43804</v>
      </c>
      <c r="D234" s="5" t="str">
        <f>IFERROR(VLOOKUP('Requête 052'!$A233,'Requête 052'!$A$1:$F$2000,4,FALSE),"")</f>
        <v>CARTONS</v>
      </c>
      <c r="E234" s="5" t="str">
        <f>IFERROR(VLOOKUP('Requête 052'!$A233,'Requête 052'!$A$1:$F$2000,5,FALSE),"")</f>
        <v>CARTONS</v>
      </c>
      <c r="F234" s="5">
        <f>IFERROR(VLOOKUP('Requête 052'!$A233,'Requête 052'!$A$1:$F$2000,6,FALSE),"")</f>
        <v>3.88</v>
      </c>
      <c r="G234" s="15">
        <f>IFERROR(VLOOKUP(A234,'Fichier source CGECP'!$A$1:$F$1259,1,FALSE),"")</f>
        <v>4569</v>
      </c>
      <c r="H234" s="15" t="str">
        <f>IFERROR(VLOOKUP(A234,'Fichier source CGECP'!$A$1:$F$1259,2,FALSE),"")</f>
        <v>CGECP</v>
      </c>
      <c r="I234" s="47">
        <f>IFERROR(VLOOKUP(A234,'Fichier source CGECP'!$A$1:$F$1259,3,FALSE),"")</f>
        <v>43804</v>
      </c>
      <c r="J234" s="15" t="str">
        <f>IFERROR(VLOOKUP(A234,'Fichier source CGECP'!$A$1:$F$1259,4,FALSE),"")</f>
        <v>CARTONS</v>
      </c>
      <c r="K234" s="15" t="str">
        <f>IFERROR(VLOOKUP(A234,'Fichier source CGECP'!$A$1:$F$1259,5,FALSE),"")</f>
        <v>CARTONS</v>
      </c>
      <c r="L234" s="33">
        <f>IFERROR(VLOOKUP(A234,'Fichier source CGECP'!$A$1:$F$1259,6,FALSE),"")</f>
        <v>1.218</v>
      </c>
      <c r="M234" s="36">
        <f t="shared" si="20"/>
        <v>2.6619999999999999</v>
      </c>
      <c r="N234" s="35" t="str">
        <f t="shared" si="16"/>
        <v>Ok</v>
      </c>
      <c r="O234" s="35" t="str">
        <f t="shared" si="17"/>
        <v>Ok</v>
      </c>
      <c r="P234" s="35" t="str">
        <f t="shared" si="18"/>
        <v>Ok</v>
      </c>
      <c r="Q234" s="35" t="str">
        <f t="shared" si="19"/>
        <v>Ok</v>
      </c>
    </row>
    <row r="235" spans="1:17" ht="15.75" customHeight="1" x14ac:dyDescent="0.25">
      <c r="A235" s="12">
        <f>IFERROR(VLOOKUP('Requête 052'!$A234,'Requête 052'!$A$1:$F$2000,1,FALSE),"")</f>
        <v>4569</v>
      </c>
      <c r="B235" s="5" t="str">
        <f>IFERROR(VLOOKUP('Requête 052'!$A234,'Requête 052'!$A$1:$F$2000,2,FALSE),"")</f>
        <v>CGECP ST OUEN L AUMONE TDI</v>
      </c>
      <c r="C235" s="14">
        <f>IFERROR(VLOOKUP('Requête 052'!$A234,'Requête 052'!$A$1:$F$2000,3,FALSE),"")</f>
        <v>43804</v>
      </c>
      <c r="D235" s="5" t="str">
        <f>IFERROR(VLOOKUP('Requête 052'!$A234,'Requête 052'!$A$1:$F$2000,4,FALSE),"")</f>
        <v>CARTONS</v>
      </c>
      <c r="E235" s="5" t="str">
        <f>IFERROR(VLOOKUP('Requête 052'!$A234,'Requête 052'!$A$1:$F$2000,5,FALSE),"")</f>
        <v>CARTONS</v>
      </c>
      <c r="F235" s="5">
        <f>IFERROR(VLOOKUP('Requête 052'!$A234,'Requête 052'!$A$1:$F$2000,6,FALSE),"")</f>
        <v>3.88</v>
      </c>
      <c r="G235" s="15">
        <f>IFERROR(VLOOKUP(A235,'Fichier source CGECP'!$A$1:$F$1259,1,FALSE),"")</f>
        <v>4569</v>
      </c>
      <c r="H235" s="15" t="str">
        <f>IFERROR(VLOOKUP(A235,'Fichier source CGECP'!$A$1:$F$1259,2,FALSE),"")</f>
        <v>CGECP</v>
      </c>
      <c r="I235" s="47">
        <f>IFERROR(VLOOKUP(A235,'Fichier source CGECP'!$A$1:$F$1259,3,FALSE),"")</f>
        <v>43804</v>
      </c>
      <c r="J235" s="15" t="str">
        <f>IFERROR(VLOOKUP(A235,'Fichier source CGECP'!$A$1:$F$1259,4,FALSE),"")</f>
        <v>CARTONS</v>
      </c>
      <c r="K235" s="15" t="str">
        <f>IFERROR(VLOOKUP(A235,'Fichier source CGECP'!$A$1:$F$1259,5,FALSE),"")</f>
        <v>CARTONS</v>
      </c>
      <c r="L235" s="33">
        <f>IFERROR(VLOOKUP(A235,'Fichier source CGECP'!$A$1:$F$1259,6,FALSE),"")</f>
        <v>1.218</v>
      </c>
      <c r="M235" s="36">
        <f t="shared" si="20"/>
        <v>2.6619999999999999</v>
      </c>
      <c r="N235" s="35" t="str">
        <f t="shared" si="16"/>
        <v>Ok</v>
      </c>
      <c r="O235" s="35" t="str">
        <f t="shared" si="17"/>
        <v>Ok</v>
      </c>
      <c r="P235" s="35" t="str">
        <f t="shared" si="18"/>
        <v>Ok</v>
      </c>
      <c r="Q235" s="35" t="str">
        <f t="shared" si="19"/>
        <v>Ok</v>
      </c>
    </row>
    <row r="236" spans="1:17" ht="15.75" customHeight="1" x14ac:dyDescent="0.25">
      <c r="A236" s="12">
        <f>IFERROR(VLOOKUP('Requête 052'!$A235,'Requête 052'!$A$1:$F$2000,1,FALSE),"")</f>
        <v>4598</v>
      </c>
      <c r="B236" s="5" t="str">
        <f>IFERROR(VLOOKUP('Requête 052'!$A235,'Requête 052'!$A$1:$F$2000,2,FALSE),"")</f>
        <v>CGECP ST OUEN L AUMONE TDI</v>
      </c>
      <c r="C236" s="14">
        <f>IFERROR(VLOOKUP('Requête 052'!$A235,'Requête 052'!$A$1:$F$2000,3,FALSE),"")</f>
        <v>43805</v>
      </c>
      <c r="D236" s="5" t="str">
        <f>IFERROR(VLOOKUP('Requête 052'!$A235,'Requête 052'!$A$1:$F$2000,4,FALSE),"")</f>
        <v>ENCOMBRANTS</v>
      </c>
      <c r="E236" s="5" t="str">
        <f>IFERROR(VLOOKUP('Requête 052'!$A235,'Requête 052'!$A$1:$F$2000,5,FALSE),"")</f>
        <v>ENCOMBRANTS</v>
      </c>
      <c r="F236" s="5">
        <f>IFERROR(VLOOKUP('Requête 052'!$A235,'Requête 052'!$A$1:$F$2000,6,FALSE),"")</f>
        <v>0.49199999999999999</v>
      </c>
      <c r="G236" s="15" t="str">
        <f>IFERROR(VLOOKUP(A236,'Fichier source CGECP'!$A$1:$F$1259,1,FALSE),"")</f>
        <v/>
      </c>
      <c r="H236" s="15" t="str">
        <f>IFERROR(VLOOKUP(A236,'Fichier source CGECP'!$A$1:$F$1259,2,FALSE),"")</f>
        <v/>
      </c>
      <c r="I236" s="38" t="str">
        <f>IFERROR(VLOOKUP(A236,'Fichier source CGECP'!$A$1:$F$1259,3,FALSE),"")</f>
        <v/>
      </c>
      <c r="J236" s="15" t="str">
        <f>IFERROR(VLOOKUP(A236,'Fichier source CGECP'!$A$1:$F$1259,4,FALSE),"")</f>
        <v/>
      </c>
      <c r="K236" s="15" t="str">
        <f>IFERROR(VLOOKUP(A236,'Fichier source CGECP'!$A$1:$F$1259,5,FALSE),"")</f>
        <v/>
      </c>
      <c r="L236" s="33" t="str">
        <f>IFERROR(VLOOKUP(A236,'Fichier source CGECP'!$A$1:$F$1259,6,FALSE),"")</f>
        <v/>
      </c>
      <c r="M236" s="36" t="str">
        <f t="shared" si="20"/>
        <v/>
      </c>
      <c r="N236" s="35" t="str">
        <f t="shared" si="16"/>
        <v>Ok</v>
      </c>
      <c r="O236" s="35" t="str">
        <f t="shared" si="17"/>
        <v>Ecart</v>
      </c>
      <c r="P236" s="35" t="str">
        <f t="shared" si="18"/>
        <v>Ok</v>
      </c>
      <c r="Q236" s="35" t="str">
        <f t="shared" si="19"/>
        <v>Ecart</v>
      </c>
    </row>
    <row r="237" spans="1:17" ht="15.75" customHeight="1" x14ac:dyDescent="0.25">
      <c r="A237" s="12">
        <f>IFERROR(VLOOKUP('Requête 052'!$A236,'Requête 052'!$A$1:$F$2000,1,FALSE),"")</f>
        <v>4599</v>
      </c>
      <c r="B237" s="5" t="str">
        <f>IFERROR(VLOOKUP('Requête 052'!$A236,'Requête 052'!$A$1:$F$2000,2,FALSE),"")</f>
        <v>CGECP ST OUEN L AUMONE DVBIODIV</v>
      </c>
      <c r="C237" s="14">
        <f>IFERROR(VLOOKUP('Requête 052'!$A236,'Requête 052'!$A$1:$F$2000,3,FALSE),"")</f>
        <v>43805</v>
      </c>
      <c r="D237" s="5" t="str">
        <f>IFERROR(VLOOKUP('Requête 052'!$A236,'Requête 052'!$A$1:$F$2000,4,FALSE),"")</f>
        <v>DECHETS VERTS EN MELANGE</v>
      </c>
      <c r="E237" s="5" t="str">
        <f>IFERROR(VLOOKUP('Requête 052'!$A236,'Requête 052'!$A$1:$F$2000,5,FALSE),"")</f>
        <v>DECHETS VERTS EN MELANGE</v>
      </c>
      <c r="F237" s="5">
        <f>IFERROR(VLOOKUP('Requête 052'!$A236,'Requête 052'!$A$1:$F$2000,6,FALSE),"")</f>
        <v>3.22</v>
      </c>
      <c r="G237" s="15" t="str">
        <f>IFERROR(VLOOKUP(A237,'Fichier source CGECP'!$A$1:$F$1259,1,FALSE),"")</f>
        <v/>
      </c>
      <c r="H237" s="15" t="str">
        <f>IFERROR(VLOOKUP(A237,'Fichier source CGECP'!$A$1:$F$1259,2,FALSE),"")</f>
        <v/>
      </c>
      <c r="I237" s="38" t="str">
        <f>IFERROR(VLOOKUP(A237,'Fichier source CGECP'!$A$1:$F$1259,3,FALSE),"")</f>
        <v/>
      </c>
      <c r="J237" s="15" t="str">
        <f>IFERROR(VLOOKUP(A237,'Fichier source CGECP'!$A$1:$F$1259,4,FALSE),"")</f>
        <v/>
      </c>
      <c r="K237" s="15" t="str">
        <f>IFERROR(VLOOKUP(A237,'Fichier source CGECP'!$A$1:$F$1259,5,FALSE),"")</f>
        <v/>
      </c>
      <c r="L237" s="33" t="str">
        <f>IFERROR(VLOOKUP(A237,'Fichier source CGECP'!$A$1:$F$1259,6,FALSE),"")</f>
        <v/>
      </c>
      <c r="M237" s="36" t="str">
        <f t="shared" si="20"/>
        <v/>
      </c>
      <c r="N237" s="35" t="str">
        <f t="shared" si="16"/>
        <v>Ok</v>
      </c>
      <c r="O237" s="35" t="str">
        <f t="shared" si="17"/>
        <v>Ecart</v>
      </c>
      <c r="P237" s="35" t="str">
        <f t="shared" si="18"/>
        <v>Ok</v>
      </c>
      <c r="Q237" s="35" t="str">
        <f t="shared" si="19"/>
        <v>Ecart</v>
      </c>
    </row>
    <row r="238" spans="1:17" ht="15.75" customHeight="1" x14ac:dyDescent="0.25">
      <c r="A238" s="12">
        <f>IFERROR(VLOOKUP('Requête 052'!$A237,'Requête 052'!$A$1:$F$2000,1,FALSE),"")</f>
        <v>4600</v>
      </c>
      <c r="B238" s="5" t="str">
        <f>IFERROR(VLOOKUP('Requête 052'!$A237,'Requête 052'!$A$1:$F$2000,2,FALSE),"")</f>
        <v>CGECP ST OUEN L AUMONE TDI</v>
      </c>
      <c r="C238" s="14">
        <f>IFERROR(VLOOKUP('Requête 052'!$A237,'Requête 052'!$A$1:$F$2000,3,FALSE),"")</f>
        <v>43805</v>
      </c>
      <c r="D238" s="5" t="str">
        <f>IFERROR(VLOOKUP('Requête 052'!$A237,'Requête 052'!$A$1:$F$2000,4,FALSE),"")</f>
        <v>ENCOMBRANTS</v>
      </c>
      <c r="E238" s="5" t="str">
        <f>IFERROR(VLOOKUP('Requête 052'!$A237,'Requête 052'!$A$1:$F$2000,5,FALSE),"")</f>
        <v>ENCOMBRANTS</v>
      </c>
      <c r="F238" s="5">
        <f>IFERROR(VLOOKUP('Requête 052'!$A237,'Requête 052'!$A$1:$F$2000,6,FALSE),"")</f>
        <v>6.3</v>
      </c>
      <c r="G238" s="15" t="str">
        <f>IFERROR(VLOOKUP(A238,'Fichier source CGECP'!$A$1:$F$1259,1,FALSE),"")</f>
        <v/>
      </c>
      <c r="H238" s="15" t="str">
        <f>IFERROR(VLOOKUP(A238,'Fichier source CGECP'!$A$1:$F$1259,2,FALSE),"")</f>
        <v/>
      </c>
      <c r="I238" s="38" t="str">
        <f>IFERROR(VLOOKUP(A238,'Fichier source CGECP'!$A$1:$F$1259,3,FALSE),"")</f>
        <v/>
      </c>
      <c r="J238" s="15" t="str">
        <f>IFERROR(VLOOKUP(A238,'Fichier source CGECP'!$A$1:$F$1259,4,FALSE),"")</f>
        <v/>
      </c>
      <c r="K238" s="15" t="str">
        <f>IFERROR(VLOOKUP(A238,'Fichier source CGECP'!$A$1:$F$1259,5,FALSE),"")</f>
        <v/>
      </c>
      <c r="L238" s="33" t="str">
        <f>IFERROR(VLOOKUP(A238,'Fichier source CGECP'!$A$1:$F$1259,6,FALSE),"")</f>
        <v/>
      </c>
      <c r="M238" s="36" t="str">
        <f t="shared" si="20"/>
        <v/>
      </c>
      <c r="N238" s="35" t="str">
        <f t="shared" si="16"/>
        <v>Ok</v>
      </c>
      <c r="O238" s="35" t="str">
        <f t="shared" si="17"/>
        <v>Ecart</v>
      </c>
      <c r="P238" s="35" t="str">
        <f t="shared" si="18"/>
        <v>Ok</v>
      </c>
      <c r="Q238" s="35" t="str">
        <f t="shared" si="19"/>
        <v>Ecart</v>
      </c>
    </row>
    <row r="239" spans="1:17" ht="15.75" customHeight="1" x14ac:dyDescent="0.25">
      <c r="A239" s="12">
        <f>IFERROR(VLOOKUP('Requête 052'!$A238,'Requête 052'!$A$1:$F$2000,1,FALSE),"")</f>
        <v>4603</v>
      </c>
      <c r="B239" s="5" t="str">
        <f>IFERROR(VLOOKUP('Requête 052'!$A238,'Requête 052'!$A$1:$F$2000,2,FALSE),"")</f>
        <v>CGECP ST OUEN L AUMONE TDI</v>
      </c>
      <c r="C239" s="14">
        <f>IFERROR(VLOOKUP('Requête 052'!$A238,'Requête 052'!$A$1:$F$2000,3,FALSE),"")</f>
        <v>43805</v>
      </c>
      <c r="D239" s="5" t="str">
        <f>IFERROR(VLOOKUP('Requête 052'!$A238,'Requête 052'!$A$1:$F$2000,4,FALSE),"")</f>
        <v>FERRAILLES A BROYER (FAB)</v>
      </c>
      <c r="E239" s="5" t="str">
        <f>IFERROR(VLOOKUP('Requête 052'!$A238,'Requête 052'!$A$1:$F$2000,5,FALSE),"")</f>
        <v>FERRAILLES A BROYER (FAB)</v>
      </c>
      <c r="F239" s="5">
        <f>IFERROR(VLOOKUP('Requête 052'!$A238,'Requête 052'!$A$1:$F$2000,6,FALSE),"")</f>
        <v>4.9000000000000004</v>
      </c>
      <c r="G239" s="15" t="str">
        <f>IFERROR(VLOOKUP(A239,'Fichier source CGECP'!$A$1:$F$1259,1,FALSE),"")</f>
        <v/>
      </c>
      <c r="H239" s="15" t="str">
        <f>IFERROR(VLOOKUP(A239,'Fichier source CGECP'!$A$1:$F$1259,2,FALSE),"")</f>
        <v/>
      </c>
      <c r="I239" s="38" t="str">
        <f>IFERROR(VLOOKUP(A239,'Fichier source CGECP'!$A$1:$F$1259,3,FALSE),"")</f>
        <v/>
      </c>
      <c r="J239" s="15" t="str">
        <f>IFERROR(VLOOKUP(A239,'Fichier source CGECP'!$A$1:$F$1259,4,FALSE),"")</f>
        <v/>
      </c>
      <c r="K239" s="15" t="str">
        <f>IFERROR(VLOOKUP(A239,'Fichier source CGECP'!$A$1:$F$1259,5,FALSE),"")</f>
        <v/>
      </c>
      <c r="L239" s="33" t="str">
        <f>IFERROR(VLOOKUP(A239,'Fichier source CGECP'!$A$1:$F$1259,6,FALSE),"")</f>
        <v/>
      </c>
      <c r="M239" s="36" t="str">
        <f t="shared" si="20"/>
        <v/>
      </c>
      <c r="N239" s="35" t="str">
        <f t="shared" si="16"/>
        <v>Ok</v>
      </c>
      <c r="O239" s="35" t="str">
        <f t="shared" si="17"/>
        <v>Ecart</v>
      </c>
      <c r="P239" s="35" t="str">
        <f t="shared" si="18"/>
        <v>Ok</v>
      </c>
      <c r="Q239" s="35" t="str">
        <f t="shared" si="19"/>
        <v>Ecart</v>
      </c>
    </row>
    <row r="240" spans="1:17" ht="15.75" customHeight="1" x14ac:dyDescent="0.25">
      <c r="A240" s="12">
        <f>IFERROR(VLOOKUP('Requête 052'!$A239,'Requête 052'!$A$1:$F$2000,1,FALSE),"")</f>
        <v>4606</v>
      </c>
      <c r="B240" s="5" t="str">
        <f>IFERROR(VLOOKUP('Requête 052'!$A239,'Requête 052'!$A$1:$F$2000,2,FALSE),"")</f>
        <v>CGECP ST OUEN L AUMONE TDI</v>
      </c>
      <c r="C240" s="14">
        <f>IFERROR(VLOOKUP('Requête 052'!$A239,'Requête 052'!$A$1:$F$2000,3,FALSE),"")</f>
        <v>43805</v>
      </c>
      <c r="D240" s="5" t="str">
        <f>IFERROR(VLOOKUP('Requête 052'!$A239,'Requête 052'!$A$1:$F$2000,4,FALSE),"")</f>
        <v>DECHETS INDUSTRIELS BANALS</v>
      </c>
      <c r="E240" s="5" t="str">
        <f>IFERROR(VLOOKUP('Requête 052'!$A239,'Requête 052'!$A$1:$F$2000,5,FALSE),"")</f>
        <v>DECHETS INDUSTRIELS BANALS</v>
      </c>
      <c r="F240" s="5">
        <f>IFERROR(VLOOKUP('Requête 052'!$A239,'Requête 052'!$A$1:$F$2000,6,FALSE),"")</f>
        <v>2.3199999999999998</v>
      </c>
      <c r="G240" s="15">
        <f>IFERROR(VLOOKUP(A240,'Fichier source CGECP'!$A$1:$F$1259,1,FALSE),"")</f>
        <v>4606</v>
      </c>
      <c r="H240" s="15" t="str">
        <f>IFERROR(VLOOKUP(A240,'Fichier source CGECP'!$A$1:$F$1259,2,FALSE),"")</f>
        <v>CGECP</v>
      </c>
      <c r="I240" s="38">
        <f>IFERROR(VLOOKUP(A240,'Fichier source CGECP'!$A$1:$F$1259,3,FALSE),"")</f>
        <v>43805</v>
      </c>
      <c r="J240" s="15" t="str">
        <f>IFERROR(VLOOKUP(A240,'Fichier source CGECP'!$A$1:$F$1259,4,FALSE),"")</f>
        <v>DECHETS INDUSTRIELS BANALS</v>
      </c>
      <c r="K240" s="15" t="str">
        <f>IFERROR(VLOOKUP(A240,'Fichier source CGECP'!$A$1:$F$1259,5,FALSE),"")</f>
        <v>DECHETS INDUSTRIELS BANALS</v>
      </c>
      <c r="L240" s="33">
        <f>IFERROR(VLOOKUP(A240,'Fichier source CGECP'!$A$1:$F$1259,6,FALSE),"")</f>
        <v>2.76</v>
      </c>
      <c r="M240" s="36">
        <f t="shared" si="20"/>
        <v>-0.43999999999999995</v>
      </c>
      <c r="N240" s="35" t="str">
        <f t="shared" si="16"/>
        <v>Ok</v>
      </c>
      <c r="O240" s="35" t="str">
        <f t="shared" si="17"/>
        <v>Ok</v>
      </c>
      <c r="P240" s="35" t="str">
        <f t="shared" si="18"/>
        <v>Ecart</v>
      </c>
      <c r="Q240" s="35" t="str">
        <f t="shared" si="19"/>
        <v>Ecart</v>
      </c>
    </row>
    <row r="241" spans="1:17" ht="15.75" customHeight="1" x14ac:dyDescent="0.25">
      <c r="A241" s="12">
        <f>IFERROR(VLOOKUP('Requête 052'!$A240,'Requête 052'!$A$1:$F$2000,1,FALSE),"")</f>
        <v>4607</v>
      </c>
      <c r="B241" s="5" t="str">
        <f>IFERROR(VLOOKUP('Requête 052'!$A240,'Requête 052'!$A$1:$F$2000,2,FALSE),"")</f>
        <v>CGECP ST OUEN L AUMONE TDI</v>
      </c>
      <c r="C241" s="14">
        <f>IFERROR(VLOOKUP('Requête 052'!$A240,'Requête 052'!$A$1:$F$2000,3,FALSE),"")</f>
        <v>43805</v>
      </c>
      <c r="D241" s="5" t="str">
        <f>IFERROR(VLOOKUP('Requête 052'!$A240,'Requête 052'!$A$1:$F$2000,4,FALSE),"")</f>
        <v>SOUCHES</v>
      </c>
      <c r="E241" s="5" t="str">
        <f>IFERROR(VLOOKUP('Requête 052'!$A240,'Requête 052'!$A$1:$F$2000,5,FALSE),"")</f>
        <v>SOUCHES</v>
      </c>
      <c r="F241" s="5">
        <f>IFERROR(VLOOKUP('Requête 052'!$A240,'Requête 052'!$A$1:$F$2000,6,FALSE),"")</f>
        <v>2.3119999999999998</v>
      </c>
      <c r="G241" s="15" t="str">
        <f>IFERROR(VLOOKUP(A241,'Fichier source CGECP'!$A$1:$F$1259,1,FALSE),"")</f>
        <v/>
      </c>
      <c r="H241" s="15" t="str">
        <f>IFERROR(VLOOKUP(A241,'Fichier source CGECP'!$A$1:$F$1259,2,FALSE),"")</f>
        <v/>
      </c>
      <c r="I241" s="38" t="str">
        <f>IFERROR(VLOOKUP(A241,'Fichier source CGECP'!$A$1:$F$1259,3,FALSE),"")</f>
        <v/>
      </c>
      <c r="J241" s="15" t="str">
        <f>IFERROR(VLOOKUP(A241,'Fichier source CGECP'!$A$1:$F$1259,4,FALSE),"")</f>
        <v/>
      </c>
      <c r="K241" s="15" t="str">
        <f>IFERROR(VLOOKUP(A241,'Fichier source CGECP'!$A$1:$F$1259,5,FALSE),"")</f>
        <v/>
      </c>
      <c r="L241" s="33" t="str">
        <f>IFERROR(VLOOKUP(A241,'Fichier source CGECP'!$A$1:$F$1259,6,FALSE),"")</f>
        <v/>
      </c>
      <c r="M241" s="36" t="str">
        <f t="shared" si="20"/>
        <v/>
      </c>
      <c r="N241" s="35" t="str">
        <f t="shared" si="16"/>
        <v>Ok</v>
      </c>
      <c r="O241" s="35" t="str">
        <f t="shared" si="17"/>
        <v>Ecart</v>
      </c>
      <c r="P241" s="35" t="str">
        <f t="shared" si="18"/>
        <v>Ok</v>
      </c>
      <c r="Q241" s="35" t="str">
        <f t="shared" si="19"/>
        <v>Ecart</v>
      </c>
    </row>
    <row r="242" spans="1:17" ht="15.75" customHeight="1" x14ac:dyDescent="0.25">
      <c r="A242" s="12">
        <f>IFERROR(VLOOKUP('Requête 052'!$A241,'Requête 052'!$A$1:$F$2000,1,FALSE),"")</f>
        <v>4608</v>
      </c>
      <c r="B242" s="5" t="str">
        <f>IFERROR(VLOOKUP('Requête 052'!$A241,'Requête 052'!$A$1:$F$2000,2,FALSE),"")</f>
        <v>CGECP ST OUEN L AUMONE UVEND</v>
      </c>
      <c r="C242" s="14">
        <f>IFERROR(VLOOKUP('Requête 052'!$A241,'Requête 052'!$A$1:$F$2000,3,FALSE),"")</f>
        <v>43805</v>
      </c>
      <c r="D242" s="5" t="str">
        <f>IFERROR(VLOOKUP('Requête 052'!$A241,'Requête 052'!$A$1:$F$2000,4,FALSE),"")</f>
        <v>ORDURES MENAGERES</v>
      </c>
      <c r="E242" s="5" t="str">
        <f>IFERROR(VLOOKUP('Requête 052'!$A241,'Requête 052'!$A$1:$F$2000,5,FALSE),"")</f>
        <v>ORDURES MENAGERES</v>
      </c>
      <c r="F242" s="5">
        <f>IFERROR(VLOOKUP('Requête 052'!$A241,'Requête 052'!$A$1:$F$2000,6,FALSE),"")</f>
        <v>2.72</v>
      </c>
      <c r="G242" s="15">
        <f>IFERROR(VLOOKUP(A242,'Fichier source CGECP'!$A$1:$F$1259,1,FALSE),"")</f>
        <v>4608</v>
      </c>
      <c r="H242" s="15" t="str">
        <f>IFERROR(VLOOKUP(A242,'Fichier source CGECP'!$A$1:$F$1259,2,FALSE),"")</f>
        <v>CGECP</v>
      </c>
      <c r="I242" s="38">
        <f>IFERROR(VLOOKUP(A242,'Fichier source CGECP'!$A$1:$F$1259,3,FALSE),"")</f>
        <v>43805</v>
      </c>
      <c r="J242" s="15">
        <f>IFERROR(VLOOKUP(A242,'Fichier source CGECP'!$A$1:$F$1259,4,FALSE),"")</f>
        <v>0</v>
      </c>
      <c r="K242" s="15" t="str">
        <f>IFERROR(VLOOKUP(A242,'Fichier source CGECP'!$A$1:$F$1259,5,FALSE),"")</f>
        <v>ORDURES MENAGERES</v>
      </c>
      <c r="L242" s="33">
        <f>IFERROR(VLOOKUP(A242,'Fichier source CGECP'!$A$1:$F$1259,6,FALSE),"")</f>
        <v>6.4</v>
      </c>
      <c r="M242" s="36">
        <f t="shared" si="20"/>
        <v>-3.68</v>
      </c>
      <c r="N242" s="35" t="str">
        <f t="shared" si="16"/>
        <v>Ok</v>
      </c>
      <c r="O242" s="35" t="str">
        <f t="shared" si="17"/>
        <v>Ok</v>
      </c>
      <c r="P242" s="35" t="str">
        <f t="shared" si="18"/>
        <v>Ecart</v>
      </c>
      <c r="Q242" s="35" t="str">
        <f t="shared" si="19"/>
        <v>Ecart</v>
      </c>
    </row>
    <row r="243" spans="1:17" ht="15.75" customHeight="1" x14ac:dyDescent="0.25">
      <c r="A243" s="12">
        <f>IFERROR(VLOOKUP('Requête 052'!$A242,'Requête 052'!$A$1:$F$2000,1,FALSE),"")</f>
        <v>4609</v>
      </c>
      <c r="B243" s="5" t="str">
        <f>IFERROR(VLOOKUP('Requête 052'!$A242,'Requête 052'!$A$1:$F$2000,2,FALSE),"")</f>
        <v>CGECP ST OUEN L AUMONE UVEND</v>
      </c>
      <c r="C243" s="14">
        <f>IFERROR(VLOOKUP('Requête 052'!$A242,'Requête 052'!$A$1:$F$2000,3,FALSE),"")</f>
        <v>43805</v>
      </c>
      <c r="D243" s="5" t="str">
        <f>IFERROR(VLOOKUP('Requête 052'!$A242,'Requête 052'!$A$1:$F$2000,4,FALSE),"")</f>
        <v>DECHET A INCINERER TRI</v>
      </c>
      <c r="E243" s="5" t="str">
        <f>IFERROR(VLOOKUP('Requête 052'!$A242,'Requête 052'!$A$1:$F$2000,5,FALSE),"")</f>
        <v>DECHET A INCINERER TRI</v>
      </c>
      <c r="F243" s="5">
        <f>IFERROR(VLOOKUP('Requête 052'!$A242,'Requête 052'!$A$1:$F$2000,6,FALSE),"")</f>
        <v>2.88</v>
      </c>
      <c r="G243" s="15">
        <f>IFERROR(VLOOKUP(A243,'Fichier source CGECP'!$A$1:$F$1259,1,FALSE),"")</f>
        <v>4609</v>
      </c>
      <c r="H243" s="15" t="str">
        <f>IFERROR(VLOOKUP(A243,'Fichier source CGECP'!$A$1:$F$1259,2,FALSE),"")</f>
        <v>CGECP</v>
      </c>
      <c r="I243" s="47">
        <f>IFERROR(VLOOKUP(A243,'Fichier source CGECP'!$A$1:$F$1259,3,FALSE),"")</f>
        <v>43805</v>
      </c>
      <c r="J243" s="15">
        <f>IFERROR(VLOOKUP(A243,'Fichier source CGECP'!$A$1:$F$1259,4,FALSE),"")</f>
        <v>0</v>
      </c>
      <c r="K243" s="15" t="str">
        <f>IFERROR(VLOOKUP(A243,'Fichier source CGECP'!$A$1:$F$1259,5,FALSE),"")</f>
        <v>DECHET A INCINERER TRI</v>
      </c>
      <c r="L243" s="33">
        <f>IFERROR(VLOOKUP(A243,'Fichier source CGECP'!$A$1:$F$1259,6,FALSE),"")</f>
        <v>2.2400000000000002</v>
      </c>
      <c r="M243" s="36">
        <f t="shared" si="20"/>
        <v>0.63999999999999968</v>
      </c>
      <c r="N243" s="35" t="str">
        <f t="shared" si="16"/>
        <v>Ok</v>
      </c>
      <c r="O243" s="35" t="str">
        <f t="shared" si="17"/>
        <v>Ok</v>
      </c>
      <c r="P243" s="35" t="str">
        <f t="shared" si="18"/>
        <v>Ok</v>
      </c>
      <c r="Q243" s="35" t="str">
        <f t="shared" si="19"/>
        <v>Ok</v>
      </c>
    </row>
    <row r="244" spans="1:17" ht="15.75" customHeight="1" x14ac:dyDescent="0.25">
      <c r="A244" s="12">
        <f>IFERROR(VLOOKUP('Requête 052'!$A243,'Requête 052'!$A$1:$F$2000,1,FALSE),"")</f>
        <v>4610</v>
      </c>
      <c r="B244" s="5" t="str">
        <f>IFERROR(VLOOKUP('Requête 052'!$A243,'Requête 052'!$A$1:$F$2000,2,FALSE),"")</f>
        <v>CGECP ST OUEN L AUMONE TDI</v>
      </c>
      <c r="C244" s="14">
        <f>IFERROR(VLOOKUP('Requête 052'!$A243,'Requête 052'!$A$1:$F$2000,3,FALSE),"")</f>
        <v>43805</v>
      </c>
      <c r="D244" s="5" t="str">
        <f>IFERROR(VLOOKUP('Requête 052'!$A243,'Requête 052'!$A$1:$F$2000,4,FALSE),"")</f>
        <v>CARTONS DE DECHETTERIE - 1.04.00</v>
      </c>
      <c r="E244" s="5" t="str">
        <f>IFERROR(VLOOKUP('Requête 052'!$A243,'Requête 052'!$A$1:$F$2000,5,FALSE),"")</f>
        <v>MATIERE VALO EN MELANGE</v>
      </c>
      <c r="F244" s="5">
        <f>IFERROR(VLOOKUP('Requête 052'!$A243,'Requête 052'!$A$1:$F$2000,6,FALSE),"")</f>
        <v>2.58</v>
      </c>
      <c r="G244" s="15" t="str">
        <f>IFERROR(VLOOKUP(A244,'Fichier source CGECP'!$A$1:$F$1259,1,FALSE),"")</f>
        <v/>
      </c>
      <c r="H244" s="15" t="str">
        <f>IFERROR(VLOOKUP(A244,'Fichier source CGECP'!$A$1:$F$1259,2,FALSE),"")</f>
        <v/>
      </c>
      <c r="I244" s="38" t="str">
        <f>IFERROR(VLOOKUP(A244,'Fichier source CGECP'!$A$1:$F$1259,3,FALSE),"")</f>
        <v/>
      </c>
      <c r="J244" s="15" t="str">
        <f>IFERROR(VLOOKUP(A244,'Fichier source CGECP'!$A$1:$F$1259,4,FALSE),"")</f>
        <v/>
      </c>
      <c r="K244" s="15" t="str">
        <f>IFERROR(VLOOKUP(A244,'Fichier source CGECP'!$A$1:$F$1259,5,FALSE),"")</f>
        <v/>
      </c>
      <c r="L244" s="33" t="str">
        <f>IFERROR(VLOOKUP(A244,'Fichier source CGECP'!$A$1:$F$1259,6,FALSE),"")</f>
        <v/>
      </c>
      <c r="M244" s="36" t="str">
        <f t="shared" si="20"/>
        <v/>
      </c>
      <c r="N244" s="35" t="str">
        <f t="shared" si="16"/>
        <v>Ok</v>
      </c>
      <c r="O244" s="35" t="str">
        <f t="shared" si="17"/>
        <v>Ecart</v>
      </c>
      <c r="P244" s="35" t="str">
        <f t="shared" si="18"/>
        <v>Ok</v>
      </c>
      <c r="Q244" s="35" t="str">
        <f t="shared" si="19"/>
        <v>Ecart</v>
      </c>
    </row>
    <row r="245" spans="1:17" ht="15.75" customHeight="1" x14ac:dyDescent="0.25">
      <c r="A245" s="12">
        <f>IFERROR(VLOOKUP('Requête 052'!$A244,'Requête 052'!$A$1:$F$2000,1,FALSE),"")</f>
        <v>4615</v>
      </c>
      <c r="B245" s="5" t="str">
        <f>IFERROR(VLOOKUP('Requête 052'!$A244,'Requête 052'!$A$1:$F$2000,2,FALSE),"")</f>
        <v>CGECP ST OUEN L AUMONE TDI</v>
      </c>
      <c r="C245" s="14">
        <f>IFERROR(VLOOKUP('Requête 052'!$A244,'Requête 052'!$A$1:$F$2000,3,FALSE),"")</f>
        <v>43805</v>
      </c>
      <c r="D245" s="5" t="str">
        <f>IFERROR(VLOOKUP('Requête 052'!$A244,'Requête 052'!$A$1:$F$2000,4,FALSE),"")</f>
        <v>BOIS D'EMBALLAGES BRUTS</v>
      </c>
      <c r="E245" s="5" t="str">
        <f>IFERROR(VLOOKUP('Requête 052'!$A244,'Requête 052'!$A$1:$F$2000,5,FALSE),"")</f>
        <v>BOIS D'EMBALLAGES BRUTS</v>
      </c>
      <c r="F245" s="5">
        <f>IFERROR(VLOOKUP('Requête 052'!$A244,'Requête 052'!$A$1:$F$2000,6,FALSE),"")</f>
        <v>0.3</v>
      </c>
      <c r="G245" s="15">
        <f>IFERROR(VLOOKUP(A245,'Fichier source CGECP'!$A$1:$F$1259,1,FALSE),"")</f>
        <v>4615</v>
      </c>
      <c r="H245" s="15" t="str">
        <f>IFERROR(VLOOKUP(A245,'Fichier source CGECP'!$A$1:$F$1259,2,FALSE),"")</f>
        <v>CGECP</v>
      </c>
      <c r="I245" s="38">
        <f>IFERROR(VLOOKUP(A245,'Fichier source CGECP'!$A$1:$F$1259,3,FALSE),"")</f>
        <v>43805</v>
      </c>
      <c r="J245" s="15" t="str">
        <f>IFERROR(VLOOKUP(A245,'Fichier source CGECP'!$A$1:$F$1259,4,FALSE),"")</f>
        <v>BOIS D'EMBALLAGES BRUTS</v>
      </c>
      <c r="K245" s="15" t="str">
        <f>IFERROR(VLOOKUP(A245,'Fichier source CGECP'!$A$1:$F$1259,5,FALSE),"")</f>
        <v>BOIS D'EMBALLAGES BRUTS</v>
      </c>
      <c r="L245" s="33">
        <f>IFERROR(VLOOKUP(A245,'Fichier source CGECP'!$A$1:$F$1259,6,FALSE),"")</f>
        <v>1.8879999999999999</v>
      </c>
      <c r="M245" s="36">
        <f t="shared" si="20"/>
        <v>-1.5879999999999999</v>
      </c>
      <c r="N245" s="35" t="str">
        <f t="shared" si="16"/>
        <v>Ok</v>
      </c>
      <c r="O245" s="35" t="str">
        <f t="shared" si="17"/>
        <v>Ok</v>
      </c>
      <c r="P245" s="35" t="str">
        <f t="shared" si="18"/>
        <v>Ecart</v>
      </c>
      <c r="Q245" s="35" t="str">
        <f t="shared" si="19"/>
        <v>Ecart</v>
      </c>
    </row>
    <row r="246" spans="1:17" ht="15.75" customHeight="1" x14ac:dyDescent="0.25">
      <c r="A246" s="12">
        <f>IFERROR(VLOOKUP('Requête 052'!$A245,'Requête 052'!$A$1:$F$2000,1,FALSE),"")</f>
        <v>4616</v>
      </c>
      <c r="B246" s="5" t="str">
        <f>IFERROR(VLOOKUP('Requête 052'!$A245,'Requête 052'!$A$1:$F$2000,2,FALSE),"")</f>
        <v>CGECP ST OUEN L AUMONE TDI</v>
      </c>
      <c r="C246" s="14">
        <f>IFERROR(VLOOKUP('Requête 052'!$A245,'Requête 052'!$A$1:$F$2000,3,FALSE),"")</f>
        <v>43805</v>
      </c>
      <c r="D246" s="5" t="str">
        <f>IFERROR(VLOOKUP('Requête 052'!$A245,'Requête 052'!$A$1:$F$2000,4,FALSE),"")</f>
        <v>ENCOMBRANTS</v>
      </c>
      <c r="E246" s="5" t="str">
        <f>IFERROR(VLOOKUP('Requête 052'!$A245,'Requête 052'!$A$1:$F$2000,5,FALSE),"")</f>
        <v>ENCOMBRANTS</v>
      </c>
      <c r="F246" s="5">
        <f>IFERROR(VLOOKUP('Requête 052'!$A245,'Requête 052'!$A$1:$F$2000,6,FALSE),"")</f>
        <v>8.4000000000000005E-2</v>
      </c>
      <c r="G246" s="15">
        <f>IFERROR(VLOOKUP(A246,'Fichier source CGECP'!$A$1:$F$1259,1,FALSE),"")</f>
        <v>4616</v>
      </c>
      <c r="H246" s="15" t="str">
        <f>IFERROR(VLOOKUP(A246,'Fichier source CGECP'!$A$1:$F$1259,2,FALSE),"")</f>
        <v>CGECP</v>
      </c>
      <c r="I246" s="38">
        <f>IFERROR(VLOOKUP(A246,'Fichier source CGECP'!$A$1:$F$1259,3,FALSE),"")</f>
        <v>43805</v>
      </c>
      <c r="J246" s="15" t="str">
        <f>IFERROR(VLOOKUP(A246,'Fichier source CGECP'!$A$1:$F$1259,4,FALSE),"")</f>
        <v>CARTONS ET SACHES PLAST - 1.04.00</v>
      </c>
      <c r="K246" s="15" t="str">
        <f>IFERROR(VLOOKUP(A246,'Fichier source CGECP'!$A$1:$F$1259,5,FALSE),"")</f>
        <v>CARTONS ET SACHES PLAST - 1.04.00</v>
      </c>
      <c r="L246" s="33">
        <f>IFERROR(VLOOKUP(A246,'Fichier source CGECP'!$A$1:$F$1259,6,FALSE),"")</f>
        <v>0.98799999999999999</v>
      </c>
      <c r="M246" s="36">
        <f t="shared" si="20"/>
        <v>-0.90400000000000003</v>
      </c>
      <c r="N246" s="35" t="str">
        <f t="shared" si="16"/>
        <v>Ok</v>
      </c>
      <c r="O246" s="35" t="str">
        <f t="shared" si="17"/>
        <v>Ecart</v>
      </c>
      <c r="P246" s="35" t="str">
        <f t="shared" si="18"/>
        <v>Ecart</v>
      </c>
      <c r="Q246" s="35" t="str">
        <f t="shared" si="19"/>
        <v>Ecart</v>
      </c>
    </row>
    <row r="247" spans="1:17" ht="15.75" customHeight="1" x14ac:dyDescent="0.25">
      <c r="A247" s="12">
        <f>IFERROR(VLOOKUP('Requête 052'!$A246,'Requête 052'!$A$1:$F$2000,1,FALSE),"")</f>
        <v>4617</v>
      </c>
      <c r="B247" s="5" t="str">
        <f>IFERROR(VLOOKUP('Requête 052'!$A246,'Requête 052'!$A$1:$F$2000,2,FALSE),"")</f>
        <v>CGECP ST OUEN L AUMONE UVEND</v>
      </c>
      <c r="C247" s="14">
        <f>IFERROR(VLOOKUP('Requête 052'!$A246,'Requête 052'!$A$1:$F$2000,3,FALSE),"")</f>
        <v>43805</v>
      </c>
      <c r="D247" s="5" t="str">
        <f>IFERROR(VLOOKUP('Requête 052'!$A246,'Requête 052'!$A$1:$F$2000,4,FALSE),"")</f>
        <v>ORDURES MENAGERES</v>
      </c>
      <c r="E247" s="5" t="str">
        <f>IFERROR(VLOOKUP('Requête 052'!$A246,'Requête 052'!$A$1:$F$2000,5,FALSE),"")</f>
        <v>ORDURES MENAGERES</v>
      </c>
      <c r="F247" s="5">
        <f>IFERROR(VLOOKUP('Requête 052'!$A246,'Requête 052'!$A$1:$F$2000,6,FALSE),"")</f>
        <v>2.2999999999999998</v>
      </c>
      <c r="G247" s="15">
        <f>IFERROR(VLOOKUP(A247,'Fichier source CGECP'!$A$1:$F$1259,1,FALSE),"")</f>
        <v>4617</v>
      </c>
      <c r="H247" s="15" t="str">
        <f>IFERROR(VLOOKUP(A247,'Fichier source CGECP'!$A$1:$F$1259,2,FALSE),"")</f>
        <v>CGECP</v>
      </c>
      <c r="I247" s="38">
        <f>IFERROR(VLOOKUP(A247,'Fichier source CGECP'!$A$1:$F$1259,3,FALSE),"")</f>
        <v>43805</v>
      </c>
      <c r="J247" s="15">
        <f>IFERROR(VLOOKUP(A247,'Fichier source CGECP'!$A$1:$F$1259,4,FALSE),"")</f>
        <v>0</v>
      </c>
      <c r="K247" s="15" t="str">
        <f>IFERROR(VLOOKUP(A247,'Fichier source CGECP'!$A$1:$F$1259,5,FALSE),"")</f>
        <v>MATIERE VALO EN MELANGE</v>
      </c>
      <c r="L247" s="33">
        <f>IFERROR(VLOOKUP(A247,'Fichier source CGECP'!$A$1:$F$1259,6,FALSE),"")</f>
        <v>0.46</v>
      </c>
      <c r="M247" s="36">
        <f t="shared" si="20"/>
        <v>1.8399999999999999</v>
      </c>
      <c r="N247" s="35" t="str">
        <f t="shared" si="16"/>
        <v>Ok</v>
      </c>
      <c r="O247" s="35" t="str">
        <f t="shared" si="17"/>
        <v>Ecart</v>
      </c>
      <c r="P247" s="35" t="str">
        <f t="shared" si="18"/>
        <v>Ok</v>
      </c>
      <c r="Q247" s="35" t="str">
        <f t="shared" si="19"/>
        <v>Ecart</v>
      </c>
    </row>
    <row r="248" spans="1:17" ht="15.75" customHeight="1" x14ac:dyDescent="0.25">
      <c r="A248" s="12">
        <f>IFERROR(VLOOKUP('Requête 052'!$A247,'Requête 052'!$A$1:$F$2000,1,FALSE),"")</f>
        <v>4620</v>
      </c>
      <c r="B248" s="5" t="str">
        <f>IFERROR(VLOOKUP('Requête 052'!$A247,'Requête 052'!$A$1:$F$2000,2,FALSE),"")</f>
        <v>CGECP ST OUEN L AUMONE UVEND</v>
      </c>
      <c r="C248" s="14">
        <f>IFERROR(VLOOKUP('Requête 052'!$A247,'Requête 052'!$A$1:$F$2000,3,FALSE),"")</f>
        <v>43805</v>
      </c>
      <c r="D248" s="5" t="str">
        <f>IFERROR(VLOOKUP('Requête 052'!$A247,'Requête 052'!$A$1:$F$2000,4,FALSE),"")</f>
        <v>REFUS DE TRI</v>
      </c>
      <c r="E248" s="5" t="str">
        <f>IFERROR(VLOOKUP('Requête 052'!$A247,'Requête 052'!$A$1:$F$2000,5,FALSE),"")</f>
        <v>REFUS DE TRI</v>
      </c>
      <c r="F248" s="5">
        <f>IFERROR(VLOOKUP('Requête 052'!$A247,'Requête 052'!$A$1:$F$2000,6,FALSE),"")</f>
        <v>4.2</v>
      </c>
      <c r="G248" s="15" t="str">
        <f>IFERROR(VLOOKUP(A248,'Fichier source CGECP'!$A$1:$F$1259,1,FALSE),"")</f>
        <v/>
      </c>
      <c r="H248" s="15" t="str">
        <f>IFERROR(VLOOKUP(A248,'Fichier source CGECP'!$A$1:$F$1259,2,FALSE),"")</f>
        <v/>
      </c>
      <c r="I248" s="38" t="str">
        <f>IFERROR(VLOOKUP(A248,'Fichier source CGECP'!$A$1:$F$1259,3,FALSE),"")</f>
        <v/>
      </c>
      <c r="J248" s="15" t="str">
        <f>IFERROR(VLOOKUP(A248,'Fichier source CGECP'!$A$1:$F$1259,4,FALSE),"")</f>
        <v/>
      </c>
      <c r="K248" s="15" t="str">
        <f>IFERROR(VLOOKUP(A248,'Fichier source CGECP'!$A$1:$F$1259,5,FALSE),"")</f>
        <v/>
      </c>
      <c r="L248" s="33" t="str">
        <f>IFERROR(VLOOKUP(A248,'Fichier source CGECP'!$A$1:$F$1259,6,FALSE),"")</f>
        <v/>
      </c>
      <c r="M248" s="36" t="str">
        <f t="shared" si="20"/>
        <v/>
      </c>
      <c r="N248" s="35" t="str">
        <f t="shared" si="16"/>
        <v>Ok</v>
      </c>
      <c r="O248" s="35" t="str">
        <f t="shared" si="17"/>
        <v>Ecart</v>
      </c>
      <c r="P248" s="35" t="str">
        <f t="shared" si="18"/>
        <v>Ok</v>
      </c>
      <c r="Q248" s="35" t="str">
        <f t="shared" si="19"/>
        <v>Ecart</v>
      </c>
    </row>
    <row r="249" spans="1:17" ht="15.75" customHeight="1" x14ac:dyDescent="0.25">
      <c r="A249" s="12">
        <f>IFERROR(VLOOKUP('Requête 052'!$A248,'Requête 052'!$A$1:$F$2000,1,FALSE),"")</f>
        <v>4624</v>
      </c>
      <c r="B249" s="5" t="str">
        <f>IFERROR(VLOOKUP('Requête 052'!$A248,'Requête 052'!$A$1:$F$2000,2,FALSE),"")</f>
        <v>CGECP ST OUEN L AUMONE UVEND</v>
      </c>
      <c r="C249" s="14">
        <f>IFERROR(VLOOKUP('Requête 052'!$A248,'Requête 052'!$A$1:$F$2000,3,FALSE),"")</f>
        <v>43805</v>
      </c>
      <c r="D249" s="5" t="str">
        <f>IFERROR(VLOOKUP('Requête 052'!$A248,'Requête 052'!$A$1:$F$2000,4,FALSE),"")</f>
        <v>DECHET A INCINERER</v>
      </c>
      <c r="E249" s="5" t="str">
        <f>IFERROR(VLOOKUP('Requête 052'!$A248,'Requête 052'!$A$1:$F$2000,5,FALSE),"")</f>
        <v>DECHET A INCINERER</v>
      </c>
      <c r="F249" s="5">
        <f>IFERROR(VLOOKUP('Requête 052'!$A248,'Requête 052'!$A$1:$F$2000,6,FALSE),"")</f>
        <v>4.4000000000000004</v>
      </c>
      <c r="G249" s="15">
        <f>IFERROR(VLOOKUP(A249,'Fichier source CGECP'!$A$1:$F$1259,1,FALSE),"")</f>
        <v>4624</v>
      </c>
      <c r="H249" s="15" t="str">
        <f>IFERROR(VLOOKUP(A249,'Fichier source CGECP'!$A$1:$F$1259,2,FALSE),"")</f>
        <v>CGECP</v>
      </c>
      <c r="I249" s="38">
        <f>IFERROR(VLOOKUP(A249,'Fichier source CGECP'!$A$1:$F$1259,3,FALSE),"")</f>
        <v>43805</v>
      </c>
      <c r="J249" s="15">
        <f>IFERROR(VLOOKUP(A249,'Fichier source CGECP'!$A$1:$F$1259,4,FALSE),"")</f>
        <v>0</v>
      </c>
      <c r="K249" s="15" t="str">
        <f>IFERROR(VLOOKUP(A249,'Fichier source CGECP'!$A$1:$F$1259,5,FALSE),"")</f>
        <v>CARTONS</v>
      </c>
      <c r="L249" s="33">
        <f>IFERROR(VLOOKUP(A249,'Fichier source CGECP'!$A$1:$F$1259,6,FALSE),"")</f>
        <v>0.33</v>
      </c>
      <c r="M249" s="36">
        <f t="shared" si="20"/>
        <v>4.07</v>
      </c>
      <c r="N249" s="35" t="str">
        <f t="shared" si="16"/>
        <v>Ok</v>
      </c>
      <c r="O249" s="35" t="str">
        <f t="shared" si="17"/>
        <v>Ecart</v>
      </c>
      <c r="P249" s="35" t="str">
        <f t="shared" si="18"/>
        <v>Ok</v>
      </c>
      <c r="Q249" s="35" t="str">
        <f t="shared" si="19"/>
        <v>Ecart</v>
      </c>
    </row>
    <row r="250" spans="1:17" ht="15.75" customHeight="1" x14ac:dyDescent="0.25">
      <c r="A250" s="12">
        <f>IFERROR(VLOOKUP('Requête 052'!$A249,'Requête 052'!$A$1:$F$2000,1,FALSE),"")</f>
        <v>4625</v>
      </c>
      <c r="B250" s="5" t="str">
        <f>IFERROR(VLOOKUP('Requête 052'!$A249,'Requête 052'!$A$1:$F$2000,2,FALSE),"")</f>
        <v>CGECP ST OUEN L AUMONE TDI</v>
      </c>
      <c r="C250" s="14">
        <f>IFERROR(VLOOKUP('Requête 052'!$A249,'Requête 052'!$A$1:$F$2000,3,FALSE),"")</f>
        <v>43805</v>
      </c>
      <c r="D250" s="5" t="str">
        <f>IFERROR(VLOOKUP('Requête 052'!$A249,'Requête 052'!$A$1:$F$2000,4,FALSE),"")</f>
        <v>CARTONS DE DECHETTERIE - 1.04.00</v>
      </c>
      <c r="E250" s="5" t="str">
        <f>IFERROR(VLOOKUP('Requête 052'!$A249,'Requête 052'!$A$1:$F$2000,5,FALSE),"")</f>
        <v>MATIERE VALO EN MELANGE</v>
      </c>
      <c r="F250" s="5">
        <f>IFERROR(VLOOKUP('Requête 052'!$A249,'Requête 052'!$A$1:$F$2000,6,FALSE),"")</f>
        <v>5.4</v>
      </c>
      <c r="G250" s="15" t="str">
        <f>IFERROR(VLOOKUP(A250,'Fichier source CGECP'!$A$1:$F$1259,1,FALSE),"")</f>
        <v/>
      </c>
      <c r="H250" s="15" t="str">
        <f>IFERROR(VLOOKUP(A250,'Fichier source CGECP'!$A$1:$F$1259,2,FALSE),"")</f>
        <v/>
      </c>
      <c r="I250" s="38" t="str">
        <f>IFERROR(VLOOKUP(A250,'Fichier source CGECP'!$A$1:$F$1259,3,FALSE),"")</f>
        <v/>
      </c>
      <c r="J250" s="15" t="str">
        <f>IFERROR(VLOOKUP(A250,'Fichier source CGECP'!$A$1:$F$1259,4,FALSE),"")</f>
        <v/>
      </c>
      <c r="K250" s="15" t="str">
        <f>IFERROR(VLOOKUP(A250,'Fichier source CGECP'!$A$1:$F$1259,5,FALSE),"")</f>
        <v/>
      </c>
      <c r="L250" s="33" t="str">
        <f>IFERROR(VLOOKUP(A250,'Fichier source CGECP'!$A$1:$F$1259,6,FALSE),"")</f>
        <v/>
      </c>
      <c r="M250" s="36" t="str">
        <f t="shared" si="20"/>
        <v/>
      </c>
      <c r="N250" s="35" t="str">
        <f t="shared" si="16"/>
        <v>Ok</v>
      </c>
      <c r="O250" s="35" t="str">
        <f t="shared" si="17"/>
        <v>Ecart</v>
      </c>
      <c r="P250" s="35" t="str">
        <f t="shared" si="18"/>
        <v>Ok</v>
      </c>
      <c r="Q250" s="35" t="str">
        <f t="shared" si="19"/>
        <v>Ecart</v>
      </c>
    </row>
    <row r="251" spans="1:17" ht="15.75" customHeight="1" x14ac:dyDescent="0.25">
      <c r="A251" s="12">
        <f>IFERROR(VLOOKUP('Requête 052'!$A250,'Requête 052'!$A$1:$F$2000,1,FALSE),"")</f>
        <v>4625</v>
      </c>
      <c r="B251" s="5" t="str">
        <f>IFERROR(VLOOKUP('Requête 052'!$A250,'Requête 052'!$A$1:$F$2000,2,FALSE),"")</f>
        <v>CGECP ST OUEN L AUMONE TDI</v>
      </c>
      <c r="C251" s="14">
        <f>IFERROR(VLOOKUP('Requête 052'!$A250,'Requête 052'!$A$1:$F$2000,3,FALSE),"")</f>
        <v>43805</v>
      </c>
      <c r="D251" s="5" t="str">
        <f>IFERROR(VLOOKUP('Requête 052'!$A250,'Requête 052'!$A$1:$F$2000,4,FALSE),"")</f>
        <v>CARTONS DE DECHETTERIE - 1.04.00</v>
      </c>
      <c r="E251" s="5" t="str">
        <f>IFERROR(VLOOKUP('Requête 052'!$A250,'Requête 052'!$A$1:$F$2000,5,FALSE),"")</f>
        <v>MATIERE VALO EN MELANGE</v>
      </c>
      <c r="F251" s="5">
        <f>IFERROR(VLOOKUP('Requête 052'!$A250,'Requête 052'!$A$1:$F$2000,6,FALSE),"")</f>
        <v>5.4</v>
      </c>
      <c r="G251" s="15" t="str">
        <f>IFERROR(VLOOKUP(A251,'Fichier source CGECP'!$A$1:$F$1259,1,FALSE),"")</f>
        <v/>
      </c>
      <c r="H251" s="15" t="str">
        <f>IFERROR(VLOOKUP(A251,'Fichier source CGECP'!$A$1:$F$1259,2,FALSE),"")</f>
        <v/>
      </c>
      <c r="I251" s="38" t="str">
        <f>IFERROR(VLOOKUP(A251,'Fichier source CGECP'!$A$1:$F$1259,3,FALSE),"")</f>
        <v/>
      </c>
      <c r="J251" s="15" t="str">
        <f>IFERROR(VLOOKUP(A251,'Fichier source CGECP'!$A$1:$F$1259,4,FALSE),"")</f>
        <v/>
      </c>
      <c r="K251" s="15" t="str">
        <f>IFERROR(VLOOKUP(A251,'Fichier source CGECP'!$A$1:$F$1259,5,FALSE),"")</f>
        <v/>
      </c>
      <c r="L251" s="33" t="str">
        <f>IFERROR(VLOOKUP(A251,'Fichier source CGECP'!$A$1:$F$1259,6,FALSE),"")</f>
        <v/>
      </c>
      <c r="M251" s="36" t="str">
        <f t="shared" si="20"/>
        <v/>
      </c>
      <c r="N251" s="35" t="str">
        <f t="shared" si="16"/>
        <v>Ok</v>
      </c>
      <c r="O251" s="35" t="str">
        <f t="shared" si="17"/>
        <v>Ecart</v>
      </c>
      <c r="P251" s="35" t="str">
        <f t="shared" si="18"/>
        <v>Ok</v>
      </c>
      <c r="Q251" s="35" t="str">
        <f t="shared" si="19"/>
        <v>Ecart</v>
      </c>
    </row>
    <row r="252" spans="1:17" ht="15.75" customHeight="1" x14ac:dyDescent="0.25">
      <c r="A252" s="12">
        <f>IFERROR(VLOOKUP('Requête 052'!$A251,'Requête 052'!$A$1:$F$2000,1,FALSE),"")</f>
        <v>4626</v>
      </c>
      <c r="B252" s="5" t="str">
        <f>IFERROR(VLOOKUP('Requête 052'!$A251,'Requête 052'!$A$1:$F$2000,2,FALSE),"")</f>
        <v>CGECP ST OUEN L AUMONE UVEND</v>
      </c>
      <c r="C252" s="14">
        <f>IFERROR(VLOOKUP('Requête 052'!$A251,'Requête 052'!$A$1:$F$2000,3,FALSE),"")</f>
        <v>43805</v>
      </c>
      <c r="D252" s="5" t="str">
        <f>IFERROR(VLOOKUP('Requête 052'!$A251,'Requête 052'!$A$1:$F$2000,4,FALSE),"")</f>
        <v>REFUS DE TRI</v>
      </c>
      <c r="E252" s="5" t="str">
        <f>IFERROR(VLOOKUP('Requête 052'!$A251,'Requête 052'!$A$1:$F$2000,5,FALSE),"")</f>
        <v>REFUS DE TRI</v>
      </c>
      <c r="F252" s="5">
        <f>IFERROR(VLOOKUP('Requête 052'!$A251,'Requête 052'!$A$1:$F$2000,6,FALSE),"")</f>
        <v>2.1800000000000002</v>
      </c>
      <c r="G252" s="15" t="str">
        <f>IFERROR(VLOOKUP(A252,'Fichier source CGECP'!$A$1:$F$1259,1,FALSE),"")</f>
        <v/>
      </c>
      <c r="H252" s="15" t="str">
        <f>IFERROR(VLOOKUP(A252,'Fichier source CGECP'!$A$1:$F$1259,2,FALSE),"")</f>
        <v/>
      </c>
      <c r="I252" s="38" t="str">
        <f>IFERROR(VLOOKUP(A252,'Fichier source CGECP'!$A$1:$F$1259,3,FALSE),"")</f>
        <v/>
      </c>
      <c r="J252" s="15" t="str">
        <f>IFERROR(VLOOKUP(A252,'Fichier source CGECP'!$A$1:$F$1259,4,FALSE),"")</f>
        <v/>
      </c>
      <c r="K252" s="15" t="str">
        <f>IFERROR(VLOOKUP(A252,'Fichier source CGECP'!$A$1:$F$1259,5,FALSE),"")</f>
        <v/>
      </c>
      <c r="L252" s="33" t="str">
        <f>IFERROR(VLOOKUP(A252,'Fichier source CGECP'!$A$1:$F$1259,6,FALSE),"")</f>
        <v/>
      </c>
      <c r="M252" s="36" t="str">
        <f t="shared" si="20"/>
        <v/>
      </c>
      <c r="N252" s="35" t="str">
        <f t="shared" si="16"/>
        <v>Ok</v>
      </c>
      <c r="O252" s="35" t="str">
        <f t="shared" si="17"/>
        <v>Ecart</v>
      </c>
      <c r="P252" s="35" t="str">
        <f t="shared" si="18"/>
        <v>Ok</v>
      </c>
      <c r="Q252" s="35" t="str">
        <f t="shared" si="19"/>
        <v>Ecart</v>
      </c>
    </row>
    <row r="253" spans="1:17" ht="15.75" customHeight="1" x14ac:dyDescent="0.25">
      <c r="A253" s="12">
        <f>IFERROR(VLOOKUP('Requête 052'!$A252,'Requête 052'!$A$1:$F$2000,1,FALSE),"")</f>
        <v>4629</v>
      </c>
      <c r="B253" s="5" t="str">
        <f>IFERROR(VLOOKUP('Requête 052'!$A252,'Requête 052'!$A$1:$F$2000,2,FALSE),"")</f>
        <v>CGECP ST OUEN L AUMONE UVEND</v>
      </c>
      <c r="C253" s="14">
        <f>IFERROR(VLOOKUP('Requête 052'!$A252,'Requête 052'!$A$1:$F$2000,3,FALSE),"")</f>
        <v>43805</v>
      </c>
      <c r="D253" s="5" t="str">
        <f>IFERROR(VLOOKUP('Requête 052'!$A252,'Requête 052'!$A$1:$F$2000,4,FALSE),"")</f>
        <v>ORDURES MENAGERES</v>
      </c>
      <c r="E253" s="5" t="str">
        <f>IFERROR(VLOOKUP('Requête 052'!$A252,'Requête 052'!$A$1:$F$2000,5,FALSE),"")</f>
        <v>ORDURES MENAGERES</v>
      </c>
      <c r="F253" s="5">
        <f>IFERROR(VLOOKUP('Requête 052'!$A252,'Requête 052'!$A$1:$F$2000,6,FALSE),"")</f>
        <v>3.7</v>
      </c>
      <c r="G253" s="15">
        <f>IFERROR(VLOOKUP(A253,'Fichier source CGECP'!$A$1:$F$1259,1,FALSE),"")</f>
        <v>4629</v>
      </c>
      <c r="H253" s="15" t="str">
        <f>IFERROR(VLOOKUP(A253,'Fichier source CGECP'!$A$1:$F$1259,2,FALSE),"")</f>
        <v>CGECP</v>
      </c>
      <c r="I253" s="38">
        <f>IFERROR(VLOOKUP(A253,'Fichier source CGECP'!$A$1:$F$1259,3,FALSE),"")</f>
        <v>43805</v>
      </c>
      <c r="J253" s="15" t="str">
        <f>IFERROR(VLOOKUP(A253,'Fichier source CGECP'!$A$1:$F$1259,4,FALSE),"")</f>
        <v>BOIS D'EMBALLAGES BRUTS</v>
      </c>
      <c r="K253" s="15" t="str">
        <f>IFERROR(VLOOKUP(A253,'Fichier source CGECP'!$A$1:$F$1259,5,FALSE),"")</f>
        <v>BOIS D'EMBALLAGES BRUTS</v>
      </c>
      <c r="L253" s="33">
        <f>IFERROR(VLOOKUP(A253,'Fichier source CGECP'!$A$1:$F$1259,6,FALSE),"")</f>
        <v>0.66</v>
      </c>
      <c r="M253" s="36">
        <f t="shared" si="20"/>
        <v>3.04</v>
      </c>
      <c r="N253" s="35" t="str">
        <f t="shared" si="16"/>
        <v>Ok</v>
      </c>
      <c r="O253" s="35" t="str">
        <f t="shared" si="17"/>
        <v>Ecart</v>
      </c>
      <c r="P253" s="35" t="str">
        <f t="shared" si="18"/>
        <v>Ok</v>
      </c>
      <c r="Q253" s="35" t="str">
        <f t="shared" si="19"/>
        <v>Ecart</v>
      </c>
    </row>
    <row r="254" spans="1:17" ht="15.75" customHeight="1" x14ac:dyDescent="0.25">
      <c r="A254" s="12">
        <f>IFERROR(VLOOKUP('Requête 052'!$A253,'Requête 052'!$A$1:$F$2000,1,FALSE),"")</f>
        <v>4630</v>
      </c>
      <c r="B254" s="5" t="str">
        <f>IFERROR(VLOOKUP('Requête 052'!$A253,'Requête 052'!$A$1:$F$2000,2,FALSE),"")</f>
        <v>CGECP ST OUEN L AUMONE TDI</v>
      </c>
      <c r="C254" s="14">
        <f>IFERROR(VLOOKUP('Requête 052'!$A253,'Requête 052'!$A$1:$F$2000,3,FALSE),"")</f>
        <v>43805</v>
      </c>
      <c r="D254" s="5" t="str">
        <f>IFERROR(VLOOKUP('Requête 052'!$A253,'Requête 052'!$A$1:$F$2000,4,FALSE),"")</f>
        <v>ENCOMBRANTS</v>
      </c>
      <c r="E254" s="5" t="str">
        <f>IFERROR(VLOOKUP('Requête 052'!$A253,'Requête 052'!$A$1:$F$2000,5,FALSE),"")</f>
        <v>ENCOMBRANTS</v>
      </c>
      <c r="F254" s="5">
        <f>IFERROR(VLOOKUP('Requête 052'!$A253,'Requête 052'!$A$1:$F$2000,6,FALSE),"")</f>
        <v>2.7160000000000002</v>
      </c>
      <c r="G254" s="15">
        <f>IFERROR(VLOOKUP(A254,'Fichier source CGECP'!$A$1:$F$1259,1,FALSE),"")</f>
        <v>4630</v>
      </c>
      <c r="H254" s="15" t="str">
        <f>IFERROR(VLOOKUP(A254,'Fichier source CGECP'!$A$1:$F$1259,2,FALSE),"")</f>
        <v>CGECP</v>
      </c>
      <c r="I254" s="47">
        <f>IFERROR(VLOOKUP(A254,'Fichier source CGECP'!$A$1:$F$1259,3,FALSE),"")</f>
        <v>43805</v>
      </c>
      <c r="J254" s="15">
        <f>IFERROR(VLOOKUP(A254,'Fichier source CGECP'!$A$1:$F$1259,4,FALSE),"")</f>
        <v>0</v>
      </c>
      <c r="K254" s="15" t="str">
        <f>IFERROR(VLOOKUP(A254,'Fichier source CGECP'!$A$1:$F$1259,5,FALSE),"")</f>
        <v>ENCOMBRANTS</v>
      </c>
      <c r="L254" s="33">
        <f>IFERROR(VLOOKUP(A254,'Fichier source CGECP'!$A$1:$F$1259,6,FALSE),"")</f>
        <v>2.38</v>
      </c>
      <c r="M254" s="36">
        <f t="shared" si="20"/>
        <v>0.3360000000000003</v>
      </c>
      <c r="N254" s="35" t="str">
        <f t="shared" si="16"/>
        <v>Ok</v>
      </c>
      <c r="O254" s="35" t="str">
        <f t="shared" si="17"/>
        <v>Ok</v>
      </c>
      <c r="P254" s="35" t="str">
        <f t="shared" si="18"/>
        <v>Ok</v>
      </c>
      <c r="Q254" s="35" t="str">
        <f t="shared" si="19"/>
        <v>Ok</v>
      </c>
    </row>
    <row r="255" spans="1:17" ht="15.75" customHeight="1" x14ac:dyDescent="0.25">
      <c r="A255" s="12">
        <f>IFERROR(VLOOKUP('Requête 052'!$A254,'Requête 052'!$A$1:$F$2000,1,FALSE),"")</f>
        <v>4634</v>
      </c>
      <c r="B255" s="5" t="str">
        <f>IFERROR(VLOOKUP('Requête 052'!$A254,'Requête 052'!$A$1:$F$2000,2,FALSE),"")</f>
        <v>CGECP ST OUEN L AUMONE TDI</v>
      </c>
      <c r="C255" s="14">
        <f>IFERROR(VLOOKUP('Requête 052'!$A254,'Requête 052'!$A$1:$F$2000,3,FALSE),"")</f>
        <v>43805</v>
      </c>
      <c r="D255" s="5" t="str">
        <f>IFERROR(VLOOKUP('Requête 052'!$A254,'Requête 052'!$A$1:$F$2000,4,FALSE),"")</f>
        <v>CARTONS ET SACHES PLAST - 1.04.00</v>
      </c>
      <c r="E255" s="5" t="str">
        <f>IFERROR(VLOOKUP('Requête 052'!$A254,'Requête 052'!$A$1:$F$2000,5,FALSE),"")</f>
        <v>PE GRANDE SURFACE-PEGS</v>
      </c>
      <c r="F255" s="5">
        <f>IFERROR(VLOOKUP('Requête 052'!$A254,'Requête 052'!$A$1:$F$2000,6,FALSE),"")</f>
        <v>3.46</v>
      </c>
      <c r="G255" s="15">
        <f>IFERROR(VLOOKUP(A255,'Fichier source CGECP'!$A$1:$F$1259,1,FALSE),"")</f>
        <v>4634</v>
      </c>
      <c r="H255" s="15" t="str">
        <f>IFERROR(VLOOKUP(A255,'Fichier source CGECP'!$A$1:$F$1259,2,FALSE),"")</f>
        <v>CGECP</v>
      </c>
      <c r="I255" s="38">
        <f>IFERROR(VLOOKUP(A255,'Fichier source CGECP'!$A$1:$F$1259,3,FALSE),"")</f>
        <v>43805</v>
      </c>
      <c r="J255" s="15" t="str">
        <f>IFERROR(VLOOKUP(A255,'Fichier source CGECP'!$A$1:$F$1259,4,FALSE),"")</f>
        <v>CARTONS ET SACHES PLAST - 1.04.00</v>
      </c>
      <c r="K255" s="15" t="str">
        <f>IFERROR(VLOOKUP(A255,'Fichier source CGECP'!$A$1:$F$1259,5,FALSE),"")</f>
        <v>CARTONS ET SACHES PLAST - 1.04.00</v>
      </c>
      <c r="L255" s="33">
        <f>IFERROR(VLOOKUP(A255,'Fichier source CGECP'!$A$1:$F$1259,6,FALSE),"")</f>
        <v>0.17599999999999999</v>
      </c>
      <c r="M255" s="36">
        <f t="shared" si="20"/>
        <v>3.2839999999999998</v>
      </c>
      <c r="N255" s="35" t="str">
        <f t="shared" si="16"/>
        <v>Ok</v>
      </c>
      <c r="O255" s="35" t="str">
        <f t="shared" si="17"/>
        <v>Ecart</v>
      </c>
      <c r="P255" s="35" t="str">
        <f t="shared" si="18"/>
        <v>Ok</v>
      </c>
      <c r="Q255" s="35" t="str">
        <f t="shared" si="19"/>
        <v>Ecart</v>
      </c>
    </row>
    <row r="256" spans="1:17" ht="15.75" customHeight="1" x14ac:dyDescent="0.25">
      <c r="A256" s="12">
        <f>IFERROR(VLOOKUP('Requête 052'!$A255,'Requête 052'!$A$1:$F$2000,1,FALSE),"")</f>
        <v>4634</v>
      </c>
      <c r="B256" s="5" t="str">
        <f>IFERROR(VLOOKUP('Requête 052'!$A255,'Requête 052'!$A$1:$F$2000,2,FALSE),"")</f>
        <v>CGECP ST OUEN L AUMONE TDI</v>
      </c>
      <c r="C256" s="14">
        <f>IFERROR(VLOOKUP('Requête 052'!$A255,'Requête 052'!$A$1:$F$2000,3,FALSE),"")</f>
        <v>43805</v>
      </c>
      <c r="D256" s="5" t="str">
        <f>IFERROR(VLOOKUP('Requête 052'!$A255,'Requête 052'!$A$1:$F$2000,4,FALSE),"")</f>
        <v>CARTONS ET SACHES PLAST - 1.04.00</v>
      </c>
      <c r="E256" s="5" t="str">
        <f>IFERROR(VLOOKUP('Requête 052'!$A255,'Requête 052'!$A$1:$F$2000,5,FALSE),"")</f>
        <v>PE GRANDE SURFACE-PEGS</v>
      </c>
      <c r="F256" s="5">
        <f>IFERROR(VLOOKUP('Requête 052'!$A255,'Requête 052'!$A$1:$F$2000,6,FALSE),"")</f>
        <v>3.46</v>
      </c>
      <c r="G256" s="15">
        <f>IFERROR(VLOOKUP(A256,'Fichier source CGECP'!$A$1:$F$1259,1,FALSE),"")</f>
        <v>4634</v>
      </c>
      <c r="H256" s="15" t="str">
        <f>IFERROR(VLOOKUP(A256,'Fichier source CGECP'!$A$1:$F$1259,2,FALSE),"")</f>
        <v>CGECP</v>
      </c>
      <c r="I256" s="38">
        <f>IFERROR(VLOOKUP(A256,'Fichier source CGECP'!$A$1:$F$1259,3,FALSE),"")</f>
        <v>43805</v>
      </c>
      <c r="J256" s="15" t="str">
        <f>IFERROR(VLOOKUP(A256,'Fichier source CGECP'!$A$1:$F$1259,4,FALSE),"")</f>
        <v>CARTONS ET SACHES PLAST - 1.04.00</v>
      </c>
      <c r="K256" s="15" t="str">
        <f>IFERROR(VLOOKUP(A256,'Fichier source CGECP'!$A$1:$F$1259,5,FALSE),"")</f>
        <v>CARTONS ET SACHES PLAST - 1.04.00</v>
      </c>
      <c r="L256" s="33">
        <f>IFERROR(VLOOKUP(A256,'Fichier source CGECP'!$A$1:$F$1259,6,FALSE),"")</f>
        <v>0.17599999999999999</v>
      </c>
      <c r="M256" s="36">
        <f t="shared" si="20"/>
        <v>3.2839999999999998</v>
      </c>
      <c r="N256" s="35" t="str">
        <f t="shared" si="16"/>
        <v>Ok</v>
      </c>
      <c r="O256" s="35" t="str">
        <f t="shared" si="17"/>
        <v>Ecart</v>
      </c>
      <c r="P256" s="35" t="str">
        <f t="shared" si="18"/>
        <v>Ok</v>
      </c>
      <c r="Q256" s="35" t="str">
        <f t="shared" si="19"/>
        <v>Ecart</v>
      </c>
    </row>
    <row r="257" spans="1:17" ht="15.75" customHeight="1" x14ac:dyDescent="0.25">
      <c r="A257" s="12">
        <f>IFERROR(VLOOKUP('Requête 052'!$A256,'Requête 052'!$A$1:$F$2000,1,FALSE),"")</f>
        <v>4640</v>
      </c>
      <c r="B257" s="5" t="str">
        <f>IFERROR(VLOOKUP('Requête 052'!$A256,'Requête 052'!$A$1:$F$2000,2,FALSE),"")</f>
        <v>CGECP ST OUEN L AUMONE TDI</v>
      </c>
      <c r="C257" s="14">
        <f>IFERROR(VLOOKUP('Requête 052'!$A256,'Requête 052'!$A$1:$F$2000,3,FALSE),"")</f>
        <v>43805</v>
      </c>
      <c r="D257" s="5" t="str">
        <f>IFERROR(VLOOKUP('Requête 052'!$A256,'Requête 052'!$A$1:$F$2000,4,FALSE),"")</f>
        <v>GRAVATS EN MELANGE</v>
      </c>
      <c r="E257" s="5" t="str">
        <f>IFERROR(VLOOKUP('Requête 052'!$A256,'Requête 052'!$A$1:$F$2000,5,FALSE),"")</f>
        <v>GRAVATS EN MELANGE</v>
      </c>
      <c r="F257" s="5">
        <f>IFERROR(VLOOKUP('Requête 052'!$A256,'Requête 052'!$A$1:$F$2000,6,FALSE),"")</f>
        <v>7.9000000000000001E-2</v>
      </c>
      <c r="G257" s="15" t="str">
        <f>IFERROR(VLOOKUP(A257,'Fichier source CGECP'!$A$1:$F$1259,1,FALSE),"")</f>
        <v/>
      </c>
      <c r="H257" s="15" t="str">
        <f>IFERROR(VLOOKUP(A257,'Fichier source CGECP'!$A$1:$F$1259,2,FALSE),"")</f>
        <v/>
      </c>
      <c r="I257" s="38" t="str">
        <f>IFERROR(VLOOKUP(A257,'Fichier source CGECP'!$A$1:$F$1259,3,FALSE),"")</f>
        <v/>
      </c>
      <c r="J257" s="15" t="str">
        <f>IFERROR(VLOOKUP(A257,'Fichier source CGECP'!$A$1:$F$1259,4,FALSE),"")</f>
        <v/>
      </c>
      <c r="K257" s="15" t="str">
        <f>IFERROR(VLOOKUP(A257,'Fichier source CGECP'!$A$1:$F$1259,5,FALSE),"")</f>
        <v/>
      </c>
      <c r="L257" s="33" t="str">
        <f>IFERROR(VLOOKUP(A257,'Fichier source CGECP'!$A$1:$F$1259,6,FALSE),"")</f>
        <v/>
      </c>
      <c r="M257" s="36" t="str">
        <f t="shared" si="20"/>
        <v/>
      </c>
      <c r="N257" s="35" t="str">
        <f t="shared" si="16"/>
        <v>Ok</v>
      </c>
      <c r="O257" s="35" t="str">
        <f t="shared" si="17"/>
        <v>Ecart</v>
      </c>
      <c r="P257" s="35" t="str">
        <f t="shared" si="18"/>
        <v>Ok</v>
      </c>
      <c r="Q257" s="35" t="str">
        <f t="shared" si="19"/>
        <v>Ecart</v>
      </c>
    </row>
    <row r="258" spans="1:17" ht="15.75" customHeight="1" x14ac:dyDescent="0.25">
      <c r="A258" s="12">
        <f>IFERROR(VLOOKUP('Requête 052'!$A257,'Requête 052'!$A$1:$F$2000,1,FALSE),"")</f>
        <v>4641</v>
      </c>
      <c r="B258" s="5" t="str">
        <f>IFERROR(VLOOKUP('Requête 052'!$A257,'Requête 052'!$A$1:$F$2000,2,FALSE),"")</f>
        <v>CGECP ST OUEN L AUMONE TDI</v>
      </c>
      <c r="C258" s="14">
        <f>IFERROR(VLOOKUP('Requête 052'!$A257,'Requête 052'!$A$1:$F$2000,3,FALSE),"")</f>
        <v>43805</v>
      </c>
      <c r="D258" s="5" t="str">
        <f>IFERROR(VLOOKUP('Requête 052'!$A257,'Requête 052'!$A$1:$F$2000,4,FALSE),"")</f>
        <v>CARTONS ET SACHES PLAST - 1.04.00</v>
      </c>
      <c r="E258" s="5" t="str">
        <f>IFERROR(VLOOKUP('Requête 052'!$A257,'Requête 052'!$A$1:$F$2000,5,FALSE),"")</f>
        <v>PE GRANDE SURFACE-PEGS</v>
      </c>
      <c r="F258" s="5">
        <f>IFERROR(VLOOKUP('Requête 052'!$A257,'Requête 052'!$A$1:$F$2000,6,FALSE),"")</f>
        <v>1.34</v>
      </c>
      <c r="G258" s="15">
        <f>IFERROR(VLOOKUP(A258,'Fichier source CGECP'!$A$1:$F$1259,1,FALSE),"")</f>
        <v>4641</v>
      </c>
      <c r="H258" s="15" t="str">
        <f>IFERROR(VLOOKUP(A258,'Fichier source CGECP'!$A$1:$F$1259,2,FALSE),"")</f>
        <v>CGECP</v>
      </c>
      <c r="I258" s="38">
        <f>IFERROR(VLOOKUP(A258,'Fichier source CGECP'!$A$1:$F$1259,3,FALSE),"")</f>
        <v>43805</v>
      </c>
      <c r="J258" s="15" t="str">
        <f>IFERROR(VLOOKUP(A258,'Fichier source CGECP'!$A$1:$F$1259,4,FALSE),"")</f>
        <v>CARTONS ET SACHES PLAST - 1.04.00</v>
      </c>
      <c r="K258" s="15" t="str">
        <f>IFERROR(VLOOKUP(A258,'Fichier source CGECP'!$A$1:$F$1259,5,FALSE),"")</f>
        <v>CARTONS ET SACHES PLAST - 1.04.00</v>
      </c>
      <c r="L258" s="33">
        <f>IFERROR(VLOOKUP(A258,'Fichier source CGECP'!$A$1:$F$1259,6,FALSE),"")</f>
        <v>2.7160000000000002</v>
      </c>
      <c r="M258" s="36">
        <f t="shared" si="20"/>
        <v>-1.3760000000000001</v>
      </c>
      <c r="N258" s="35" t="str">
        <f t="shared" si="16"/>
        <v>Ok</v>
      </c>
      <c r="O258" s="35" t="str">
        <f t="shared" si="17"/>
        <v>Ecart</v>
      </c>
      <c r="P258" s="35" t="str">
        <f t="shared" si="18"/>
        <v>Ecart</v>
      </c>
      <c r="Q258" s="35" t="str">
        <f t="shared" si="19"/>
        <v>Ecart</v>
      </c>
    </row>
    <row r="259" spans="1:17" ht="15.75" customHeight="1" x14ac:dyDescent="0.25">
      <c r="A259" s="12">
        <f>IFERROR(VLOOKUP('Requête 052'!$A258,'Requête 052'!$A$1:$F$2000,1,FALSE),"")</f>
        <v>4641</v>
      </c>
      <c r="B259" s="5" t="str">
        <f>IFERROR(VLOOKUP('Requête 052'!$A258,'Requête 052'!$A$1:$F$2000,2,FALSE),"")</f>
        <v>CGECP ST OUEN L AUMONE TDI</v>
      </c>
      <c r="C259" s="14">
        <f>IFERROR(VLOOKUP('Requête 052'!$A258,'Requête 052'!$A$1:$F$2000,3,FALSE),"")</f>
        <v>43805</v>
      </c>
      <c r="D259" s="5" t="str">
        <f>IFERROR(VLOOKUP('Requête 052'!$A258,'Requête 052'!$A$1:$F$2000,4,FALSE),"")</f>
        <v>CARTONS ET SACHES PLAST - 1.04.00</v>
      </c>
      <c r="E259" s="5" t="str">
        <f>IFERROR(VLOOKUP('Requête 052'!$A258,'Requête 052'!$A$1:$F$2000,5,FALSE),"")</f>
        <v>PE GRANDE SURFACE-PEGS</v>
      </c>
      <c r="F259" s="5">
        <f>IFERROR(VLOOKUP('Requête 052'!$A258,'Requête 052'!$A$1:$F$2000,6,FALSE),"")</f>
        <v>1.34</v>
      </c>
      <c r="G259" s="15">
        <f>IFERROR(VLOOKUP(A259,'Fichier source CGECP'!$A$1:$F$1259,1,FALSE),"")</f>
        <v>4641</v>
      </c>
      <c r="H259" s="15" t="str">
        <f>IFERROR(VLOOKUP(A259,'Fichier source CGECP'!$A$1:$F$1259,2,FALSE),"")</f>
        <v>CGECP</v>
      </c>
      <c r="I259" s="38">
        <f>IFERROR(VLOOKUP(A259,'Fichier source CGECP'!$A$1:$F$1259,3,FALSE),"")</f>
        <v>43805</v>
      </c>
      <c r="J259" s="15" t="str">
        <f>IFERROR(VLOOKUP(A259,'Fichier source CGECP'!$A$1:$F$1259,4,FALSE),"")</f>
        <v>CARTONS ET SACHES PLAST - 1.04.00</v>
      </c>
      <c r="K259" s="15" t="str">
        <f>IFERROR(VLOOKUP(A259,'Fichier source CGECP'!$A$1:$F$1259,5,FALSE),"")</f>
        <v>CARTONS ET SACHES PLAST - 1.04.00</v>
      </c>
      <c r="L259" s="33">
        <f>IFERROR(VLOOKUP(A259,'Fichier source CGECP'!$A$1:$F$1259,6,FALSE),"")</f>
        <v>2.7160000000000002</v>
      </c>
      <c r="M259" s="36">
        <f t="shared" si="20"/>
        <v>-1.3760000000000001</v>
      </c>
      <c r="N259" s="35" t="str">
        <f t="shared" si="16"/>
        <v>Ok</v>
      </c>
      <c r="O259" s="35" t="str">
        <f t="shared" si="17"/>
        <v>Ecart</v>
      </c>
      <c r="P259" s="35" t="str">
        <f t="shared" si="18"/>
        <v>Ecart</v>
      </c>
      <c r="Q259" s="35" t="str">
        <f t="shared" si="19"/>
        <v>Ecart</v>
      </c>
    </row>
    <row r="260" spans="1:17" ht="15.75" customHeight="1" x14ac:dyDescent="0.25">
      <c r="A260" s="12">
        <f>IFERROR(VLOOKUP('Requête 052'!$A259,'Requête 052'!$A$1:$F$2000,1,FALSE),"")</f>
        <v>4643</v>
      </c>
      <c r="B260" s="5" t="str">
        <f>IFERROR(VLOOKUP('Requête 052'!$A259,'Requête 052'!$A$1:$F$2000,2,FALSE),"")</f>
        <v>CGECP ST OUEN L AUMONE TDI</v>
      </c>
      <c r="C260" s="14">
        <f>IFERROR(VLOOKUP('Requête 052'!$A259,'Requête 052'!$A$1:$F$2000,3,FALSE),"")</f>
        <v>43805</v>
      </c>
      <c r="D260" s="5" t="str">
        <f>IFERROR(VLOOKUP('Requête 052'!$A259,'Requête 052'!$A$1:$F$2000,4,FALSE),"")</f>
        <v>ENCOMBRANTS</v>
      </c>
      <c r="E260" s="5" t="str">
        <f>IFERROR(VLOOKUP('Requête 052'!$A259,'Requête 052'!$A$1:$F$2000,5,FALSE),"")</f>
        <v>ENCOMBRANTS</v>
      </c>
      <c r="F260" s="5">
        <f>IFERROR(VLOOKUP('Requête 052'!$A259,'Requête 052'!$A$1:$F$2000,6,FALSE),"")</f>
        <v>4.28</v>
      </c>
      <c r="G260" s="15" t="str">
        <f>IFERROR(VLOOKUP(A260,'Fichier source CGECP'!$A$1:$F$1259,1,FALSE),"")</f>
        <v/>
      </c>
      <c r="H260" s="15" t="str">
        <f>IFERROR(VLOOKUP(A260,'Fichier source CGECP'!$A$1:$F$1259,2,FALSE),"")</f>
        <v/>
      </c>
      <c r="I260" s="38" t="str">
        <f>IFERROR(VLOOKUP(A260,'Fichier source CGECP'!$A$1:$F$1259,3,FALSE),"")</f>
        <v/>
      </c>
      <c r="J260" s="15" t="str">
        <f>IFERROR(VLOOKUP(A260,'Fichier source CGECP'!$A$1:$F$1259,4,FALSE),"")</f>
        <v/>
      </c>
      <c r="K260" s="15" t="str">
        <f>IFERROR(VLOOKUP(A260,'Fichier source CGECP'!$A$1:$F$1259,5,FALSE),"")</f>
        <v/>
      </c>
      <c r="L260" s="33" t="str">
        <f>IFERROR(VLOOKUP(A260,'Fichier source CGECP'!$A$1:$F$1259,6,FALSE),"")</f>
        <v/>
      </c>
      <c r="M260" s="36" t="str">
        <f t="shared" si="20"/>
        <v/>
      </c>
      <c r="N260" s="35" t="str">
        <f t="shared" ref="N260:N323" si="21">IFERROR(IF(SEARCH(H260,B260,1),"Ok","Ecart"),"")</f>
        <v>Ok</v>
      </c>
      <c r="O260" s="35" t="str">
        <f t="shared" ref="O260:O323" si="22">IFERROR(IF(E260=K260,"Ok","Ecart"),"")</f>
        <v>Ecart</v>
      </c>
      <c r="P260" s="35" t="str">
        <f t="shared" ref="P260:P323" si="23">IFERROR(IF(M260&gt;=0,"Ok","Ecart"),"")</f>
        <v>Ok</v>
      </c>
      <c r="Q260" s="35" t="str">
        <f t="shared" ref="Q260:Q323" si="24">IFERROR(IF(OR(P260="Ecart",O260="Ecart",N260="Ecart"),"Ecart","Ok"),"")</f>
        <v>Ecart</v>
      </c>
    </row>
    <row r="261" spans="1:17" ht="15.75" customHeight="1" x14ac:dyDescent="0.25">
      <c r="A261" s="12">
        <f>IFERROR(VLOOKUP('Requête 052'!$A260,'Requête 052'!$A$1:$F$2000,1,FALSE),"")</f>
        <v>4644</v>
      </c>
      <c r="B261" s="5" t="str">
        <f>IFERROR(VLOOKUP('Requête 052'!$A260,'Requête 052'!$A$1:$F$2000,2,FALSE),"")</f>
        <v>CGECP ST OUEN L AUMONE UVEND</v>
      </c>
      <c r="C261" s="14">
        <f>IFERROR(VLOOKUP('Requête 052'!$A260,'Requête 052'!$A$1:$F$2000,3,FALSE),"")</f>
        <v>43805</v>
      </c>
      <c r="D261" s="5" t="str">
        <f>IFERROR(VLOOKUP('Requête 052'!$A260,'Requête 052'!$A$1:$F$2000,4,FALSE),"")</f>
        <v>ORDURES MENAGERES</v>
      </c>
      <c r="E261" s="5" t="str">
        <f>IFERROR(VLOOKUP('Requête 052'!$A260,'Requête 052'!$A$1:$F$2000,5,FALSE),"")</f>
        <v>ORDURES MENAGERES</v>
      </c>
      <c r="F261" s="5">
        <f>IFERROR(VLOOKUP('Requête 052'!$A260,'Requête 052'!$A$1:$F$2000,6,FALSE),"")</f>
        <v>5.3</v>
      </c>
      <c r="G261" s="15">
        <f>IFERROR(VLOOKUP(A261,'Fichier source CGECP'!$A$1:$F$1259,1,FALSE),"")</f>
        <v>4644</v>
      </c>
      <c r="H261" s="15" t="str">
        <f>IFERROR(VLOOKUP(A261,'Fichier source CGECP'!$A$1:$F$1259,2,FALSE),"")</f>
        <v>CGECP</v>
      </c>
      <c r="I261" s="47">
        <f>IFERROR(VLOOKUP(A261,'Fichier source CGECP'!$A$1:$F$1259,3,FALSE),"")</f>
        <v>43805</v>
      </c>
      <c r="J261" s="15">
        <f>IFERROR(VLOOKUP(A261,'Fichier source CGECP'!$A$1:$F$1259,4,FALSE),"")</f>
        <v>0</v>
      </c>
      <c r="K261" s="15" t="str">
        <f>IFERROR(VLOOKUP(A261,'Fichier source CGECP'!$A$1:$F$1259,5,FALSE),"")</f>
        <v>ORDURES MENAGERES</v>
      </c>
      <c r="L261" s="33">
        <f>IFERROR(VLOOKUP(A261,'Fichier source CGECP'!$A$1:$F$1259,6,FALSE),"")</f>
        <v>2.48</v>
      </c>
      <c r="M261" s="36">
        <f t="shared" si="20"/>
        <v>2.82</v>
      </c>
      <c r="N261" s="35" t="str">
        <f t="shared" si="21"/>
        <v>Ok</v>
      </c>
      <c r="O261" s="35" t="str">
        <f t="shared" si="22"/>
        <v>Ok</v>
      </c>
      <c r="P261" s="35" t="str">
        <f t="shared" si="23"/>
        <v>Ok</v>
      </c>
      <c r="Q261" s="35" t="str">
        <f t="shared" si="24"/>
        <v>Ok</v>
      </c>
    </row>
    <row r="262" spans="1:17" ht="15.75" customHeight="1" x14ac:dyDescent="0.25">
      <c r="A262" s="12">
        <f>IFERROR(VLOOKUP('Requête 052'!$A261,'Requête 052'!$A$1:$F$2000,1,FALSE),"")</f>
        <v>4662</v>
      </c>
      <c r="B262" s="5" t="str">
        <f>IFERROR(VLOOKUP('Requête 052'!$A261,'Requête 052'!$A$1:$F$2000,2,FALSE),"")</f>
        <v>CGECP ST OUEN L AUMONE TDI</v>
      </c>
      <c r="C262" s="14">
        <f>IFERROR(VLOOKUP('Requête 052'!$A261,'Requête 052'!$A$1:$F$2000,3,FALSE),"")</f>
        <v>43805</v>
      </c>
      <c r="D262" s="5" t="str">
        <f>IFERROR(VLOOKUP('Requête 052'!$A261,'Requête 052'!$A$1:$F$2000,4,FALSE),"")</f>
        <v>CARTONS ET SACHES PLAST - 1.04.00</v>
      </c>
      <c r="E262" s="5" t="str">
        <f>IFERROR(VLOOKUP('Requête 052'!$A261,'Requête 052'!$A$1:$F$2000,5,FALSE),"")</f>
        <v>PE GRANDE SURFACE-PEGS</v>
      </c>
      <c r="F262" s="5">
        <f>IFERROR(VLOOKUP('Requête 052'!$A261,'Requête 052'!$A$1:$F$2000,6,FALSE),"")</f>
        <v>0.84</v>
      </c>
      <c r="G262" s="15">
        <f>IFERROR(VLOOKUP(A262,'Fichier source CGECP'!$A$1:$F$1259,1,FALSE),"")</f>
        <v>4662</v>
      </c>
      <c r="H262" s="15" t="str">
        <f>IFERROR(VLOOKUP(A262,'Fichier source CGECP'!$A$1:$F$1259,2,FALSE),"")</f>
        <v>CGECP</v>
      </c>
      <c r="I262" s="38">
        <f>IFERROR(VLOOKUP(A262,'Fichier source CGECP'!$A$1:$F$1259,3,FALSE),"")</f>
        <v>43805</v>
      </c>
      <c r="J262" s="15" t="str">
        <f>IFERROR(VLOOKUP(A262,'Fichier source CGECP'!$A$1:$F$1259,4,FALSE),"")</f>
        <v>CARTONS ET SACHES PLAST - 1.04.00</v>
      </c>
      <c r="K262" s="15" t="str">
        <f>IFERROR(VLOOKUP(A262,'Fichier source CGECP'!$A$1:$F$1259,5,FALSE),"")</f>
        <v>CARTONS ET SACHES PLAST - 1.04.00</v>
      </c>
      <c r="L262" s="33">
        <f>IFERROR(VLOOKUP(A262,'Fichier source CGECP'!$A$1:$F$1259,6,FALSE),"")</f>
        <v>2.157</v>
      </c>
      <c r="M262" s="36">
        <f t="shared" si="20"/>
        <v>-1.3170000000000002</v>
      </c>
      <c r="N262" s="35" t="str">
        <f t="shared" si="21"/>
        <v>Ok</v>
      </c>
      <c r="O262" s="35" t="str">
        <f t="shared" si="22"/>
        <v>Ecart</v>
      </c>
      <c r="P262" s="35" t="str">
        <f t="shared" si="23"/>
        <v>Ecart</v>
      </c>
      <c r="Q262" s="35" t="str">
        <f t="shared" si="24"/>
        <v>Ecart</v>
      </c>
    </row>
    <row r="263" spans="1:17" ht="15.75" customHeight="1" x14ac:dyDescent="0.25">
      <c r="A263" s="12">
        <f>IFERROR(VLOOKUP('Requête 052'!$A262,'Requête 052'!$A$1:$F$2000,1,FALSE),"")</f>
        <v>4662</v>
      </c>
      <c r="B263" s="5" t="str">
        <f>IFERROR(VLOOKUP('Requête 052'!$A262,'Requête 052'!$A$1:$F$2000,2,FALSE),"")</f>
        <v>CGECP ST OUEN L AUMONE TDI</v>
      </c>
      <c r="C263" s="14">
        <f>IFERROR(VLOOKUP('Requête 052'!$A262,'Requête 052'!$A$1:$F$2000,3,FALSE),"")</f>
        <v>43805</v>
      </c>
      <c r="D263" s="5" t="str">
        <f>IFERROR(VLOOKUP('Requête 052'!$A262,'Requête 052'!$A$1:$F$2000,4,FALSE),"")</f>
        <v>CARTONS ET SACHES PLAST - 1.04.00</v>
      </c>
      <c r="E263" s="5" t="str">
        <f>IFERROR(VLOOKUP('Requête 052'!$A262,'Requête 052'!$A$1:$F$2000,5,FALSE),"")</f>
        <v>PE GRANDE SURFACE-PEGS</v>
      </c>
      <c r="F263" s="5">
        <f>IFERROR(VLOOKUP('Requête 052'!$A262,'Requête 052'!$A$1:$F$2000,6,FALSE),"")</f>
        <v>0.84</v>
      </c>
      <c r="G263" s="15">
        <f>IFERROR(VLOOKUP(A263,'Fichier source CGECP'!$A$1:$F$1259,1,FALSE),"")</f>
        <v>4662</v>
      </c>
      <c r="H263" s="15" t="str">
        <f>IFERROR(VLOOKUP(A263,'Fichier source CGECP'!$A$1:$F$1259,2,FALSE),"")</f>
        <v>CGECP</v>
      </c>
      <c r="I263" s="38">
        <f>IFERROR(VLOOKUP(A263,'Fichier source CGECP'!$A$1:$F$1259,3,FALSE),"")</f>
        <v>43805</v>
      </c>
      <c r="J263" s="15" t="str">
        <f>IFERROR(VLOOKUP(A263,'Fichier source CGECP'!$A$1:$F$1259,4,FALSE),"")</f>
        <v>CARTONS ET SACHES PLAST - 1.04.00</v>
      </c>
      <c r="K263" s="15" t="str">
        <f>IFERROR(VLOOKUP(A263,'Fichier source CGECP'!$A$1:$F$1259,5,FALSE),"")</f>
        <v>CARTONS ET SACHES PLAST - 1.04.00</v>
      </c>
      <c r="L263" s="33">
        <f>IFERROR(VLOOKUP(A263,'Fichier source CGECP'!$A$1:$F$1259,6,FALSE),"")</f>
        <v>2.157</v>
      </c>
      <c r="M263" s="36">
        <f t="shared" si="20"/>
        <v>-1.3170000000000002</v>
      </c>
      <c r="N263" s="35" t="str">
        <f t="shared" si="21"/>
        <v>Ok</v>
      </c>
      <c r="O263" s="35" t="str">
        <f t="shared" si="22"/>
        <v>Ecart</v>
      </c>
      <c r="P263" s="35" t="str">
        <f t="shared" si="23"/>
        <v>Ecart</v>
      </c>
      <c r="Q263" s="35" t="str">
        <f t="shared" si="24"/>
        <v>Ecart</v>
      </c>
    </row>
    <row r="264" spans="1:17" ht="15.75" customHeight="1" x14ac:dyDescent="0.25">
      <c r="A264" s="12">
        <f>IFERROR(VLOOKUP('Requête 052'!$A263,'Requête 052'!$A$1:$F$2000,1,FALSE),"")</f>
        <v>4665</v>
      </c>
      <c r="B264" s="5" t="str">
        <f>IFERROR(VLOOKUP('Requête 052'!$A263,'Requête 052'!$A$1:$F$2000,2,FALSE),"")</f>
        <v>CGECP ST OUEN L AUMONE TDI</v>
      </c>
      <c r="C264" s="14">
        <f>IFERROR(VLOOKUP('Requête 052'!$A263,'Requête 052'!$A$1:$F$2000,3,FALSE),"")</f>
        <v>43805</v>
      </c>
      <c r="D264" s="5" t="str">
        <f>IFERROR(VLOOKUP('Requête 052'!$A263,'Requête 052'!$A$1:$F$2000,4,FALSE),"")</f>
        <v>ENCOMBRANTS</v>
      </c>
      <c r="E264" s="5" t="str">
        <f>IFERROR(VLOOKUP('Requête 052'!$A263,'Requête 052'!$A$1:$F$2000,5,FALSE),"")</f>
        <v>ENCOMBRANTS</v>
      </c>
      <c r="F264" s="5">
        <f>IFERROR(VLOOKUP('Requête 052'!$A263,'Requête 052'!$A$1:$F$2000,6,FALSE),"")</f>
        <v>6.68</v>
      </c>
      <c r="G264" s="15">
        <f>IFERROR(VLOOKUP(A264,'Fichier source CGECP'!$A$1:$F$1259,1,FALSE),"")</f>
        <v>4665</v>
      </c>
      <c r="H264" s="15" t="str">
        <f>IFERROR(VLOOKUP(A264,'Fichier source CGECP'!$A$1:$F$1259,2,FALSE),"")</f>
        <v>CGECP</v>
      </c>
      <c r="I264" s="38">
        <f>IFERROR(VLOOKUP(A264,'Fichier source CGECP'!$A$1:$F$1259,3,FALSE),"")</f>
        <v>43805</v>
      </c>
      <c r="J264" s="15" t="str">
        <f>IFERROR(VLOOKUP(A264,'Fichier source CGECP'!$A$1:$F$1259,4,FALSE),"")</f>
        <v>ONDULES RECUPERES - 1.05.00</v>
      </c>
      <c r="K264" s="15" t="str">
        <f>IFERROR(VLOOKUP(A264,'Fichier source CGECP'!$A$1:$F$1259,5,FALSE),"")</f>
        <v>ONDULE RECUPERE VRAC - BALLE&lt;320 KG</v>
      </c>
      <c r="L264" s="33">
        <f>IFERROR(VLOOKUP(A264,'Fichier source CGECP'!$A$1:$F$1259,6,FALSE),"")</f>
        <v>7.92</v>
      </c>
      <c r="M264" s="36">
        <f t="shared" si="20"/>
        <v>-1.2400000000000002</v>
      </c>
      <c r="N264" s="35" t="str">
        <f t="shared" si="21"/>
        <v>Ok</v>
      </c>
      <c r="O264" s="35" t="str">
        <f t="shared" si="22"/>
        <v>Ecart</v>
      </c>
      <c r="P264" s="35" t="str">
        <f t="shared" si="23"/>
        <v>Ecart</v>
      </c>
      <c r="Q264" s="35" t="str">
        <f t="shared" si="24"/>
        <v>Ecart</v>
      </c>
    </row>
    <row r="265" spans="1:17" ht="15.75" customHeight="1" x14ac:dyDescent="0.25">
      <c r="A265" s="12">
        <f>IFERROR(VLOOKUP('Requête 052'!$A263,'Requête 052'!$A$1:$F$2000,1,FALSE),"")</f>
        <v>4665</v>
      </c>
      <c r="B265" s="12" t="str">
        <f>IFERROR(VLOOKUP('Requête 052'!$A263,'Requête 052'!$A$1:$F$2000,2,FALSE),"")</f>
        <v>CGECP ST OUEN L AUMONE TDI</v>
      </c>
      <c r="C265" s="14">
        <f>IFERROR(VLOOKUP('Requête 052'!$A263,'Requête 052'!$A$1:$F$2000,3,FALSE),"")</f>
        <v>43805</v>
      </c>
      <c r="D265" s="12" t="str">
        <f>IFERROR(VLOOKUP('Requête 052'!$A263,'Requête 052'!$A$1:$F$2000,4,FALSE),"")</f>
        <v>ENCOMBRANTS</v>
      </c>
      <c r="E265" s="12" t="str">
        <f>IFERROR(VLOOKUP('Requête 052'!$A263,'Requête 052'!$A$1:$F$2000,5,FALSE),"")</f>
        <v>ENCOMBRANTS</v>
      </c>
      <c r="F265" s="16">
        <f>IFERROR(VLOOKUP('Requête 052'!$A263,'Requête 052'!$A$1:$F$2000,6,FALSE),"")</f>
        <v>6.68</v>
      </c>
      <c r="G265" s="15">
        <f>IFERROR(VLOOKUP(A265,'Fichier source CGECP'!$A$1:$F$1259,1,FALSE),"")</f>
        <v>4665</v>
      </c>
      <c r="H265" s="15" t="str">
        <f>IFERROR(VLOOKUP(A265,'Fichier source CGECP'!$A$1:$F$1259,2,FALSE),"")</f>
        <v>CGECP</v>
      </c>
      <c r="I265" s="38">
        <f>IFERROR(VLOOKUP(A265,'Fichier source CGECP'!$A$1:$F$1259,3,FALSE),"")</f>
        <v>43805</v>
      </c>
      <c r="J265" s="15" t="str">
        <f>IFERROR(VLOOKUP(A265,'Fichier source CGECP'!$A$1:$F$1259,4,FALSE),"")</f>
        <v>ONDULES RECUPERES - 1.05.00</v>
      </c>
      <c r="K265" s="15" t="str">
        <f>IFERROR(VLOOKUP(A265,'Fichier source CGECP'!$A$1:$F$1259,5,FALSE),"")</f>
        <v>ONDULE RECUPERE VRAC - BALLE&lt;320 KG</v>
      </c>
      <c r="L265" s="33">
        <f>IFERROR(VLOOKUP(A265,'Fichier source CGECP'!$A$1:$F$1259,6,FALSE),"")</f>
        <v>7.92</v>
      </c>
      <c r="M265" s="36">
        <f t="shared" si="20"/>
        <v>-1.2400000000000002</v>
      </c>
      <c r="N265" s="35" t="str">
        <f t="shared" si="21"/>
        <v>Ok</v>
      </c>
      <c r="O265" s="35" t="str">
        <f t="shared" si="22"/>
        <v>Ecart</v>
      </c>
      <c r="P265" s="35" t="str">
        <f t="shared" si="23"/>
        <v>Ecart</v>
      </c>
      <c r="Q265" s="35" t="str">
        <f t="shared" si="24"/>
        <v>Ecart</v>
      </c>
    </row>
    <row r="266" spans="1:17" ht="15.75" customHeight="1" x14ac:dyDescent="0.25">
      <c r="A266" s="12">
        <f>IFERROR(VLOOKUP('Requête 052'!$A265,'Requête 052'!$A$1:$F$2000,1,FALSE),"")</f>
        <v>4669</v>
      </c>
      <c r="B266" s="5" t="str">
        <f>IFERROR(VLOOKUP('Requête 052'!$A265,'Requête 052'!$A$1:$F$2000,2,FALSE),"")</f>
        <v>CGECP ST OUEN L AUMONE TDI</v>
      </c>
      <c r="C266" s="14">
        <f>IFERROR(VLOOKUP('Requête 052'!$A265,'Requête 052'!$A$1:$F$2000,3,FALSE),"")</f>
        <v>43805</v>
      </c>
      <c r="D266" s="5" t="str">
        <f>IFERROR(VLOOKUP('Requête 052'!$A265,'Requête 052'!$A$1:$F$2000,4,FALSE),"")</f>
        <v>GRAVATS EN MELANGE</v>
      </c>
      <c r="E266" s="5" t="str">
        <f>IFERROR(VLOOKUP('Requête 052'!$A265,'Requête 052'!$A$1:$F$2000,5,FALSE),"")</f>
        <v>GRAVATS EN MELANGE</v>
      </c>
      <c r="F266" s="5">
        <f>IFERROR(VLOOKUP('Requête 052'!$A265,'Requête 052'!$A$1:$F$2000,6,FALSE),"")</f>
        <v>3.8809999999999998</v>
      </c>
      <c r="G266" s="15" t="str">
        <f>IFERROR(VLOOKUP(A266,'Fichier source CGECP'!$A$1:$F$1259,1,FALSE),"")</f>
        <v/>
      </c>
      <c r="H266" s="15" t="str">
        <f>IFERROR(VLOOKUP(A266,'Fichier source CGECP'!$A$1:$F$1259,2,FALSE),"")</f>
        <v/>
      </c>
      <c r="I266" s="38" t="str">
        <f>IFERROR(VLOOKUP(A266,'Fichier source CGECP'!$A$1:$F$1259,3,FALSE),"")</f>
        <v/>
      </c>
      <c r="J266" s="15" t="str">
        <f>IFERROR(VLOOKUP(A266,'Fichier source CGECP'!$A$1:$F$1259,4,FALSE),"")</f>
        <v/>
      </c>
      <c r="K266" s="15" t="str">
        <f>IFERROR(VLOOKUP(A266,'Fichier source CGECP'!$A$1:$F$1259,5,FALSE),"")</f>
        <v/>
      </c>
      <c r="L266" s="33" t="str">
        <f>IFERROR(VLOOKUP(A266,'Fichier source CGECP'!$A$1:$F$1259,6,FALSE),"")</f>
        <v/>
      </c>
      <c r="M266" s="36" t="str">
        <f t="shared" si="20"/>
        <v/>
      </c>
      <c r="N266" s="35" t="str">
        <f t="shared" si="21"/>
        <v>Ok</v>
      </c>
      <c r="O266" s="35" t="str">
        <f t="shared" si="22"/>
        <v>Ecart</v>
      </c>
      <c r="P266" s="35" t="str">
        <f t="shared" si="23"/>
        <v>Ok</v>
      </c>
      <c r="Q266" s="35" t="str">
        <f t="shared" si="24"/>
        <v>Ecart</v>
      </c>
    </row>
    <row r="267" spans="1:17" ht="15.75" customHeight="1" x14ac:dyDescent="0.25">
      <c r="A267" s="12">
        <f>IFERROR(VLOOKUP('Requête 052'!$A266,'Requête 052'!$A$1:$F$2000,1,FALSE),"")</f>
        <v>4690</v>
      </c>
      <c r="B267" s="5" t="str">
        <f>IFERROR(VLOOKUP('Requête 052'!$A266,'Requête 052'!$A$1:$F$2000,2,FALSE),"")</f>
        <v>CGECP ST OUEN L AUMONE DVBIODIV</v>
      </c>
      <c r="C267" s="14">
        <f>IFERROR(VLOOKUP('Requête 052'!$A266,'Requête 052'!$A$1:$F$2000,3,FALSE),"")</f>
        <v>43805</v>
      </c>
      <c r="D267" s="5" t="str">
        <f>IFERROR(VLOOKUP('Requête 052'!$A266,'Requête 052'!$A$1:$F$2000,4,FALSE),"")</f>
        <v>DECHETS VERTS EN MELANGE</v>
      </c>
      <c r="E267" s="5" t="str">
        <f>IFERROR(VLOOKUP('Requête 052'!$A266,'Requête 052'!$A$1:$F$2000,5,FALSE),"")</f>
        <v>DECHETS VERTS EN MELANGE</v>
      </c>
      <c r="F267" s="5">
        <f>IFERROR(VLOOKUP('Requête 052'!$A266,'Requête 052'!$A$1:$F$2000,6,FALSE),"")</f>
        <v>4.5999999999999996</v>
      </c>
      <c r="G267" s="15">
        <f>IFERROR(VLOOKUP(A267,'Fichier source CGECP'!$A$1:$F$1259,1,FALSE),"")</f>
        <v>4690</v>
      </c>
      <c r="H267" s="15" t="str">
        <f>IFERROR(VLOOKUP(A267,'Fichier source CGECP'!$A$1:$F$1259,2,FALSE),"")</f>
        <v>CGECP</v>
      </c>
      <c r="I267" s="38">
        <f>IFERROR(VLOOKUP(A267,'Fichier source CGECP'!$A$1:$F$1259,3,FALSE),"")</f>
        <v>43805</v>
      </c>
      <c r="J267" s="15" t="str">
        <f>IFERROR(VLOOKUP(A267,'Fichier source CGECP'!$A$1:$F$1259,4,FALSE),"")</f>
        <v>ONDULES RECUPERES - 1.05.00</v>
      </c>
      <c r="K267" s="15" t="str">
        <f>IFERROR(VLOOKUP(A267,'Fichier source CGECP'!$A$1:$F$1259,5,FALSE),"")</f>
        <v>ONDULES RECUPERES - 1.05.00</v>
      </c>
      <c r="L267" s="33">
        <f>IFERROR(VLOOKUP(A267,'Fichier source CGECP'!$A$1:$F$1259,6,FALSE),"")</f>
        <v>1.42</v>
      </c>
      <c r="M267" s="36">
        <f t="shared" si="20"/>
        <v>3.1799999999999997</v>
      </c>
      <c r="N267" s="35" t="str">
        <f t="shared" si="21"/>
        <v>Ok</v>
      </c>
      <c r="O267" s="35" t="str">
        <f t="shared" si="22"/>
        <v>Ecart</v>
      </c>
      <c r="P267" s="35" t="str">
        <f t="shared" si="23"/>
        <v>Ok</v>
      </c>
      <c r="Q267" s="35" t="str">
        <f t="shared" si="24"/>
        <v>Ecart</v>
      </c>
    </row>
    <row r="268" spans="1:17" ht="15.75" customHeight="1" x14ac:dyDescent="0.25">
      <c r="A268" s="12">
        <f>IFERROR(VLOOKUP('Requête 052'!$A267,'Requête 052'!$A$1:$F$2000,1,FALSE),"")</f>
        <v>4698</v>
      </c>
      <c r="B268" s="5" t="str">
        <f>IFERROR(VLOOKUP('Requête 052'!$A267,'Requête 052'!$A$1:$F$2000,2,FALSE),"")</f>
        <v>CGECP ST OUEN L AUMONE TDI</v>
      </c>
      <c r="C268" s="14">
        <f>IFERROR(VLOOKUP('Requête 052'!$A267,'Requête 052'!$A$1:$F$2000,3,FALSE),"")</f>
        <v>43805</v>
      </c>
      <c r="D268" s="5" t="str">
        <f>IFERROR(VLOOKUP('Requête 052'!$A267,'Requête 052'!$A$1:$F$2000,4,FALSE),"")</f>
        <v>MATIERE VALO EN MELANGE</v>
      </c>
      <c r="E268" s="5" t="str">
        <f>IFERROR(VLOOKUP('Requête 052'!$A267,'Requête 052'!$A$1:$F$2000,5,FALSE),"")</f>
        <v>MATIERE VALO EN MELANGE</v>
      </c>
      <c r="F268" s="5">
        <f>IFERROR(VLOOKUP('Requête 052'!$A267,'Requête 052'!$A$1:$F$2000,6,FALSE),"")</f>
        <v>1.92</v>
      </c>
      <c r="G268" s="15">
        <f>IFERROR(VLOOKUP(A268,'Fichier source CGECP'!$A$1:$F$1259,1,FALSE),"")</f>
        <v>4698</v>
      </c>
      <c r="H268" s="15" t="str">
        <f>IFERROR(VLOOKUP(A268,'Fichier source CGECP'!$A$1:$F$1259,2,FALSE),"")</f>
        <v>CGECP</v>
      </c>
      <c r="I268" s="38">
        <f>IFERROR(VLOOKUP(A268,'Fichier source CGECP'!$A$1:$F$1259,3,FALSE),"")</f>
        <v>43805</v>
      </c>
      <c r="J268" s="15" t="str">
        <f>IFERROR(VLOOKUP(A268,'Fichier source CGECP'!$A$1:$F$1259,4,FALSE),"")</f>
        <v>MATIERE VALO EN MELANGE</v>
      </c>
      <c r="K268" s="15" t="str">
        <f>IFERROR(VLOOKUP(A268,'Fichier source CGECP'!$A$1:$F$1259,5,FALSE),"")</f>
        <v>MATIERE VALO EN MELANGE</v>
      </c>
      <c r="L268" s="33">
        <f>IFERROR(VLOOKUP(A268,'Fichier source CGECP'!$A$1:$F$1259,6,FALSE),"")</f>
        <v>2.82</v>
      </c>
      <c r="M268" s="36">
        <f t="shared" si="20"/>
        <v>-0.89999999999999991</v>
      </c>
      <c r="N268" s="35" t="str">
        <f t="shared" si="21"/>
        <v>Ok</v>
      </c>
      <c r="O268" s="35" t="str">
        <f t="shared" si="22"/>
        <v>Ok</v>
      </c>
      <c r="P268" s="35" t="str">
        <f t="shared" si="23"/>
        <v>Ecart</v>
      </c>
      <c r="Q268" s="35" t="str">
        <f t="shared" si="24"/>
        <v>Ecart</v>
      </c>
    </row>
    <row r="269" spans="1:17" ht="15.75" customHeight="1" x14ac:dyDescent="0.25">
      <c r="A269" s="12">
        <f>IFERROR(VLOOKUP('Requête 052'!$A268,'Requête 052'!$A$1:$F$2000,1,FALSE),"")</f>
        <v>4699</v>
      </c>
      <c r="B269" s="5" t="str">
        <f>IFERROR(VLOOKUP('Requête 052'!$A268,'Requête 052'!$A$1:$F$2000,2,FALSE),"")</f>
        <v>CGECP ST OUEN L AUMONE TDI</v>
      </c>
      <c r="C269" s="14">
        <f>IFERROR(VLOOKUP('Requête 052'!$A268,'Requête 052'!$A$1:$F$2000,3,FALSE),"")</f>
        <v>43805</v>
      </c>
      <c r="D269" s="5" t="str">
        <f>IFERROR(VLOOKUP('Requête 052'!$A268,'Requête 052'!$A$1:$F$2000,4,FALSE),"")</f>
        <v>GRAVATS EN MELANGE</v>
      </c>
      <c r="E269" s="5" t="str">
        <f>IFERROR(VLOOKUP('Requête 052'!$A268,'Requête 052'!$A$1:$F$2000,5,FALSE),"")</f>
        <v>GRAVATS EN MELANGE</v>
      </c>
      <c r="F269" s="5">
        <f>IFERROR(VLOOKUP('Requête 052'!$A268,'Requête 052'!$A$1:$F$2000,6,FALSE),"")</f>
        <v>5.8</v>
      </c>
      <c r="G269" s="15" t="str">
        <f>IFERROR(VLOOKUP(A269,'Fichier source CGECP'!$A$1:$F$1259,1,FALSE),"")</f>
        <v/>
      </c>
      <c r="H269" s="15" t="str">
        <f>IFERROR(VLOOKUP(A269,'Fichier source CGECP'!$A$1:$F$1259,2,FALSE),"")</f>
        <v/>
      </c>
      <c r="I269" s="38" t="str">
        <f>IFERROR(VLOOKUP(A269,'Fichier source CGECP'!$A$1:$F$1259,3,FALSE),"")</f>
        <v/>
      </c>
      <c r="J269" s="15" t="str">
        <f>IFERROR(VLOOKUP(A269,'Fichier source CGECP'!$A$1:$F$1259,4,FALSE),"")</f>
        <v/>
      </c>
      <c r="K269" s="15" t="str">
        <f>IFERROR(VLOOKUP(A269,'Fichier source CGECP'!$A$1:$F$1259,5,FALSE),"")</f>
        <v/>
      </c>
      <c r="L269" s="33" t="str">
        <f>IFERROR(VLOOKUP(A269,'Fichier source CGECP'!$A$1:$F$1259,6,FALSE),"")</f>
        <v/>
      </c>
      <c r="M269" s="36" t="str">
        <f t="shared" si="20"/>
        <v/>
      </c>
      <c r="N269" s="35" t="str">
        <f t="shared" si="21"/>
        <v>Ok</v>
      </c>
      <c r="O269" s="35" t="str">
        <f t="shared" si="22"/>
        <v>Ecart</v>
      </c>
      <c r="P269" s="35" t="str">
        <f t="shared" si="23"/>
        <v>Ok</v>
      </c>
      <c r="Q269" s="35" t="str">
        <f t="shared" si="24"/>
        <v>Ecart</v>
      </c>
    </row>
    <row r="270" spans="1:17" ht="15.75" customHeight="1" x14ac:dyDescent="0.25">
      <c r="A270" s="12">
        <f>IFERROR(VLOOKUP('Requête 052'!$A269,'Requête 052'!$A$1:$F$2000,1,FALSE),"")</f>
        <v>4710</v>
      </c>
      <c r="B270" s="5" t="str">
        <f>IFERROR(VLOOKUP('Requête 052'!$A269,'Requête 052'!$A$1:$F$2000,2,FALSE),"")</f>
        <v>CGECP ST OUEN L AUMONE TDI</v>
      </c>
      <c r="C270" s="14">
        <f>IFERROR(VLOOKUP('Requête 052'!$A269,'Requête 052'!$A$1:$F$2000,3,FALSE),"")</f>
        <v>43805</v>
      </c>
      <c r="D270" s="5" t="str">
        <f>IFERROR(VLOOKUP('Requête 052'!$A269,'Requête 052'!$A$1:$F$2000,4,FALSE),"")</f>
        <v>MATIERE VALO EN MELANGE</v>
      </c>
      <c r="E270" s="5" t="str">
        <f>IFERROR(VLOOKUP('Requête 052'!$A269,'Requête 052'!$A$1:$F$2000,5,FALSE),"")</f>
        <v>DECHETS INDUSTRIELS BANALS</v>
      </c>
      <c r="F270" s="5">
        <f>IFERROR(VLOOKUP('Requête 052'!$A269,'Requête 052'!$A$1:$F$2000,6,FALSE),"")</f>
        <v>2.96</v>
      </c>
      <c r="G270" s="15">
        <f>IFERROR(VLOOKUP(A270,'Fichier source CGECP'!$A$1:$F$1259,1,FALSE),"")</f>
        <v>4710</v>
      </c>
      <c r="H270" s="15" t="str">
        <f>IFERROR(VLOOKUP(A270,'Fichier source CGECP'!$A$1:$F$1259,2,FALSE),"")</f>
        <v>CGECP</v>
      </c>
      <c r="I270" s="38">
        <f>IFERROR(VLOOKUP(A270,'Fichier source CGECP'!$A$1:$F$1259,3,FALSE),"")</f>
        <v>43805</v>
      </c>
      <c r="J270" s="15" t="str">
        <f>IFERROR(VLOOKUP(A270,'Fichier source CGECP'!$A$1:$F$1259,4,FALSE),"")</f>
        <v>DECHETS INDUSTRIELS BANALS</v>
      </c>
      <c r="K270" s="15" t="str">
        <f>IFERROR(VLOOKUP(A270,'Fichier source CGECP'!$A$1:$F$1259,5,FALSE),"")</f>
        <v>DECHETS INDUSTRIELS BANALS</v>
      </c>
      <c r="L270" s="33">
        <f>IFERROR(VLOOKUP(A270,'Fichier source CGECP'!$A$1:$F$1259,6,FALSE),"")</f>
        <v>7.62</v>
      </c>
      <c r="M270" s="36">
        <f t="shared" si="20"/>
        <v>-4.66</v>
      </c>
      <c r="N270" s="35" t="str">
        <f t="shared" si="21"/>
        <v>Ok</v>
      </c>
      <c r="O270" s="35" t="str">
        <f t="shared" si="22"/>
        <v>Ok</v>
      </c>
      <c r="P270" s="35" t="str">
        <f t="shared" si="23"/>
        <v>Ecart</v>
      </c>
      <c r="Q270" s="35" t="str">
        <f t="shared" si="24"/>
        <v>Ecart</v>
      </c>
    </row>
    <row r="271" spans="1:17" ht="15.75" customHeight="1" x14ac:dyDescent="0.25">
      <c r="A271" s="12">
        <f>IFERROR(VLOOKUP('Requête 052'!$A270,'Requête 052'!$A$1:$F$2000,1,FALSE),"")</f>
        <v>4711</v>
      </c>
      <c r="B271" s="5" t="str">
        <f>IFERROR(VLOOKUP('Requête 052'!$A270,'Requête 052'!$A$1:$F$2000,2,FALSE),"")</f>
        <v>CGECP ST OUEN L AUMONE TDI</v>
      </c>
      <c r="C271" s="14">
        <f>IFERROR(VLOOKUP('Requête 052'!$A270,'Requête 052'!$A$1:$F$2000,3,FALSE),"")</f>
        <v>43805</v>
      </c>
      <c r="D271" s="5" t="str">
        <f>IFERROR(VLOOKUP('Requête 052'!$A270,'Requête 052'!$A$1:$F$2000,4,FALSE),"")</f>
        <v>DECHETS INDUSTRIELS BANALS</v>
      </c>
      <c r="E271" s="5" t="str">
        <f>IFERROR(VLOOKUP('Requête 052'!$A270,'Requête 052'!$A$1:$F$2000,5,FALSE),"")</f>
        <v>DECHETS INDUSTRIELS BANALS</v>
      </c>
      <c r="F271" s="5">
        <f>IFERROR(VLOOKUP('Requête 052'!$A270,'Requête 052'!$A$1:$F$2000,6,FALSE),"")</f>
        <v>1.6</v>
      </c>
      <c r="G271" s="15">
        <f>IFERROR(VLOOKUP(A271,'Fichier source CGECP'!$A$1:$F$1259,1,FALSE),"")</f>
        <v>4711</v>
      </c>
      <c r="H271" s="15" t="str">
        <f>IFERROR(VLOOKUP(A271,'Fichier source CGECP'!$A$1:$F$1259,2,FALSE),"")</f>
        <v>CGECP</v>
      </c>
      <c r="I271" s="38">
        <f>IFERROR(VLOOKUP(A271,'Fichier source CGECP'!$A$1:$F$1259,3,FALSE),"")</f>
        <v>43805</v>
      </c>
      <c r="J271" s="15" t="str">
        <f>IFERROR(VLOOKUP(A271,'Fichier source CGECP'!$A$1:$F$1259,4,FALSE),"")</f>
        <v>BOIS D'EMBALLAGES BRUTS</v>
      </c>
      <c r="K271" s="15" t="str">
        <f>IFERROR(VLOOKUP(A271,'Fichier source CGECP'!$A$1:$F$1259,5,FALSE),"")</f>
        <v>BOIS D'EMBALLAGES BRUTS</v>
      </c>
      <c r="L271" s="33">
        <f>IFERROR(VLOOKUP(A271,'Fichier source CGECP'!$A$1:$F$1259,6,FALSE),"")</f>
        <v>3.08</v>
      </c>
      <c r="M271" s="36">
        <f t="shared" si="20"/>
        <v>-1.48</v>
      </c>
      <c r="N271" s="35" t="str">
        <f t="shared" si="21"/>
        <v>Ok</v>
      </c>
      <c r="O271" s="35" t="str">
        <f t="shared" si="22"/>
        <v>Ecart</v>
      </c>
      <c r="P271" s="35" t="str">
        <f t="shared" si="23"/>
        <v>Ecart</v>
      </c>
      <c r="Q271" s="35" t="str">
        <f t="shared" si="24"/>
        <v>Ecart</v>
      </c>
    </row>
    <row r="272" spans="1:17" ht="15.75" customHeight="1" x14ac:dyDescent="0.25">
      <c r="A272" s="12">
        <f>IFERROR(VLOOKUP('Requête 052'!$A271,'Requête 052'!$A$1:$F$2000,1,FALSE),"")</f>
        <v>4724</v>
      </c>
      <c r="B272" s="5" t="str">
        <f>IFERROR(VLOOKUP('Requête 052'!$A271,'Requête 052'!$A$1:$F$2000,2,FALSE),"")</f>
        <v>CGECP ST OUEN L AUMONE TDI</v>
      </c>
      <c r="C272" s="14">
        <f>IFERROR(VLOOKUP('Requête 052'!$A271,'Requête 052'!$A$1:$F$2000,3,FALSE),"")</f>
        <v>43805</v>
      </c>
      <c r="D272" s="5" t="str">
        <f>IFERROR(VLOOKUP('Requête 052'!$A271,'Requête 052'!$A$1:$F$2000,4,FALSE),"")</f>
        <v>CARTONS DE DECHETTERIE - 1.04.00</v>
      </c>
      <c r="E272" s="5" t="str">
        <f>IFERROR(VLOOKUP('Requête 052'!$A271,'Requête 052'!$A$1:$F$2000,5,FALSE),"")</f>
        <v>MATIERE VALO EN MELANGE</v>
      </c>
      <c r="F272" s="5">
        <f>IFERROR(VLOOKUP('Requête 052'!$A271,'Requête 052'!$A$1:$F$2000,6,FALSE),"")</f>
        <v>6.02</v>
      </c>
      <c r="G272" s="15" t="str">
        <f>IFERROR(VLOOKUP(A272,'Fichier source CGECP'!$A$1:$F$1259,1,FALSE),"")</f>
        <v/>
      </c>
      <c r="H272" s="15" t="str">
        <f>IFERROR(VLOOKUP(A272,'Fichier source CGECP'!$A$1:$F$1259,2,FALSE),"")</f>
        <v/>
      </c>
      <c r="I272" s="38" t="str">
        <f>IFERROR(VLOOKUP(A272,'Fichier source CGECP'!$A$1:$F$1259,3,FALSE),"")</f>
        <v/>
      </c>
      <c r="J272" s="15" t="str">
        <f>IFERROR(VLOOKUP(A272,'Fichier source CGECP'!$A$1:$F$1259,4,FALSE),"")</f>
        <v/>
      </c>
      <c r="K272" s="15" t="str">
        <f>IFERROR(VLOOKUP(A272,'Fichier source CGECP'!$A$1:$F$1259,5,FALSE),"")</f>
        <v/>
      </c>
      <c r="L272" s="33" t="str">
        <f>IFERROR(VLOOKUP(A272,'Fichier source CGECP'!$A$1:$F$1259,6,FALSE),"")</f>
        <v/>
      </c>
      <c r="M272" s="36" t="str">
        <f t="shared" si="20"/>
        <v/>
      </c>
      <c r="N272" s="35" t="str">
        <f t="shared" si="21"/>
        <v>Ok</v>
      </c>
      <c r="O272" s="35" t="str">
        <f t="shared" si="22"/>
        <v>Ecart</v>
      </c>
      <c r="P272" s="35" t="str">
        <f t="shared" si="23"/>
        <v>Ok</v>
      </c>
      <c r="Q272" s="35" t="str">
        <f t="shared" si="24"/>
        <v>Ecart</v>
      </c>
    </row>
    <row r="273" spans="1:17" ht="15.75" customHeight="1" x14ac:dyDescent="0.25">
      <c r="A273" s="12">
        <f>IFERROR(VLOOKUP('Requête 052'!$A272,'Requête 052'!$A$1:$F$2000,1,FALSE),"")</f>
        <v>4724</v>
      </c>
      <c r="B273" s="5" t="str">
        <f>IFERROR(VLOOKUP('Requête 052'!$A272,'Requête 052'!$A$1:$F$2000,2,FALSE),"")</f>
        <v>CGECP ST OUEN L AUMONE TDI</v>
      </c>
      <c r="C273" s="14">
        <f>IFERROR(VLOOKUP('Requête 052'!$A272,'Requête 052'!$A$1:$F$2000,3,FALSE),"")</f>
        <v>43805</v>
      </c>
      <c r="D273" s="5" t="str">
        <f>IFERROR(VLOOKUP('Requête 052'!$A272,'Requête 052'!$A$1:$F$2000,4,FALSE),"")</f>
        <v>CARTONS DE DECHETTERIE - 1.04.00</v>
      </c>
      <c r="E273" s="5" t="str">
        <f>IFERROR(VLOOKUP('Requête 052'!$A272,'Requête 052'!$A$1:$F$2000,5,FALSE),"")</f>
        <v>MATIERE VALO EN MELANGE</v>
      </c>
      <c r="F273" s="5">
        <f>IFERROR(VLOOKUP('Requête 052'!$A272,'Requête 052'!$A$1:$F$2000,6,FALSE),"")</f>
        <v>6.02</v>
      </c>
      <c r="G273" s="15" t="str">
        <f>IFERROR(VLOOKUP(A273,'Fichier source CGECP'!$A$1:$F$1259,1,FALSE),"")</f>
        <v/>
      </c>
      <c r="H273" s="15" t="str">
        <f>IFERROR(VLOOKUP(A273,'Fichier source CGECP'!$A$1:$F$1259,2,FALSE),"")</f>
        <v/>
      </c>
      <c r="I273" s="38" t="str">
        <f>IFERROR(VLOOKUP(A273,'Fichier source CGECP'!$A$1:$F$1259,3,FALSE),"")</f>
        <v/>
      </c>
      <c r="J273" s="15" t="str">
        <f>IFERROR(VLOOKUP(A273,'Fichier source CGECP'!$A$1:$F$1259,4,FALSE),"")</f>
        <v/>
      </c>
      <c r="K273" s="15" t="str">
        <f>IFERROR(VLOOKUP(A273,'Fichier source CGECP'!$A$1:$F$1259,5,FALSE),"")</f>
        <v/>
      </c>
      <c r="L273" s="33" t="str">
        <f>IFERROR(VLOOKUP(A273,'Fichier source CGECP'!$A$1:$F$1259,6,FALSE),"")</f>
        <v/>
      </c>
      <c r="M273" s="36" t="str">
        <f t="shared" si="20"/>
        <v/>
      </c>
      <c r="N273" s="35" t="str">
        <f t="shared" si="21"/>
        <v>Ok</v>
      </c>
      <c r="O273" s="35" t="str">
        <f t="shared" si="22"/>
        <v>Ecart</v>
      </c>
      <c r="P273" s="35" t="str">
        <f t="shared" si="23"/>
        <v>Ok</v>
      </c>
      <c r="Q273" s="35" t="str">
        <f t="shared" si="24"/>
        <v>Ecart</v>
      </c>
    </row>
    <row r="274" spans="1:17" ht="15.75" customHeight="1" x14ac:dyDescent="0.25">
      <c r="A274" s="12">
        <f>IFERROR(VLOOKUP('Requête 052'!$A273,'Requête 052'!$A$1:$F$2000,1,FALSE),"")</f>
        <v>4734</v>
      </c>
      <c r="B274" s="5" t="str">
        <f>IFERROR(VLOOKUP('Requête 052'!$A273,'Requête 052'!$A$1:$F$2000,2,FALSE),"")</f>
        <v>CGECP ST OUEN L AUMONE TPCPR</v>
      </c>
      <c r="C274" s="14">
        <f>IFERROR(VLOOKUP('Requête 052'!$A273,'Requête 052'!$A$1:$F$2000,3,FALSE),"")</f>
        <v>43805</v>
      </c>
      <c r="D274" s="5" t="str">
        <f>IFERROR(VLOOKUP('Requête 052'!$A273,'Requête 052'!$A$1:$F$2000,4,FALSE),"")</f>
        <v>ONDULES RECUPERES - 1.05.00</v>
      </c>
      <c r="E274" s="5" t="str">
        <f>IFERROR(VLOOKUP('Requête 052'!$A273,'Requête 052'!$A$1:$F$2000,5,FALSE),"")</f>
        <v>ONDULE RECUPERE VRAC - BALLE&lt;320 KG</v>
      </c>
      <c r="F274" s="5">
        <f>IFERROR(VLOOKUP('Requête 052'!$A273,'Requête 052'!$A$1:$F$2000,6,FALSE),"")</f>
        <v>0.40799999999999997</v>
      </c>
      <c r="G274" s="15">
        <f>IFERROR(VLOOKUP(A274,'Fichier source CGECP'!$A$1:$F$1259,1,FALSE),"")</f>
        <v>4734</v>
      </c>
      <c r="H274" s="15" t="str">
        <f>IFERROR(VLOOKUP(A274,'Fichier source CGECP'!$A$1:$F$1259,2,FALSE),"")</f>
        <v>CGECP</v>
      </c>
      <c r="I274" s="38">
        <f>IFERROR(VLOOKUP(A274,'Fichier source CGECP'!$A$1:$F$1259,3,FALSE),"")</f>
        <v>43805</v>
      </c>
      <c r="J274" s="15" t="str">
        <f>IFERROR(VLOOKUP(A274,'Fichier source CGECP'!$A$1:$F$1259,4,FALSE),"")</f>
        <v>ONDULES RECUPERES - 1.05.00</v>
      </c>
      <c r="K274" s="15" t="str">
        <f>IFERROR(VLOOKUP(A274,'Fichier source CGECP'!$A$1:$F$1259,5,FALSE),"")</f>
        <v>ONDULES RECUPERES - 1.05.00</v>
      </c>
      <c r="L274" s="33">
        <f>IFERROR(VLOOKUP(A274,'Fichier source CGECP'!$A$1:$F$1259,6,FALSE),"")</f>
        <v>1.4159999999999999</v>
      </c>
      <c r="M274" s="36">
        <f t="shared" si="20"/>
        <v>-1.008</v>
      </c>
      <c r="N274" s="35" t="str">
        <f t="shared" si="21"/>
        <v>Ok</v>
      </c>
      <c r="O274" s="35" t="str">
        <f t="shared" si="22"/>
        <v>Ecart</v>
      </c>
      <c r="P274" s="35" t="str">
        <f t="shared" si="23"/>
        <v>Ecart</v>
      </c>
      <c r="Q274" s="35" t="str">
        <f t="shared" si="24"/>
        <v>Ecart</v>
      </c>
    </row>
    <row r="275" spans="1:17" ht="15.75" customHeight="1" x14ac:dyDescent="0.25">
      <c r="A275" s="12">
        <f>IFERROR(VLOOKUP('Requête 052'!$A274,'Requête 052'!$A$1:$F$2000,1,FALSE),"")</f>
        <v>4741</v>
      </c>
      <c r="B275" s="5" t="str">
        <f>IFERROR(VLOOKUP('Requête 052'!$A274,'Requête 052'!$A$1:$F$2000,2,FALSE),"")</f>
        <v>CGECP ST OUEN L AUMONE TDI</v>
      </c>
      <c r="C275" s="14">
        <f>IFERROR(VLOOKUP('Requête 052'!$A274,'Requête 052'!$A$1:$F$2000,3,FALSE),"")</f>
        <v>43805</v>
      </c>
      <c r="D275" s="5" t="str">
        <f>IFERROR(VLOOKUP('Requête 052'!$A274,'Requête 052'!$A$1:$F$2000,4,FALSE),"")</f>
        <v>MATIERE VALO EN MELANGE</v>
      </c>
      <c r="E275" s="5" t="str">
        <f>IFERROR(VLOOKUP('Requête 052'!$A274,'Requête 052'!$A$1:$F$2000,5,FALSE),"")</f>
        <v>DECHETS INDUSTRIELS BANALS</v>
      </c>
      <c r="F275" s="5">
        <f>IFERROR(VLOOKUP('Requête 052'!$A274,'Requête 052'!$A$1:$F$2000,6,FALSE),"")</f>
        <v>1.968</v>
      </c>
      <c r="G275" s="15">
        <f>IFERROR(VLOOKUP(A275,'Fichier source CGECP'!$A$1:$F$1259,1,FALSE),"")</f>
        <v>4741</v>
      </c>
      <c r="H275" s="15" t="str">
        <f>IFERROR(VLOOKUP(A275,'Fichier source CGECP'!$A$1:$F$1259,2,FALSE),"")</f>
        <v>CGECP</v>
      </c>
      <c r="I275" s="38">
        <f>IFERROR(VLOOKUP(A275,'Fichier source CGECP'!$A$1:$F$1259,3,FALSE),"")</f>
        <v>43805</v>
      </c>
      <c r="J275" s="15" t="str">
        <f>IFERROR(VLOOKUP(A275,'Fichier source CGECP'!$A$1:$F$1259,4,FALSE),"")</f>
        <v>MATIERE VALO EN MELANGE</v>
      </c>
      <c r="K275" s="15" t="str">
        <f>IFERROR(VLOOKUP(A275,'Fichier source CGECP'!$A$1:$F$1259,5,FALSE),"")</f>
        <v>MATIERE VALO EN MELANGE</v>
      </c>
      <c r="L275" s="33">
        <f>IFERROR(VLOOKUP(A275,'Fichier source CGECP'!$A$1:$F$1259,6,FALSE),"")</f>
        <v>3.16</v>
      </c>
      <c r="M275" s="36">
        <f t="shared" si="20"/>
        <v>-1.1920000000000002</v>
      </c>
      <c r="N275" s="35" t="str">
        <f t="shared" si="21"/>
        <v>Ok</v>
      </c>
      <c r="O275" s="35" t="str">
        <f t="shared" si="22"/>
        <v>Ecart</v>
      </c>
      <c r="P275" s="35" t="str">
        <f t="shared" si="23"/>
        <v>Ecart</v>
      </c>
      <c r="Q275" s="35" t="str">
        <f t="shared" si="24"/>
        <v>Ecart</v>
      </c>
    </row>
    <row r="276" spans="1:17" ht="15.75" customHeight="1" x14ac:dyDescent="0.25">
      <c r="A276" s="12">
        <f>IFERROR(VLOOKUP('Requête 052'!$A275,'Requête 052'!$A$1:$F$2000,1,FALSE),"")</f>
        <v>4743</v>
      </c>
      <c r="B276" s="5" t="str">
        <f>IFERROR(VLOOKUP('Requête 052'!$A275,'Requête 052'!$A$1:$F$2000,2,FALSE),"")</f>
        <v>CGECP ST OUEN L AUMONE TDI</v>
      </c>
      <c r="C276" s="14">
        <f>IFERROR(VLOOKUP('Requête 052'!$A275,'Requête 052'!$A$1:$F$2000,3,FALSE),"")</f>
        <v>43805</v>
      </c>
      <c r="D276" s="5" t="str">
        <f>IFERROR(VLOOKUP('Requête 052'!$A275,'Requête 052'!$A$1:$F$2000,4,FALSE),"")</f>
        <v>CARTONS</v>
      </c>
      <c r="E276" s="5" t="str">
        <f>IFERROR(VLOOKUP('Requête 052'!$A275,'Requête 052'!$A$1:$F$2000,5,FALSE),"")</f>
        <v>CARTONS</v>
      </c>
      <c r="F276" s="5">
        <f>IFERROR(VLOOKUP('Requête 052'!$A275,'Requête 052'!$A$1:$F$2000,6,FALSE),"")</f>
        <v>2.66</v>
      </c>
      <c r="G276" s="15">
        <f>IFERROR(VLOOKUP(A276,'Fichier source CGECP'!$A$1:$F$1259,1,FALSE),"")</f>
        <v>4743</v>
      </c>
      <c r="H276" s="15" t="str">
        <f>IFERROR(VLOOKUP(A276,'Fichier source CGECP'!$A$1:$F$1259,2,FALSE),"")</f>
        <v>CGECP</v>
      </c>
      <c r="I276" s="38">
        <f>IFERROR(VLOOKUP(A276,'Fichier source CGECP'!$A$1:$F$1259,3,FALSE),"")</f>
        <v>43805</v>
      </c>
      <c r="J276" s="15" t="str">
        <f>IFERROR(VLOOKUP(A276,'Fichier source CGECP'!$A$1:$F$1259,4,FALSE),"")</f>
        <v>CARTONS ET SACHES PLAST - 1.04.00</v>
      </c>
      <c r="K276" s="15" t="str">
        <f>IFERROR(VLOOKUP(A276,'Fichier source CGECP'!$A$1:$F$1259,5,FALSE),"")</f>
        <v>CARTONS ET SACHES PLAST - 1.04.00</v>
      </c>
      <c r="L276" s="33">
        <f>IFERROR(VLOOKUP(A276,'Fichier source CGECP'!$A$1:$F$1259,6,FALSE),"")</f>
        <v>2.198</v>
      </c>
      <c r="M276" s="36">
        <f t="shared" si="20"/>
        <v>0.46200000000000019</v>
      </c>
      <c r="N276" s="35" t="str">
        <f t="shared" si="21"/>
        <v>Ok</v>
      </c>
      <c r="O276" s="35" t="str">
        <f t="shared" si="22"/>
        <v>Ecart</v>
      </c>
      <c r="P276" s="35" t="str">
        <f t="shared" si="23"/>
        <v>Ok</v>
      </c>
      <c r="Q276" s="35" t="str">
        <f t="shared" si="24"/>
        <v>Ecart</v>
      </c>
    </row>
    <row r="277" spans="1:17" ht="15.75" customHeight="1" x14ac:dyDescent="0.25">
      <c r="A277" s="12">
        <f>IFERROR(VLOOKUP('Requête 052'!$A276,'Requête 052'!$A$1:$F$2000,1,FALSE),"")</f>
        <v>4752</v>
      </c>
      <c r="B277" s="5" t="str">
        <f>IFERROR(VLOOKUP('Requête 052'!$A276,'Requête 052'!$A$1:$F$2000,2,FALSE),"")</f>
        <v>CGECP ST OUEN L AUMONE TDI</v>
      </c>
      <c r="C277" s="14">
        <f>IFERROR(VLOOKUP('Requête 052'!$A276,'Requête 052'!$A$1:$F$2000,3,FALSE),"")</f>
        <v>43805</v>
      </c>
      <c r="D277" s="5" t="str">
        <f>IFERROR(VLOOKUP('Requête 052'!$A276,'Requête 052'!$A$1:$F$2000,4,FALSE),"")</f>
        <v>ENCOMBRANTS</v>
      </c>
      <c r="E277" s="5" t="str">
        <f>IFERROR(VLOOKUP('Requête 052'!$A276,'Requête 052'!$A$1:$F$2000,5,FALSE),"")</f>
        <v>ENCOMBRANTS</v>
      </c>
      <c r="F277" s="5">
        <f>IFERROR(VLOOKUP('Requête 052'!$A276,'Requête 052'!$A$1:$F$2000,6,FALSE),"")</f>
        <v>3.06</v>
      </c>
      <c r="G277" s="15" t="str">
        <f>IFERROR(VLOOKUP(A277,'Fichier source CGECP'!$A$1:$F$1259,1,FALSE),"")</f>
        <v/>
      </c>
      <c r="H277" s="15" t="str">
        <f>IFERROR(VLOOKUP(A277,'Fichier source CGECP'!$A$1:$F$1259,2,FALSE),"")</f>
        <v/>
      </c>
      <c r="I277" s="38" t="str">
        <f>IFERROR(VLOOKUP(A277,'Fichier source CGECP'!$A$1:$F$1259,3,FALSE),"")</f>
        <v/>
      </c>
      <c r="J277" s="15" t="str">
        <f>IFERROR(VLOOKUP(A277,'Fichier source CGECP'!$A$1:$F$1259,4,FALSE),"")</f>
        <v/>
      </c>
      <c r="K277" s="15" t="str">
        <f>IFERROR(VLOOKUP(A277,'Fichier source CGECP'!$A$1:$F$1259,5,FALSE),"")</f>
        <v/>
      </c>
      <c r="L277" s="33" t="str">
        <f>IFERROR(VLOOKUP(A277,'Fichier source CGECP'!$A$1:$F$1259,6,FALSE),"")</f>
        <v/>
      </c>
      <c r="M277" s="36" t="str">
        <f t="shared" ref="M277:M340" si="25">IFERROR(F277-L277,"")</f>
        <v/>
      </c>
      <c r="N277" s="35" t="str">
        <f t="shared" si="21"/>
        <v>Ok</v>
      </c>
      <c r="O277" s="35" t="str">
        <f t="shared" si="22"/>
        <v>Ecart</v>
      </c>
      <c r="P277" s="35" t="str">
        <f t="shared" si="23"/>
        <v>Ok</v>
      </c>
      <c r="Q277" s="35" t="str">
        <f t="shared" si="24"/>
        <v>Ecart</v>
      </c>
    </row>
    <row r="278" spans="1:17" ht="15.75" customHeight="1" x14ac:dyDescent="0.25">
      <c r="A278" s="12">
        <f>IFERROR(VLOOKUP('Requête 052'!$A277,'Requête 052'!$A$1:$F$2000,1,FALSE),"")</f>
        <v>4756</v>
      </c>
      <c r="B278" s="5" t="str">
        <f>IFERROR(VLOOKUP('Requête 052'!$A277,'Requête 052'!$A$1:$F$2000,2,FALSE),"")</f>
        <v>CGECP ST OUEN L AUMONE TDI</v>
      </c>
      <c r="C278" s="14">
        <f>IFERROR(VLOOKUP('Requête 052'!$A277,'Requête 052'!$A$1:$F$2000,3,FALSE),"")</f>
        <v>43805</v>
      </c>
      <c r="D278" s="5" t="str">
        <f>IFERROR(VLOOKUP('Requête 052'!$A277,'Requête 052'!$A$1:$F$2000,4,FALSE),"")</f>
        <v>ENCOMBRANTS</v>
      </c>
      <c r="E278" s="5" t="str">
        <f>IFERROR(VLOOKUP('Requête 052'!$A277,'Requête 052'!$A$1:$F$2000,5,FALSE),"")</f>
        <v>ENCOMBRANTS</v>
      </c>
      <c r="F278" s="5">
        <f>IFERROR(VLOOKUP('Requête 052'!$A277,'Requête 052'!$A$1:$F$2000,6,FALSE),"")</f>
        <v>7.5999999999999998E-2</v>
      </c>
      <c r="G278" s="15" t="str">
        <f>IFERROR(VLOOKUP(A278,'Fichier source CGECP'!$A$1:$F$1259,1,FALSE),"")</f>
        <v/>
      </c>
      <c r="H278" s="15" t="str">
        <f>IFERROR(VLOOKUP(A278,'Fichier source CGECP'!$A$1:$F$1259,2,FALSE),"")</f>
        <v/>
      </c>
      <c r="I278" s="38" t="str">
        <f>IFERROR(VLOOKUP(A278,'Fichier source CGECP'!$A$1:$F$1259,3,FALSE),"")</f>
        <v/>
      </c>
      <c r="J278" s="15" t="str">
        <f>IFERROR(VLOOKUP(A278,'Fichier source CGECP'!$A$1:$F$1259,4,FALSE),"")</f>
        <v/>
      </c>
      <c r="K278" s="15" t="str">
        <f>IFERROR(VLOOKUP(A278,'Fichier source CGECP'!$A$1:$F$1259,5,FALSE),"")</f>
        <v/>
      </c>
      <c r="L278" s="33" t="str">
        <f>IFERROR(VLOOKUP(A278,'Fichier source CGECP'!$A$1:$F$1259,6,FALSE),"")</f>
        <v/>
      </c>
      <c r="M278" s="36" t="str">
        <f t="shared" si="25"/>
        <v/>
      </c>
      <c r="N278" s="35" t="str">
        <f t="shared" si="21"/>
        <v>Ok</v>
      </c>
      <c r="O278" s="35" t="str">
        <f t="shared" si="22"/>
        <v>Ecart</v>
      </c>
      <c r="P278" s="35" t="str">
        <f t="shared" si="23"/>
        <v>Ok</v>
      </c>
      <c r="Q278" s="35" t="str">
        <f t="shared" si="24"/>
        <v>Ecart</v>
      </c>
    </row>
    <row r="279" spans="1:17" ht="15.75" customHeight="1" x14ac:dyDescent="0.25">
      <c r="A279" s="12">
        <f>IFERROR(VLOOKUP('Requête 052'!$A278,'Requête 052'!$A$1:$F$2000,1,FALSE),"")</f>
        <v>4786</v>
      </c>
      <c r="B279" s="5" t="str">
        <f>IFERROR(VLOOKUP('Requête 052'!$A278,'Requête 052'!$A$1:$F$2000,2,FALSE),"")</f>
        <v>CGECP ST OUEN L AUMONE TDI</v>
      </c>
      <c r="C279" s="14">
        <f>IFERROR(VLOOKUP('Requête 052'!$A278,'Requête 052'!$A$1:$F$2000,3,FALSE),"")</f>
        <v>43805</v>
      </c>
      <c r="D279" s="5" t="str">
        <f>IFERROR(VLOOKUP('Requête 052'!$A278,'Requête 052'!$A$1:$F$2000,4,FALSE),"")</f>
        <v>ENCOMBRANTS</v>
      </c>
      <c r="E279" s="5" t="str">
        <f>IFERROR(VLOOKUP('Requête 052'!$A278,'Requête 052'!$A$1:$F$2000,5,FALSE),"")</f>
        <v>ENCOMBRANTS</v>
      </c>
      <c r="F279" s="5">
        <f>IFERROR(VLOOKUP('Requête 052'!$A278,'Requête 052'!$A$1:$F$2000,6,FALSE),"")</f>
        <v>2.464</v>
      </c>
      <c r="G279" s="15" t="str">
        <f>IFERROR(VLOOKUP(A279,'Fichier source CGECP'!$A$1:$F$1259,1,FALSE),"")</f>
        <v/>
      </c>
      <c r="H279" s="15" t="str">
        <f>IFERROR(VLOOKUP(A279,'Fichier source CGECP'!$A$1:$F$1259,2,FALSE),"")</f>
        <v/>
      </c>
      <c r="I279" s="38" t="str">
        <f>IFERROR(VLOOKUP(A279,'Fichier source CGECP'!$A$1:$F$1259,3,FALSE),"")</f>
        <v/>
      </c>
      <c r="J279" s="15" t="str">
        <f>IFERROR(VLOOKUP(A279,'Fichier source CGECP'!$A$1:$F$1259,4,FALSE),"")</f>
        <v/>
      </c>
      <c r="K279" s="15" t="str">
        <f>IFERROR(VLOOKUP(A279,'Fichier source CGECP'!$A$1:$F$1259,5,FALSE),"")</f>
        <v/>
      </c>
      <c r="L279" s="33" t="str">
        <f>IFERROR(VLOOKUP(A279,'Fichier source CGECP'!$A$1:$F$1259,6,FALSE),"")</f>
        <v/>
      </c>
      <c r="M279" s="36" t="str">
        <f t="shared" si="25"/>
        <v/>
      </c>
      <c r="N279" s="35" t="str">
        <f t="shared" si="21"/>
        <v>Ok</v>
      </c>
      <c r="O279" s="35" t="str">
        <f t="shared" si="22"/>
        <v>Ecart</v>
      </c>
      <c r="P279" s="35" t="str">
        <f t="shared" si="23"/>
        <v>Ok</v>
      </c>
      <c r="Q279" s="35" t="str">
        <f t="shared" si="24"/>
        <v>Ecart</v>
      </c>
    </row>
    <row r="280" spans="1:17" ht="15.75" customHeight="1" x14ac:dyDescent="0.25">
      <c r="A280" s="12">
        <f>IFERROR(VLOOKUP('Requête 052'!$A279,'Requête 052'!$A$1:$F$2000,1,FALSE),"")</f>
        <v>4792</v>
      </c>
      <c r="B280" s="5" t="str">
        <f>IFERROR(VLOOKUP('Requête 052'!$A279,'Requête 052'!$A$1:$F$2000,2,FALSE),"")</f>
        <v>CGECP ST OUEN L AUMONE TDI</v>
      </c>
      <c r="C280" s="14">
        <f>IFERROR(VLOOKUP('Requête 052'!$A279,'Requête 052'!$A$1:$F$2000,3,FALSE),"")</f>
        <v>43805</v>
      </c>
      <c r="D280" s="5" t="str">
        <f>IFERROR(VLOOKUP('Requête 052'!$A279,'Requête 052'!$A$1:$F$2000,4,FALSE),"")</f>
        <v>ENCOMBRANTS</v>
      </c>
      <c r="E280" s="5" t="str">
        <f>IFERROR(VLOOKUP('Requête 052'!$A279,'Requête 052'!$A$1:$F$2000,5,FALSE),"")</f>
        <v>ENCOMBRANTS</v>
      </c>
      <c r="F280" s="5">
        <f>IFERROR(VLOOKUP('Requête 052'!$A279,'Requête 052'!$A$1:$F$2000,6,FALSE),"")</f>
        <v>4.2</v>
      </c>
      <c r="G280" s="15" t="str">
        <f>IFERROR(VLOOKUP(A280,'Fichier source CGECP'!$A$1:$F$1259,1,FALSE),"")</f>
        <v/>
      </c>
      <c r="H280" s="15" t="str">
        <f>IFERROR(VLOOKUP(A280,'Fichier source CGECP'!$A$1:$F$1259,2,FALSE),"")</f>
        <v/>
      </c>
      <c r="I280" s="38" t="str">
        <f>IFERROR(VLOOKUP(A280,'Fichier source CGECP'!$A$1:$F$1259,3,FALSE),"")</f>
        <v/>
      </c>
      <c r="J280" s="15" t="str">
        <f>IFERROR(VLOOKUP(A280,'Fichier source CGECP'!$A$1:$F$1259,4,FALSE),"")</f>
        <v/>
      </c>
      <c r="K280" s="15" t="str">
        <f>IFERROR(VLOOKUP(A280,'Fichier source CGECP'!$A$1:$F$1259,5,FALSE),"")</f>
        <v/>
      </c>
      <c r="L280" s="33" t="str">
        <f>IFERROR(VLOOKUP(A280,'Fichier source CGECP'!$A$1:$F$1259,6,FALSE),"")</f>
        <v/>
      </c>
      <c r="M280" s="36" t="str">
        <f t="shared" si="25"/>
        <v/>
      </c>
      <c r="N280" s="35" t="str">
        <f t="shared" si="21"/>
        <v>Ok</v>
      </c>
      <c r="O280" s="35" t="str">
        <f t="shared" si="22"/>
        <v>Ecart</v>
      </c>
      <c r="P280" s="35" t="str">
        <f t="shared" si="23"/>
        <v>Ok</v>
      </c>
      <c r="Q280" s="35" t="str">
        <f t="shared" si="24"/>
        <v>Ecart</v>
      </c>
    </row>
    <row r="281" spans="1:17" ht="15.75" customHeight="1" x14ac:dyDescent="0.25">
      <c r="A281" s="12">
        <f>IFERROR(VLOOKUP('Requête 052'!$A280,'Requête 052'!$A$1:$F$2000,1,FALSE),"")</f>
        <v>4824</v>
      </c>
      <c r="B281" s="5" t="str">
        <f>IFERROR(VLOOKUP('Requête 052'!$A280,'Requête 052'!$A$1:$F$2000,2,FALSE),"")</f>
        <v>CGECP ST OUEN L AUMONE TDI</v>
      </c>
      <c r="C281" s="14">
        <f>IFERROR(VLOOKUP('Requête 052'!$A280,'Requête 052'!$A$1:$F$2000,3,FALSE),"")</f>
        <v>43806</v>
      </c>
      <c r="D281" s="5" t="str">
        <f>IFERROR(VLOOKUP('Requête 052'!$A280,'Requête 052'!$A$1:$F$2000,4,FALSE),"")</f>
        <v>GRAVATS EN MELANGE</v>
      </c>
      <c r="E281" s="5" t="str">
        <f>IFERROR(VLOOKUP('Requête 052'!$A280,'Requête 052'!$A$1:$F$2000,5,FALSE),"")</f>
        <v>GRAVATS EN MELANGE</v>
      </c>
      <c r="F281" s="5">
        <f>IFERROR(VLOOKUP('Requête 052'!$A280,'Requête 052'!$A$1:$F$2000,6,FALSE),"")</f>
        <v>3.02</v>
      </c>
      <c r="G281" s="15" t="str">
        <f>IFERROR(VLOOKUP(A281,'Fichier source CGECP'!$A$1:$F$1259,1,FALSE),"")</f>
        <v/>
      </c>
      <c r="H281" s="15" t="str">
        <f>IFERROR(VLOOKUP(A281,'Fichier source CGECP'!$A$1:$F$1259,2,FALSE),"")</f>
        <v/>
      </c>
      <c r="I281" s="38" t="str">
        <f>IFERROR(VLOOKUP(A281,'Fichier source CGECP'!$A$1:$F$1259,3,FALSE),"")</f>
        <v/>
      </c>
      <c r="J281" s="15" t="str">
        <f>IFERROR(VLOOKUP(A281,'Fichier source CGECP'!$A$1:$F$1259,4,FALSE),"")</f>
        <v/>
      </c>
      <c r="K281" s="15" t="str">
        <f>IFERROR(VLOOKUP(A281,'Fichier source CGECP'!$A$1:$F$1259,5,FALSE),"")</f>
        <v/>
      </c>
      <c r="L281" s="33" t="str">
        <f>IFERROR(VLOOKUP(A281,'Fichier source CGECP'!$A$1:$F$1259,6,FALSE),"")</f>
        <v/>
      </c>
      <c r="M281" s="36" t="str">
        <f t="shared" si="25"/>
        <v/>
      </c>
      <c r="N281" s="35" t="str">
        <f t="shared" si="21"/>
        <v>Ok</v>
      </c>
      <c r="O281" s="35" t="str">
        <f t="shared" si="22"/>
        <v>Ecart</v>
      </c>
      <c r="P281" s="35" t="str">
        <f t="shared" si="23"/>
        <v>Ok</v>
      </c>
      <c r="Q281" s="35" t="str">
        <f t="shared" si="24"/>
        <v>Ecart</v>
      </c>
    </row>
    <row r="282" spans="1:17" ht="15.75" customHeight="1" x14ac:dyDescent="0.25">
      <c r="A282" s="12">
        <f>IFERROR(VLOOKUP('Requête 052'!$A281,'Requête 052'!$A$1:$F$2000,1,FALSE),"")</f>
        <v>4826</v>
      </c>
      <c r="B282" s="5" t="str">
        <f>IFERROR(VLOOKUP('Requête 052'!$A281,'Requête 052'!$A$1:$F$2000,2,FALSE),"")</f>
        <v>CGECP ST OUEN L AUMONE TDI</v>
      </c>
      <c r="C282" s="14">
        <f>IFERROR(VLOOKUP('Requête 052'!$A281,'Requête 052'!$A$1:$F$2000,3,FALSE),"")</f>
        <v>43806</v>
      </c>
      <c r="D282" s="5" t="str">
        <f>IFERROR(VLOOKUP('Requête 052'!$A281,'Requête 052'!$A$1:$F$2000,4,FALSE),"")</f>
        <v>GRAVATS</v>
      </c>
      <c r="E282" s="5" t="str">
        <f>IFERROR(VLOOKUP('Requête 052'!$A281,'Requête 052'!$A$1:$F$2000,5,FALSE),"")</f>
        <v>GRAVATS</v>
      </c>
      <c r="F282" s="5">
        <f>IFERROR(VLOOKUP('Requête 052'!$A281,'Requête 052'!$A$1:$F$2000,6,FALSE),"")</f>
        <v>2.16</v>
      </c>
      <c r="G282" s="15" t="str">
        <f>IFERROR(VLOOKUP(A282,'Fichier source CGECP'!$A$1:$F$1259,1,FALSE),"")</f>
        <v/>
      </c>
      <c r="H282" s="15" t="str">
        <f>IFERROR(VLOOKUP(A282,'Fichier source CGECP'!$A$1:$F$1259,2,FALSE),"")</f>
        <v/>
      </c>
      <c r="I282" s="38" t="str">
        <f>IFERROR(VLOOKUP(A282,'Fichier source CGECP'!$A$1:$F$1259,3,FALSE),"")</f>
        <v/>
      </c>
      <c r="J282" s="15" t="str">
        <f>IFERROR(VLOOKUP(A282,'Fichier source CGECP'!$A$1:$F$1259,4,FALSE),"")</f>
        <v/>
      </c>
      <c r="K282" s="15" t="str">
        <f>IFERROR(VLOOKUP(A282,'Fichier source CGECP'!$A$1:$F$1259,5,FALSE),"")</f>
        <v/>
      </c>
      <c r="L282" s="33" t="str">
        <f>IFERROR(VLOOKUP(A282,'Fichier source CGECP'!$A$1:$F$1259,6,FALSE),"")</f>
        <v/>
      </c>
      <c r="M282" s="36" t="str">
        <f t="shared" si="25"/>
        <v/>
      </c>
      <c r="N282" s="35" t="str">
        <f t="shared" si="21"/>
        <v>Ok</v>
      </c>
      <c r="O282" s="35" t="str">
        <f t="shared" si="22"/>
        <v>Ecart</v>
      </c>
      <c r="P282" s="35" t="str">
        <f t="shared" si="23"/>
        <v>Ok</v>
      </c>
      <c r="Q282" s="35" t="str">
        <f t="shared" si="24"/>
        <v>Ecart</v>
      </c>
    </row>
    <row r="283" spans="1:17" ht="15.75" customHeight="1" x14ac:dyDescent="0.25">
      <c r="A283" s="12">
        <f>IFERROR(VLOOKUP('Requête 052'!$A282,'Requête 052'!$A$1:$F$2000,1,FALSE),"")</f>
        <v>4827</v>
      </c>
      <c r="B283" s="5" t="str">
        <f>IFERROR(VLOOKUP('Requête 052'!$A282,'Requête 052'!$A$1:$F$2000,2,FALSE),"")</f>
        <v>CGECP ST OUEN L AUMONE DVBIODIV</v>
      </c>
      <c r="C283" s="14">
        <f>IFERROR(VLOOKUP('Requête 052'!$A282,'Requête 052'!$A$1:$F$2000,3,FALSE),"")</f>
        <v>43806</v>
      </c>
      <c r="D283" s="5" t="str">
        <f>IFERROR(VLOOKUP('Requête 052'!$A282,'Requête 052'!$A$1:$F$2000,4,FALSE),"")</f>
        <v>DECHETS VERTS EN MELANGE</v>
      </c>
      <c r="E283" s="5" t="str">
        <f>IFERROR(VLOOKUP('Requête 052'!$A282,'Requête 052'!$A$1:$F$2000,5,FALSE),"")</f>
        <v>DECHETS VERTS EN MELANGE</v>
      </c>
      <c r="F283" s="5">
        <f>IFERROR(VLOOKUP('Requête 052'!$A282,'Requête 052'!$A$1:$F$2000,6,FALSE),"")</f>
        <v>4.9000000000000004</v>
      </c>
      <c r="G283" s="15" t="str">
        <f>IFERROR(VLOOKUP(A283,'Fichier source CGECP'!$A$1:$F$1259,1,FALSE),"")</f>
        <v/>
      </c>
      <c r="H283" s="15" t="str">
        <f>IFERROR(VLOOKUP(A283,'Fichier source CGECP'!$A$1:$F$1259,2,FALSE),"")</f>
        <v/>
      </c>
      <c r="I283" s="38" t="str">
        <f>IFERROR(VLOOKUP(A283,'Fichier source CGECP'!$A$1:$F$1259,3,FALSE),"")</f>
        <v/>
      </c>
      <c r="J283" s="15" t="str">
        <f>IFERROR(VLOOKUP(A283,'Fichier source CGECP'!$A$1:$F$1259,4,FALSE),"")</f>
        <v/>
      </c>
      <c r="K283" s="15" t="str">
        <f>IFERROR(VLOOKUP(A283,'Fichier source CGECP'!$A$1:$F$1259,5,FALSE),"")</f>
        <v/>
      </c>
      <c r="L283" s="33" t="str">
        <f>IFERROR(VLOOKUP(A283,'Fichier source CGECP'!$A$1:$F$1259,6,FALSE),"")</f>
        <v/>
      </c>
      <c r="M283" s="36" t="str">
        <f t="shared" si="25"/>
        <v/>
      </c>
      <c r="N283" s="35" t="str">
        <f t="shared" si="21"/>
        <v>Ok</v>
      </c>
      <c r="O283" s="35" t="str">
        <f t="shared" si="22"/>
        <v>Ecart</v>
      </c>
      <c r="P283" s="35" t="str">
        <f t="shared" si="23"/>
        <v>Ok</v>
      </c>
      <c r="Q283" s="35" t="str">
        <f t="shared" si="24"/>
        <v>Ecart</v>
      </c>
    </row>
    <row r="284" spans="1:17" ht="15.75" customHeight="1" x14ac:dyDescent="0.25">
      <c r="A284" s="12">
        <f>IFERROR(VLOOKUP('Requête 052'!$A283,'Requête 052'!$A$1:$F$2000,1,FALSE),"")</f>
        <v>4830</v>
      </c>
      <c r="B284" s="5" t="str">
        <f>IFERROR(VLOOKUP('Requête 052'!$A283,'Requête 052'!$A$1:$F$2000,2,FALSE),"")</f>
        <v>CGECP ST OUEN L AUMONE TDI</v>
      </c>
      <c r="C284" s="14">
        <f>IFERROR(VLOOKUP('Requête 052'!$A283,'Requête 052'!$A$1:$F$2000,3,FALSE),"")</f>
        <v>43806</v>
      </c>
      <c r="D284" s="5" t="str">
        <f>IFERROR(VLOOKUP('Requête 052'!$A283,'Requête 052'!$A$1:$F$2000,4,FALSE),"")</f>
        <v>GRAVATS</v>
      </c>
      <c r="E284" s="5" t="str">
        <f>IFERROR(VLOOKUP('Requête 052'!$A283,'Requête 052'!$A$1:$F$2000,5,FALSE),"")</f>
        <v>GRAVATS</v>
      </c>
      <c r="F284" s="5">
        <f>IFERROR(VLOOKUP('Requête 052'!$A283,'Requête 052'!$A$1:$F$2000,6,FALSE),"")</f>
        <v>4.54</v>
      </c>
      <c r="G284" s="15" t="str">
        <f>IFERROR(VLOOKUP(A284,'Fichier source CGECP'!$A$1:$F$1259,1,FALSE),"")</f>
        <v/>
      </c>
      <c r="H284" s="15" t="str">
        <f>IFERROR(VLOOKUP(A284,'Fichier source CGECP'!$A$1:$F$1259,2,FALSE),"")</f>
        <v/>
      </c>
      <c r="I284" s="38" t="str">
        <f>IFERROR(VLOOKUP(A284,'Fichier source CGECP'!$A$1:$F$1259,3,FALSE),"")</f>
        <v/>
      </c>
      <c r="J284" s="15" t="str">
        <f>IFERROR(VLOOKUP(A284,'Fichier source CGECP'!$A$1:$F$1259,4,FALSE),"")</f>
        <v/>
      </c>
      <c r="K284" s="15" t="str">
        <f>IFERROR(VLOOKUP(A284,'Fichier source CGECP'!$A$1:$F$1259,5,FALSE),"")</f>
        <v/>
      </c>
      <c r="L284" s="33" t="str">
        <f>IFERROR(VLOOKUP(A284,'Fichier source CGECP'!$A$1:$F$1259,6,FALSE),"")</f>
        <v/>
      </c>
      <c r="M284" s="36" t="str">
        <f t="shared" si="25"/>
        <v/>
      </c>
      <c r="N284" s="35" t="str">
        <f t="shared" si="21"/>
        <v>Ok</v>
      </c>
      <c r="O284" s="35" t="str">
        <f t="shared" si="22"/>
        <v>Ecart</v>
      </c>
      <c r="P284" s="35" t="str">
        <f t="shared" si="23"/>
        <v>Ok</v>
      </c>
      <c r="Q284" s="35" t="str">
        <f t="shared" si="24"/>
        <v>Ecart</v>
      </c>
    </row>
    <row r="285" spans="1:17" ht="15.75" customHeight="1" x14ac:dyDescent="0.25">
      <c r="A285" s="12">
        <f>IFERROR(VLOOKUP('Requête 052'!$A284,'Requête 052'!$A$1:$F$2000,1,FALSE),"")</f>
        <v>4831</v>
      </c>
      <c r="B285" s="5" t="str">
        <f>IFERROR(VLOOKUP('Requête 052'!$A284,'Requête 052'!$A$1:$F$2000,2,FALSE),"")</f>
        <v>CGECP ST OUEN L AUMONE TDI</v>
      </c>
      <c r="C285" s="14">
        <f>IFERROR(VLOOKUP('Requête 052'!$A284,'Requête 052'!$A$1:$F$2000,3,FALSE),"")</f>
        <v>43806</v>
      </c>
      <c r="D285" s="5" t="str">
        <f>IFERROR(VLOOKUP('Requête 052'!$A284,'Requête 052'!$A$1:$F$2000,4,FALSE),"")</f>
        <v>ENCOMBRANTS</v>
      </c>
      <c r="E285" s="5" t="str">
        <f>IFERROR(VLOOKUP('Requête 052'!$A284,'Requête 052'!$A$1:$F$2000,5,FALSE),"")</f>
        <v>ENCOMBRANTS</v>
      </c>
      <c r="F285" s="5">
        <f>IFERROR(VLOOKUP('Requête 052'!$A284,'Requête 052'!$A$1:$F$2000,6,FALSE),"")</f>
        <v>8.8000000000000007</v>
      </c>
      <c r="G285" s="15" t="str">
        <f>IFERROR(VLOOKUP(A285,'Fichier source CGECP'!$A$1:$F$1259,1,FALSE),"")</f>
        <v/>
      </c>
      <c r="H285" s="15" t="str">
        <f>IFERROR(VLOOKUP(A285,'Fichier source CGECP'!$A$1:$F$1259,2,FALSE),"")</f>
        <v/>
      </c>
      <c r="I285" s="38" t="str">
        <f>IFERROR(VLOOKUP(A285,'Fichier source CGECP'!$A$1:$F$1259,3,FALSE),"")</f>
        <v/>
      </c>
      <c r="J285" s="15" t="str">
        <f>IFERROR(VLOOKUP(A285,'Fichier source CGECP'!$A$1:$F$1259,4,FALSE),"")</f>
        <v/>
      </c>
      <c r="K285" s="15" t="str">
        <f>IFERROR(VLOOKUP(A285,'Fichier source CGECP'!$A$1:$F$1259,5,FALSE),"")</f>
        <v/>
      </c>
      <c r="L285" s="33" t="str">
        <f>IFERROR(VLOOKUP(A285,'Fichier source CGECP'!$A$1:$F$1259,6,FALSE),"")</f>
        <v/>
      </c>
      <c r="M285" s="36" t="str">
        <f t="shared" si="25"/>
        <v/>
      </c>
      <c r="N285" s="35" t="str">
        <f t="shared" si="21"/>
        <v>Ok</v>
      </c>
      <c r="O285" s="35" t="str">
        <f t="shared" si="22"/>
        <v>Ecart</v>
      </c>
      <c r="P285" s="35" t="str">
        <f t="shared" si="23"/>
        <v>Ok</v>
      </c>
      <c r="Q285" s="35" t="str">
        <f t="shared" si="24"/>
        <v>Ecart</v>
      </c>
    </row>
    <row r="286" spans="1:17" ht="15.75" customHeight="1" x14ac:dyDescent="0.25">
      <c r="A286" s="12">
        <f>IFERROR(VLOOKUP('Requête 052'!$A285,'Requête 052'!$A$1:$F$2000,1,FALSE),"")</f>
        <v>4832</v>
      </c>
      <c r="B286" s="5" t="str">
        <f>IFERROR(VLOOKUP('Requête 052'!$A285,'Requête 052'!$A$1:$F$2000,2,FALSE),"")</f>
        <v>CGECP ST OUEN L AUMONE TDI</v>
      </c>
      <c r="C286" s="14">
        <f>IFERROR(VLOOKUP('Requête 052'!$A285,'Requête 052'!$A$1:$F$2000,3,FALSE),"")</f>
        <v>43806</v>
      </c>
      <c r="D286" s="5" t="str">
        <f>IFERROR(VLOOKUP('Requête 052'!$A285,'Requête 052'!$A$1:$F$2000,4,FALSE),"")</f>
        <v>FERRAILLES A BROYER (FAB)</v>
      </c>
      <c r="E286" s="5" t="str">
        <f>IFERROR(VLOOKUP('Requête 052'!$A285,'Requête 052'!$A$1:$F$2000,5,FALSE),"")</f>
        <v>FERRAILLES A BROYER (FAB)</v>
      </c>
      <c r="F286" s="5">
        <f>IFERROR(VLOOKUP('Requête 052'!$A285,'Requête 052'!$A$1:$F$2000,6,FALSE),"")</f>
        <v>3.4</v>
      </c>
      <c r="G286" s="15" t="str">
        <f>IFERROR(VLOOKUP(A286,'Fichier source CGECP'!$A$1:$F$1259,1,FALSE),"")</f>
        <v/>
      </c>
      <c r="H286" s="15" t="str">
        <f>IFERROR(VLOOKUP(A286,'Fichier source CGECP'!$A$1:$F$1259,2,FALSE),"")</f>
        <v/>
      </c>
      <c r="I286" s="38" t="str">
        <f>IFERROR(VLOOKUP(A286,'Fichier source CGECP'!$A$1:$F$1259,3,FALSE),"")</f>
        <v/>
      </c>
      <c r="J286" s="15" t="str">
        <f>IFERROR(VLOOKUP(A286,'Fichier source CGECP'!$A$1:$F$1259,4,FALSE),"")</f>
        <v/>
      </c>
      <c r="K286" s="15" t="str">
        <f>IFERROR(VLOOKUP(A286,'Fichier source CGECP'!$A$1:$F$1259,5,FALSE),"")</f>
        <v/>
      </c>
      <c r="L286" s="33" t="str">
        <f>IFERROR(VLOOKUP(A286,'Fichier source CGECP'!$A$1:$F$1259,6,FALSE),"")</f>
        <v/>
      </c>
      <c r="M286" s="36" t="str">
        <f t="shared" si="25"/>
        <v/>
      </c>
      <c r="N286" s="35" t="str">
        <f t="shared" si="21"/>
        <v>Ok</v>
      </c>
      <c r="O286" s="35" t="str">
        <f t="shared" si="22"/>
        <v>Ecart</v>
      </c>
      <c r="P286" s="35" t="str">
        <f t="shared" si="23"/>
        <v>Ok</v>
      </c>
      <c r="Q286" s="35" t="str">
        <f t="shared" si="24"/>
        <v>Ecart</v>
      </c>
    </row>
    <row r="287" spans="1:17" ht="15.75" customHeight="1" x14ac:dyDescent="0.25">
      <c r="A287" s="12">
        <f>IFERROR(VLOOKUP('Requête 052'!$A286,'Requête 052'!$A$1:$F$2000,1,FALSE),"")</f>
        <v>4834</v>
      </c>
      <c r="B287" s="5" t="str">
        <f>IFERROR(VLOOKUP('Requête 052'!$A286,'Requête 052'!$A$1:$F$2000,2,FALSE),"")</f>
        <v>CGECP ST OUEN L AUMONE TDI</v>
      </c>
      <c r="C287" s="14">
        <f>IFERROR(VLOOKUP('Requête 052'!$A286,'Requête 052'!$A$1:$F$2000,3,FALSE),"")</f>
        <v>43806</v>
      </c>
      <c r="D287" s="5" t="str">
        <f>IFERROR(VLOOKUP('Requête 052'!$A286,'Requête 052'!$A$1:$F$2000,4,FALSE),"")</f>
        <v>ENCOMBRANTS</v>
      </c>
      <c r="E287" s="5" t="str">
        <f>IFERROR(VLOOKUP('Requête 052'!$A286,'Requête 052'!$A$1:$F$2000,5,FALSE),"")</f>
        <v>ENCOMBRANTS</v>
      </c>
      <c r="F287" s="5">
        <f>IFERROR(VLOOKUP('Requête 052'!$A286,'Requête 052'!$A$1:$F$2000,6,FALSE),"")</f>
        <v>2.94</v>
      </c>
      <c r="G287" s="15" t="str">
        <f>IFERROR(VLOOKUP(A287,'Fichier source CGECP'!$A$1:$F$1259,1,FALSE),"")</f>
        <v/>
      </c>
      <c r="H287" s="15" t="str">
        <f>IFERROR(VLOOKUP(A287,'Fichier source CGECP'!$A$1:$F$1259,2,FALSE),"")</f>
        <v/>
      </c>
      <c r="I287" s="38" t="str">
        <f>IFERROR(VLOOKUP(A287,'Fichier source CGECP'!$A$1:$F$1259,3,FALSE),"")</f>
        <v/>
      </c>
      <c r="J287" s="15" t="str">
        <f>IFERROR(VLOOKUP(A287,'Fichier source CGECP'!$A$1:$F$1259,4,FALSE),"")</f>
        <v/>
      </c>
      <c r="K287" s="15" t="str">
        <f>IFERROR(VLOOKUP(A287,'Fichier source CGECP'!$A$1:$F$1259,5,FALSE),"")</f>
        <v/>
      </c>
      <c r="L287" s="33" t="str">
        <f>IFERROR(VLOOKUP(A287,'Fichier source CGECP'!$A$1:$F$1259,6,FALSE),"")</f>
        <v/>
      </c>
      <c r="M287" s="36" t="str">
        <f t="shared" si="25"/>
        <v/>
      </c>
      <c r="N287" s="35" t="str">
        <f t="shared" si="21"/>
        <v>Ok</v>
      </c>
      <c r="O287" s="35" t="str">
        <f t="shared" si="22"/>
        <v>Ecart</v>
      </c>
      <c r="P287" s="35" t="str">
        <f t="shared" si="23"/>
        <v>Ok</v>
      </c>
      <c r="Q287" s="35" t="str">
        <f t="shared" si="24"/>
        <v>Ecart</v>
      </c>
    </row>
    <row r="288" spans="1:17" ht="15.75" customHeight="1" x14ac:dyDescent="0.25">
      <c r="A288" s="12">
        <f>IFERROR(VLOOKUP('Requête 052'!$A287,'Requête 052'!$A$1:$F$2000,1,FALSE),"")</f>
        <v>4836</v>
      </c>
      <c r="B288" s="5" t="str">
        <f>IFERROR(VLOOKUP('Requête 052'!$A287,'Requête 052'!$A$1:$F$2000,2,FALSE),"")</f>
        <v>CGECP ST OUEN L AUMONE UVEND</v>
      </c>
      <c r="C288" s="14">
        <f>IFERROR(VLOOKUP('Requête 052'!$A287,'Requête 052'!$A$1:$F$2000,3,FALSE),"")</f>
        <v>43806</v>
      </c>
      <c r="D288" s="5" t="str">
        <f>IFERROR(VLOOKUP('Requête 052'!$A287,'Requête 052'!$A$1:$F$2000,4,FALSE),"")</f>
        <v>ORDURES MENAGERES</v>
      </c>
      <c r="E288" s="5" t="str">
        <f>IFERROR(VLOOKUP('Requête 052'!$A287,'Requête 052'!$A$1:$F$2000,5,FALSE),"")</f>
        <v>ORDURES MENAGERES</v>
      </c>
      <c r="F288" s="5">
        <f>IFERROR(VLOOKUP('Requête 052'!$A287,'Requête 052'!$A$1:$F$2000,6,FALSE),"")</f>
        <v>4.88</v>
      </c>
      <c r="G288" s="15">
        <f>IFERROR(VLOOKUP(A288,'Fichier source CGECP'!$A$1:$F$1259,1,FALSE),"")</f>
        <v>4836</v>
      </c>
      <c r="H288" s="15" t="str">
        <f>IFERROR(VLOOKUP(A288,'Fichier source CGECP'!$A$1:$F$1259,2,FALSE),"")</f>
        <v>CGECP</v>
      </c>
      <c r="I288" s="38">
        <f>IFERROR(VLOOKUP(A288,'Fichier source CGECP'!$A$1:$F$1259,3,FALSE),"")</f>
        <v>43806</v>
      </c>
      <c r="J288" s="15" t="str">
        <f>IFERROR(VLOOKUP(A288,'Fichier source CGECP'!$A$1:$F$1259,4,FALSE),"")</f>
        <v>BOIS B BRUT</v>
      </c>
      <c r="K288" s="15" t="str">
        <f>IFERROR(VLOOKUP(A288,'Fichier source CGECP'!$A$1:$F$1259,5,FALSE),"")</f>
        <v>BOIS B BRUT</v>
      </c>
      <c r="L288" s="33">
        <f>IFERROR(VLOOKUP(A288,'Fichier source CGECP'!$A$1:$F$1259,6,FALSE),"")</f>
        <v>3.19</v>
      </c>
      <c r="M288" s="36">
        <f t="shared" si="25"/>
        <v>1.69</v>
      </c>
      <c r="N288" s="35" t="str">
        <f t="shared" si="21"/>
        <v>Ok</v>
      </c>
      <c r="O288" s="35" t="str">
        <f t="shared" si="22"/>
        <v>Ecart</v>
      </c>
      <c r="P288" s="35" t="str">
        <f t="shared" si="23"/>
        <v>Ok</v>
      </c>
      <c r="Q288" s="35" t="str">
        <f t="shared" si="24"/>
        <v>Ecart</v>
      </c>
    </row>
    <row r="289" spans="1:17" ht="15.75" customHeight="1" x14ac:dyDescent="0.25">
      <c r="A289" s="12">
        <f>IFERROR(VLOOKUP('Requête 052'!$A288,'Requête 052'!$A$1:$F$2000,1,FALSE),"")</f>
        <v>4843</v>
      </c>
      <c r="B289" s="5" t="str">
        <f>IFERROR(VLOOKUP('Requête 052'!$A288,'Requête 052'!$A$1:$F$2000,2,FALSE),"")</f>
        <v>CGECP ST OUEN L AUMONE TDI</v>
      </c>
      <c r="C289" s="14">
        <f>IFERROR(VLOOKUP('Requête 052'!$A288,'Requête 052'!$A$1:$F$2000,3,FALSE),"")</f>
        <v>43806</v>
      </c>
      <c r="D289" s="5" t="str">
        <f>IFERROR(VLOOKUP('Requête 052'!$A288,'Requête 052'!$A$1:$F$2000,4,FALSE),"")</f>
        <v>SOUCHES</v>
      </c>
      <c r="E289" s="5" t="str">
        <f>IFERROR(VLOOKUP('Requête 052'!$A288,'Requête 052'!$A$1:$F$2000,5,FALSE),"")</f>
        <v>SOUCHES</v>
      </c>
      <c r="F289" s="5">
        <f>IFERROR(VLOOKUP('Requête 052'!$A288,'Requête 052'!$A$1:$F$2000,6,FALSE),"")</f>
        <v>4.74</v>
      </c>
      <c r="G289" s="15" t="str">
        <f>IFERROR(VLOOKUP(A289,'Fichier source CGECP'!$A$1:$F$1259,1,FALSE),"")</f>
        <v/>
      </c>
      <c r="H289" s="15" t="str">
        <f>IFERROR(VLOOKUP(A289,'Fichier source CGECP'!$A$1:$F$1259,2,FALSE),"")</f>
        <v/>
      </c>
      <c r="I289" s="38" t="str">
        <f>IFERROR(VLOOKUP(A289,'Fichier source CGECP'!$A$1:$F$1259,3,FALSE),"")</f>
        <v/>
      </c>
      <c r="J289" s="15" t="str">
        <f>IFERROR(VLOOKUP(A289,'Fichier source CGECP'!$A$1:$F$1259,4,FALSE),"")</f>
        <v/>
      </c>
      <c r="K289" s="15" t="str">
        <f>IFERROR(VLOOKUP(A289,'Fichier source CGECP'!$A$1:$F$1259,5,FALSE),"")</f>
        <v/>
      </c>
      <c r="L289" s="33" t="str">
        <f>IFERROR(VLOOKUP(A289,'Fichier source CGECP'!$A$1:$F$1259,6,FALSE),"")</f>
        <v/>
      </c>
      <c r="M289" s="36" t="str">
        <f t="shared" si="25"/>
        <v/>
      </c>
      <c r="N289" s="35" t="str">
        <f t="shared" si="21"/>
        <v>Ok</v>
      </c>
      <c r="O289" s="35" t="str">
        <f t="shared" si="22"/>
        <v>Ecart</v>
      </c>
      <c r="P289" s="35" t="str">
        <f t="shared" si="23"/>
        <v>Ok</v>
      </c>
      <c r="Q289" s="35" t="str">
        <f t="shared" si="24"/>
        <v>Ecart</v>
      </c>
    </row>
    <row r="290" spans="1:17" ht="15.75" customHeight="1" x14ac:dyDescent="0.25">
      <c r="A290" s="12">
        <f>IFERROR(VLOOKUP('Requête 052'!$A289,'Requête 052'!$A$1:$F$2000,1,FALSE),"")</f>
        <v>4845</v>
      </c>
      <c r="B290" s="5" t="str">
        <f>IFERROR(VLOOKUP('Requête 052'!$A289,'Requête 052'!$A$1:$F$2000,2,FALSE),"")</f>
        <v>CGECP ST OUEN L AUMONE TDI</v>
      </c>
      <c r="C290" s="14">
        <f>IFERROR(VLOOKUP('Requête 052'!$A289,'Requête 052'!$A$1:$F$2000,3,FALSE),"")</f>
        <v>43806</v>
      </c>
      <c r="D290" s="5" t="str">
        <f>IFERROR(VLOOKUP('Requête 052'!$A289,'Requête 052'!$A$1:$F$2000,4,FALSE),"")</f>
        <v>ENCOMBRANTS</v>
      </c>
      <c r="E290" s="5" t="str">
        <f>IFERROR(VLOOKUP('Requête 052'!$A289,'Requête 052'!$A$1:$F$2000,5,FALSE),"")</f>
        <v>ENCOMBRANTS</v>
      </c>
      <c r="F290" s="5">
        <f>IFERROR(VLOOKUP('Requête 052'!$A289,'Requête 052'!$A$1:$F$2000,6,FALSE),"")</f>
        <v>4.5</v>
      </c>
      <c r="G290" s="15" t="str">
        <f>IFERROR(VLOOKUP(A290,'Fichier source CGECP'!$A$1:$F$1259,1,FALSE),"")</f>
        <v/>
      </c>
      <c r="H290" s="15" t="str">
        <f>IFERROR(VLOOKUP(A290,'Fichier source CGECP'!$A$1:$F$1259,2,FALSE),"")</f>
        <v/>
      </c>
      <c r="I290" s="38" t="str">
        <f>IFERROR(VLOOKUP(A290,'Fichier source CGECP'!$A$1:$F$1259,3,FALSE),"")</f>
        <v/>
      </c>
      <c r="J290" s="15" t="str">
        <f>IFERROR(VLOOKUP(A290,'Fichier source CGECP'!$A$1:$F$1259,4,FALSE),"")</f>
        <v/>
      </c>
      <c r="K290" s="15" t="str">
        <f>IFERROR(VLOOKUP(A290,'Fichier source CGECP'!$A$1:$F$1259,5,FALSE),"")</f>
        <v/>
      </c>
      <c r="L290" s="33" t="str">
        <f>IFERROR(VLOOKUP(A290,'Fichier source CGECP'!$A$1:$F$1259,6,FALSE),"")</f>
        <v/>
      </c>
      <c r="M290" s="36" t="str">
        <f t="shared" si="25"/>
        <v/>
      </c>
      <c r="N290" s="35" t="str">
        <f t="shared" si="21"/>
        <v>Ok</v>
      </c>
      <c r="O290" s="35" t="str">
        <f t="shared" si="22"/>
        <v>Ecart</v>
      </c>
      <c r="P290" s="35" t="str">
        <f t="shared" si="23"/>
        <v>Ok</v>
      </c>
      <c r="Q290" s="35" t="str">
        <f t="shared" si="24"/>
        <v>Ecart</v>
      </c>
    </row>
    <row r="291" spans="1:17" ht="15.75" customHeight="1" x14ac:dyDescent="0.25">
      <c r="A291" s="12">
        <f>IFERROR(VLOOKUP('Requête 052'!$A290,'Requête 052'!$A$1:$F$2000,1,FALSE),"")</f>
        <v>4848</v>
      </c>
      <c r="B291" s="5" t="str">
        <f>IFERROR(VLOOKUP('Requête 052'!$A290,'Requête 052'!$A$1:$F$2000,2,FALSE),"")</f>
        <v>CGECP ST OUEN L AUMONE TDI</v>
      </c>
      <c r="C291" s="14">
        <f>IFERROR(VLOOKUP('Requête 052'!$A290,'Requête 052'!$A$1:$F$2000,3,FALSE),"")</f>
        <v>43806</v>
      </c>
      <c r="D291" s="5" t="str">
        <f>IFERROR(VLOOKUP('Requête 052'!$A290,'Requête 052'!$A$1:$F$2000,4,FALSE),"")</f>
        <v>ENCOMBRANTS</v>
      </c>
      <c r="E291" s="5" t="str">
        <f>IFERROR(VLOOKUP('Requête 052'!$A290,'Requête 052'!$A$1:$F$2000,5,FALSE),"")</f>
        <v>ENCOMBRANTS</v>
      </c>
      <c r="F291" s="5">
        <f>IFERROR(VLOOKUP('Requête 052'!$A290,'Requête 052'!$A$1:$F$2000,6,FALSE),"")</f>
        <v>5.0199999999999996</v>
      </c>
      <c r="G291" s="15" t="str">
        <f>IFERROR(VLOOKUP(A291,'Fichier source CGECP'!$A$1:$F$1259,1,FALSE),"")</f>
        <v/>
      </c>
      <c r="H291" s="15" t="str">
        <f>IFERROR(VLOOKUP(A291,'Fichier source CGECP'!$A$1:$F$1259,2,FALSE),"")</f>
        <v/>
      </c>
      <c r="I291" s="38" t="str">
        <f>IFERROR(VLOOKUP(A291,'Fichier source CGECP'!$A$1:$F$1259,3,FALSE),"")</f>
        <v/>
      </c>
      <c r="J291" s="15" t="str">
        <f>IFERROR(VLOOKUP(A291,'Fichier source CGECP'!$A$1:$F$1259,4,FALSE),"")</f>
        <v/>
      </c>
      <c r="K291" s="15" t="str">
        <f>IFERROR(VLOOKUP(A291,'Fichier source CGECP'!$A$1:$F$1259,5,FALSE),"")</f>
        <v/>
      </c>
      <c r="L291" s="33" t="str">
        <f>IFERROR(VLOOKUP(A291,'Fichier source CGECP'!$A$1:$F$1259,6,FALSE),"")</f>
        <v/>
      </c>
      <c r="M291" s="36" t="str">
        <f t="shared" si="25"/>
        <v/>
      </c>
      <c r="N291" s="35" t="str">
        <f t="shared" si="21"/>
        <v>Ok</v>
      </c>
      <c r="O291" s="35" t="str">
        <f t="shared" si="22"/>
        <v>Ecart</v>
      </c>
      <c r="P291" s="35" t="str">
        <f t="shared" si="23"/>
        <v>Ok</v>
      </c>
      <c r="Q291" s="35" t="str">
        <f t="shared" si="24"/>
        <v>Ecart</v>
      </c>
    </row>
    <row r="292" spans="1:17" ht="15.75" customHeight="1" x14ac:dyDescent="0.25">
      <c r="A292" s="12">
        <f>IFERROR(VLOOKUP('Requête 052'!$A291,'Requête 052'!$A$1:$F$2000,1,FALSE),"")</f>
        <v>4849</v>
      </c>
      <c r="B292" s="5" t="str">
        <f>IFERROR(VLOOKUP('Requête 052'!$A291,'Requête 052'!$A$1:$F$2000,2,FALSE),"")</f>
        <v>CGECP ST OUEN L AUMONE TDI</v>
      </c>
      <c r="C292" s="14">
        <f>IFERROR(VLOOKUP('Requête 052'!$A291,'Requête 052'!$A$1:$F$2000,3,FALSE),"")</f>
        <v>43806</v>
      </c>
      <c r="D292" s="5" t="str">
        <f>IFERROR(VLOOKUP('Requête 052'!$A291,'Requête 052'!$A$1:$F$2000,4,FALSE),"")</f>
        <v>ENCOMBRANTS</v>
      </c>
      <c r="E292" s="5" t="str">
        <f>IFERROR(VLOOKUP('Requête 052'!$A291,'Requête 052'!$A$1:$F$2000,5,FALSE),"")</f>
        <v>ENCOMBRANTS</v>
      </c>
      <c r="F292" s="5">
        <f>IFERROR(VLOOKUP('Requête 052'!$A291,'Requête 052'!$A$1:$F$2000,6,FALSE),"")</f>
        <v>3.38</v>
      </c>
      <c r="G292" s="15" t="str">
        <f>IFERROR(VLOOKUP(A292,'Fichier source CGECP'!$A$1:$F$1259,1,FALSE),"")</f>
        <v/>
      </c>
      <c r="H292" s="15" t="str">
        <f>IFERROR(VLOOKUP(A292,'Fichier source CGECP'!$A$1:$F$1259,2,FALSE),"")</f>
        <v/>
      </c>
      <c r="I292" s="38" t="str">
        <f>IFERROR(VLOOKUP(A292,'Fichier source CGECP'!$A$1:$F$1259,3,FALSE),"")</f>
        <v/>
      </c>
      <c r="J292" s="15" t="str">
        <f>IFERROR(VLOOKUP(A292,'Fichier source CGECP'!$A$1:$F$1259,4,FALSE),"")</f>
        <v/>
      </c>
      <c r="K292" s="15" t="str">
        <f>IFERROR(VLOOKUP(A292,'Fichier source CGECP'!$A$1:$F$1259,5,FALSE),"")</f>
        <v/>
      </c>
      <c r="L292" s="33" t="str">
        <f>IFERROR(VLOOKUP(A292,'Fichier source CGECP'!$A$1:$F$1259,6,FALSE),"")</f>
        <v/>
      </c>
      <c r="M292" s="36" t="str">
        <f t="shared" si="25"/>
        <v/>
      </c>
      <c r="N292" s="35" t="str">
        <f t="shared" si="21"/>
        <v>Ok</v>
      </c>
      <c r="O292" s="35" t="str">
        <f t="shared" si="22"/>
        <v>Ecart</v>
      </c>
      <c r="P292" s="35" t="str">
        <f t="shared" si="23"/>
        <v>Ok</v>
      </c>
      <c r="Q292" s="35" t="str">
        <f t="shared" si="24"/>
        <v>Ecart</v>
      </c>
    </row>
    <row r="293" spans="1:17" ht="15.75" customHeight="1" x14ac:dyDescent="0.25">
      <c r="A293" s="12">
        <f>IFERROR(VLOOKUP('Requête 052'!$A292,'Requête 052'!$A$1:$F$2000,1,FALSE),"")</f>
        <v>4850</v>
      </c>
      <c r="B293" s="5" t="str">
        <f>IFERROR(VLOOKUP('Requête 052'!$A292,'Requête 052'!$A$1:$F$2000,2,FALSE),"")</f>
        <v>CGECP ST OUEN L AUMONE DVBIODIV</v>
      </c>
      <c r="C293" s="14">
        <f>IFERROR(VLOOKUP('Requête 052'!$A292,'Requête 052'!$A$1:$F$2000,3,FALSE),"")</f>
        <v>43806</v>
      </c>
      <c r="D293" s="5" t="str">
        <f>IFERROR(VLOOKUP('Requête 052'!$A292,'Requête 052'!$A$1:$F$2000,4,FALSE),"")</f>
        <v>DECHETS VERTS EN MELANGE</v>
      </c>
      <c r="E293" s="5" t="str">
        <f>IFERROR(VLOOKUP('Requête 052'!$A292,'Requête 052'!$A$1:$F$2000,5,FALSE),"")</f>
        <v>DECHETS VERTS EN MELANGE</v>
      </c>
      <c r="F293" s="5">
        <f>IFERROR(VLOOKUP('Requête 052'!$A292,'Requête 052'!$A$1:$F$2000,6,FALSE),"")</f>
        <v>4.4000000000000004</v>
      </c>
      <c r="G293" s="15" t="str">
        <f>IFERROR(VLOOKUP(A293,'Fichier source CGECP'!$A$1:$F$1259,1,FALSE),"")</f>
        <v/>
      </c>
      <c r="H293" s="15" t="str">
        <f>IFERROR(VLOOKUP(A293,'Fichier source CGECP'!$A$1:$F$1259,2,FALSE),"")</f>
        <v/>
      </c>
      <c r="I293" s="38" t="str">
        <f>IFERROR(VLOOKUP(A293,'Fichier source CGECP'!$A$1:$F$1259,3,FALSE),"")</f>
        <v/>
      </c>
      <c r="J293" s="15" t="str">
        <f>IFERROR(VLOOKUP(A293,'Fichier source CGECP'!$A$1:$F$1259,4,FALSE),"")</f>
        <v/>
      </c>
      <c r="K293" s="15" t="str">
        <f>IFERROR(VLOOKUP(A293,'Fichier source CGECP'!$A$1:$F$1259,5,FALSE),"")</f>
        <v/>
      </c>
      <c r="L293" s="33" t="str">
        <f>IFERROR(VLOOKUP(A293,'Fichier source CGECP'!$A$1:$F$1259,6,FALSE),"")</f>
        <v/>
      </c>
      <c r="M293" s="36" t="str">
        <f t="shared" si="25"/>
        <v/>
      </c>
      <c r="N293" s="35" t="str">
        <f t="shared" si="21"/>
        <v>Ok</v>
      </c>
      <c r="O293" s="35" t="str">
        <f t="shared" si="22"/>
        <v>Ecart</v>
      </c>
      <c r="P293" s="35" t="str">
        <f t="shared" si="23"/>
        <v>Ok</v>
      </c>
      <c r="Q293" s="35" t="str">
        <f t="shared" si="24"/>
        <v>Ecart</v>
      </c>
    </row>
    <row r="294" spans="1:17" ht="15.75" customHeight="1" x14ac:dyDescent="0.25">
      <c r="A294" s="12">
        <f>IFERROR(VLOOKUP('Requête 052'!$A293,'Requête 052'!$A$1:$F$2000,1,FALSE),"")</f>
        <v>4851</v>
      </c>
      <c r="B294" s="5" t="str">
        <f>IFERROR(VLOOKUP('Requête 052'!$A293,'Requête 052'!$A$1:$F$2000,2,FALSE),"")</f>
        <v>CGECP ST OUEN L AUMONE TDI</v>
      </c>
      <c r="C294" s="14">
        <f>IFERROR(VLOOKUP('Requête 052'!$A293,'Requête 052'!$A$1:$F$2000,3,FALSE),"")</f>
        <v>43806</v>
      </c>
      <c r="D294" s="5" t="str">
        <f>IFERROR(VLOOKUP('Requête 052'!$A293,'Requête 052'!$A$1:$F$2000,4,FALSE),"")</f>
        <v>ENCOMBRANTS</v>
      </c>
      <c r="E294" s="5" t="str">
        <f>IFERROR(VLOOKUP('Requête 052'!$A293,'Requête 052'!$A$1:$F$2000,5,FALSE),"")</f>
        <v>ENCOMBRANTS</v>
      </c>
      <c r="F294" s="5">
        <f>IFERROR(VLOOKUP('Requête 052'!$A293,'Requête 052'!$A$1:$F$2000,6,FALSE),"")</f>
        <v>6.1</v>
      </c>
      <c r="G294" s="15" t="str">
        <f>IFERROR(VLOOKUP(A294,'Fichier source CGECP'!$A$1:$F$1259,1,FALSE),"")</f>
        <v/>
      </c>
      <c r="H294" s="15" t="str">
        <f>IFERROR(VLOOKUP(A294,'Fichier source CGECP'!$A$1:$F$1259,2,FALSE),"")</f>
        <v/>
      </c>
      <c r="I294" s="38" t="str">
        <f>IFERROR(VLOOKUP(A294,'Fichier source CGECP'!$A$1:$F$1259,3,FALSE),"")</f>
        <v/>
      </c>
      <c r="J294" s="15" t="str">
        <f>IFERROR(VLOOKUP(A294,'Fichier source CGECP'!$A$1:$F$1259,4,FALSE),"")</f>
        <v/>
      </c>
      <c r="K294" s="15" t="str">
        <f>IFERROR(VLOOKUP(A294,'Fichier source CGECP'!$A$1:$F$1259,5,FALSE),"")</f>
        <v/>
      </c>
      <c r="L294" s="33" t="str">
        <f>IFERROR(VLOOKUP(A294,'Fichier source CGECP'!$A$1:$F$1259,6,FALSE),"")</f>
        <v/>
      </c>
      <c r="M294" s="36" t="str">
        <f t="shared" si="25"/>
        <v/>
      </c>
      <c r="N294" s="35" t="str">
        <f t="shared" si="21"/>
        <v>Ok</v>
      </c>
      <c r="O294" s="35" t="str">
        <f t="shared" si="22"/>
        <v>Ecart</v>
      </c>
      <c r="P294" s="35" t="str">
        <f t="shared" si="23"/>
        <v>Ok</v>
      </c>
      <c r="Q294" s="35" t="str">
        <f t="shared" si="24"/>
        <v>Ecart</v>
      </c>
    </row>
    <row r="295" spans="1:17" ht="15.75" customHeight="1" x14ac:dyDescent="0.25">
      <c r="A295" s="12">
        <f>IFERROR(VLOOKUP('Requête 052'!$A294,'Requête 052'!$A$1:$F$2000,1,FALSE),"")</f>
        <v>4853</v>
      </c>
      <c r="B295" s="5" t="str">
        <f>IFERROR(VLOOKUP('Requête 052'!$A294,'Requête 052'!$A$1:$F$2000,2,FALSE),"")</f>
        <v>CGECP ST OUEN L AUMONE DVBIODIV</v>
      </c>
      <c r="C295" s="14">
        <f>IFERROR(VLOOKUP('Requête 052'!$A294,'Requête 052'!$A$1:$F$2000,3,FALSE),"")</f>
        <v>43806</v>
      </c>
      <c r="D295" s="5" t="str">
        <f>IFERROR(VLOOKUP('Requête 052'!$A294,'Requête 052'!$A$1:$F$2000,4,FALSE),"")</f>
        <v>DECHETS VERTS EN MELANGE</v>
      </c>
      <c r="E295" s="5" t="str">
        <f>IFERROR(VLOOKUP('Requête 052'!$A294,'Requête 052'!$A$1:$F$2000,5,FALSE),"")</f>
        <v>DECHETS VERTS EN MELANGE</v>
      </c>
      <c r="F295" s="5">
        <f>IFERROR(VLOOKUP('Requête 052'!$A294,'Requête 052'!$A$1:$F$2000,6,FALSE),"")</f>
        <v>5.96</v>
      </c>
      <c r="G295" s="15" t="str">
        <f>IFERROR(VLOOKUP(A295,'Fichier source CGECP'!$A$1:$F$1259,1,FALSE),"")</f>
        <v/>
      </c>
      <c r="H295" s="15" t="str">
        <f>IFERROR(VLOOKUP(A295,'Fichier source CGECP'!$A$1:$F$1259,2,FALSE),"")</f>
        <v/>
      </c>
      <c r="I295" s="38" t="str">
        <f>IFERROR(VLOOKUP(A295,'Fichier source CGECP'!$A$1:$F$1259,3,FALSE),"")</f>
        <v/>
      </c>
      <c r="J295" s="15" t="str">
        <f>IFERROR(VLOOKUP(A295,'Fichier source CGECP'!$A$1:$F$1259,4,FALSE),"")</f>
        <v/>
      </c>
      <c r="K295" s="15" t="str">
        <f>IFERROR(VLOOKUP(A295,'Fichier source CGECP'!$A$1:$F$1259,5,FALSE),"")</f>
        <v/>
      </c>
      <c r="L295" s="33" t="str">
        <f>IFERROR(VLOOKUP(A295,'Fichier source CGECP'!$A$1:$F$1259,6,FALSE),"")</f>
        <v/>
      </c>
      <c r="M295" s="36" t="str">
        <f t="shared" si="25"/>
        <v/>
      </c>
      <c r="N295" s="35" t="str">
        <f t="shared" si="21"/>
        <v>Ok</v>
      </c>
      <c r="O295" s="35" t="str">
        <f t="shared" si="22"/>
        <v>Ecart</v>
      </c>
      <c r="P295" s="35" t="str">
        <f t="shared" si="23"/>
        <v>Ok</v>
      </c>
      <c r="Q295" s="35" t="str">
        <f t="shared" si="24"/>
        <v>Ecart</v>
      </c>
    </row>
    <row r="296" spans="1:17" ht="15.75" customHeight="1" x14ac:dyDescent="0.25">
      <c r="A296" s="12">
        <f>IFERROR(VLOOKUP('Requête 052'!$A295,'Requête 052'!$A$1:$F$2000,1,FALSE),"")</f>
        <v>4858</v>
      </c>
      <c r="B296" s="5" t="str">
        <f>IFERROR(VLOOKUP('Requête 052'!$A295,'Requête 052'!$A$1:$F$2000,2,FALSE),"")</f>
        <v>CGECP ST OUEN L AUMONE TDI</v>
      </c>
      <c r="C296" s="14">
        <f>IFERROR(VLOOKUP('Requête 052'!$A295,'Requête 052'!$A$1:$F$2000,3,FALSE),"")</f>
        <v>43807</v>
      </c>
      <c r="D296" s="5" t="str">
        <f>IFERROR(VLOOKUP('Requête 052'!$A295,'Requête 052'!$A$1:$F$2000,4,FALSE),"")</f>
        <v>GRAVATS EN MELANGE</v>
      </c>
      <c r="E296" s="5" t="str">
        <f>IFERROR(VLOOKUP('Requête 052'!$A295,'Requête 052'!$A$1:$F$2000,5,FALSE),"")</f>
        <v>GRAVATS EN MELANGE</v>
      </c>
      <c r="F296" s="5">
        <f>IFERROR(VLOOKUP('Requête 052'!$A295,'Requête 052'!$A$1:$F$2000,6,FALSE),"")</f>
        <v>2.58</v>
      </c>
      <c r="G296" s="15" t="str">
        <f>IFERROR(VLOOKUP(A296,'Fichier source CGECP'!$A$1:$F$1259,1,FALSE),"")</f>
        <v/>
      </c>
      <c r="H296" s="15" t="str">
        <f>IFERROR(VLOOKUP(A296,'Fichier source CGECP'!$A$1:$F$1259,2,FALSE),"")</f>
        <v/>
      </c>
      <c r="I296" s="38" t="str">
        <f>IFERROR(VLOOKUP(A296,'Fichier source CGECP'!$A$1:$F$1259,3,FALSE),"")</f>
        <v/>
      </c>
      <c r="J296" s="15" t="str">
        <f>IFERROR(VLOOKUP(A296,'Fichier source CGECP'!$A$1:$F$1259,4,FALSE),"")</f>
        <v/>
      </c>
      <c r="K296" s="15" t="str">
        <f>IFERROR(VLOOKUP(A296,'Fichier source CGECP'!$A$1:$F$1259,5,FALSE),"")</f>
        <v/>
      </c>
      <c r="L296" s="33" t="str">
        <f>IFERROR(VLOOKUP(A296,'Fichier source CGECP'!$A$1:$F$1259,6,FALSE),"")</f>
        <v/>
      </c>
      <c r="M296" s="36" t="str">
        <f t="shared" si="25"/>
        <v/>
      </c>
      <c r="N296" s="35" t="str">
        <f t="shared" si="21"/>
        <v>Ok</v>
      </c>
      <c r="O296" s="35" t="str">
        <f t="shared" si="22"/>
        <v>Ecart</v>
      </c>
      <c r="P296" s="35" t="str">
        <f t="shared" si="23"/>
        <v>Ok</v>
      </c>
      <c r="Q296" s="35" t="str">
        <f t="shared" si="24"/>
        <v>Ecart</v>
      </c>
    </row>
    <row r="297" spans="1:17" ht="15.75" customHeight="1" x14ac:dyDescent="0.25">
      <c r="A297" s="12">
        <f>IFERROR(VLOOKUP('Requête 052'!$A296,'Requête 052'!$A$1:$F$2000,1,FALSE),"")</f>
        <v>4861</v>
      </c>
      <c r="B297" s="5" t="str">
        <f>IFERROR(VLOOKUP('Requête 052'!$A296,'Requête 052'!$A$1:$F$2000,2,FALSE),"")</f>
        <v>CGECP ST OUEN L AUMONE TDI</v>
      </c>
      <c r="C297" s="14">
        <f>IFERROR(VLOOKUP('Requête 052'!$A296,'Requête 052'!$A$1:$F$2000,3,FALSE),"")</f>
        <v>43807</v>
      </c>
      <c r="D297" s="5" t="str">
        <f>IFERROR(VLOOKUP('Requête 052'!$A296,'Requête 052'!$A$1:$F$2000,4,FALSE),"")</f>
        <v>ENCOMBRANTS</v>
      </c>
      <c r="E297" s="5" t="str">
        <f>IFERROR(VLOOKUP('Requête 052'!$A296,'Requête 052'!$A$1:$F$2000,5,FALSE),"")</f>
        <v>ENCOMBRANTS</v>
      </c>
      <c r="F297" s="5">
        <f>IFERROR(VLOOKUP('Requête 052'!$A296,'Requête 052'!$A$1:$F$2000,6,FALSE),"")</f>
        <v>2.56</v>
      </c>
      <c r="G297" s="15" t="str">
        <f>IFERROR(VLOOKUP(A297,'Fichier source CGECP'!$A$1:$F$1259,1,FALSE),"")</f>
        <v/>
      </c>
      <c r="H297" s="15" t="str">
        <f>IFERROR(VLOOKUP(A297,'Fichier source CGECP'!$A$1:$F$1259,2,FALSE),"")</f>
        <v/>
      </c>
      <c r="I297" s="38" t="str">
        <f>IFERROR(VLOOKUP(A297,'Fichier source CGECP'!$A$1:$F$1259,3,FALSE),"")</f>
        <v/>
      </c>
      <c r="J297" s="15" t="str">
        <f>IFERROR(VLOOKUP(A297,'Fichier source CGECP'!$A$1:$F$1259,4,FALSE),"")</f>
        <v/>
      </c>
      <c r="K297" s="15" t="str">
        <f>IFERROR(VLOOKUP(A297,'Fichier source CGECP'!$A$1:$F$1259,5,FALSE),"")</f>
        <v/>
      </c>
      <c r="L297" s="33" t="str">
        <f>IFERROR(VLOOKUP(A297,'Fichier source CGECP'!$A$1:$F$1259,6,FALSE),"")</f>
        <v/>
      </c>
      <c r="M297" s="36" t="str">
        <f t="shared" si="25"/>
        <v/>
      </c>
      <c r="N297" s="35" t="str">
        <f t="shared" si="21"/>
        <v>Ok</v>
      </c>
      <c r="O297" s="35" t="str">
        <f t="shared" si="22"/>
        <v>Ecart</v>
      </c>
      <c r="P297" s="35" t="str">
        <f t="shared" si="23"/>
        <v>Ok</v>
      </c>
      <c r="Q297" s="35" t="str">
        <f t="shared" si="24"/>
        <v>Ecart</v>
      </c>
    </row>
    <row r="298" spans="1:17" ht="15.75" customHeight="1" x14ac:dyDescent="0.25">
      <c r="A298" s="12">
        <f>IFERROR(VLOOKUP('Requête 052'!$A297,'Requête 052'!$A$1:$F$2000,1,FALSE),"")</f>
        <v>4863</v>
      </c>
      <c r="B298" s="5" t="str">
        <f>IFERROR(VLOOKUP('Requête 052'!$A297,'Requête 052'!$A$1:$F$2000,2,FALSE),"")</f>
        <v>CGECP ST OUEN L AUMONE DVBIODIV</v>
      </c>
      <c r="C298" s="14">
        <f>IFERROR(VLOOKUP('Requête 052'!$A297,'Requête 052'!$A$1:$F$2000,3,FALSE),"")</f>
        <v>43807</v>
      </c>
      <c r="D298" s="5" t="str">
        <f>IFERROR(VLOOKUP('Requête 052'!$A297,'Requête 052'!$A$1:$F$2000,4,FALSE),"")</f>
        <v>DECHETS VERTS EN MELANGE</v>
      </c>
      <c r="E298" s="5" t="str">
        <f>IFERROR(VLOOKUP('Requête 052'!$A297,'Requête 052'!$A$1:$F$2000,5,FALSE),"")</f>
        <v>DECHETS VERTS EN MELANGE</v>
      </c>
      <c r="F298" s="5">
        <f>IFERROR(VLOOKUP('Requête 052'!$A297,'Requête 052'!$A$1:$F$2000,6,FALSE),"")</f>
        <v>5.38</v>
      </c>
      <c r="G298" s="15" t="str">
        <f>IFERROR(VLOOKUP(A298,'Fichier source CGECP'!$A$1:$F$1259,1,FALSE),"")</f>
        <v/>
      </c>
      <c r="H298" s="15" t="str">
        <f>IFERROR(VLOOKUP(A298,'Fichier source CGECP'!$A$1:$F$1259,2,FALSE),"")</f>
        <v/>
      </c>
      <c r="I298" s="38" t="str">
        <f>IFERROR(VLOOKUP(A298,'Fichier source CGECP'!$A$1:$F$1259,3,FALSE),"")</f>
        <v/>
      </c>
      <c r="J298" s="15" t="str">
        <f>IFERROR(VLOOKUP(A298,'Fichier source CGECP'!$A$1:$F$1259,4,FALSE),"")</f>
        <v/>
      </c>
      <c r="K298" s="15" t="str">
        <f>IFERROR(VLOOKUP(A298,'Fichier source CGECP'!$A$1:$F$1259,5,FALSE),"")</f>
        <v/>
      </c>
      <c r="L298" s="33" t="str">
        <f>IFERROR(VLOOKUP(A298,'Fichier source CGECP'!$A$1:$F$1259,6,FALSE),"")</f>
        <v/>
      </c>
      <c r="M298" s="36" t="str">
        <f t="shared" si="25"/>
        <v/>
      </c>
      <c r="N298" s="35" t="str">
        <f t="shared" si="21"/>
        <v>Ok</v>
      </c>
      <c r="O298" s="35" t="str">
        <f t="shared" si="22"/>
        <v>Ecart</v>
      </c>
      <c r="P298" s="35" t="str">
        <f t="shared" si="23"/>
        <v>Ok</v>
      </c>
      <c r="Q298" s="35" t="str">
        <f t="shared" si="24"/>
        <v>Ecart</v>
      </c>
    </row>
    <row r="299" spans="1:17" ht="15.75" customHeight="1" x14ac:dyDescent="0.25">
      <c r="A299" s="12">
        <f>IFERROR(VLOOKUP('Requête 052'!$A298,'Requête 052'!$A$1:$F$2000,1,FALSE),"")</f>
        <v>4865</v>
      </c>
      <c r="B299" s="5" t="str">
        <f>IFERROR(VLOOKUP('Requête 052'!$A298,'Requête 052'!$A$1:$F$2000,2,FALSE),"")</f>
        <v>CGECP ST OUEN L AUMONE TDI</v>
      </c>
      <c r="C299" s="14">
        <f>IFERROR(VLOOKUP('Requête 052'!$A298,'Requête 052'!$A$1:$F$2000,3,FALSE),"")</f>
        <v>43807</v>
      </c>
      <c r="D299" s="5" t="str">
        <f>IFERROR(VLOOKUP('Requête 052'!$A298,'Requête 052'!$A$1:$F$2000,4,FALSE),"")</f>
        <v>ENCOMBRANTS</v>
      </c>
      <c r="E299" s="5" t="str">
        <f>IFERROR(VLOOKUP('Requête 052'!$A298,'Requête 052'!$A$1:$F$2000,5,FALSE),"")</f>
        <v>ENCOMBRANTS</v>
      </c>
      <c r="F299" s="5">
        <f>IFERROR(VLOOKUP('Requête 052'!$A298,'Requête 052'!$A$1:$F$2000,6,FALSE),"")</f>
        <v>3.44</v>
      </c>
      <c r="G299" s="15" t="str">
        <f>IFERROR(VLOOKUP(A299,'Fichier source CGECP'!$A$1:$F$1259,1,FALSE),"")</f>
        <v/>
      </c>
      <c r="H299" s="15" t="str">
        <f>IFERROR(VLOOKUP(A299,'Fichier source CGECP'!$A$1:$F$1259,2,FALSE),"")</f>
        <v/>
      </c>
      <c r="I299" s="38" t="str">
        <f>IFERROR(VLOOKUP(A299,'Fichier source CGECP'!$A$1:$F$1259,3,FALSE),"")</f>
        <v/>
      </c>
      <c r="J299" s="15" t="str">
        <f>IFERROR(VLOOKUP(A299,'Fichier source CGECP'!$A$1:$F$1259,4,FALSE),"")</f>
        <v/>
      </c>
      <c r="K299" s="15" t="str">
        <f>IFERROR(VLOOKUP(A299,'Fichier source CGECP'!$A$1:$F$1259,5,FALSE),"")</f>
        <v/>
      </c>
      <c r="L299" s="33" t="str">
        <f>IFERROR(VLOOKUP(A299,'Fichier source CGECP'!$A$1:$F$1259,6,FALSE),"")</f>
        <v/>
      </c>
      <c r="M299" s="36" t="str">
        <f t="shared" si="25"/>
        <v/>
      </c>
      <c r="N299" s="35" t="str">
        <f t="shared" si="21"/>
        <v>Ok</v>
      </c>
      <c r="O299" s="35" t="str">
        <f t="shared" si="22"/>
        <v>Ecart</v>
      </c>
      <c r="P299" s="35" t="str">
        <f t="shared" si="23"/>
        <v>Ok</v>
      </c>
      <c r="Q299" s="35" t="str">
        <f t="shared" si="24"/>
        <v>Ecart</v>
      </c>
    </row>
    <row r="300" spans="1:17" ht="15.75" customHeight="1" x14ac:dyDescent="0.25">
      <c r="A300" s="12">
        <f>IFERROR(VLOOKUP('Requête 052'!$A299,'Requête 052'!$A$1:$F$2000,1,FALSE),"")</f>
        <v>4866</v>
      </c>
      <c r="B300" s="5" t="str">
        <f>IFERROR(VLOOKUP('Requête 052'!$A299,'Requête 052'!$A$1:$F$2000,2,FALSE),"")</f>
        <v>CGECP ST OUEN L AUMONE TDI</v>
      </c>
      <c r="C300" s="14">
        <f>IFERROR(VLOOKUP('Requête 052'!$A299,'Requête 052'!$A$1:$F$2000,3,FALSE),"")</f>
        <v>43807</v>
      </c>
      <c r="D300" s="5" t="str">
        <f>IFERROR(VLOOKUP('Requête 052'!$A299,'Requête 052'!$A$1:$F$2000,4,FALSE),"")</f>
        <v>GRAVATS EN MELANGE</v>
      </c>
      <c r="E300" s="5" t="str">
        <f>IFERROR(VLOOKUP('Requête 052'!$A299,'Requête 052'!$A$1:$F$2000,5,FALSE),"")</f>
        <v>GRAVATS EN MELANGE</v>
      </c>
      <c r="F300" s="5">
        <f>IFERROR(VLOOKUP('Requête 052'!$A299,'Requête 052'!$A$1:$F$2000,6,FALSE),"")</f>
        <v>2.88</v>
      </c>
      <c r="G300" s="15" t="str">
        <f>IFERROR(VLOOKUP(A300,'Fichier source CGECP'!$A$1:$F$1259,1,FALSE),"")</f>
        <v/>
      </c>
      <c r="H300" s="15" t="str">
        <f>IFERROR(VLOOKUP(A300,'Fichier source CGECP'!$A$1:$F$1259,2,FALSE),"")</f>
        <v/>
      </c>
      <c r="I300" s="38" t="str">
        <f>IFERROR(VLOOKUP(A300,'Fichier source CGECP'!$A$1:$F$1259,3,FALSE),"")</f>
        <v/>
      </c>
      <c r="J300" s="15" t="str">
        <f>IFERROR(VLOOKUP(A300,'Fichier source CGECP'!$A$1:$F$1259,4,FALSE),"")</f>
        <v/>
      </c>
      <c r="K300" s="15" t="str">
        <f>IFERROR(VLOOKUP(A300,'Fichier source CGECP'!$A$1:$F$1259,5,FALSE),"")</f>
        <v/>
      </c>
      <c r="L300" s="33" t="str">
        <f>IFERROR(VLOOKUP(A300,'Fichier source CGECP'!$A$1:$F$1259,6,FALSE),"")</f>
        <v/>
      </c>
      <c r="M300" s="36" t="str">
        <f t="shared" si="25"/>
        <v/>
      </c>
      <c r="N300" s="35" t="str">
        <f t="shared" si="21"/>
        <v>Ok</v>
      </c>
      <c r="O300" s="35" t="str">
        <f t="shared" si="22"/>
        <v>Ecart</v>
      </c>
      <c r="P300" s="35" t="str">
        <f t="shared" si="23"/>
        <v>Ok</v>
      </c>
      <c r="Q300" s="35" t="str">
        <f t="shared" si="24"/>
        <v>Ecart</v>
      </c>
    </row>
    <row r="301" spans="1:17" ht="15.75" customHeight="1" x14ac:dyDescent="0.25">
      <c r="A301" s="12">
        <f>IFERROR(VLOOKUP('Requête 052'!$A300,'Requête 052'!$A$1:$F$2000,1,FALSE),"")</f>
        <v>4867</v>
      </c>
      <c r="B301" s="5" t="str">
        <f>IFERROR(VLOOKUP('Requête 052'!$A300,'Requête 052'!$A$1:$F$2000,2,FALSE),"")</f>
        <v>CGECP ST OUEN L AUMONE TDI</v>
      </c>
      <c r="C301" s="14">
        <f>IFERROR(VLOOKUP('Requête 052'!$A300,'Requête 052'!$A$1:$F$2000,3,FALSE),"")</f>
        <v>43807</v>
      </c>
      <c r="D301" s="5" t="str">
        <f>IFERROR(VLOOKUP('Requête 052'!$A300,'Requête 052'!$A$1:$F$2000,4,FALSE),"")</f>
        <v>ENCOMBRANTS</v>
      </c>
      <c r="E301" s="5" t="str">
        <f>IFERROR(VLOOKUP('Requête 052'!$A300,'Requête 052'!$A$1:$F$2000,5,FALSE),"")</f>
        <v>ENCOMBRANTS</v>
      </c>
      <c r="F301" s="5">
        <f>IFERROR(VLOOKUP('Requête 052'!$A300,'Requête 052'!$A$1:$F$2000,6,FALSE),"")</f>
        <v>3.12</v>
      </c>
      <c r="G301" s="15" t="str">
        <f>IFERROR(VLOOKUP(A301,'Fichier source CGECP'!$A$1:$F$1259,1,FALSE),"")</f>
        <v/>
      </c>
      <c r="H301" s="15" t="str">
        <f>IFERROR(VLOOKUP(A301,'Fichier source CGECP'!$A$1:$F$1259,2,FALSE),"")</f>
        <v/>
      </c>
      <c r="I301" s="38" t="str">
        <f>IFERROR(VLOOKUP(A301,'Fichier source CGECP'!$A$1:$F$1259,3,FALSE),"")</f>
        <v/>
      </c>
      <c r="J301" s="15" t="str">
        <f>IFERROR(VLOOKUP(A301,'Fichier source CGECP'!$A$1:$F$1259,4,FALSE),"")</f>
        <v/>
      </c>
      <c r="K301" s="15" t="str">
        <f>IFERROR(VLOOKUP(A301,'Fichier source CGECP'!$A$1:$F$1259,5,FALSE),"")</f>
        <v/>
      </c>
      <c r="L301" s="33" t="str">
        <f>IFERROR(VLOOKUP(A301,'Fichier source CGECP'!$A$1:$F$1259,6,FALSE),"")</f>
        <v/>
      </c>
      <c r="M301" s="36" t="str">
        <f t="shared" si="25"/>
        <v/>
      </c>
      <c r="N301" s="35" t="str">
        <f t="shared" si="21"/>
        <v>Ok</v>
      </c>
      <c r="O301" s="35" t="str">
        <f t="shared" si="22"/>
        <v>Ecart</v>
      </c>
      <c r="P301" s="35" t="str">
        <f t="shared" si="23"/>
        <v>Ok</v>
      </c>
      <c r="Q301" s="35" t="str">
        <f t="shared" si="24"/>
        <v>Ecart</v>
      </c>
    </row>
    <row r="302" spans="1:17" ht="15.75" customHeight="1" x14ac:dyDescent="0.25">
      <c r="A302" s="12">
        <f>IFERROR(VLOOKUP('Requête 052'!$A301,'Requête 052'!$A$1:$F$2000,1,FALSE),"")</f>
        <v>4869</v>
      </c>
      <c r="B302" s="5" t="str">
        <f>IFERROR(VLOOKUP('Requête 052'!$A301,'Requête 052'!$A$1:$F$2000,2,FALSE),"")</f>
        <v>CGECP ST OUEN L AUMONE TDI</v>
      </c>
      <c r="C302" s="14">
        <f>IFERROR(VLOOKUP('Requête 052'!$A301,'Requête 052'!$A$1:$F$2000,3,FALSE),"")</f>
        <v>43807</v>
      </c>
      <c r="D302" s="5" t="str">
        <f>IFERROR(VLOOKUP('Requête 052'!$A301,'Requête 052'!$A$1:$F$2000,4,FALSE),"")</f>
        <v>ENCOMBRANTS</v>
      </c>
      <c r="E302" s="5" t="str">
        <f>IFERROR(VLOOKUP('Requête 052'!$A301,'Requête 052'!$A$1:$F$2000,5,FALSE),"")</f>
        <v>ENCOMBRANTS</v>
      </c>
      <c r="F302" s="5">
        <f>IFERROR(VLOOKUP('Requête 052'!$A301,'Requête 052'!$A$1:$F$2000,6,FALSE),"")</f>
        <v>4.24</v>
      </c>
      <c r="G302" s="15" t="str">
        <f>IFERROR(VLOOKUP(A302,'Fichier source CGECP'!$A$1:$F$1259,1,FALSE),"")</f>
        <v/>
      </c>
      <c r="H302" s="15" t="str">
        <f>IFERROR(VLOOKUP(A302,'Fichier source CGECP'!$A$1:$F$1259,2,FALSE),"")</f>
        <v/>
      </c>
      <c r="I302" s="38" t="str">
        <f>IFERROR(VLOOKUP(A302,'Fichier source CGECP'!$A$1:$F$1259,3,FALSE),"")</f>
        <v/>
      </c>
      <c r="J302" s="15" t="str">
        <f>IFERROR(VLOOKUP(A302,'Fichier source CGECP'!$A$1:$F$1259,4,FALSE),"")</f>
        <v/>
      </c>
      <c r="K302" s="15" t="str">
        <f>IFERROR(VLOOKUP(A302,'Fichier source CGECP'!$A$1:$F$1259,5,FALSE),"")</f>
        <v/>
      </c>
      <c r="L302" s="33" t="str">
        <f>IFERROR(VLOOKUP(A302,'Fichier source CGECP'!$A$1:$F$1259,6,FALSE),"")</f>
        <v/>
      </c>
      <c r="M302" s="36" t="str">
        <f t="shared" si="25"/>
        <v/>
      </c>
      <c r="N302" s="35" t="str">
        <f t="shared" si="21"/>
        <v>Ok</v>
      </c>
      <c r="O302" s="35" t="str">
        <f t="shared" si="22"/>
        <v>Ecart</v>
      </c>
      <c r="P302" s="35" t="str">
        <f t="shared" si="23"/>
        <v>Ok</v>
      </c>
      <c r="Q302" s="35" t="str">
        <f t="shared" si="24"/>
        <v>Ecart</v>
      </c>
    </row>
    <row r="303" spans="1:17" ht="15.75" customHeight="1" x14ac:dyDescent="0.25">
      <c r="A303" s="12">
        <f>IFERROR(VLOOKUP('Requête 052'!$A302,'Requête 052'!$A$1:$F$2000,1,FALSE),"")</f>
        <v>4871</v>
      </c>
      <c r="B303" s="5" t="str">
        <f>IFERROR(VLOOKUP('Requête 052'!$A302,'Requête 052'!$A$1:$F$2000,2,FALSE),"")</f>
        <v>CGECP ST OUEN L AUMONE TDI</v>
      </c>
      <c r="C303" s="14">
        <f>IFERROR(VLOOKUP('Requête 052'!$A302,'Requête 052'!$A$1:$F$2000,3,FALSE),"")</f>
        <v>43807</v>
      </c>
      <c r="D303" s="5" t="str">
        <f>IFERROR(VLOOKUP('Requête 052'!$A302,'Requête 052'!$A$1:$F$2000,4,FALSE),"")</f>
        <v>ENCOMBRANTS</v>
      </c>
      <c r="E303" s="5" t="str">
        <f>IFERROR(VLOOKUP('Requête 052'!$A302,'Requête 052'!$A$1:$F$2000,5,FALSE),"")</f>
        <v>ENCOMBRANTS</v>
      </c>
      <c r="F303" s="5">
        <f>IFERROR(VLOOKUP('Requête 052'!$A302,'Requête 052'!$A$1:$F$2000,6,FALSE),"")</f>
        <v>2.3199999999999998</v>
      </c>
      <c r="G303" s="15" t="str">
        <f>IFERROR(VLOOKUP(A303,'Fichier source CGECP'!$A$1:$F$1259,1,FALSE),"")</f>
        <v/>
      </c>
      <c r="H303" s="15" t="str">
        <f>IFERROR(VLOOKUP(A303,'Fichier source CGECP'!$A$1:$F$1259,2,FALSE),"")</f>
        <v/>
      </c>
      <c r="I303" s="38" t="str">
        <f>IFERROR(VLOOKUP(A303,'Fichier source CGECP'!$A$1:$F$1259,3,FALSE),"")</f>
        <v/>
      </c>
      <c r="J303" s="15" t="str">
        <f>IFERROR(VLOOKUP(A303,'Fichier source CGECP'!$A$1:$F$1259,4,FALSE),"")</f>
        <v/>
      </c>
      <c r="K303" s="15" t="str">
        <f>IFERROR(VLOOKUP(A303,'Fichier source CGECP'!$A$1:$F$1259,5,FALSE),"")</f>
        <v/>
      </c>
      <c r="L303" s="33" t="str">
        <f>IFERROR(VLOOKUP(A303,'Fichier source CGECP'!$A$1:$F$1259,6,FALSE),"")</f>
        <v/>
      </c>
      <c r="M303" s="36" t="str">
        <f t="shared" si="25"/>
        <v/>
      </c>
      <c r="N303" s="35" t="str">
        <f t="shared" si="21"/>
        <v>Ok</v>
      </c>
      <c r="O303" s="35" t="str">
        <f t="shared" si="22"/>
        <v>Ecart</v>
      </c>
      <c r="P303" s="35" t="str">
        <f t="shared" si="23"/>
        <v>Ok</v>
      </c>
      <c r="Q303" s="35" t="str">
        <f t="shared" si="24"/>
        <v>Ecart</v>
      </c>
    </row>
    <row r="304" spans="1:17" ht="15.75" customHeight="1" x14ac:dyDescent="0.25">
      <c r="A304" s="12">
        <f>IFERROR(VLOOKUP('Requête 052'!$A303,'Requête 052'!$A$1:$F$2000,1,FALSE),"")</f>
        <v>4872</v>
      </c>
      <c r="B304" s="5" t="str">
        <f>IFERROR(VLOOKUP('Requête 052'!$A303,'Requête 052'!$A$1:$F$2000,2,FALSE),"")</f>
        <v>CGECP ST OUEN L AUMONE TDI</v>
      </c>
      <c r="C304" s="14">
        <f>IFERROR(VLOOKUP('Requête 052'!$A303,'Requête 052'!$A$1:$F$2000,3,FALSE),"")</f>
        <v>43807</v>
      </c>
      <c r="D304" s="5" t="str">
        <f>IFERROR(VLOOKUP('Requête 052'!$A303,'Requête 052'!$A$1:$F$2000,4,FALSE),"")</f>
        <v>GRAVATS</v>
      </c>
      <c r="E304" s="5" t="str">
        <f>IFERROR(VLOOKUP('Requête 052'!$A303,'Requête 052'!$A$1:$F$2000,5,FALSE),"")</f>
        <v>GRAVATS</v>
      </c>
      <c r="F304" s="5">
        <f>IFERROR(VLOOKUP('Requête 052'!$A303,'Requête 052'!$A$1:$F$2000,6,FALSE),"")</f>
        <v>1.5</v>
      </c>
      <c r="G304" s="15" t="str">
        <f>IFERROR(VLOOKUP(A304,'Fichier source CGECP'!$A$1:$F$1259,1,FALSE),"")</f>
        <v/>
      </c>
      <c r="H304" s="15" t="str">
        <f>IFERROR(VLOOKUP(A304,'Fichier source CGECP'!$A$1:$F$1259,2,FALSE),"")</f>
        <v/>
      </c>
      <c r="I304" s="38" t="str">
        <f>IFERROR(VLOOKUP(A304,'Fichier source CGECP'!$A$1:$F$1259,3,FALSE),"")</f>
        <v/>
      </c>
      <c r="J304" s="15" t="str">
        <f>IFERROR(VLOOKUP(A304,'Fichier source CGECP'!$A$1:$F$1259,4,FALSE),"")</f>
        <v/>
      </c>
      <c r="K304" s="15" t="str">
        <f>IFERROR(VLOOKUP(A304,'Fichier source CGECP'!$A$1:$F$1259,5,FALSE),"")</f>
        <v/>
      </c>
      <c r="L304" s="33" t="str">
        <f>IFERROR(VLOOKUP(A304,'Fichier source CGECP'!$A$1:$F$1259,6,FALSE),"")</f>
        <v/>
      </c>
      <c r="M304" s="36" t="str">
        <f t="shared" si="25"/>
        <v/>
      </c>
      <c r="N304" s="35" t="str">
        <f t="shared" si="21"/>
        <v>Ok</v>
      </c>
      <c r="O304" s="35" t="str">
        <f t="shared" si="22"/>
        <v>Ecart</v>
      </c>
      <c r="P304" s="35" t="str">
        <f t="shared" si="23"/>
        <v>Ok</v>
      </c>
      <c r="Q304" s="35" t="str">
        <f t="shared" si="24"/>
        <v>Ecart</v>
      </c>
    </row>
    <row r="305" spans="1:17" ht="15.75" customHeight="1" x14ac:dyDescent="0.25">
      <c r="A305" s="12">
        <f>IFERROR(VLOOKUP('Requête 052'!$A304,'Requête 052'!$A$1:$F$2000,1,FALSE),"")</f>
        <v>4874</v>
      </c>
      <c r="B305" s="5" t="str">
        <f>IFERROR(VLOOKUP('Requête 052'!$A304,'Requête 052'!$A$1:$F$2000,2,FALSE),"")</f>
        <v>CGECP ST OUEN L AUMONE TDI</v>
      </c>
      <c r="C305" s="14">
        <f>IFERROR(VLOOKUP('Requête 052'!$A304,'Requête 052'!$A$1:$F$2000,3,FALSE),"")</f>
        <v>43807</v>
      </c>
      <c r="D305" s="5" t="str">
        <f>IFERROR(VLOOKUP('Requête 052'!$A304,'Requête 052'!$A$1:$F$2000,4,FALSE),"")</f>
        <v>ENCOMBRANTS</v>
      </c>
      <c r="E305" s="5" t="str">
        <f>IFERROR(VLOOKUP('Requête 052'!$A304,'Requête 052'!$A$1:$F$2000,5,FALSE),"")</f>
        <v>ENCOMBRANTS</v>
      </c>
      <c r="F305" s="5">
        <f>IFERROR(VLOOKUP('Requête 052'!$A304,'Requête 052'!$A$1:$F$2000,6,FALSE),"")</f>
        <v>6.2</v>
      </c>
      <c r="G305" s="15" t="str">
        <f>IFERROR(VLOOKUP(A305,'Fichier source CGECP'!$A$1:$F$1259,1,FALSE),"")</f>
        <v/>
      </c>
      <c r="H305" s="15" t="str">
        <f>IFERROR(VLOOKUP(A305,'Fichier source CGECP'!$A$1:$F$1259,2,FALSE),"")</f>
        <v/>
      </c>
      <c r="I305" s="38" t="str">
        <f>IFERROR(VLOOKUP(A305,'Fichier source CGECP'!$A$1:$F$1259,3,FALSE),"")</f>
        <v/>
      </c>
      <c r="J305" s="15" t="str">
        <f>IFERROR(VLOOKUP(A305,'Fichier source CGECP'!$A$1:$F$1259,4,FALSE),"")</f>
        <v/>
      </c>
      <c r="K305" s="15" t="str">
        <f>IFERROR(VLOOKUP(A305,'Fichier source CGECP'!$A$1:$F$1259,5,FALSE),"")</f>
        <v/>
      </c>
      <c r="L305" s="33" t="str">
        <f>IFERROR(VLOOKUP(A305,'Fichier source CGECP'!$A$1:$F$1259,6,FALSE),"")</f>
        <v/>
      </c>
      <c r="M305" s="36" t="str">
        <f t="shared" si="25"/>
        <v/>
      </c>
      <c r="N305" s="35" t="str">
        <f t="shared" si="21"/>
        <v>Ok</v>
      </c>
      <c r="O305" s="35" t="str">
        <f t="shared" si="22"/>
        <v>Ecart</v>
      </c>
      <c r="P305" s="35" t="str">
        <f t="shared" si="23"/>
        <v>Ok</v>
      </c>
      <c r="Q305" s="35" t="str">
        <f t="shared" si="24"/>
        <v>Ecart</v>
      </c>
    </row>
    <row r="306" spans="1:17" ht="15.75" customHeight="1" x14ac:dyDescent="0.25">
      <c r="A306" s="12">
        <f>IFERROR(VLOOKUP('Requête 052'!$A305,'Requête 052'!$A$1:$F$2000,1,FALSE),"")</f>
        <v>4875</v>
      </c>
      <c r="B306" s="5" t="str">
        <f>IFERROR(VLOOKUP('Requête 052'!$A305,'Requête 052'!$A$1:$F$2000,2,FALSE),"")</f>
        <v>CGECP ST OUEN L AUMONE TDI</v>
      </c>
      <c r="C306" s="14">
        <f>IFERROR(VLOOKUP('Requête 052'!$A305,'Requête 052'!$A$1:$F$2000,3,FALSE),"")</f>
        <v>43807</v>
      </c>
      <c r="D306" s="5" t="str">
        <f>IFERROR(VLOOKUP('Requête 052'!$A305,'Requête 052'!$A$1:$F$2000,4,FALSE),"")</f>
        <v>ENCOMBRANTS</v>
      </c>
      <c r="E306" s="5" t="str">
        <f>IFERROR(VLOOKUP('Requête 052'!$A305,'Requête 052'!$A$1:$F$2000,5,FALSE),"")</f>
        <v>ENCOMBRANTS</v>
      </c>
      <c r="F306" s="5">
        <f>IFERROR(VLOOKUP('Requête 052'!$A305,'Requête 052'!$A$1:$F$2000,6,FALSE),"")</f>
        <v>2.34</v>
      </c>
      <c r="G306" s="15" t="str">
        <f>IFERROR(VLOOKUP(A306,'Fichier source CGECP'!$A$1:$F$1259,1,FALSE),"")</f>
        <v/>
      </c>
      <c r="H306" s="15" t="str">
        <f>IFERROR(VLOOKUP(A306,'Fichier source CGECP'!$A$1:$F$1259,2,FALSE),"")</f>
        <v/>
      </c>
      <c r="I306" s="38" t="str">
        <f>IFERROR(VLOOKUP(A306,'Fichier source CGECP'!$A$1:$F$1259,3,FALSE),"")</f>
        <v/>
      </c>
      <c r="J306" s="15" t="str">
        <f>IFERROR(VLOOKUP(A306,'Fichier source CGECP'!$A$1:$F$1259,4,FALSE),"")</f>
        <v/>
      </c>
      <c r="K306" s="15" t="str">
        <f>IFERROR(VLOOKUP(A306,'Fichier source CGECP'!$A$1:$F$1259,5,FALSE),"")</f>
        <v/>
      </c>
      <c r="L306" s="33" t="str">
        <f>IFERROR(VLOOKUP(A306,'Fichier source CGECP'!$A$1:$F$1259,6,FALSE),"")</f>
        <v/>
      </c>
      <c r="M306" s="36" t="str">
        <f t="shared" si="25"/>
        <v/>
      </c>
      <c r="N306" s="35" t="str">
        <f t="shared" si="21"/>
        <v>Ok</v>
      </c>
      <c r="O306" s="35" t="str">
        <f t="shared" si="22"/>
        <v>Ecart</v>
      </c>
      <c r="P306" s="35" t="str">
        <f t="shared" si="23"/>
        <v>Ok</v>
      </c>
      <c r="Q306" s="35" t="str">
        <f t="shared" si="24"/>
        <v>Ecart</v>
      </c>
    </row>
    <row r="307" spans="1:17" ht="15.75" customHeight="1" x14ac:dyDescent="0.25">
      <c r="A307" s="12">
        <f>IFERROR(VLOOKUP('Requête 052'!$A306,'Requête 052'!$A$1:$F$2000,1,FALSE),"")</f>
        <v>4876</v>
      </c>
      <c r="B307" s="5" t="str">
        <f>IFERROR(VLOOKUP('Requête 052'!$A306,'Requête 052'!$A$1:$F$2000,2,FALSE),"")</f>
        <v>CGECP ST OUEN L AUMONE TDI</v>
      </c>
      <c r="C307" s="14">
        <f>IFERROR(VLOOKUP('Requête 052'!$A306,'Requête 052'!$A$1:$F$2000,3,FALSE),"")</f>
        <v>43807</v>
      </c>
      <c r="D307" s="5" t="str">
        <f>IFERROR(VLOOKUP('Requête 052'!$A306,'Requête 052'!$A$1:$F$2000,4,FALSE),"")</f>
        <v>ENCOMBRANTS</v>
      </c>
      <c r="E307" s="5" t="str">
        <f>IFERROR(VLOOKUP('Requête 052'!$A306,'Requête 052'!$A$1:$F$2000,5,FALSE),"")</f>
        <v>ENCOMBRANTS</v>
      </c>
      <c r="F307" s="5">
        <f>IFERROR(VLOOKUP('Requête 052'!$A306,'Requête 052'!$A$1:$F$2000,6,FALSE),"")</f>
        <v>2.3199999999999998</v>
      </c>
      <c r="G307" s="15" t="str">
        <f>IFERROR(VLOOKUP(A307,'Fichier source CGECP'!$A$1:$F$1259,1,FALSE),"")</f>
        <v/>
      </c>
      <c r="H307" s="15" t="str">
        <f>IFERROR(VLOOKUP(A307,'Fichier source CGECP'!$A$1:$F$1259,2,FALSE),"")</f>
        <v/>
      </c>
      <c r="I307" s="38" t="str">
        <f>IFERROR(VLOOKUP(A307,'Fichier source CGECP'!$A$1:$F$1259,3,FALSE),"")</f>
        <v/>
      </c>
      <c r="J307" s="15" t="str">
        <f>IFERROR(VLOOKUP(A307,'Fichier source CGECP'!$A$1:$F$1259,4,FALSE),"")</f>
        <v/>
      </c>
      <c r="K307" s="15" t="str">
        <f>IFERROR(VLOOKUP(A307,'Fichier source CGECP'!$A$1:$F$1259,5,FALSE),"")</f>
        <v/>
      </c>
      <c r="L307" s="33" t="str">
        <f>IFERROR(VLOOKUP(A307,'Fichier source CGECP'!$A$1:$F$1259,6,FALSE),"")</f>
        <v/>
      </c>
      <c r="M307" s="36" t="str">
        <f t="shared" si="25"/>
        <v/>
      </c>
      <c r="N307" s="35" t="str">
        <f t="shared" si="21"/>
        <v>Ok</v>
      </c>
      <c r="O307" s="35" t="str">
        <f t="shared" si="22"/>
        <v>Ecart</v>
      </c>
      <c r="P307" s="35" t="str">
        <f t="shared" si="23"/>
        <v>Ok</v>
      </c>
      <c r="Q307" s="35" t="str">
        <f t="shared" si="24"/>
        <v>Ecart</v>
      </c>
    </row>
    <row r="308" spans="1:17" ht="15.75" customHeight="1" x14ac:dyDescent="0.25">
      <c r="A308" s="12">
        <f>IFERROR(VLOOKUP('Requête 052'!$A307,'Requête 052'!$A$1:$F$2000,1,FALSE),"")</f>
        <v>4877</v>
      </c>
      <c r="B308" s="5" t="str">
        <f>IFERROR(VLOOKUP('Requête 052'!$A307,'Requête 052'!$A$1:$F$2000,2,FALSE),"")</f>
        <v>CGECP ST OUEN L AUMONE TDI</v>
      </c>
      <c r="C308" s="14">
        <f>IFERROR(VLOOKUP('Requête 052'!$A307,'Requête 052'!$A$1:$F$2000,3,FALSE),"")</f>
        <v>43807</v>
      </c>
      <c r="D308" s="5" t="str">
        <f>IFERROR(VLOOKUP('Requête 052'!$A307,'Requête 052'!$A$1:$F$2000,4,FALSE),"")</f>
        <v>ENCOMBRANTS</v>
      </c>
      <c r="E308" s="5" t="str">
        <f>IFERROR(VLOOKUP('Requête 052'!$A307,'Requête 052'!$A$1:$F$2000,5,FALSE),"")</f>
        <v>ENCOMBRANTS</v>
      </c>
      <c r="F308" s="5">
        <f>IFERROR(VLOOKUP('Requête 052'!$A307,'Requête 052'!$A$1:$F$2000,6,FALSE),"")</f>
        <v>4.26</v>
      </c>
      <c r="G308" s="15" t="str">
        <f>IFERROR(VLOOKUP(A308,'Fichier source CGECP'!$A$1:$F$1259,1,FALSE),"")</f>
        <v/>
      </c>
      <c r="H308" s="15" t="str">
        <f>IFERROR(VLOOKUP(A308,'Fichier source CGECP'!$A$1:$F$1259,2,FALSE),"")</f>
        <v/>
      </c>
      <c r="I308" s="38" t="str">
        <f>IFERROR(VLOOKUP(A308,'Fichier source CGECP'!$A$1:$F$1259,3,FALSE),"")</f>
        <v/>
      </c>
      <c r="J308" s="15" t="str">
        <f>IFERROR(VLOOKUP(A308,'Fichier source CGECP'!$A$1:$F$1259,4,FALSE),"")</f>
        <v/>
      </c>
      <c r="K308" s="15" t="str">
        <f>IFERROR(VLOOKUP(A308,'Fichier source CGECP'!$A$1:$F$1259,5,FALSE),"")</f>
        <v/>
      </c>
      <c r="L308" s="33" t="str">
        <f>IFERROR(VLOOKUP(A308,'Fichier source CGECP'!$A$1:$F$1259,6,FALSE),"")</f>
        <v/>
      </c>
      <c r="M308" s="36" t="str">
        <f t="shared" si="25"/>
        <v/>
      </c>
      <c r="N308" s="35" t="str">
        <f t="shared" si="21"/>
        <v>Ok</v>
      </c>
      <c r="O308" s="35" t="str">
        <f t="shared" si="22"/>
        <v>Ecart</v>
      </c>
      <c r="P308" s="35" t="str">
        <f t="shared" si="23"/>
        <v>Ok</v>
      </c>
      <c r="Q308" s="35" t="str">
        <f t="shared" si="24"/>
        <v>Ecart</v>
      </c>
    </row>
    <row r="309" spans="1:17" ht="15.75" customHeight="1" x14ac:dyDescent="0.25">
      <c r="A309" s="12">
        <f>IFERROR(VLOOKUP('Requête 052'!$A308,'Requête 052'!$A$1:$F$2000,1,FALSE),"")</f>
        <v>4879</v>
      </c>
      <c r="B309" s="5" t="str">
        <f>IFERROR(VLOOKUP('Requête 052'!$A308,'Requête 052'!$A$1:$F$2000,2,FALSE),"")</f>
        <v>CGECP ST OUEN L AUMONE TDI</v>
      </c>
      <c r="C309" s="14">
        <f>IFERROR(VLOOKUP('Requête 052'!$A308,'Requête 052'!$A$1:$F$2000,3,FALSE),"")</f>
        <v>43807</v>
      </c>
      <c r="D309" s="5" t="str">
        <f>IFERROR(VLOOKUP('Requête 052'!$A308,'Requête 052'!$A$1:$F$2000,4,FALSE),"")</f>
        <v>ENCOMBRANTS</v>
      </c>
      <c r="E309" s="5" t="str">
        <f>IFERROR(VLOOKUP('Requête 052'!$A308,'Requête 052'!$A$1:$F$2000,5,FALSE),"")</f>
        <v>ENCOMBRANTS</v>
      </c>
      <c r="F309" s="5">
        <f>IFERROR(VLOOKUP('Requête 052'!$A308,'Requête 052'!$A$1:$F$2000,6,FALSE),"")</f>
        <v>2.2599999999999998</v>
      </c>
      <c r="G309" s="15" t="str">
        <f>IFERROR(VLOOKUP(A309,'Fichier source CGECP'!$A$1:$F$1259,1,FALSE),"")</f>
        <v/>
      </c>
      <c r="H309" s="15" t="str">
        <f>IFERROR(VLOOKUP(A309,'Fichier source CGECP'!$A$1:$F$1259,2,FALSE),"")</f>
        <v/>
      </c>
      <c r="I309" s="38" t="str">
        <f>IFERROR(VLOOKUP(A309,'Fichier source CGECP'!$A$1:$F$1259,3,FALSE),"")</f>
        <v/>
      </c>
      <c r="J309" s="15" t="str">
        <f>IFERROR(VLOOKUP(A309,'Fichier source CGECP'!$A$1:$F$1259,4,FALSE),"")</f>
        <v/>
      </c>
      <c r="K309" s="15" t="str">
        <f>IFERROR(VLOOKUP(A309,'Fichier source CGECP'!$A$1:$F$1259,5,FALSE),"")</f>
        <v/>
      </c>
      <c r="L309" s="33" t="str">
        <f>IFERROR(VLOOKUP(A309,'Fichier source CGECP'!$A$1:$F$1259,6,FALSE),"")</f>
        <v/>
      </c>
      <c r="M309" s="36" t="str">
        <f t="shared" si="25"/>
        <v/>
      </c>
      <c r="N309" s="35" t="str">
        <f t="shared" si="21"/>
        <v>Ok</v>
      </c>
      <c r="O309" s="35" t="str">
        <f t="shared" si="22"/>
        <v>Ecart</v>
      </c>
      <c r="P309" s="35" t="str">
        <f t="shared" si="23"/>
        <v>Ok</v>
      </c>
      <c r="Q309" s="35" t="str">
        <f t="shared" si="24"/>
        <v>Ecart</v>
      </c>
    </row>
    <row r="310" spans="1:17" ht="15.75" customHeight="1" x14ac:dyDescent="0.25">
      <c r="A310" s="12">
        <f>IFERROR(VLOOKUP('Requête 052'!$A309,'Requête 052'!$A$1:$F$2000,1,FALSE),"")</f>
        <v>4882</v>
      </c>
      <c r="B310" s="5" t="str">
        <f>IFERROR(VLOOKUP('Requête 052'!$A309,'Requête 052'!$A$1:$F$2000,2,FALSE),"")</f>
        <v>CGECP ST OUEN L AUMONE DVBIODIV</v>
      </c>
      <c r="C310" s="14">
        <f>IFERROR(VLOOKUP('Requête 052'!$A309,'Requête 052'!$A$1:$F$2000,3,FALSE),"")</f>
        <v>43807</v>
      </c>
      <c r="D310" s="5" t="str">
        <f>IFERROR(VLOOKUP('Requête 052'!$A309,'Requête 052'!$A$1:$F$2000,4,FALSE),"")</f>
        <v>DECHETS VERTS EN MELANGE</v>
      </c>
      <c r="E310" s="5" t="str">
        <f>IFERROR(VLOOKUP('Requête 052'!$A309,'Requête 052'!$A$1:$F$2000,5,FALSE),"")</f>
        <v>DECHETS VERTS EN MELANGE</v>
      </c>
      <c r="F310" s="5">
        <f>IFERROR(VLOOKUP('Requête 052'!$A309,'Requête 052'!$A$1:$F$2000,6,FALSE),"")</f>
        <v>2.54</v>
      </c>
      <c r="G310" s="15" t="str">
        <f>IFERROR(VLOOKUP(A310,'Fichier source CGECP'!$A$1:$F$1259,1,FALSE),"")</f>
        <v/>
      </c>
      <c r="H310" s="15" t="str">
        <f>IFERROR(VLOOKUP(A310,'Fichier source CGECP'!$A$1:$F$1259,2,FALSE),"")</f>
        <v/>
      </c>
      <c r="I310" s="38" t="str">
        <f>IFERROR(VLOOKUP(A310,'Fichier source CGECP'!$A$1:$F$1259,3,FALSE),"")</f>
        <v/>
      </c>
      <c r="J310" s="15" t="str">
        <f>IFERROR(VLOOKUP(A310,'Fichier source CGECP'!$A$1:$F$1259,4,FALSE),"")</f>
        <v/>
      </c>
      <c r="K310" s="15" t="str">
        <f>IFERROR(VLOOKUP(A310,'Fichier source CGECP'!$A$1:$F$1259,5,FALSE),"")</f>
        <v/>
      </c>
      <c r="L310" s="33" t="str">
        <f>IFERROR(VLOOKUP(A310,'Fichier source CGECP'!$A$1:$F$1259,6,FALSE),"")</f>
        <v/>
      </c>
      <c r="M310" s="36" t="str">
        <f t="shared" si="25"/>
        <v/>
      </c>
      <c r="N310" s="35" t="str">
        <f t="shared" si="21"/>
        <v>Ok</v>
      </c>
      <c r="O310" s="35" t="str">
        <f t="shared" si="22"/>
        <v>Ecart</v>
      </c>
      <c r="P310" s="35" t="str">
        <f t="shared" si="23"/>
        <v>Ok</v>
      </c>
      <c r="Q310" s="35" t="str">
        <f t="shared" si="24"/>
        <v>Ecart</v>
      </c>
    </row>
    <row r="311" spans="1:17" ht="15.75" customHeight="1" x14ac:dyDescent="0.25">
      <c r="A311" s="12">
        <f>IFERROR(VLOOKUP('Requête 052'!$A310,'Requête 052'!$A$1:$F$2000,1,FALSE),"")</f>
        <v>4883</v>
      </c>
      <c r="B311" s="5" t="str">
        <f>IFERROR(VLOOKUP('Requête 052'!$A310,'Requête 052'!$A$1:$F$2000,2,FALSE),"")</f>
        <v>CGECP ST OUEN L AUMONE DVBIODIV</v>
      </c>
      <c r="C311" s="14">
        <f>IFERROR(VLOOKUP('Requête 052'!$A310,'Requête 052'!$A$1:$F$2000,3,FALSE),"")</f>
        <v>43807</v>
      </c>
      <c r="D311" s="5" t="str">
        <f>IFERROR(VLOOKUP('Requête 052'!$A310,'Requête 052'!$A$1:$F$2000,4,FALSE),"")</f>
        <v>DECHETS VERTS EN MELANGE</v>
      </c>
      <c r="E311" s="5" t="str">
        <f>IFERROR(VLOOKUP('Requête 052'!$A310,'Requête 052'!$A$1:$F$2000,5,FALSE),"")</f>
        <v>DECHETS VERTS EN MELANGE</v>
      </c>
      <c r="F311" s="5">
        <f>IFERROR(VLOOKUP('Requête 052'!$A310,'Requête 052'!$A$1:$F$2000,6,FALSE),"")</f>
        <v>3.7</v>
      </c>
      <c r="G311" s="15" t="str">
        <f>IFERROR(VLOOKUP(A311,'Fichier source CGECP'!$A$1:$F$1259,1,FALSE),"")</f>
        <v/>
      </c>
      <c r="H311" s="15" t="str">
        <f>IFERROR(VLOOKUP(A311,'Fichier source CGECP'!$A$1:$F$1259,2,FALSE),"")</f>
        <v/>
      </c>
      <c r="I311" s="38" t="str">
        <f>IFERROR(VLOOKUP(A311,'Fichier source CGECP'!$A$1:$F$1259,3,FALSE),"")</f>
        <v/>
      </c>
      <c r="J311" s="15" t="str">
        <f>IFERROR(VLOOKUP(A311,'Fichier source CGECP'!$A$1:$F$1259,4,FALSE),"")</f>
        <v/>
      </c>
      <c r="K311" s="15" t="str">
        <f>IFERROR(VLOOKUP(A311,'Fichier source CGECP'!$A$1:$F$1259,5,FALSE),"")</f>
        <v/>
      </c>
      <c r="L311" s="33" t="str">
        <f>IFERROR(VLOOKUP(A311,'Fichier source CGECP'!$A$1:$F$1259,6,FALSE),"")</f>
        <v/>
      </c>
      <c r="M311" s="36" t="str">
        <f t="shared" si="25"/>
        <v/>
      </c>
      <c r="N311" s="35" t="str">
        <f t="shared" si="21"/>
        <v>Ok</v>
      </c>
      <c r="O311" s="35" t="str">
        <f t="shared" si="22"/>
        <v>Ecart</v>
      </c>
      <c r="P311" s="35" t="str">
        <f t="shared" si="23"/>
        <v>Ok</v>
      </c>
      <c r="Q311" s="35" t="str">
        <f t="shared" si="24"/>
        <v>Ecart</v>
      </c>
    </row>
    <row r="312" spans="1:17" ht="15.75" customHeight="1" x14ac:dyDescent="0.25">
      <c r="A312" s="12">
        <f>IFERROR(VLOOKUP('Requête 052'!$A311,'Requête 052'!$A$1:$F$2000,1,FALSE),"")</f>
        <v>4886</v>
      </c>
      <c r="B312" s="5" t="str">
        <f>IFERROR(VLOOKUP('Requête 052'!$A311,'Requête 052'!$A$1:$F$2000,2,FALSE),"")</f>
        <v>CGECP ST OUEN L AUMONE TDI</v>
      </c>
      <c r="C312" s="14">
        <f>IFERROR(VLOOKUP('Requête 052'!$A311,'Requête 052'!$A$1:$F$2000,3,FALSE),"")</f>
        <v>43808</v>
      </c>
      <c r="D312" s="5" t="str">
        <f>IFERROR(VLOOKUP('Requête 052'!$A311,'Requête 052'!$A$1:$F$2000,4,FALSE),"")</f>
        <v>ENCOMBRANTS</v>
      </c>
      <c r="E312" s="5" t="str">
        <f>IFERROR(VLOOKUP('Requête 052'!$A311,'Requête 052'!$A$1:$F$2000,5,FALSE),"")</f>
        <v>ENCOMBRANTS</v>
      </c>
      <c r="F312" s="5">
        <f>IFERROR(VLOOKUP('Requête 052'!$A311,'Requête 052'!$A$1:$F$2000,6,FALSE),"")</f>
        <v>8.5000000000000006E-2</v>
      </c>
      <c r="G312" s="15" t="str">
        <f>IFERROR(VLOOKUP(A312,'Fichier source CGECP'!$A$1:$F$1259,1,FALSE),"")</f>
        <v/>
      </c>
      <c r="H312" s="15" t="str">
        <f>IFERROR(VLOOKUP(A312,'Fichier source CGECP'!$A$1:$F$1259,2,FALSE),"")</f>
        <v/>
      </c>
      <c r="I312" s="38" t="str">
        <f>IFERROR(VLOOKUP(A312,'Fichier source CGECP'!$A$1:$F$1259,3,FALSE),"")</f>
        <v/>
      </c>
      <c r="J312" s="15" t="str">
        <f>IFERROR(VLOOKUP(A312,'Fichier source CGECP'!$A$1:$F$1259,4,FALSE),"")</f>
        <v/>
      </c>
      <c r="K312" s="15" t="str">
        <f>IFERROR(VLOOKUP(A312,'Fichier source CGECP'!$A$1:$F$1259,5,FALSE),"")</f>
        <v/>
      </c>
      <c r="L312" s="33" t="str">
        <f>IFERROR(VLOOKUP(A312,'Fichier source CGECP'!$A$1:$F$1259,6,FALSE),"")</f>
        <v/>
      </c>
      <c r="M312" s="36" t="str">
        <f t="shared" si="25"/>
        <v/>
      </c>
      <c r="N312" s="35" t="str">
        <f t="shared" si="21"/>
        <v>Ok</v>
      </c>
      <c r="O312" s="35" t="str">
        <f t="shared" si="22"/>
        <v>Ecart</v>
      </c>
      <c r="P312" s="35" t="str">
        <f t="shared" si="23"/>
        <v>Ok</v>
      </c>
      <c r="Q312" s="35" t="str">
        <f t="shared" si="24"/>
        <v>Ecart</v>
      </c>
    </row>
    <row r="313" spans="1:17" ht="15.75" customHeight="1" x14ac:dyDescent="0.25">
      <c r="A313" s="12">
        <f>IFERROR(VLOOKUP('Requête 052'!$A312,'Requête 052'!$A$1:$F$2000,1,FALSE),"")</f>
        <v>4887</v>
      </c>
      <c r="B313" s="5" t="str">
        <f>IFERROR(VLOOKUP('Requête 052'!$A312,'Requête 052'!$A$1:$F$2000,2,FALSE),"")</f>
        <v>CGECP ST OUEN L AUMONE TDI</v>
      </c>
      <c r="C313" s="14">
        <f>IFERROR(VLOOKUP('Requête 052'!$A312,'Requête 052'!$A$1:$F$2000,3,FALSE),"")</f>
        <v>43808</v>
      </c>
      <c r="D313" s="5" t="str">
        <f>IFERROR(VLOOKUP('Requête 052'!$A312,'Requête 052'!$A$1:$F$2000,4,FALSE),"")</f>
        <v>ENCOMBRANTS</v>
      </c>
      <c r="E313" s="5" t="str">
        <f>IFERROR(VLOOKUP('Requête 052'!$A312,'Requête 052'!$A$1:$F$2000,5,FALSE),"")</f>
        <v>ENCOMBRANTS</v>
      </c>
      <c r="F313" s="5">
        <f>IFERROR(VLOOKUP('Requête 052'!$A312,'Requête 052'!$A$1:$F$2000,6,FALSE),"")</f>
        <v>2.8969999999999998</v>
      </c>
      <c r="G313" s="15" t="str">
        <f>IFERROR(VLOOKUP(A313,'Fichier source CGECP'!$A$1:$F$1259,1,FALSE),"")</f>
        <v/>
      </c>
      <c r="H313" s="15" t="str">
        <f>IFERROR(VLOOKUP(A313,'Fichier source CGECP'!$A$1:$F$1259,2,FALSE),"")</f>
        <v/>
      </c>
      <c r="I313" s="38" t="str">
        <f>IFERROR(VLOOKUP(A313,'Fichier source CGECP'!$A$1:$F$1259,3,FALSE),"")</f>
        <v/>
      </c>
      <c r="J313" s="15" t="str">
        <f>IFERROR(VLOOKUP(A313,'Fichier source CGECP'!$A$1:$F$1259,4,FALSE),"")</f>
        <v/>
      </c>
      <c r="K313" s="15" t="str">
        <f>IFERROR(VLOOKUP(A313,'Fichier source CGECP'!$A$1:$F$1259,5,FALSE),"")</f>
        <v/>
      </c>
      <c r="L313" s="33" t="str">
        <f>IFERROR(VLOOKUP(A313,'Fichier source CGECP'!$A$1:$F$1259,6,FALSE),"")</f>
        <v/>
      </c>
      <c r="M313" s="36" t="str">
        <f t="shared" si="25"/>
        <v/>
      </c>
      <c r="N313" s="35" t="str">
        <f t="shared" si="21"/>
        <v>Ok</v>
      </c>
      <c r="O313" s="35" t="str">
        <f t="shared" si="22"/>
        <v>Ecart</v>
      </c>
      <c r="P313" s="35" t="str">
        <f t="shared" si="23"/>
        <v>Ok</v>
      </c>
      <c r="Q313" s="35" t="str">
        <f t="shared" si="24"/>
        <v>Ecart</v>
      </c>
    </row>
    <row r="314" spans="1:17" ht="15.75" customHeight="1" x14ac:dyDescent="0.25">
      <c r="A314" s="12">
        <f>IFERROR(VLOOKUP('Requête 052'!$A313,'Requête 052'!$A$1:$F$2000,1,FALSE),"")</f>
        <v>4889</v>
      </c>
      <c r="B314" s="5" t="str">
        <f>IFERROR(VLOOKUP('Requête 052'!$A313,'Requête 052'!$A$1:$F$2000,2,FALSE),"")</f>
        <v>CGECP ST OUEN L AUMONE TDI</v>
      </c>
      <c r="C314" s="14">
        <f>IFERROR(VLOOKUP('Requête 052'!$A313,'Requête 052'!$A$1:$F$2000,3,FALSE),"")</f>
        <v>43808</v>
      </c>
      <c r="D314" s="5" t="str">
        <f>IFERROR(VLOOKUP('Requête 052'!$A313,'Requête 052'!$A$1:$F$2000,4,FALSE),"")</f>
        <v>ORDURES MENAGERES</v>
      </c>
      <c r="E314" s="5" t="str">
        <f>IFERROR(VLOOKUP('Requête 052'!$A313,'Requête 052'!$A$1:$F$2000,5,FALSE),"")</f>
        <v>ORDURES MENAGERES</v>
      </c>
      <c r="F314" s="5">
        <f>IFERROR(VLOOKUP('Requête 052'!$A313,'Requête 052'!$A$1:$F$2000,6,FALSE),"")</f>
        <v>0.24</v>
      </c>
      <c r="G314" s="15">
        <f>IFERROR(VLOOKUP(A314,'Fichier source CGECP'!$A$1:$F$1259,1,FALSE),"")</f>
        <v>4889</v>
      </c>
      <c r="H314" s="15" t="str">
        <f>IFERROR(VLOOKUP(A314,'Fichier source CGECP'!$A$1:$F$1259,2,FALSE),"")</f>
        <v>CGECP</v>
      </c>
      <c r="I314" s="38">
        <f>IFERROR(VLOOKUP(A314,'Fichier source CGECP'!$A$1:$F$1259,3,FALSE),"")</f>
        <v>43808</v>
      </c>
      <c r="J314" s="15">
        <f>IFERROR(VLOOKUP(A314,'Fichier source CGECP'!$A$1:$F$1259,4,FALSE),"")</f>
        <v>0</v>
      </c>
      <c r="K314" s="15" t="str">
        <f>IFERROR(VLOOKUP(A314,'Fichier source CGECP'!$A$1:$F$1259,5,FALSE),"")</f>
        <v>ORDURES MENAGERES</v>
      </c>
      <c r="L314" s="33">
        <f>IFERROR(VLOOKUP(A314,'Fichier source CGECP'!$A$1:$F$1259,6,FALSE),"")</f>
        <v>2.8</v>
      </c>
      <c r="M314" s="36">
        <f t="shared" si="25"/>
        <v>-2.5599999999999996</v>
      </c>
      <c r="N314" s="35" t="str">
        <f t="shared" si="21"/>
        <v>Ok</v>
      </c>
      <c r="O314" s="35" t="str">
        <f t="shared" si="22"/>
        <v>Ok</v>
      </c>
      <c r="P314" s="35" t="str">
        <f t="shared" si="23"/>
        <v>Ecart</v>
      </c>
      <c r="Q314" s="35" t="str">
        <f t="shared" si="24"/>
        <v>Ecart</v>
      </c>
    </row>
    <row r="315" spans="1:17" ht="15.75" customHeight="1" x14ac:dyDescent="0.25">
      <c r="A315" s="12">
        <f>IFERROR(VLOOKUP('Requête 052'!$A314,'Requête 052'!$A$1:$F$2000,1,FALSE),"")</f>
        <v>4890</v>
      </c>
      <c r="B315" s="5" t="str">
        <f>IFERROR(VLOOKUP('Requête 052'!$A314,'Requête 052'!$A$1:$F$2000,2,FALSE),"")</f>
        <v>CGECP ST OUEN L AUMONE UVEND</v>
      </c>
      <c r="C315" s="14">
        <f>IFERROR(VLOOKUP('Requête 052'!$A314,'Requête 052'!$A$1:$F$2000,3,FALSE),"")</f>
        <v>43808</v>
      </c>
      <c r="D315" s="5" t="str">
        <f>IFERROR(VLOOKUP('Requête 052'!$A314,'Requête 052'!$A$1:$F$2000,4,FALSE),"")</f>
        <v>ORDURES MENAGERES</v>
      </c>
      <c r="E315" s="5" t="str">
        <f>IFERROR(VLOOKUP('Requête 052'!$A314,'Requête 052'!$A$1:$F$2000,5,FALSE),"")</f>
        <v>ORDURES MENAGERES</v>
      </c>
      <c r="F315" s="5">
        <f>IFERROR(VLOOKUP('Requête 052'!$A314,'Requête 052'!$A$1:$F$2000,6,FALSE),"")</f>
        <v>2.12</v>
      </c>
      <c r="G315" s="15">
        <f>IFERROR(VLOOKUP(A315,'Fichier source CGECP'!$A$1:$F$1259,1,FALSE),"")</f>
        <v>4890</v>
      </c>
      <c r="H315" s="15" t="str">
        <f>IFERROR(VLOOKUP(A315,'Fichier source CGECP'!$A$1:$F$1259,2,FALSE),"")</f>
        <v>CGECP</v>
      </c>
      <c r="I315" s="47">
        <f>IFERROR(VLOOKUP(A315,'Fichier source CGECP'!$A$1:$F$1259,3,FALSE),"")</f>
        <v>43808</v>
      </c>
      <c r="J315" s="15">
        <f>IFERROR(VLOOKUP(A315,'Fichier source CGECP'!$A$1:$F$1259,4,FALSE),"")</f>
        <v>0</v>
      </c>
      <c r="K315" s="15" t="str">
        <f>IFERROR(VLOOKUP(A315,'Fichier source CGECP'!$A$1:$F$1259,5,FALSE),"")</f>
        <v>ORDURES MENAGERES</v>
      </c>
      <c r="L315" s="33">
        <f>IFERROR(VLOOKUP(A315,'Fichier source CGECP'!$A$1:$F$1259,6,FALSE),"")</f>
        <v>1.52</v>
      </c>
      <c r="M315" s="36">
        <f t="shared" si="25"/>
        <v>0.60000000000000009</v>
      </c>
      <c r="N315" s="35" t="str">
        <f t="shared" si="21"/>
        <v>Ok</v>
      </c>
      <c r="O315" s="35" t="str">
        <f t="shared" si="22"/>
        <v>Ok</v>
      </c>
      <c r="P315" s="35" t="str">
        <f t="shared" si="23"/>
        <v>Ok</v>
      </c>
      <c r="Q315" s="35" t="str">
        <f t="shared" si="24"/>
        <v>Ok</v>
      </c>
    </row>
    <row r="316" spans="1:17" ht="15.75" customHeight="1" x14ac:dyDescent="0.25">
      <c r="A316" s="12">
        <f>IFERROR(VLOOKUP('Requête 052'!$A315,'Requête 052'!$A$1:$F$2000,1,FALSE),"")</f>
        <v>4892</v>
      </c>
      <c r="B316" s="5" t="str">
        <f>IFERROR(VLOOKUP('Requête 052'!$A315,'Requête 052'!$A$1:$F$2000,2,FALSE),"")</f>
        <v>CGECP ST OUEN L AUMONE UVEND</v>
      </c>
      <c r="C316" s="14">
        <f>IFERROR(VLOOKUP('Requête 052'!$A315,'Requête 052'!$A$1:$F$2000,3,FALSE),"")</f>
        <v>43808</v>
      </c>
      <c r="D316" s="5" t="str">
        <f>IFERROR(VLOOKUP('Requête 052'!$A315,'Requête 052'!$A$1:$F$2000,4,FALSE),"")</f>
        <v>REFUS DE TRI</v>
      </c>
      <c r="E316" s="5" t="str">
        <f>IFERROR(VLOOKUP('Requête 052'!$A315,'Requête 052'!$A$1:$F$2000,5,FALSE),"")</f>
        <v>REFUS DE TRI</v>
      </c>
      <c r="F316" s="5">
        <f>IFERROR(VLOOKUP('Requête 052'!$A315,'Requête 052'!$A$1:$F$2000,6,FALSE),"")</f>
        <v>0.41</v>
      </c>
      <c r="G316" s="15" t="str">
        <f>IFERROR(VLOOKUP(A316,'Fichier source CGECP'!$A$1:$F$1259,1,FALSE),"")</f>
        <v/>
      </c>
      <c r="H316" s="15" t="str">
        <f>IFERROR(VLOOKUP(A316,'Fichier source CGECP'!$A$1:$F$1259,2,FALSE),"")</f>
        <v/>
      </c>
      <c r="I316" s="38" t="str">
        <f>IFERROR(VLOOKUP(A316,'Fichier source CGECP'!$A$1:$F$1259,3,FALSE),"")</f>
        <v/>
      </c>
      <c r="J316" s="15" t="str">
        <f>IFERROR(VLOOKUP(A316,'Fichier source CGECP'!$A$1:$F$1259,4,FALSE),"")</f>
        <v/>
      </c>
      <c r="K316" s="15" t="str">
        <f>IFERROR(VLOOKUP(A316,'Fichier source CGECP'!$A$1:$F$1259,5,FALSE),"")</f>
        <v/>
      </c>
      <c r="L316" s="33" t="str">
        <f>IFERROR(VLOOKUP(A316,'Fichier source CGECP'!$A$1:$F$1259,6,FALSE),"")</f>
        <v/>
      </c>
      <c r="M316" s="36" t="str">
        <f t="shared" si="25"/>
        <v/>
      </c>
      <c r="N316" s="35" t="str">
        <f t="shared" si="21"/>
        <v>Ok</v>
      </c>
      <c r="O316" s="35" t="str">
        <f t="shared" si="22"/>
        <v>Ecart</v>
      </c>
      <c r="P316" s="35" t="str">
        <f t="shared" si="23"/>
        <v>Ok</v>
      </c>
      <c r="Q316" s="35" t="str">
        <f t="shared" si="24"/>
        <v>Ecart</v>
      </c>
    </row>
    <row r="317" spans="1:17" ht="15.75" customHeight="1" x14ac:dyDescent="0.25">
      <c r="A317" s="12">
        <f>IFERROR(VLOOKUP('Requête 052'!$A316,'Requête 052'!$A$1:$F$2000,1,FALSE),"")</f>
        <v>4893</v>
      </c>
      <c r="B317" s="5" t="str">
        <f>IFERROR(VLOOKUP('Requête 052'!$A316,'Requête 052'!$A$1:$F$2000,2,FALSE),"")</f>
        <v>CGECP ST OUEN L AUMONE UVEND</v>
      </c>
      <c r="C317" s="14">
        <f>IFERROR(VLOOKUP('Requête 052'!$A316,'Requête 052'!$A$1:$F$2000,3,FALSE),"")</f>
        <v>43808</v>
      </c>
      <c r="D317" s="5" t="str">
        <f>IFERROR(VLOOKUP('Requête 052'!$A316,'Requête 052'!$A$1:$F$2000,4,FALSE),"")</f>
        <v>REFUS DE TRI</v>
      </c>
      <c r="E317" s="5" t="str">
        <f>IFERROR(VLOOKUP('Requête 052'!$A316,'Requête 052'!$A$1:$F$2000,5,FALSE),"")</f>
        <v>REFUS DE TRI</v>
      </c>
      <c r="F317" s="5">
        <f>IFERROR(VLOOKUP('Requête 052'!$A316,'Requête 052'!$A$1:$F$2000,6,FALSE),"")</f>
        <v>0.108</v>
      </c>
      <c r="G317" s="15" t="str">
        <f>IFERROR(VLOOKUP(A317,'Fichier source CGECP'!$A$1:$F$1259,1,FALSE),"")</f>
        <v/>
      </c>
      <c r="H317" s="15" t="str">
        <f>IFERROR(VLOOKUP(A317,'Fichier source CGECP'!$A$1:$F$1259,2,FALSE),"")</f>
        <v/>
      </c>
      <c r="I317" s="38" t="str">
        <f>IFERROR(VLOOKUP(A317,'Fichier source CGECP'!$A$1:$F$1259,3,FALSE),"")</f>
        <v/>
      </c>
      <c r="J317" s="15" t="str">
        <f>IFERROR(VLOOKUP(A317,'Fichier source CGECP'!$A$1:$F$1259,4,FALSE),"")</f>
        <v/>
      </c>
      <c r="K317" s="15" t="str">
        <f>IFERROR(VLOOKUP(A317,'Fichier source CGECP'!$A$1:$F$1259,5,FALSE),"")</f>
        <v/>
      </c>
      <c r="L317" s="33" t="str">
        <f>IFERROR(VLOOKUP(A317,'Fichier source CGECP'!$A$1:$F$1259,6,FALSE),"")</f>
        <v/>
      </c>
      <c r="M317" s="36" t="str">
        <f t="shared" si="25"/>
        <v/>
      </c>
      <c r="N317" s="35" t="str">
        <f t="shared" si="21"/>
        <v>Ok</v>
      </c>
      <c r="O317" s="35" t="str">
        <f t="shared" si="22"/>
        <v>Ecart</v>
      </c>
      <c r="P317" s="35" t="str">
        <f t="shared" si="23"/>
        <v>Ok</v>
      </c>
      <c r="Q317" s="35" t="str">
        <f t="shared" si="24"/>
        <v>Ecart</v>
      </c>
    </row>
    <row r="318" spans="1:17" ht="15.75" customHeight="1" x14ac:dyDescent="0.25">
      <c r="A318" s="12">
        <f>IFERROR(VLOOKUP('Requête 052'!$A317,'Requête 052'!$A$1:$F$2000,1,FALSE),"")</f>
        <v>4895</v>
      </c>
      <c r="B318" s="5" t="str">
        <f>IFERROR(VLOOKUP('Requête 052'!$A317,'Requête 052'!$A$1:$F$2000,2,FALSE),"")</f>
        <v>CGECP ST OUEN L AUMONE TDI</v>
      </c>
      <c r="C318" s="14">
        <f>IFERROR(VLOOKUP('Requête 052'!$A317,'Requête 052'!$A$1:$F$2000,3,FALSE),"")</f>
        <v>43808</v>
      </c>
      <c r="D318" s="5" t="str">
        <f>IFERROR(VLOOKUP('Requête 052'!$A317,'Requête 052'!$A$1:$F$2000,4,FALSE),"")</f>
        <v>ENCOMBRANTS</v>
      </c>
      <c r="E318" s="5" t="str">
        <f>IFERROR(VLOOKUP('Requête 052'!$A317,'Requête 052'!$A$1:$F$2000,5,FALSE),"")</f>
        <v>ENCOMBRANTS</v>
      </c>
      <c r="F318" s="5">
        <f>IFERROR(VLOOKUP('Requête 052'!$A317,'Requête 052'!$A$1:$F$2000,6,FALSE),"")</f>
        <v>0.10100000000000001</v>
      </c>
      <c r="G318" s="15" t="str">
        <f>IFERROR(VLOOKUP(A318,'Fichier source CGECP'!$A$1:$F$1259,1,FALSE),"")</f>
        <v/>
      </c>
      <c r="H318" s="15" t="str">
        <f>IFERROR(VLOOKUP(A318,'Fichier source CGECP'!$A$1:$F$1259,2,FALSE),"")</f>
        <v/>
      </c>
      <c r="I318" s="38" t="str">
        <f>IFERROR(VLOOKUP(A318,'Fichier source CGECP'!$A$1:$F$1259,3,FALSE),"")</f>
        <v/>
      </c>
      <c r="J318" s="15" t="str">
        <f>IFERROR(VLOOKUP(A318,'Fichier source CGECP'!$A$1:$F$1259,4,FALSE),"")</f>
        <v/>
      </c>
      <c r="K318" s="15" t="str">
        <f>IFERROR(VLOOKUP(A318,'Fichier source CGECP'!$A$1:$F$1259,5,FALSE),"")</f>
        <v/>
      </c>
      <c r="L318" s="33" t="str">
        <f>IFERROR(VLOOKUP(A318,'Fichier source CGECP'!$A$1:$F$1259,6,FALSE),"")</f>
        <v/>
      </c>
      <c r="M318" s="36" t="str">
        <f t="shared" si="25"/>
        <v/>
      </c>
      <c r="N318" s="35" t="str">
        <f t="shared" si="21"/>
        <v>Ok</v>
      </c>
      <c r="O318" s="35" t="str">
        <f t="shared" si="22"/>
        <v>Ecart</v>
      </c>
      <c r="P318" s="35" t="str">
        <f t="shared" si="23"/>
        <v>Ok</v>
      </c>
      <c r="Q318" s="35" t="str">
        <f t="shared" si="24"/>
        <v>Ecart</v>
      </c>
    </row>
    <row r="319" spans="1:17" ht="15.75" customHeight="1" x14ac:dyDescent="0.25">
      <c r="A319" s="12">
        <f>IFERROR(VLOOKUP('Requête 052'!$A318,'Requête 052'!$A$1:$F$2000,1,FALSE),"")</f>
        <v>4896</v>
      </c>
      <c r="B319" s="5" t="str">
        <f>IFERROR(VLOOKUP('Requête 052'!$A318,'Requête 052'!$A$1:$F$2000,2,FALSE),"")</f>
        <v>CGECP ST OUEN L AUMONE UVEND</v>
      </c>
      <c r="C319" s="14">
        <f>IFERROR(VLOOKUP('Requête 052'!$A318,'Requête 052'!$A$1:$F$2000,3,FALSE),"")</f>
        <v>43808</v>
      </c>
      <c r="D319" s="5" t="str">
        <f>IFERROR(VLOOKUP('Requête 052'!$A318,'Requête 052'!$A$1:$F$2000,4,FALSE),"")</f>
        <v>DECHETS INDUSTRIELS BANALS</v>
      </c>
      <c r="E319" s="5" t="str">
        <f>IFERROR(VLOOKUP('Requête 052'!$A318,'Requête 052'!$A$1:$F$2000,5,FALSE),"")</f>
        <v>DECHETS INDUSTRIELS BANALS</v>
      </c>
      <c r="F319" s="5">
        <f>IFERROR(VLOOKUP('Requête 052'!$A318,'Requête 052'!$A$1:$F$2000,6,FALSE),"")</f>
        <v>6.18</v>
      </c>
      <c r="G319" s="15">
        <f>IFERROR(VLOOKUP(A319,'Fichier source CGECP'!$A$1:$F$1259,1,FALSE),"")</f>
        <v>4896</v>
      </c>
      <c r="H319" s="15" t="str">
        <f>IFERROR(VLOOKUP(A319,'Fichier source CGECP'!$A$1:$F$1259,2,FALSE),"")</f>
        <v>CGECP</v>
      </c>
      <c r="I319" s="47">
        <f>IFERROR(VLOOKUP(A319,'Fichier source CGECP'!$A$1:$F$1259,3,FALSE),"")</f>
        <v>43808</v>
      </c>
      <c r="J319" s="15" t="str">
        <f>IFERROR(VLOOKUP(A319,'Fichier source CGECP'!$A$1:$F$1259,4,FALSE),"")</f>
        <v>DECHETS INDUSTRIELS BANALS</v>
      </c>
      <c r="K319" s="15" t="str">
        <f>IFERROR(VLOOKUP(A319,'Fichier source CGECP'!$A$1:$F$1259,5,FALSE),"")</f>
        <v>DECHETS INDUSTRIELS BANALS</v>
      </c>
      <c r="L319" s="33">
        <f>IFERROR(VLOOKUP(A319,'Fichier source CGECP'!$A$1:$F$1259,6,FALSE),"")</f>
        <v>0.24</v>
      </c>
      <c r="M319" s="36">
        <f t="shared" si="25"/>
        <v>5.9399999999999995</v>
      </c>
      <c r="N319" s="35" t="str">
        <f t="shared" si="21"/>
        <v>Ok</v>
      </c>
      <c r="O319" s="35" t="str">
        <f t="shared" si="22"/>
        <v>Ok</v>
      </c>
      <c r="P319" s="35" t="str">
        <f t="shared" si="23"/>
        <v>Ok</v>
      </c>
      <c r="Q319" s="35" t="str">
        <f t="shared" si="24"/>
        <v>Ok</v>
      </c>
    </row>
    <row r="320" spans="1:17" ht="15.75" customHeight="1" x14ac:dyDescent="0.25">
      <c r="A320" s="12">
        <f>IFERROR(VLOOKUP('Requête 052'!$A319,'Requête 052'!$A$1:$F$2000,1,FALSE),"")</f>
        <v>4901</v>
      </c>
      <c r="B320" s="5" t="str">
        <f>IFERROR(VLOOKUP('Requête 052'!$A319,'Requête 052'!$A$1:$F$2000,2,FALSE),"")</f>
        <v>CGECP ST OUEN L AUMONE TDI</v>
      </c>
      <c r="C320" s="14">
        <f>IFERROR(VLOOKUP('Requête 052'!$A319,'Requête 052'!$A$1:$F$2000,3,FALSE),"")</f>
        <v>43808</v>
      </c>
      <c r="D320" s="5" t="str">
        <f>IFERROR(VLOOKUP('Requête 052'!$A319,'Requête 052'!$A$1:$F$2000,4,FALSE),"")</f>
        <v>ENCOMBRANTS</v>
      </c>
      <c r="E320" s="5" t="str">
        <f>IFERROR(VLOOKUP('Requête 052'!$A319,'Requête 052'!$A$1:$F$2000,5,FALSE),"")</f>
        <v>ENCOMBRANTS</v>
      </c>
      <c r="F320" s="5">
        <f>IFERROR(VLOOKUP('Requête 052'!$A319,'Requête 052'!$A$1:$F$2000,6,FALSE),"")</f>
        <v>2.2799999999999998</v>
      </c>
      <c r="G320" s="15">
        <f>IFERROR(VLOOKUP(A320,'Fichier source CGECP'!$A$1:$F$1259,1,FALSE),"")</f>
        <v>4901</v>
      </c>
      <c r="H320" s="15" t="str">
        <f>IFERROR(VLOOKUP(A320,'Fichier source CGECP'!$A$1:$F$1259,2,FALSE),"")</f>
        <v>CGECP</v>
      </c>
      <c r="I320" s="38">
        <f>IFERROR(VLOOKUP(A320,'Fichier source CGECP'!$A$1:$F$1259,3,FALSE),"")</f>
        <v>43808</v>
      </c>
      <c r="J320" s="15">
        <f>IFERROR(VLOOKUP(A320,'Fichier source CGECP'!$A$1:$F$1259,4,FALSE),"")</f>
        <v>0</v>
      </c>
      <c r="K320" s="15" t="str">
        <f>IFERROR(VLOOKUP(A320,'Fichier source CGECP'!$A$1:$F$1259,5,FALSE),"")</f>
        <v>ENCOMBRANTS</v>
      </c>
      <c r="L320" s="33">
        <f>IFERROR(VLOOKUP(A320,'Fichier source CGECP'!$A$1:$F$1259,6,FALSE),"")</f>
        <v>3.34</v>
      </c>
      <c r="M320" s="36">
        <f t="shared" si="25"/>
        <v>-1.06</v>
      </c>
      <c r="N320" s="35" t="str">
        <f t="shared" si="21"/>
        <v>Ok</v>
      </c>
      <c r="O320" s="35" t="str">
        <f t="shared" si="22"/>
        <v>Ok</v>
      </c>
      <c r="P320" s="35" t="str">
        <f t="shared" si="23"/>
        <v>Ecart</v>
      </c>
      <c r="Q320" s="35" t="str">
        <f t="shared" si="24"/>
        <v>Ecart</v>
      </c>
    </row>
    <row r="321" spans="1:17" ht="15.75" customHeight="1" x14ac:dyDescent="0.25">
      <c r="A321" s="12">
        <f>IFERROR(VLOOKUP('Requête 052'!$A320,'Requête 052'!$A$1:$F$2000,1,FALSE),"")</f>
        <v>4902</v>
      </c>
      <c r="B321" s="5" t="str">
        <f>IFERROR(VLOOKUP('Requête 052'!$A320,'Requête 052'!$A$1:$F$2000,2,FALSE),"")</f>
        <v>CGECP ST OUEN L AUMONE UVEND</v>
      </c>
      <c r="C321" s="14">
        <f>IFERROR(VLOOKUP('Requête 052'!$A320,'Requête 052'!$A$1:$F$2000,3,FALSE),"")</f>
        <v>43808</v>
      </c>
      <c r="D321" s="5" t="str">
        <f>IFERROR(VLOOKUP('Requête 052'!$A320,'Requête 052'!$A$1:$F$2000,4,FALSE),"")</f>
        <v>ORDURES MENAGERES</v>
      </c>
      <c r="E321" s="5" t="str">
        <f>IFERROR(VLOOKUP('Requête 052'!$A320,'Requête 052'!$A$1:$F$2000,5,FALSE),"")</f>
        <v>ORDURES MENAGERES</v>
      </c>
      <c r="F321" s="5">
        <f>IFERROR(VLOOKUP('Requête 052'!$A320,'Requête 052'!$A$1:$F$2000,6,FALSE),"")</f>
        <v>6.44</v>
      </c>
      <c r="G321" s="15">
        <f>IFERROR(VLOOKUP(A321,'Fichier source CGECP'!$A$1:$F$1259,1,FALSE),"")</f>
        <v>4902</v>
      </c>
      <c r="H321" s="15" t="str">
        <f>IFERROR(VLOOKUP(A321,'Fichier source CGECP'!$A$1:$F$1259,2,FALSE),"")</f>
        <v>CGECP</v>
      </c>
      <c r="I321" s="38">
        <f>IFERROR(VLOOKUP(A321,'Fichier source CGECP'!$A$1:$F$1259,3,FALSE),"")</f>
        <v>43808</v>
      </c>
      <c r="J321" s="15" t="str">
        <f>IFERROR(VLOOKUP(A321,'Fichier source CGECP'!$A$1:$F$1259,4,FALSE),"")</f>
        <v>BOIS B BRUT</v>
      </c>
      <c r="K321" s="15" t="str">
        <f>IFERROR(VLOOKUP(A321,'Fichier source CGECP'!$A$1:$F$1259,5,FALSE),"")</f>
        <v>BOIS B BRUT</v>
      </c>
      <c r="L321" s="33">
        <f>IFERROR(VLOOKUP(A321,'Fichier source CGECP'!$A$1:$F$1259,6,FALSE),"")</f>
        <v>1.88</v>
      </c>
      <c r="M321" s="36">
        <f t="shared" si="25"/>
        <v>4.5600000000000005</v>
      </c>
      <c r="N321" s="35" t="str">
        <f t="shared" si="21"/>
        <v>Ok</v>
      </c>
      <c r="O321" s="35" t="str">
        <f t="shared" si="22"/>
        <v>Ecart</v>
      </c>
      <c r="P321" s="35" t="str">
        <f t="shared" si="23"/>
        <v>Ok</v>
      </c>
      <c r="Q321" s="35" t="str">
        <f t="shared" si="24"/>
        <v>Ecart</v>
      </c>
    </row>
    <row r="322" spans="1:17" ht="15.75" customHeight="1" x14ac:dyDescent="0.25">
      <c r="A322" s="12">
        <f>IFERROR(VLOOKUP('Requête 052'!$A321,'Requête 052'!$A$1:$F$2000,1,FALSE),"")</f>
        <v>4903</v>
      </c>
      <c r="B322" s="5" t="str">
        <f>IFERROR(VLOOKUP('Requête 052'!$A321,'Requête 052'!$A$1:$F$2000,2,FALSE),"")</f>
        <v>CGECP ST OUEN L AUMONE TDI</v>
      </c>
      <c r="C322" s="14">
        <f>IFERROR(VLOOKUP('Requête 052'!$A321,'Requête 052'!$A$1:$F$2000,3,FALSE),"")</f>
        <v>43808</v>
      </c>
      <c r="D322" s="5" t="str">
        <f>IFERROR(VLOOKUP('Requête 052'!$A321,'Requête 052'!$A$1:$F$2000,4,FALSE),"")</f>
        <v>CARTONS DE DECHETTERIE - 1.04.00</v>
      </c>
      <c r="E322" s="5" t="str">
        <f>IFERROR(VLOOKUP('Requête 052'!$A321,'Requête 052'!$A$1:$F$2000,5,FALSE),"")</f>
        <v>MATIERE VALO EN MELANGE</v>
      </c>
      <c r="F322" s="5">
        <f>IFERROR(VLOOKUP('Requête 052'!$A321,'Requête 052'!$A$1:$F$2000,6,FALSE),"")</f>
        <v>4.8600000000000003</v>
      </c>
      <c r="G322" s="15" t="str">
        <f>IFERROR(VLOOKUP(A322,'Fichier source CGECP'!$A$1:$F$1259,1,FALSE),"")</f>
        <v/>
      </c>
      <c r="H322" s="15" t="str">
        <f>IFERROR(VLOOKUP(A322,'Fichier source CGECP'!$A$1:$F$1259,2,FALSE),"")</f>
        <v/>
      </c>
      <c r="I322" s="38" t="str">
        <f>IFERROR(VLOOKUP(A322,'Fichier source CGECP'!$A$1:$F$1259,3,FALSE),"")</f>
        <v/>
      </c>
      <c r="J322" s="15" t="str">
        <f>IFERROR(VLOOKUP(A322,'Fichier source CGECP'!$A$1:$F$1259,4,FALSE),"")</f>
        <v/>
      </c>
      <c r="K322" s="15" t="str">
        <f>IFERROR(VLOOKUP(A322,'Fichier source CGECP'!$A$1:$F$1259,5,FALSE),"")</f>
        <v/>
      </c>
      <c r="L322" s="33" t="str">
        <f>IFERROR(VLOOKUP(A322,'Fichier source CGECP'!$A$1:$F$1259,6,FALSE),"")</f>
        <v/>
      </c>
      <c r="M322" s="36" t="str">
        <f t="shared" si="25"/>
        <v/>
      </c>
      <c r="N322" s="35" t="str">
        <f t="shared" si="21"/>
        <v>Ok</v>
      </c>
      <c r="O322" s="35" t="str">
        <f t="shared" si="22"/>
        <v>Ecart</v>
      </c>
      <c r="P322" s="35" t="str">
        <f t="shared" si="23"/>
        <v>Ok</v>
      </c>
      <c r="Q322" s="35" t="str">
        <f t="shared" si="24"/>
        <v>Ecart</v>
      </c>
    </row>
    <row r="323" spans="1:17" ht="15.75" customHeight="1" x14ac:dyDescent="0.25">
      <c r="A323" s="12">
        <f>IFERROR(VLOOKUP('Requête 052'!$A322,'Requête 052'!$A$1:$F$2000,1,FALSE),"")</f>
        <v>4907</v>
      </c>
      <c r="B323" s="5" t="str">
        <f>IFERROR(VLOOKUP('Requête 052'!$A322,'Requête 052'!$A$1:$F$2000,2,FALSE),"")</f>
        <v>CGECP ST OUEN L AUMONE TDI</v>
      </c>
      <c r="C323" s="14">
        <f>IFERROR(VLOOKUP('Requête 052'!$A322,'Requête 052'!$A$1:$F$2000,3,FALSE),"")</f>
        <v>43808</v>
      </c>
      <c r="D323" s="5" t="str">
        <f>IFERROR(VLOOKUP('Requête 052'!$A322,'Requête 052'!$A$1:$F$2000,4,FALSE),"")</f>
        <v>ONDULES RECUPERES - 1.05.00</v>
      </c>
      <c r="E323" s="5" t="str">
        <f>IFERROR(VLOOKUP('Requête 052'!$A322,'Requête 052'!$A$1:$F$2000,5,FALSE),"")</f>
        <v>CARTONS</v>
      </c>
      <c r="F323" s="5">
        <f>IFERROR(VLOOKUP('Requête 052'!$A322,'Requête 052'!$A$1:$F$2000,6,FALSE),"")</f>
        <v>1.92</v>
      </c>
      <c r="G323" s="15">
        <f>IFERROR(VLOOKUP(A323,'Fichier source CGECP'!$A$1:$F$1259,1,FALSE),"")</f>
        <v>4907</v>
      </c>
      <c r="H323" s="15" t="str">
        <f>IFERROR(VLOOKUP(A323,'Fichier source CGECP'!$A$1:$F$1259,2,FALSE),"")</f>
        <v>CGECP</v>
      </c>
      <c r="I323" s="38">
        <f>IFERROR(VLOOKUP(A323,'Fichier source CGECP'!$A$1:$F$1259,3,FALSE),"")</f>
        <v>43808</v>
      </c>
      <c r="J323" s="15">
        <f>IFERROR(VLOOKUP(A323,'Fichier source CGECP'!$A$1:$F$1259,4,FALSE),"")</f>
        <v>0</v>
      </c>
      <c r="K323" s="15" t="str">
        <f>IFERROR(VLOOKUP(A323,'Fichier source CGECP'!$A$1:$F$1259,5,FALSE),"")</f>
        <v>CARTONS</v>
      </c>
      <c r="L323" s="33">
        <f>IFERROR(VLOOKUP(A323,'Fichier source CGECP'!$A$1:$F$1259,6,FALSE),"")</f>
        <v>2.3119999999999998</v>
      </c>
      <c r="M323" s="36">
        <f t="shared" si="25"/>
        <v>-0.3919999999999999</v>
      </c>
      <c r="N323" s="35" t="str">
        <f t="shared" si="21"/>
        <v>Ok</v>
      </c>
      <c r="O323" s="35" t="str">
        <f t="shared" si="22"/>
        <v>Ok</v>
      </c>
      <c r="P323" s="35" t="str">
        <f t="shared" si="23"/>
        <v>Ecart</v>
      </c>
      <c r="Q323" s="35" t="str">
        <f t="shared" si="24"/>
        <v>Ecart</v>
      </c>
    </row>
    <row r="324" spans="1:17" ht="15.75" customHeight="1" x14ac:dyDescent="0.25">
      <c r="A324" s="12">
        <f>IFERROR(VLOOKUP('Requête 052'!$A323,'Requête 052'!$A$1:$F$2000,1,FALSE),"")</f>
        <v>4907</v>
      </c>
      <c r="B324" s="5" t="str">
        <f>IFERROR(VLOOKUP('Requête 052'!$A323,'Requête 052'!$A$1:$F$2000,2,FALSE),"")</f>
        <v>CGECP ST OUEN L AUMONE TDI</v>
      </c>
      <c r="C324" s="14">
        <f>IFERROR(VLOOKUP('Requête 052'!$A323,'Requête 052'!$A$1:$F$2000,3,FALSE),"")</f>
        <v>43808</v>
      </c>
      <c r="D324" s="5" t="str">
        <f>IFERROR(VLOOKUP('Requête 052'!$A323,'Requête 052'!$A$1:$F$2000,4,FALSE),"")</f>
        <v>ONDULES RECUPERES - 1.05.00</v>
      </c>
      <c r="E324" s="5" t="str">
        <f>IFERROR(VLOOKUP('Requête 052'!$A323,'Requête 052'!$A$1:$F$2000,5,FALSE),"")</f>
        <v>CARTONS</v>
      </c>
      <c r="F324" s="5">
        <f>IFERROR(VLOOKUP('Requête 052'!$A323,'Requête 052'!$A$1:$F$2000,6,FALSE),"")</f>
        <v>1.92</v>
      </c>
      <c r="G324" s="15">
        <f>IFERROR(VLOOKUP(A324,'Fichier source CGECP'!$A$1:$F$1259,1,FALSE),"")</f>
        <v>4907</v>
      </c>
      <c r="H324" s="15" t="str">
        <f>IFERROR(VLOOKUP(A324,'Fichier source CGECP'!$A$1:$F$1259,2,FALSE),"")</f>
        <v>CGECP</v>
      </c>
      <c r="I324" s="38">
        <f>IFERROR(VLOOKUP(A324,'Fichier source CGECP'!$A$1:$F$1259,3,FALSE),"")</f>
        <v>43808</v>
      </c>
      <c r="J324" s="15">
        <f>IFERROR(VLOOKUP(A324,'Fichier source CGECP'!$A$1:$F$1259,4,FALSE),"")</f>
        <v>0</v>
      </c>
      <c r="K324" s="15" t="str">
        <f>IFERROR(VLOOKUP(A324,'Fichier source CGECP'!$A$1:$F$1259,5,FALSE),"")</f>
        <v>CARTONS</v>
      </c>
      <c r="L324" s="33">
        <f>IFERROR(VLOOKUP(A324,'Fichier source CGECP'!$A$1:$F$1259,6,FALSE),"")</f>
        <v>2.3119999999999998</v>
      </c>
      <c r="M324" s="36">
        <f t="shared" si="25"/>
        <v>-0.3919999999999999</v>
      </c>
      <c r="N324" s="35" t="str">
        <f t="shared" ref="N324:N387" si="26">IFERROR(IF(SEARCH(H324,B324,1),"Ok","Ecart"),"")</f>
        <v>Ok</v>
      </c>
      <c r="O324" s="35" t="str">
        <f t="shared" ref="O324:O387" si="27">IFERROR(IF(E324=K324,"Ok","Ecart"),"")</f>
        <v>Ok</v>
      </c>
      <c r="P324" s="35" t="str">
        <f t="shared" ref="P324:P387" si="28">IFERROR(IF(M324&gt;=0,"Ok","Ecart"),"")</f>
        <v>Ecart</v>
      </c>
      <c r="Q324" s="35" t="str">
        <f t="shared" ref="Q324:Q387" si="29">IFERROR(IF(OR(P324="Ecart",O324="Ecart",N324="Ecart"),"Ecart","Ok"),"")</f>
        <v>Ecart</v>
      </c>
    </row>
    <row r="325" spans="1:17" ht="15.75" customHeight="1" x14ac:dyDescent="0.25">
      <c r="A325" s="12">
        <f>IFERROR(VLOOKUP('Requête 052'!$A324,'Requête 052'!$A$1:$F$2000,1,FALSE),"")</f>
        <v>4910</v>
      </c>
      <c r="B325" s="5" t="str">
        <f>IFERROR(VLOOKUP('Requête 052'!$A324,'Requête 052'!$A$1:$F$2000,2,FALSE),"")</f>
        <v>CGECP ST OUEN L AUMONE TDI</v>
      </c>
      <c r="C325" s="14">
        <f>IFERROR(VLOOKUP('Requête 052'!$A324,'Requête 052'!$A$1:$F$2000,3,FALSE),"")</f>
        <v>43808</v>
      </c>
      <c r="D325" s="5" t="str">
        <f>IFERROR(VLOOKUP('Requête 052'!$A324,'Requête 052'!$A$1:$F$2000,4,FALSE),"")</f>
        <v>ENCOMBRANTS</v>
      </c>
      <c r="E325" s="5" t="str">
        <f>IFERROR(VLOOKUP('Requête 052'!$A324,'Requête 052'!$A$1:$F$2000,5,FALSE),"")</f>
        <v>ENCOMBRANTS</v>
      </c>
      <c r="F325" s="5">
        <f>IFERROR(VLOOKUP('Requête 052'!$A324,'Requête 052'!$A$1:$F$2000,6,FALSE),"")</f>
        <v>8.36</v>
      </c>
      <c r="G325" s="15">
        <f>IFERROR(VLOOKUP(A325,'Fichier source CGECP'!$A$1:$F$1259,1,FALSE),"")</f>
        <v>4910</v>
      </c>
      <c r="H325" s="15" t="str">
        <f>IFERROR(VLOOKUP(A325,'Fichier source CGECP'!$A$1:$F$1259,2,FALSE),"")</f>
        <v>CGECP</v>
      </c>
      <c r="I325" s="47">
        <f>IFERROR(VLOOKUP(A325,'Fichier source CGECP'!$A$1:$F$1259,3,FALSE),"")</f>
        <v>43808</v>
      </c>
      <c r="J325" s="15">
        <f>IFERROR(VLOOKUP(A325,'Fichier source CGECP'!$A$1:$F$1259,4,FALSE),"")</f>
        <v>0</v>
      </c>
      <c r="K325" s="15" t="str">
        <f>IFERROR(VLOOKUP(A325,'Fichier source CGECP'!$A$1:$F$1259,5,FALSE),"")</f>
        <v>ENCOMBRANTS</v>
      </c>
      <c r="L325" s="33">
        <f>IFERROR(VLOOKUP(A325,'Fichier source CGECP'!$A$1:$F$1259,6,FALSE),"")</f>
        <v>5.8</v>
      </c>
      <c r="M325" s="36">
        <f t="shared" si="25"/>
        <v>2.5599999999999996</v>
      </c>
      <c r="N325" s="35" t="str">
        <f t="shared" si="26"/>
        <v>Ok</v>
      </c>
      <c r="O325" s="35" t="str">
        <f t="shared" si="27"/>
        <v>Ok</v>
      </c>
      <c r="P325" s="35" t="str">
        <f t="shared" si="28"/>
        <v>Ok</v>
      </c>
      <c r="Q325" s="35" t="str">
        <f t="shared" si="29"/>
        <v>Ok</v>
      </c>
    </row>
    <row r="326" spans="1:17" ht="15.75" customHeight="1" x14ac:dyDescent="0.25">
      <c r="A326" s="12">
        <f>IFERROR(VLOOKUP('Requête 052'!$A325,'Requête 052'!$A$1:$F$2000,1,FALSE),"")</f>
        <v>4912</v>
      </c>
      <c r="B326" s="5" t="str">
        <f>IFERROR(VLOOKUP('Requête 052'!$A325,'Requête 052'!$A$1:$F$2000,2,FALSE),"")</f>
        <v>CGECP ST OUEN L AUMONE TDI</v>
      </c>
      <c r="C326" s="14">
        <f>IFERROR(VLOOKUP('Requête 052'!$A325,'Requête 052'!$A$1:$F$2000,3,FALSE),"")</f>
        <v>43808</v>
      </c>
      <c r="D326" s="5" t="str">
        <f>IFERROR(VLOOKUP('Requête 052'!$A325,'Requête 052'!$A$1:$F$2000,4,FALSE),"")</f>
        <v>FERRAILLES A BROYER (FAB)</v>
      </c>
      <c r="E326" s="5" t="str">
        <f>IFERROR(VLOOKUP('Requête 052'!$A325,'Requête 052'!$A$1:$F$2000,5,FALSE),"")</f>
        <v>FERRAILLES A BROYER (FAB)</v>
      </c>
      <c r="F326" s="5">
        <f>IFERROR(VLOOKUP('Requête 052'!$A325,'Requête 052'!$A$1:$F$2000,6,FALSE),"")</f>
        <v>0.08</v>
      </c>
      <c r="G326" s="15" t="str">
        <f>IFERROR(VLOOKUP(A326,'Fichier source CGECP'!$A$1:$F$1259,1,FALSE),"")</f>
        <v/>
      </c>
      <c r="H326" s="15" t="str">
        <f>IFERROR(VLOOKUP(A326,'Fichier source CGECP'!$A$1:$F$1259,2,FALSE),"")</f>
        <v/>
      </c>
      <c r="I326" s="38" t="str">
        <f>IFERROR(VLOOKUP(A326,'Fichier source CGECP'!$A$1:$F$1259,3,FALSE),"")</f>
        <v/>
      </c>
      <c r="J326" s="15" t="str">
        <f>IFERROR(VLOOKUP(A326,'Fichier source CGECP'!$A$1:$F$1259,4,FALSE),"")</f>
        <v/>
      </c>
      <c r="K326" s="15" t="str">
        <f>IFERROR(VLOOKUP(A326,'Fichier source CGECP'!$A$1:$F$1259,5,FALSE),"")</f>
        <v/>
      </c>
      <c r="L326" s="33" t="str">
        <f>IFERROR(VLOOKUP(A326,'Fichier source CGECP'!$A$1:$F$1259,6,FALSE),"")</f>
        <v/>
      </c>
      <c r="M326" s="36" t="str">
        <f t="shared" si="25"/>
        <v/>
      </c>
      <c r="N326" s="35" t="str">
        <f t="shared" si="26"/>
        <v>Ok</v>
      </c>
      <c r="O326" s="35" t="str">
        <f t="shared" si="27"/>
        <v>Ecart</v>
      </c>
      <c r="P326" s="35" t="str">
        <f t="shared" si="28"/>
        <v>Ok</v>
      </c>
      <c r="Q326" s="35" t="str">
        <f t="shared" si="29"/>
        <v>Ecart</v>
      </c>
    </row>
    <row r="327" spans="1:17" ht="15.75" customHeight="1" x14ac:dyDescent="0.25">
      <c r="A327" s="12">
        <f>IFERROR(VLOOKUP('Requête 052'!$A326,'Requête 052'!$A$1:$F$2000,1,FALSE),"")</f>
        <v>4914</v>
      </c>
      <c r="B327" s="5" t="str">
        <f>IFERROR(VLOOKUP('Requête 052'!$A326,'Requête 052'!$A$1:$F$2000,2,FALSE),"")</f>
        <v>CGECP ST OUEN L AUMONE TDI</v>
      </c>
      <c r="C327" s="14">
        <f>IFERROR(VLOOKUP('Requête 052'!$A326,'Requête 052'!$A$1:$F$2000,3,FALSE),"")</f>
        <v>43808</v>
      </c>
      <c r="D327" s="5" t="str">
        <f>IFERROR(VLOOKUP('Requête 052'!$A326,'Requête 052'!$A$1:$F$2000,4,FALSE),"")</f>
        <v>CARTONS ET SACHES PLAST - 1.04.00</v>
      </c>
      <c r="E327" s="5" t="str">
        <f>IFERROR(VLOOKUP('Requête 052'!$A326,'Requête 052'!$A$1:$F$2000,5,FALSE),"")</f>
        <v>CARTONS</v>
      </c>
      <c r="F327" s="5">
        <f>IFERROR(VLOOKUP('Requête 052'!$A326,'Requête 052'!$A$1:$F$2000,6,FALSE),"")</f>
        <v>2.82</v>
      </c>
      <c r="G327" s="15">
        <f>IFERROR(VLOOKUP(A327,'Fichier source CGECP'!$A$1:$F$1259,1,FALSE),"")</f>
        <v>4914</v>
      </c>
      <c r="H327" s="15" t="str">
        <f>IFERROR(VLOOKUP(A327,'Fichier source CGECP'!$A$1:$F$1259,2,FALSE),"")</f>
        <v>CGECP</v>
      </c>
      <c r="I327" s="38">
        <f>IFERROR(VLOOKUP(A327,'Fichier source CGECP'!$A$1:$F$1259,3,FALSE),"")</f>
        <v>43808</v>
      </c>
      <c r="J327" s="15" t="str">
        <f>IFERROR(VLOOKUP(A327,'Fichier source CGECP'!$A$1:$F$1259,4,FALSE),"")</f>
        <v>CARTONS ET SACHES PLAST - 1.04.00</v>
      </c>
      <c r="K327" s="15" t="str">
        <f>IFERROR(VLOOKUP(A327,'Fichier source CGECP'!$A$1:$F$1259,5,FALSE),"")</f>
        <v>CARTONS ET SACHES PLAST - 1.04.00</v>
      </c>
      <c r="L327" s="33">
        <f>IFERROR(VLOOKUP(A327,'Fichier source CGECP'!$A$1:$F$1259,6,FALSE),"")</f>
        <v>2.8969999999999998</v>
      </c>
      <c r="M327" s="36">
        <f t="shared" si="25"/>
        <v>-7.6999999999999957E-2</v>
      </c>
      <c r="N327" s="35" t="str">
        <f t="shared" si="26"/>
        <v>Ok</v>
      </c>
      <c r="O327" s="35" t="str">
        <f t="shared" si="27"/>
        <v>Ecart</v>
      </c>
      <c r="P327" s="35" t="str">
        <f t="shared" si="28"/>
        <v>Ecart</v>
      </c>
      <c r="Q327" s="35" t="str">
        <f t="shared" si="29"/>
        <v>Ecart</v>
      </c>
    </row>
    <row r="328" spans="1:17" ht="15.75" customHeight="1" x14ac:dyDescent="0.25">
      <c r="A328" s="12">
        <f>IFERROR(VLOOKUP('Requête 052'!$A327,'Requête 052'!$A$1:$F$2000,1,FALSE),"")</f>
        <v>4914</v>
      </c>
      <c r="B328" s="5" t="str">
        <f>IFERROR(VLOOKUP('Requête 052'!$A327,'Requête 052'!$A$1:$F$2000,2,FALSE),"")</f>
        <v>CGECP ST OUEN L AUMONE TDI</v>
      </c>
      <c r="C328" s="14">
        <f>IFERROR(VLOOKUP('Requête 052'!$A327,'Requête 052'!$A$1:$F$2000,3,FALSE),"")</f>
        <v>43808</v>
      </c>
      <c r="D328" s="5" t="str">
        <f>IFERROR(VLOOKUP('Requête 052'!$A327,'Requête 052'!$A$1:$F$2000,4,FALSE),"")</f>
        <v>CARTONS ET SACHES PLAST - 1.04.00</v>
      </c>
      <c r="E328" s="5" t="str">
        <f>IFERROR(VLOOKUP('Requête 052'!$A327,'Requête 052'!$A$1:$F$2000,5,FALSE),"")</f>
        <v>CARTONS</v>
      </c>
      <c r="F328" s="5">
        <f>IFERROR(VLOOKUP('Requête 052'!$A327,'Requête 052'!$A$1:$F$2000,6,FALSE),"")</f>
        <v>2.82</v>
      </c>
      <c r="G328" s="15">
        <f>IFERROR(VLOOKUP(A328,'Fichier source CGECP'!$A$1:$F$1259,1,FALSE),"")</f>
        <v>4914</v>
      </c>
      <c r="H328" s="15" t="str">
        <f>IFERROR(VLOOKUP(A328,'Fichier source CGECP'!$A$1:$F$1259,2,FALSE),"")</f>
        <v>CGECP</v>
      </c>
      <c r="I328" s="38">
        <f>IFERROR(VLOOKUP(A328,'Fichier source CGECP'!$A$1:$F$1259,3,FALSE),"")</f>
        <v>43808</v>
      </c>
      <c r="J328" s="15" t="str">
        <f>IFERROR(VLOOKUP(A328,'Fichier source CGECP'!$A$1:$F$1259,4,FALSE),"")</f>
        <v>CARTONS ET SACHES PLAST - 1.04.00</v>
      </c>
      <c r="K328" s="15" t="str">
        <f>IFERROR(VLOOKUP(A328,'Fichier source CGECP'!$A$1:$F$1259,5,FALSE),"")</f>
        <v>CARTONS ET SACHES PLAST - 1.04.00</v>
      </c>
      <c r="L328" s="33">
        <f>IFERROR(VLOOKUP(A328,'Fichier source CGECP'!$A$1:$F$1259,6,FALSE),"")</f>
        <v>2.8969999999999998</v>
      </c>
      <c r="M328" s="36">
        <f t="shared" si="25"/>
        <v>-7.6999999999999957E-2</v>
      </c>
      <c r="N328" s="35" t="str">
        <f t="shared" si="26"/>
        <v>Ok</v>
      </c>
      <c r="O328" s="35" t="str">
        <f t="shared" si="27"/>
        <v>Ecart</v>
      </c>
      <c r="P328" s="35" t="str">
        <f t="shared" si="28"/>
        <v>Ecart</v>
      </c>
      <c r="Q328" s="35" t="str">
        <f t="shared" si="29"/>
        <v>Ecart</v>
      </c>
    </row>
    <row r="329" spans="1:17" ht="15.75" customHeight="1" x14ac:dyDescent="0.25">
      <c r="A329" s="12">
        <f>IFERROR(VLOOKUP('Requête 052'!$A328,'Requête 052'!$A$1:$F$2000,1,FALSE),"")</f>
        <v>4914</v>
      </c>
      <c r="B329" s="5" t="str">
        <f>IFERROR(VLOOKUP('Requête 052'!$A328,'Requête 052'!$A$1:$F$2000,2,FALSE),"")</f>
        <v>CGECP ST OUEN L AUMONE TDI</v>
      </c>
      <c r="C329" s="14">
        <f>IFERROR(VLOOKUP('Requête 052'!$A328,'Requête 052'!$A$1:$F$2000,3,FALSE),"")</f>
        <v>43808</v>
      </c>
      <c r="D329" s="5" t="str">
        <f>IFERROR(VLOOKUP('Requête 052'!$A328,'Requête 052'!$A$1:$F$2000,4,FALSE),"")</f>
        <v>CARTONS ET SACHES PLAST - 1.04.00</v>
      </c>
      <c r="E329" s="5" t="str">
        <f>IFERROR(VLOOKUP('Requête 052'!$A328,'Requête 052'!$A$1:$F$2000,5,FALSE),"")</f>
        <v>CARTONS</v>
      </c>
      <c r="F329" s="5">
        <f>IFERROR(VLOOKUP('Requête 052'!$A328,'Requête 052'!$A$1:$F$2000,6,FALSE),"")</f>
        <v>2.82</v>
      </c>
      <c r="G329" s="15">
        <f>IFERROR(VLOOKUP(A329,'Fichier source CGECP'!$A$1:$F$1259,1,FALSE),"")</f>
        <v>4914</v>
      </c>
      <c r="H329" s="15" t="str">
        <f>IFERROR(VLOOKUP(A329,'Fichier source CGECP'!$A$1:$F$1259,2,FALSE),"")</f>
        <v>CGECP</v>
      </c>
      <c r="I329" s="38">
        <f>IFERROR(VLOOKUP(A329,'Fichier source CGECP'!$A$1:$F$1259,3,FALSE),"")</f>
        <v>43808</v>
      </c>
      <c r="J329" s="15" t="str">
        <f>IFERROR(VLOOKUP(A329,'Fichier source CGECP'!$A$1:$F$1259,4,FALSE),"")</f>
        <v>CARTONS ET SACHES PLAST - 1.04.00</v>
      </c>
      <c r="K329" s="15" t="str">
        <f>IFERROR(VLOOKUP(A329,'Fichier source CGECP'!$A$1:$F$1259,5,FALSE),"")</f>
        <v>CARTONS ET SACHES PLAST - 1.04.00</v>
      </c>
      <c r="L329" s="33">
        <f>IFERROR(VLOOKUP(A329,'Fichier source CGECP'!$A$1:$F$1259,6,FALSE),"")</f>
        <v>2.8969999999999998</v>
      </c>
      <c r="M329" s="36">
        <f t="shared" si="25"/>
        <v>-7.6999999999999957E-2</v>
      </c>
      <c r="N329" s="35" t="str">
        <f t="shared" si="26"/>
        <v>Ok</v>
      </c>
      <c r="O329" s="35" t="str">
        <f t="shared" si="27"/>
        <v>Ecart</v>
      </c>
      <c r="P329" s="35" t="str">
        <f t="shared" si="28"/>
        <v>Ecart</v>
      </c>
      <c r="Q329" s="35" t="str">
        <f t="shared" si="29"/>
        <v>Ecart</v>
      </c>
    </row>
    <row r="330" spans="1:17" ht="15.75" customHeight="1" x14ac:dyDescent="0.25">
      <c r="A330" s="12">
        <f>IFERROR(VLOOKUP('Requête 052'!$A329,'Requête 052'!$A$1:$F$2000,1,FALSE),"")</f>
        <v>4916</v>
      </c>
      <c r="B330" s="5" t="str">
        <f>IFERROR(VLOOKUP('Requête 052'!$A329,'Requête 052'!$A$1:$F$2000,2,FALSE),"")</f>
        <v>CGECP ST OUEN L AUMONE UVEND</v>
      </c>
      <c r="C330" s="14">
        <f>IFERROR(VLOOKUP('Requête 052'!$A329,'Requête 052'!$A$1:$F$2000,3,FALSE),"")</f>
        <v>43808</v>
      </c>
      <c r="D330" s="5" t="str">
        <f>IFERROR(VLOOKUP('Requête 052'!$A329,'Requête 052'!$A$1:$F$2000,4,FALSE),"")</f>
        <v>DECHET A INCINERER</v>
      </c>
      <c r="E330" s="5" t="str">
        <f>IFERROR(VLOOKUP('Requête 052'!$A329,'Requête 052'!$A$1:$F$2000,5,FALSE),"")</f>
        <v>DECHET A INCINERER</v>
      </c>
      <c r="F330" s="5">
        <f>IFERROR(VLOOKUP('Requête 052'!$A329,'Requête 052'!$A$1:$F$2000,6,FALSE),"")</f>
        <v>1.68</v>
      </c>
      <c r="G330" s="15">
        <f>IFERROR(VLOOKUP(A330,'Fichier source CGECP'!$A$1:$F$1259,1,FALSE),"")</f>
        <v>4916</v>
      </c>
      <c r="H330" s="15" t="str">
        <f>IFERROR(VLOOKUP(A330,'Fichier source CGECP'!$A$1:$F$1259,2,FALSE),"")</f>
        <v>CGECP</v>
      </c>
      <c r="I330" s="38">
        <f>IFERROR(VLOOKUP(A330,'Fichier source CGECP'!$A$1:$F$1259,3,FALSE),"")</f>
        <v>43808</v>
      </c>
      <c r="J330" s="15" t="str">
        <f>IFERROR(VLOOKUP(A330,'Fichier source CGECP'!$A$1:$F$1259,4,FALSE),"")</f>
        <v>DECHETS INDUSTRIELS A TRIER</v>
      </c>
      <c r="K330" s="15" t="str">
        <f>IFERROR(VLOOKUP(A330,'Fichier source CGECP'!$A$1:$F$1259,5,FALSE),"")</f>
        <v>DECHETS INDUSTRIELS A TRIER</v>
      </c>
      <c r="L330" s="33">
        <f>IFERROR(VLOOKUP(A330,'Fichier source CGECP'!$A$1:$F$1259,6,FALSE),"")</f>
        <v>2.76</v>
      </c>
      <c r="M330" s="36">
        <f t="shared" si="25"/>
        <v>-1.0799999999999998</v>
      </c>
      <c r="N330" s="35" t="str">
        <f t="shared" si="26"/>
        <v>Ok</v>
      </c>
      <c r="O330" s="35" t="str">
        <f t="shared" si="27"/>
        <v>Ecart</v>
      </c>
      <c r="P330" s="35" t="str">
        <f t="shared" si="28"/>
        <v>Ecart</v>
      </c>
      <c r="Q330" s="35" t="str">
        <f t="shared" si="29"/>
        <v>Ecart</v>
      </c>
    </row>
    <row r="331" spans="1:17" ht="15.75" customHeight="1" x14ac:dyDescent="0.25">
      <c r="A331" s="12">
        <f>IFERROR(VLOOKUP('Requête 052'!$A330,'Requête 052'!$A$1:$F$2000,1,FALSE),"")</f>
        <v>4924</v>
      </c>
      <c r="B331" s="5" t="str">
        <f>IFERROR(VLOOKUP('Requête 052'!$A330,'Requête 052'!$A$1:$F$2000,2,FALSE),"")</f>
        <v>CGECP ST OUEN L AUMONE TDI</v>
      </c>
      <c r="C331" s="14">
        <f>IFERROR(VLOOKUP('Requête 052'!$A330,'Requête 052'!$A$1:$F$2000,3,FALSE),"")</f>
        <v>43808</v>
      </c>
      <c r="D331" s="5" t="str">
        <f>IFERROR(VLOOKUP('Requête 052'!$A330,'Requête 052'!$A$1:$F$2000,4,FALSE),"")</f>
        <v>DECHETS INDUSTRIELS BANALS</v>
      </c>
      <c r="E331" s="5" t="str">
        <f>IFERROR(VLOOKUP('Requête 052'!$A330,'Requête 052'!$A$1:$F$2000,5,FALSE),"")</f>
        <v>ENCOMBRANTS</v>
      </c>
      <c r="F331" s="5">
        <f>IFERROR(VLOOKUP('Requête 052'!$A330,'Requête 052'!$A$1:$F$2000,6,FALSE),"")</f>
        <v>2.3319999999999999</v>
      </c>
      <c r="G331" s="15">
        <f>IFERROR(VLOOKUP(A331,'Fichier source CGECP'!$A$1:$F$1259,1,FALSE),"")</f>
        <v>4924</v>
      </c>
      <c r="H331" s="15" t="str">
        <f>IFERROR(VLOOKUP(A331,'Fichier source CGECP'!$A$1:$F$1259,2,FALSE),"")</f>
        <v>CGECP</v>
      </c>
      <c r="I331" s="38">
        <f>IFERROR(VLOOKUP(A331,'Fichier source CGECP'!$A$1:$F$1259,3,FALSE),"")</f>
        <v>43808</v>
      </c>
      <c r="J331" s="15">
        <f>IFERROR(VLOOKUP(A331,'Fichier source CGECP'!$A$1:$F$1259,4,FALSE),"")</f>
        <v>0</v>
      </c>
      <c r="K331" s="15" t="str">
        <f>IFERROR(VLOOKUP(A331,'Fichier source CGECP'!$A$1:$F$1259,5,FALSE),"")</f>
        <v>ENCOMBRANTS</v>
      </c>
      <c r="L331" s="33">
        <f>IFERROR(VLOOKUP(A331,'Fichier source CGECP'!$A$1:$F$1259,6,FALSE),"")</f>
        <v>2.66</v>
      </c>
      <c r="M331" s="36">
        <f t="shared" si="25"/>
        <v>-0.32800000000000029</v>
      </c>
      <c r="N331" s="35" t="str">
        <f t="shared" si="26"/>
        <v>Ok</v>
      </c>
      <c r="O331" s="35" t="str">
        <f t="shared" si="27"/>
        <v>Ok</v>
      </c>
      <c r="P331" s="35" t="str">
        <f t="shared" si="28"/>
        <v>Ecart</v>
      </c>
      <c r="Q331" s="35" t="str">
        <f t="shared" si="29"/>
        <v>Ecart</v>
      </c>
    </row>
    <row r="332" spans="1:17" ht="15.75" customHeight="1" x14ac:dyDescent="0.25">
      <c r="A332" s="12">
        <f>IFERROR(VLOOKUP('Requête 052'!$A331,'Requête 052'!$A$1:$F$2000,1,FALSE),"")</f>
        <v>4926</v>
      </c>
      <c r="B332" s="5" t="str">
        <f>IFERROR(VLOOKUP('Requête 052'!$A331,'Requête 052'!$A$1:$F$2000,2,FALSE),"")</f>
        <v>CGECP ST OUEN L AUMONE TDI</v>
      </c>
      <c r="C332" s="14">
        <f>IFERROR(VLOOKUP('Requête 052'!$A331,'Requête 052'!$A$1:$F$2000,3,FALSE),"")</f>
        <v>43808</v>
      </c>
      <c r="D332" s="5" t="str">
        <f>IFERROR(VLOOKUP('Requête 052'!$A331,'Requête 052'!$A$1:$F$2000,4,FALSE),"")</f>
        <v>CARTONS ET SACHES PLAST - 1.04.00</v>
      </c>
      <c r="E332" s="5" t="str">
        <f>IFERROR(VLOOKUP('Requête 052'!$A331,'Requête 052'!$A$1:$F$2000,5,FALSE),"")</f>
        <v>CARTONS</v>
      </c>
      <c r="F332" s="5">
        <f>IFERROR(VLOOKUP('Requête 052'!$A331,'Requête 052'!$A$1:$F$2000,6,FALSE),"")</f>
        <v>1.86</v>
      </c>
      <c r="G332" s="15">
        <f>IFERROR(VLOOKUP(A332,'Fichier source CGECP'!$A$1:$F$1259,1,FALSE),"")</f>
        <v>4926</v>
      </c>
      <c r="H332" s="15" t="str">
        <f>IFERROR(VLOOKUP(A332,'Fichier source CGECP'!$A$1:$F$1259,2,FALSE),"")</f>
        <v>CGECP</v>
      </c>
      <c r="I332" s="38">
        <f>IFERROR(VLOOKUP(A332,'Fichier source CGECP'!$A$1:$F$1259,3,FALSE),"")</f>
        <v>43808</v>
      </c>
      <c r="J332" s="15" t="str">
        <f>IFERROR(VLOOKUP(A332,'Fichier source CGECP'!$A$1:$F$1259,4,FALSE),"")</f>
        <v>CARTONS ET SACHES PLAST - 1.04.00</v>
      </c>
      <c r="K332" s="15" t="str">
        <f>IFERROR(VLOOKUP(A332,'Fichier source CGECP'!$A$1:$F$1259,5,FALSE),"")</f>
        <v>CARTONS ET SACHES PLAST - 1.04.00</v>
      </c>
      <c r="L332" s="33">
        <f>IFERROR(VLOOKUP(A332,'Fichier source CGECP'!$A$1:$F$1259,6,FALSE),"")</f>
        <v>2.464</v>
      </c>
      <c r="M332" s="36">
        <f t="shared" si="25"/>
        <v>-0.60399999999999987</v>
      </c>
      <c r="N332" s="35" t="str">
        <f t="shared" si="26"/>
        <v>Ok</v>
      </c>
      <c r="O332" s="35" t="str">
        <f t="shared" si="27"/>
        <v>Ecart</v>
      </c>
      <c r="P332" s="35" t="str">
        <f t="shared" si="28"/>
        <v>Ecart</v>
      </c>
      <c r="Q332" s="35" t="str">
        <f t="shared" si="29"/>
        <v>Ecart</v>
      </c>
    </row>
    <row r="333" spans="1:17" ht="15.75" customHeight="1" x14ac:dyDescent="0.25">
      <c r="A333" s="12">
        <f>IFERROR(VLOOKUP('Requête 052'!$A332,'Requête 052'!$A$1:$F$2000,1,FALSE),"")</f>
        <v>4926</v>
      </c>
      <c r="B333" s="5" t="str">
        <f>IFERROR(VLOOKUP('Requête 052'!$A332,'Requête 052'!$A$1:$F$2000,2,FALSE),"")</f>
        <v>CGECP ST OUEN L AUMONE TDI</v>
      </c>
      <c r="C333" s="14">
        <f>IFERROR(VLOOKUP('Requête 052'!$A332,'Requête 052'!$A$1:$F$2000,3,FALSE),"")</f>
        <v>43808</v>
      </c>
      <c r="D333" s="5" t="str">
        <f>IFERROR(VLOOKUP('Requête 052'!$A332,'Requête 052'!$A$1:$F$2000,4,FALSE),"")</f>
        <v>CARTONS ET SACHES PLAST - 1.04.00</v>
      </c>
      <c r="E333" s="5" t="str">
        <f>IFERROR(VLOOKUP('Requête 052'!$A332,'Requête 052'!$A$1:$F$2000,5,FALSE),"")</f>
        <v>CARTONS</v>
      </c>
      <c r="F333" s="5">
        <f>IFERROR(VLOOKUP('Requête 052'!$A332,'Requête 052'!$A$1:$F$2000,6,FALSE),"")</f>
        <v>1.86</v>
      </c>
      <c r="G333" s="15">
        <f>IFERROR(VLOOKUP(A333,'Fichier source CGECP'!$A$1:$F$1259,1,FALSE),"")</f>
        <v>4926</v>
      </c>
      <c r="H333" s="15" t="str">
        <f>IFERROR(VLOOKUP(A333,'Fichier source CGECP'!$A$1:$F$1259,2,FALSE),"")</f>
        <v>CGECP</v>
      </c>
      <c r="I333" s="38">
        <f>IFERROR(VLOOKUP(A333,'Fichier source CGECP'!$A$1:$F$1259,3,FALSE),"")</f>
        <v>43808</v>
      </c>
      <c r="J333" s="15" t="str">
        <f>IFERROR(VLOOKUP(A333,'Fichier source CGECP'!$A$1:$F$1259,4,FALSE),"")</f>
        <v>CARTONS ET SACHES PLAST - 1.04.00</v>
      </c>
      <c r="K333" s="15" t="str">
        <f>IFERROR(VLOOKUP(A333,'Fichier source CGECP'!$A$1:$F$1259,5,FALSE),"")</f>
        <v>CARTONS ET SACHES PLAST - 1.04.00</v>
      </c>
      <c r="L333" s="33">
        <f>IFERROR(VLOOKUP(A333,'Fichier source CGECP'!$A$1:$F$1259,6,FALSE),"")</f>
        <v>2.464</v>
      </c>
      <c r="M333" s="36">
        <f t="shared" si="25"/>
        <v>-0.60399999999999987</v>
      </c>
      <c r="N333" s="35" t="str">
        <f t="shared" si="26"/>
        <v>Ok</v>
      </c>
      <c r="O333" s="35" t="str">
        <f t="shared" si="27"/>
        <v>Ecart</v>
      </c>
      <c r="P333" s="35" t="str">
        <f t="shared" si="28"/>
        <v>Ecart</v>
      </c>
      <c r="Q333" s="35" t="str">
        <f t="shared" si="29"/>
        <v>Ecart</v>
      </c>
    </row>
    <row r="334" spans="1:17" ht="15.75" customHeight="1" x14ac:dyDescent="0.25">
      <c r="A334" s="12">
        <f>IFERROR(VLOOKUP('Requête 052'!$A333,'Requête 052'!$A$1:$F$2000,1,FALSE),"")</f>
        <v>4926</v>
      </c>
      <c r="B334" s="5" t="str">
        <f>IFERROR(VLOOKUP('Requête 052'!$A333,'Requête 052'!$A$1:$F$2000,2,FALSE),"")</f>
        <v>CGECP ST OUEN L AUMONE TDI</v>
      </c>
      <c r="C334" s="14">
        <f>IFERROR(VLOOKUP('Requête 052'!$A333,'Requête 052'!$A$1:$F$2000,3,FALSE),"")</f>
        <v>43808</v>
      </c>
      <c r="D334" s="5" t="str">
        <f>IFERROR(VLOOKUP('Requête 052'!$A333,'Requête 052'!$A$1:$F$2000,4,FALSE),"")</f>
        <v>CARTONS ET SACHES PLAST - 1.04.00</v>
      </c>
      <c r="E334" s="5" t="str">
        <f>IFERROR(VLOOKUP('Requête 052'!$A333,'Requête 052'!$A$1:$F$2000,5,FALSE),"")</f>
        <v>CARTONS</v>
      </c>
      <c r="F334" s="5">
        <f>IFERROR(VLOOKUP('Requête 052'!$A333,'Requête 052'!$A$1:$F$2000,6,FALSE),"")</f>
        <v>1.86</v>
      </c>
      <c r="G334" s="15">
        <f>IFERROR(VLOOKUP(A334,'Fichier source CGECP'!$A$1:$F$1259,1,FALSE),"")</f>
        <v>4926</v>
      </c>
      <c r="H334" s="15" t="str">
        <f>IFERROR(VLOOKUP(A334,'Fichier source CGECP'!$A$1:$F$1259,2,FALSE),"")</f>
        <v>CGECP</v>
      </c>
      <c r="I334" s="38">
        <f>IFERROR(VLOOKUP(A334,'Fichier source CGECP'!$A$1:$F$1259,3,FALSE),"")</f>
        <v>43808</v>
      </c>
      <c r="J334" s="15" t="str">
        <f>IFERROR(VLOOKUP(A334,'Fichier source CGECP'!$A$1:$F$1259,4,FALSE),"")</f>
        <v>CARTONS ET SACHES PLAST - 1.04.00</v>
      </c>
      <c r="K334" s="15" t="str">
        <f>IFERROR(VLOOKUP(A334,'Fichier source CGECP'!$A$1:$F$1259,5,FALSE),"")</f>
        <v>CARTONS ET SACHES PLAST - 1.04.00</v>
      </c>
      <c r="L334" s="33">
        <f>IFERROR(VLOOKUP(A334,'Fichier source CGECP'!$A$1:$F$1259,6,FALSE),"")</f>
        <v>2.464</v>
      </c>
      <c r="M334" s="36">
        <f t="shared" si="25"/>
        <v>-0.60399999999999987</v>
      </c>
      <c r="N334" s="35" t="str">
        <f t="shared" si="26"/>
        <v>Ok</v>
      </c>
      <c r="O334" s="35" t="str">
        <f t="shared" si="27"/>
        <v>Ecart</v>
      </c>
      <c r="P334" s="35" t="str">
        <f t="shared" si="28"/>
        <v>Ecart</v>
      </c>
      <c r="Q334" s="35" t="str">
        <f t="shared" si="29"/>
        <v>Ecart</v>
      </c>
    </row>
    <row r="335" spans="1:17" ht="15.75" customHeight="1" x14ac:dyDescent="0.25">
      <c r="A335" s="12">
        <f>IFERROR(VLOOKUP('Requête 052'!$A334,'Requête 052'!$A$1:$F$2000,1,FALSE),"")</f>
        <v>4929</v>
      </c>
      <c r="B335" s="5" t="str">
        <f>IFERROR(VLOOKUP('Requête 052'!$A334,'Requête 052'!$A$1:$F$2000,2,FALSE),"")</f>
        <v>CGECP ST OUEN L AUMONE TDI</v>
      </c>
      <c r="C335" s="14">
        <f>IFERROR(VLOOKUP('Requête 052'!$A334,'Requête 052'!$A$1:$F$2000,3,FALSE),"")</f>
        <v>43808</v>
      </c>
      <c r="D335" s="5" t="str">
        <f>IFERROR(VLOOKUP('Requête 052'!$A334,'Requête 052'!$A$1:$F$2000,4,FALSE),"")</f>
        <v>CARTONS ET SACHES PLAST - 1.04.00</v>
      </c>
      <c r="E335" s="5" t="str">
        <f>IFERROR(VLOOKUP('Requête 052'!$A334,'Requête 052'!$A$1:$F$2000,5,FALSE),"")</f>
        <v>CARTONS</v>
      </c>
      <c r="F335" s="5">
        <f>IFERROR(VLOOKUP('Requête 052'!$A334,'Requête 052'!$A$1:$F$2000,6,FALSE),"")</f>
        <v>2.96</v>
      </c>
      <c r="G335" s="15">
        <f>IFERROR(VLOOKUP(A335,'Fichier source CGECP'!$A$1:$F$1259,1,FALSE),"")</f>
        <v>4929</v>
      </c>
      <c r="H335" s="15" t="str">
        <f>IFERROR(VLOOKUP(A335,'Fichier source CGECP'!$A$1:$F$1259,2,FALSE),"")</f>
        <v>CGECP</v>
      </c>
      <c r="I335" s="38">
        <f>IFERROR(VLOOKUP(A335,'Fichier source CGECP'!$A$1:$F$1259,3,FALSE),"")</f>
        <v>43808</v>
      </c>
      <c r="J335" s="15" t="str">
        <f>IFERROR(VLOOKUP(A335,'Fichier source CGECP'!$A$1:$F$1259,4,FALSE),"")</f>
        <v>CARTONS ET SACHES PLAST - 1.04.00</v>
      </c>
      <c r="K335" s="15" t="str">
        <f>IFERROR(VLOOKUP(A335,'Fichier source CGECP'!$A$1:$F$1259,5,FALSE),"")</f>
        <v>CARTONS ET SACHES PLAST - 1.04.00</v>
      </c>
      <c r="L335" s="33">
        <f>IFERROR(VLOOKUP(A335,'Fichier source CGECP'!$A$1:$F$1259,6,FALSE),"")</f>
        <v>2.3319999999999999</v>
      </c>
      <c r="M335" s="36">
        <f t="shared" si="25"/>
        <v>0.62800000000000011</v>
      </c>
      <c r="N335" s="35" t="str">
        <f t="shared" si="26"/>
        <v>Ok</v>
      </c>
      <c r="O335" s="35" t="str">
        <f t="shared" si="27"/>
        <v>Ecart</v>
      </c>
      <c r="P335" s="35" t="str">
        <f t="shared" si="28"/>
        <v>Ok</v>
      </c>
      <c r="Q335" s="35" t="str">
        <f t="shared" si="29"/>
        <v>Ecart</v>
      </c>
    </row>
    <row r="336" spans="1:17" ht="15.75" customHeight="1" x14ac:dyDescent="0.25">
      <c r="A336" s="12">
        <f>IFERROR(VLOOKUP('Requête 052'!$A335,'Requête 052'!$A$1:$F$2000,1,FALSE),"")</f>
        <v>4929</v>
      </c>
      <c r="B336" s="5" t="str">
        <f>IFERROR(VLOOKUP('Requête 052'!$A335,'Requête 052'!$A$1:$F$2000,2,FALSE),"")</f>
        <v>CGECP ST OUEN L AUMONE TDI</v>
      </c>
      <c r="C336" s="14">
        <f>IFERROR(VLOOKUP('Requête 052'!$A335,'Requête 052'!$A$1:$F$2000,3,FALSE),"")</f>
        <v>43808</v>
      </c>
      <c r="D336" s="5" t="str">
        <f>IFERROR(VLOOKUP('Requête 052'!$A335,'Requête 052'!$A$1:$F$2000,4,FALSE),"")</f>
        <v>CARTONS ET SACHES PLAST - 1.04.00</v>
      </c>
      <c r="E336" s="5" t="str">
        <f>IFERROR(VLOOKUP('Requête 052'!$A335,'Requête 052'!$A$1:$F$2000,5,FALSE),"")</f>
        <v>CARTONS</v>
      </c>
      <c r="F336" s="5">
        <f>IFERROR(VLOOKUP('Requête 052'!$A335,'Requête 052'!$A$1:$F$2000,6,FALSE),"")</f>
        <v>2.96</v>
      </c>
      <c r="G336" s="15">
        <f>IFERROR(VLOOKUP(A336,'Fichier source CGECP'!$A$1:$F$1259,1,FALSE),"")</f>
        <v>4929</v>
      </c>
      <c r="H336" s="15" t="str">
        <f>IFERROR(VLOOKUP(A336,'Fichier source CGECP'!$A$1:$F$1259,2,FALSE),"")</f>
        <v>CGECP</v>
      </c>
      <c r="I336" s="38">
        <f>IFERROR(VLOOKUP(A336,'Fichier source CGECP'!$A$1:$F$1259,3,FALSE),"")</f>
        <v>43808</v>
      </c>
      <c r="J336" s="15" t="str">
        <f>IFERROR(VLOOKUP(A336,'Fichier source CGECP'!$A$1:$F$1259,4,FALSE),"")</f>
        <v>CARTONS ET SACHES PLAST - 1.04.00</v>
      </c>
      <c r="K336" s="15" t="str">
        <f>IFERROR(VLOOKUP(A336,'Fichier source CGECP'!$A$1:$F$1259,5,FALSE),"")</f>
        <v>CARTONS ET SACHES PLAST - 1.04.00</v>
      </c>
      <c r="L336" s="33">
        <f>IFERROR(VLOOKUP(A336,'Fichier source CGECP'!$A$1:$F$1259,6,FALSE),"")</f>
        <v>2.3319999999999999</v>
      </c>
      <c r="M336" s="36">
        <f t="shared" si="25"/>
        <v>0.62800000000000011</v>
      </c>
      <c r="N336" s="35" t="str">
        <f t="shared" si="26"/>
        <v>Ok</v>
      </c>
      <c r="O336" s="35" t="str">
        <f t="shared" si="27"/>
        <v>Ecart</v>
      </c>
      <c r="P336" s="35" t="str">
        <f t="shared" si="28"/>
        <v>Ok</v>
      </c>
      <c r="Q336" s="35" t="str">
        <f t="shared" si="29"/>
        <v>Ecart</v>
      </c>
    </row>
    <row r="337" spans="1:17" ht="15.75" customHeight="1" x14ac:dyDescent="0.25">
      <c r="A337" s="12">
        <f>IFERROR(VLOOKUP('Requête 052'!$A336,'Requête 052'!$A$1:$F$2000,1,FALSE),"")</f>
        <v>4931</v>
      </c>
      <c r="B337" s="5" t="str">
        <f>IFERROR(VLOOKUP('Requête 052'!$A336,'Requête 052'!$A$1:$F$2000,2,FALSE),"")</f>
        <v>CGECP ST OUEN L AUMONE UVEND</v>
      </c>
      <c r="C337" s="14">
        <f>IFERROR(VLOOKUP('Requête 052'!$A336,'Requête 052'!$A$1:$F$2000,3,FALSE),"")</f>
        <v>43808</v>
      </c>
      <c r="D337" s="5" t="str">
        <f>IFERROR(VLOOKUP('Requête 052'!$A336,'Requête 052'!$A$1:$F$2000,4,FALSE),"")</f>
        <v>ORDURES MENAGERES</v>
      </c>
      <c r="E337" s="5" t="str">
        <f>IFERROR(VLOOKUP('Requête 052'!$A336,'Requête 052'!$A$1:$F$2000,5,FALSE),"")</f>
        <v>ENCOMBRANTS</v>
      </c>
      <c r="F337" s="5">
        <f>IFERROR(VLOOKUP('Requête 052'!$A336,'Requête 052'!$A$1:$F$2000,6,FALSE),"")</f>
        <v>3.16</v>
      </c>
      <c r="G337" s="15">
        <f>IFERROR(VLOOKUP(A337,'Fichier source CGECP'!$A$1:$F$1259,1,FALSE),"")</f>
        <v>4931</v>
      </c>
      <c r="H337" s="15" t="str">
        <f>IFERROR(VLOOKUP(A337,'Fichier source CGECP'!$A$1:$F$1259,2,FALSE),"")</f>
        <v>CGECP</v>
      </c>
      <c r="I337" s="38">
        <f>IFERROR(VLOOKUP(A337,'Fichier source CGECP'!$A$1:$F$1259,3,FALSE),"")</f>
        <v>43808</v>
      </c>
      <c r="J337" s="15" t="str">
        <f>IFERROR(VLOOKUP(A337,'Fichier source CGECP'!$A$1:$F$1259,4,FALSE),"")</f>
        <v>ONDULES RECUPERES - 1.05.00</v>
      </c>
      <c r="K337" s="15" t="str">
        <f>IFERROR(VLOOKUP(A337,'Fichier source CGECP'!$A$1:$F$1259,5,FALSE),"")</f>
        <v>ONDULES RECUPERES - 1.05.00</v>
      </c>
      <c r="L337" s="33">
        <f>IFERROR(VLOOKUP(A337,'Fichier source CGECP'!$A$1:$F$1259,6,FALSE),"")</f>
        <v>1.4039999999999999</v>
      </c>
      <c r="M337" s="36">
        <f t="shared" si="25"/>
        <v>1.7560000000000002</v>
      </c>
      <c r="N337" s="35" t="str">
        <f t="shared" si="26"/>
        <v>Ok</v>
      </c>
      <c r="O337" s="35" t="str">
        <f t="shared" si="27"/>
        <v>Ecart</v>
      </c>
      <c r="P337" s="35" t="str">
        <f t="shared" si="28"/>
        <v>Ok</v>
      </c>
      <c r="Q337" s="35" t="str">
        <f t="shared" si="29"/>
        <v>Ecart</v>
      </c>
    </row>
    <row r="338" spans="1:17" ht="15.75" customHeight="1" x14ac:dyDescent="0.25">
      <c r="A338" s="12">
        <f>IFERROR(VLOOKUP('Requête 052'!$A337,'Requête 052'!$A$1:$F$2000,1,FALSE),"")</f>
        <v>4936</v>
      </c>
      <c r="B338" s="5" t="str">
        <f>IFERROR(VLOOKUP('Requête 052'!$A337,'Requête 052'!$A$1:$F$2000,2,FALSE),"")</f>
        <v>CGECP ST OUEN L AUMONE TDI</v>
      </c>
      <c r="C338" s="14">
        <f>IFERROR(VLOOKUP('Requête 052'!$A337,'Requête 052'!$A$1:$F$2000,3,FALSE),"")</f>
        <v>43808</v>
      </c>
      <c r="D338" s="5" t="str">
        <f>IFERROR(VLOOKUP('Requête 052'!$A337,'Requête 052'!$A$1:$F$2000,4,FALSE),"")</f>
        <v>CARTONS ET SACHES PLAST - 1.04.00</v>
      </c>
      <c r="E338" s="5" t="str">
        <f>IFERROR(VLOOKUP('Requête 052'!$A337,'Requête 052'!$A$1:$F$2000,5,FALSE),"")</f>
        <v>DECHETS INDUSTRIELS BANALS</v>
      </c>
      <c r="F338" s="5">
        <f>IFERROR(VLOOKUP('Requête 052'!$A337,'Requête 052'!$A$1:$F$2000,6,FALSE),"")</f>
        <v>5.12</v>
      </c>
      <c r="G338" s="15">
        <f>IFERROR(VLOOKUP(A338,'Fichier source CGECP'!$A$1:$F$1259,1,FALSE),"")</f>
        <v>4936</v>
      </c>
      <c r="H338" s="15" t="str">
        <f>IFERROR(VLOOKUP(A338,'Fichier source CGECP'!$A$1:$F$1259,2,FALSE),"")</f>
        <v>CGECP</v>
      </c>
      <c r="I338" s="38">
        <f>IFERROR(VLOOKUP(A338,'Fichier source CGECP'!$A$1:$F$1259,3,FALSE),"")</f>
        <v>43808</v>
      </c>
      <c r="J338" s="15" t="str">
        <f>IFERROR(VLOOKUP(A338,'Fichier source CGECP'!$A$1:$F$1259,4,FALSE),"")</f>
        <v>CARTONS ET SACHES PLAST - 1.04.00</v>
      </c>
      <c r="K338" s="15" t="str">
        <f>IFERROR(VLOOKUP(A338,'Fichier source CGECP'!$A$1:$F$1259,5,FALSE),"")</f>
        <v>CARTONS ET SACHES PLAST - 1.04.00</v>
      </c>
      <c r="L338" s="33">
        <f>IFERROR(VLOOKUP(A338,'Fichier source CGECP'!$A$1:$F$1259,6,FALSE),"")</f>
        <v>3.802</v>
      </c>
      <c r="M338" s="36">
        <f t="shared" si="25"/>
        <v>1.3180000000000001</v>
      </c>
      <c r="N338" s="35" t="str">
        <f t="shared" si="26"/>
        <v>Ok</v>
      </c>
      <c r="O338" s="35" t="str">
        <f t="shared" si="27"/>
        <v>Ecart</v>
      </c>
      <c r="P338" s="35" t="str">
        <f t="shared" si="28"/>
        <v>Ok</v>
      </c>
      <c r="Q338" s="35" t="str">
        <f t="shared" si="29"/>
        <v>Ecart</v>
      </c>
    </row>
    <row r="339" spans="1:17" ht="15.75" customHeight="1" x14ac:dyDescent="0.25">
      <c r="A339" s="12">
        <f>IFERROR(VLOOKUP('Requête 052'!$A338,'Requête 052'!$A$1:$F$2000,1,FALSE),"")</f>
        <v>4943</v>
      </c>
      <c r="B339" s="5" t="str">
        <f>IFERROR(VLOOKUP('Requête 052'!$A338,'Requête 052'!$A$1:$F$2000,2,FALSE),"")</f>
        <v>CGECP ST OUEN L AUMONE UVEND</v>
      </c>
      <c r="C339" s="14">
        <f>IFERROR(VLOOKUP('Requête 052'!$A338,'Requête 052'!$A$1:$F$2000,3,FALSE),"")</f>
        <v>43808</v>
      </c>
      <c r="D339" s="5" t="str">
        <f>IFERROR(VLOOKUP('Requête 052'!$A338,'Requête 052'!$A$1:$F$2000,4,FALSE),"")</f>
        <v>ORDURES MENAGERES</v>
      </c>
      <c r="E339" s="5" t="str">
        <f>IFERROR(VLOOKUP('Requête 052'!$A338,'Requête 052'!$A$1:$F$2000,5,FALSE),"")</f>
        <v>ORDURES MENAGERES</v>
      </c>
      <c r="F339" s="5">
        <f>IFERROR(VLOOKUP('Requête 052'!$A338,'Requête 052'!$A$1:$F$2000,6,FALSE),"")</f>
        <v>4.28</v>
      </c>
      <c r="G339" s="15">
        <f>IFERROR(VLOOKUP(A339,'Fichier source CGECP'!$A$1:$F$1259,1,FALSE),"")</f>
        <v>4943</v>
      </c>
      <c r="H339" s="15" t="str">
        <f>IFERROR(VLOOKUP(A339,'Fichier source CGECP'!$A$1:$F$1259,2,FALSE),"")</f>
        <v>CGECP</v>
      </c>
      <c r="I339" s="38">
        <f>IFERROR(VLOOKUP(A339,'Fichier source CGECP'!$A$1:$F$1259,3,FALSE),"")</f>
        <v>43808</v>
      </c>
      <c r="J339" s="15">
        <f>IFERROR(VLOOKUP(A339,'Fichier source CGECP'!$A$1:$F$1259,4,FALSE),"")</f>
        <v>0</v>
      </c>
      <c r="K339" s="15" t="str">
        <f>IFERROR(VLOOKUP(A339,'Fichier source CGECP'!$A$1:$F$1259,5,FALSE),"")</f>
        <v>ORDURES MENAGERES</v>
      </c>
      <c r="L339" s="33">
        <f>IFERROR(VLOOKUP(A339,'Fichier source CGECP'!$A$1:$F$1259,6,FALSE),"")</f>
        <v>14.9</v>
      </c>
      <c r="M339" s="36">
        <f t="shared" si="25"/>
        <v>-10.620000000000001</v>
      </c>
      <c r="N339" s="35" t="str">
        <f t="shared" si="26"/>
        <v>Ok</v>
      </c>
      <c r="O339" s="35" t="str">
        <f t="shared" si="27"/>
        <v>Ok</v>
      </c>
      <c r="P339" s="35" t="str">
        <f t="shared" si="28"/>
        <v>Ecart</v>
      </c>
      <c r="Q339" s="35" t="str">
        <f t="shared" si="29"/>
        <v>Ecart</v>
      </c>
    </row>
    <row r="340" spans="1:17" ht="15.75" customHeight="1" x14ac:dyDescent="0.25">
      <c r="A340" s="12">
        <f>IFERROR(VLOOKUP('Requête 052'!$A339,'Requête 052'!$A$1:$F$2000,1,FALSE),"")</f>
        <v>4945</v>
      </c>
      <c r="B340" s="5" t="str">
        <f>IFERROR(VLOOKUP('Requête 052'!$A339,'Requête 052'!$A$1:$F$2000,2,FALSE),"")</f>
        <v>CGECP ST OUEN L AUMONE TDI</v>
      </c>
      <c r="C340" s="14">
        <f>IFERROR(VLOOKUP('Requête 052'!$A339,'Requête 052'!$A$1:$F$2000,3,FALSE),"")</f>
        <v>43808</v>
      </c>
      <c r="D340" s="5" t="str">
        <f>IFERROR(VLOOKUP('Requête 052'!$A339,'Requête 052'!$A$1:$F$2000,4,FALSE),"")</f>
        <v>CARTONS ET SACHES PLAST - 1.04.00</v>
      </c>
      <c r="E340" s="5" t="str">
        <f>IFERROR(VLOOKUP('Requête 052'!$A339,'Requête 052'!$A$1:$F$2000,5,FALSE),"")</f>
        <v>CARTONS</v>
      </c>
      <c r="F340" s="5">
        <f>IFERROR(VLOOKUP('Requête 052'!$A339,'Requête 052'!$A$1:$F$2000,6,FALSE),"")</f>
        <v>1.44</v>
      </c>
      <c r="G340" s="15">
        <f>IFERROR(VLOOKUP(A340,'Fichier source CGECP'!$A$1:$F$1259,1,FALSE),"")</f>
        <v>4945</v>
      </c>
      <c r="H340" s="15" t="str">
        <f>IFERROR(VLOOKUP(A340,'Fichier source CGECP'!$A$1:$F$1259,2,FALSE),"")</f>
        <v>CGECP</v>
      </c>
      <c r="I340" s="38">
        <f>IFERROR(VLOOKUP(A340,'Fichier source CGECP'!$A$1:$F$1259,3,FALSE),"")</f>
        <v>43808</v>
      </c>
      <c r="J340" s="15" t="str">
        <f>IFERROR(VLOOKUP(A340,'Fichier source CGECP'!$A$1:$F$1259,4,FALSE),"")</f>
        <v>CARTONS ET SACHES PLAST - 1.04.00</v>
      </c>
      <c r="K340" s="15" t="str">
        <f>IFERROR(VLOOKUP(A340,'Fichier source CGECP'!$A$1:$F$1259,5,FALSE),"")</f>
        <v>CARTONS ET SACHES PLAST - 1.04.00</v>
      </c>
      <c r="L340" s="33">
        <f>IFERROR(VLOOKUP(A340,'Fichier source CGECP'!$A$1:$F$1259,6,FALSE),"")</f>
        <v>1.863</v>
      </c>
      <c r="M340" s="36">
        <f t="shared" si="25"/>
        <v>-0.42300000000000004</v>
      </c>
      <c r="N340" s="35" t="str">
        <f t="shared" si="26"/>
        <v>Ok</v>
      </c>
      <c r="O340" s="35" t="str">
        <f t="shared" si="27"/>
        <v>Ecart</v>
      </c>
      <c r="P340" s="35" t="str">
        <f t="shared" si="28"/>
        <v>Ecart</v>
      </c>
      <c r="Q340" s="35" t="str">
        <f t="shared" si="29"/>
        <v>Ecart</v>
      </c>
    </row>
    <row r="341" spans="1:17" ht="15.75" customHeight="1" x14ac:dyDescent="0.25">
      <c r="A341" s="12">
        <f>IFERROR(VLOOKUP('Requête 052'!$A340,'Requête 052'!$A$1:$F$2000,1,FALSE),"")</f>
        <v>4945</v>
      </c>
      <c r="B341" s="5" t="str">
        <f>IFERROR(VLOOKUP('Requête 052'!$A340,'Requête 052'!$A$1:$F$2000,2,FALSE),"")</f>
        <v>CGECP ST OUEN L AUMONE TDI</v>
      </c>
      <c r="C341" s="14">
        <f>IFERROR(VLOOKUP('Requête 052'!$A340,'Requête 052'!$A$1:$F$2000,3,FALSE),"")</f>
        <v>43808</v>
      </c>
      <c r="D341" s="5" t="str">
        <f>IFERROR(VLOOKUP('Requête 052'!$A340,'Requête 052'!$A$1:$F$2000,4,FALSE),"")</f>
        <v>CARTONS ET SACHES PLAST - 1.04.00</v>
      </c>
      <c r="E341" s="5" t="str">
        <f>IFERROR(VLOOKUP('Requête 052'!$A340,'Requête 052'!$A$1:$F$2000,5,FALSE),"")</f>
        <v>CARTONS</v>
      </c>
      <c r="F341" s="5">
        <f>IFERROR(VLOOKUP('Requête 052'!$A340,'Requête 052'!$A$1:$F$2000,6,FALSE),"")</f>
        <v>1.44</v>
      </c>
      <c r="G341" s="15">
        <f>IFERROR(VLOOKUP(A341,'Fichier source CGECP'!$A$1:$F$1259,1,FALSE),"")</f>
        <v>4945</v>
      </c>
      <c r="H341" s="15" t="str">
        <f>IFERROR(VLOOKUP(A341,'Fichier source CGECP'!$A$1:$F$1259,2,FALSE),"")</f>
        <v>CGECP</v>
      </c>
      <c r="I341" s="38">
        <f>IFERROR(VLOOKUP(A341,'Fichier source CGECP'!$A$1:$F$1259,3,FALSE),"")</f>
        <v>43808</v>
      </c>
      <c r="J341" s="15" t="str">
        <f>IFERROR(VLOOKUP(A341,'Fichier source CGECP'!$A$1:$F$1259,4,FALSE),"")</f>
        <v>CARTONS ET SACHES PLAST - 1.04.00</v>
      </c>
      <c r="K341" s="15" t="str">
        <f>IFERROR(VLOOKUP(A341,'Fichier source CGECP'!$A$1:$F$1259,5,FALSE),"")</f>
        <v>CARTONS ET SACHES PLAST - 1.04.00</v>
      </c>
      <c r="L341" s="33">
        <f>IFERROR(VLOOKUP(A341,'Fichier source CGECP'!$A$1:$F$1259,6,FALSE),"")</f>
        <v>1.863</v>
      </c>
      <c r="M341" s="36">
        <f t="shared" ref="M341:M404" si="30">IFERROR(F341-L341,"")</f>
        <v>-0.42300000000000004</v>
      </c>
      <c r="N341" s="35" t="str">
        <f t="shared" si="26"/>
        <v>Ok</v>
      </c>
      <c r="O341" s="35" t="str">
        <f t="shared" si="27"/>
        <v>Ecart</v>
      </c>
      <c r="P341" s="35" t="str">
        <f t="shared" si="28"/>
        <v>Ecart</v>
      </c>
      <c r="Q341" s="35" t="str">
        <f t="shared" si="29"/>
        <v>Ecart</v>
      </c>
    </row>
    <row r="342" spans="1:17" ht="15.75" customHeight="1" x14ac:dyDescent="0.25">
      <c r="A342" s="12">
        <f>IFERROR(VLOOKUP('Requête 052'!$A341,'Requête 052'!$A$1:$F$2000,1,FALSE),"")</f>
        <v>4945</v>
      </c>
      <c r="B342" s="5" t="str">
        <f>IFERROR(VLOOKUP('Requête 052'!$A341,'Requête 052'!$A$1:$F$2000,2,FALSE),"")</f>
        <v>CGECP ST OUEN L AUMONE TDI</v>
      </c>
      <c r="C342" s="14">
        <f>IFERROR(VLOOKUP('Requête 052'!$A341,'Requête 052'!$A$1:$F$2000,3,FALSE),"")</f>
        <v>43808</v>
      </c>
      <c r="D342" s="5" t="str">
        <f>IFERROR(VLOOKUP('Requête 052'!$A341,'Requête 052'!$A$1:$F$2000,4,FALSE),"")</f>
        <v>CARTONS ET SACHES PLAST - 1.04.00</v>
      </c>
      <c r="E342" s="5" t="str">
        <f>IFERROR(VLOOKUP('Requête 052'!$A341,'Requête 052'!$A$1:$F$2000,5,FALSE),"")</f>
        <v>CARTONS</v>
      </c>
      <c r="F342" s="5">
        <f>IFERROR(VLOOKUP('Requête 052'!$A341,'Requête 052'!$A$1:$F$2000,6,FALSE),"")</f>
        <v>1.44</v>
      </c>
      <c r="G342" s="15">
        <f>IFERROR(VLOOKUP(A342,'Fichier source CGECP'!$A$1:$F$1259,1,FALSE),"")</f>
        <v>4945</v>
      </c>
      <c r="H342" s="15" t="str">
        <f>IFERROR(VLOOKUP(A342,'Fichier source CGECP'!$A$1:$F$1259,2,FALSE),"")</f>
        <v>CGECP</v>
      </c>
      <c r="I342" s="38">
        <f>IFERROR(VLOOKUP(A342,'Fichier source CGECP'!$A$1:$F$1259,3,FALSE),"")</f>
        <v>43808</v>
      </c>
      <c r="J342" s="15" t="str">
        <f>IFERROR(VLOOKUP(A342,'Fichier source CGECP'!$A$1:$F$1259,4,FALSE),"")</f>
        <v>CARTONS ET SACHES PLAST - 1.04.00</v>
      </c>
      <c r="K342" s="15" t="str">
        <f>IFERROR(VLOOKUP(A342,'Fichier source CGECP'!$A$1:$F$1259,5,FALSE),"")</f>
        <v>CARTONS ET SACHES PLAST - 1.04.00</v>
      </c>
      <c r="L342" s="33">
        <f>IFERROR(VLOOKUP(A342,'Fichier source CGECP'!$A$1:$F$1259,6,FALSE),"")</f>
        <v>1.863</v>
      </c>
      <c r="M342" s="36">
        <f t="shared" si="30"/>
        <v>-0.42300000000000004</v>
      </c>
      <c r="N342" s="35" t="str">
        <f t="shared" si="26"/>
        <v>Ok</v>
      </c>
      <c r="O342" s="35" t="str">
        <f t="shared" si="27"/>
        <v>Ecart</v>
      </c>
      <c r="P342" s="35" t="str">
        <f t="shared" si="28"/>
        <v>Ecart</v>
      </c>
      <c r="Q342" s="35" t="str">
        <f t="shared" si="29"/>
        <v>Ecart</v>
      </c>
    </row>
    <row r="343" spans="1:17" ht="15.75" customHeight="1" x14ac:dyDescent="0.25">
      <c r="A343" s="12">
        <f>IFERROR(VLOOKUP('Requête 052'!$A342,'Requête 052'!$A$1:$F$2000,1,FALSE),"")</f>
        <v>4946</v>
      </c>
      <c r="B343" s="5" t="str">
        <f>IFERROR(VLOOKUP('Requête 052'!$A342,'Requête 052'!$A$1:$F$2000,2,FALSE),"")</f>
        <v>CGECP ST OUEN L AUMONE TDI</v>
      </c>
      <c r="C343" s="14">
        <f>IFERROR(VLOOKUP('Requête 052'!$A342,'Requête 052'!$A$1:$F$2000,3,FALSE),"")</f>
        <v>43808</v>
      </c>
      <c r="D343" s="5" t="str">
        <f>IFERROR(VLOOKUP('Requête 052'!$A342,'Requête 052'!$A$1:$F$2000,4,FALSE),"")</f>
        <v>GRAVATS EN MELANGE</v>
      </c>
      <c r="E343" s="5" t="str">
        <f>IFERROR(VLOOKUP('Requête 052'!$A342,'Requête 052'!$A$1:$F$2000,5,FALSE),"")</f>
        <v>GRAVATS EN MELANGE</v>
      </c>
      <c r="F343" s="5">
        <f>IFERROR(VLOOKUP('Requête 052'!$A342,'Requête 052'!$A$1:$F$2000,6,FALSE),"")</f>
        <v>2.84</v>
      </c>
      <c r="G343" s="15" t="str">
        <f>IFERROR(VLOOKUP(A343,'Fichier source CGECP'!$A$1:$F$1259,1,FALSE),"")</f>
        <v/>
      </c>
      <c r="H343" s="15" t="str">
        <f>IFERROR(VLOOKUP(A343,'Fichier source CGECP'!$A$1:$F$1259,2,FALSE),"")</f>
        <v/>
      </c>
      <c r="I343" s="38" t="str">
        <f>IFERROR(VLOOKUP(A343,'Fichier source CGECP'!$A$1:$F$1259,3,FALSE),"")</f>
        <v/>
      </c>
      <c r="J343" s="15" t="str">
        <f>IFERROR(VLOOKUP(A343,'Fichier source CGECP'!$A$1:$F$1259,4,FALSE),"")</f>
        <v/>
      </c>
      <c r="K343" s="15" t="str">
        <f>IFERROR(VLOOKUP(A343,'Fichier source CGECP'!$A$1:$F$1259,5,FALSE),"")</f>
        <v/>
      </c>
      <c r="L343" s="33" t="str">
        <f>IFERROR(VLOOKUP(A343,'Fichier source CGECP'!$A$1:$F$1259,6,FALSE),"")</f>
        <v/>
      </c>
      <c r="M343" s="36" t="str">
        <f t="shared" si="30"/>
        <v/>
      </c>
      <c r="N343" s="35" t="str">
        <f t="shared" si="26"/>
        <v>Ok</v>
      </c>
      <c r="O343" s="35" t="str">
        <f t="shared" si="27"/>
        <v>Ecart</v>
      </c>
      <c r="P343" s="35" t="str">
        <f t="shared" si="28"/>
        <v>Ok</v>
      </c>
      <c r="Q343" s="35" t="str">
        <f t="shared" si="29"/>
        <v>Ecart</v>
      </c>
    </row>
    <row r="344" spans="1:17" ht="15.75" customHeight="1" x14ac:dyDescent="0.25">
      <c r="A344" s="12">
        <f>IFERROR(VLOOKUP('Requête 052'!$A343,'Requête 052'!$A$1:$F$2000,1,FALSE),"")</f>
        <v>4950</v>
      </c>
      <c r="B344" s="5" t="str">
        <f>IFERROR(VLOOKUP('Requête 052'!$A343,'Requête 052'!$A$1:$F$2000,2,FALSE),"")</f>
        <v>CGECP ST OUEN L AUMONE TDI</v>
      </c>
      <c r="C344" s="14">
        <f>IFERROR(VLOOKUP('Requête 052'!$A343,'Requête 052'!$A$1:$F$2000,3,FALSE),"")</f>
        <v>43808</v>
      </c>
      <c r="D344" s="5" t="str">
        <f>IFERROR(VLOOKUP('Requête 052'!$A343,'Requête 052'!$A$1:$F$2000,4,FALSE),"")</f>
        <v>ENCOMBRANTS</v>
      </c>
      <c r="E344" s="5" t="str">
        <f>IFERROR(VLOOKUP('Requête 052'!$A343,'Requête 052'!$A$1:$F$2000,5,FALSE),"")</f>
        <v>ENCOMBRANTS</v>
      </c>
      <c r="F344" s="5">
        <f>IFERROR(VLOOKUP('Requête 052'!$A343,'Requête 052'!$A$1:$F$2000,6,FALSE),"")</f>
        <v>1.6080000000000001</v>
      </c>
      <c r="G344" s="15">
        <f>IFERROR(VLOOKUP(A344,'Fichier source CGECP'!$A$1:$F$1259,1,FALSE),"")</f>
        <v>4950</v>
      </c>
      <c r="H344" s="15" t="str">
        <f>IFERROR(VLOOKUP(A344,'Fichier source CGECP'!$A$1:$F$1259,2,FALSE),"")</f>
        <v>CGECP</v>
      </c>
      <c r="I344" s="38">
        <f>IFERROR(VLOOKUP(A344,'Fichier source CGECP'!$A$1:$F$1259,3,FALSE),"")</f>
        <v>43808</v>
      </c>
      <c r="J344" s="15">
        <f>IFERROR(VLOOKUP(A344,'Fichier source CGECP'!$A$1:$F$1259,4,FALSE),"")</f>
        <v>0</v>
      </c>
      <c r="K344" s="15" t="str">
        <f>IFERROR(VLOOKUP(A344,'Fichier source CGECP'!$A$1:$F$1259,5,FALSE),"")</f>
        <v>ENCOMBRANTS</v>
      </c>
      <c r="L344" s="33">
        <f>IFERROR(VLOOKUP(A344,'Fichier source CGECP'!$A$1:$F$1259,6,FALSE),"")</f>
        <v>2.64</v>
      </c>
      <c r="M344" s="36">
        <f t="shared" si="30"/>
        <v>-1.032</v>
      </c>
      <c r="N344" s="35" t="str">
        <f t="shared" si="26"/>
        <v>Ok</v>
      </c>
      <c r="O344" s="35" t="str">
        <f t="shared" si="27"/>
        <v>Ok</v>
      </c>
      <c r="P344" s="35" t="str">
        <f t="shared" si="28"/>
        <v>Ecart</v>
      </c>
      <c r="Q344" s="35" t="str">
        <f t="shared" si="29"/>
        <v>Ecart</v>
      </c>
    </row>
    <row r="345" spans="1:17" ht="15.75" customHeight="1" x14ac:dyDescent="0.25">
      <c r="A345" s="12">
        <f>IFERROR(VLOOKUP('Requête 052'!$A344,'Requête 052'!$A$1:$F$2000,1,FALSE),"")</f>
        <v>4958</v>
      </c>
      <c r="B345" s="5" t="str">
        <f>IFERROR(VLOOKUP('Requête 052'!$A344,'Requête 052'!$A$1:$F$2000,2,FALSE),"")</f>
        <v>CGECP ST OUEN L AUMONE TDI</v>
      </c>
      <c r="C345" s="14">
        <f>IFERROR(VLOOKUP('Requête 052'!$A344,'Requête 052'!$A$1:$F$2000,3,FALSE),"")</f>
        <v>43808</v>
      </c>
      <c r="D345" s="5" t="str">
        <f>IFERROR(VLOOKUP('Requête 052'!$A344,'Requête 052'!$A$1:$F$2000,4,FALSE),"")</f>
        <v>DECHETS INDUSTRIELS BANALS</v>
      </c>
      <c r="E345" s="5" t="str">
        <f>IFERROR(VLOOKUP('Requête 052'!$A344,'Requête 052'!$A$1:$F$2000,5,FALSE),"")</f>
        <v>DECHETS INDUSTRIELS BANALS</v>
      </c>
      <c r="F345" s="5">
        <f>IFERROR(VLOOKUP('Requête 052'!$A344,'Requête 052'!$A$1:$F$2000,6,FALSE),"")</f>
        <v>2.198</v>
      </c>
      <c r="G345" s="15">
        <f>IFERROR(VLOOKUP(A345,'Fichier source CGECP'!$A$1:$F$1259,1,FALSE),"")</f>
        <v>4958</v>
      </c>
      <c r="H345" s="15" t="str">
        <f>IFERROR(VLOOKUP(A345,'Fichier source CGECP'!$A$1:$F$1259,2,FALSE),"")</f>
        <v>CGECP</v>
      </c>
      <c r="I345" s="38">
        <f>IFERROR(VLOOKUP(A345,'Fichier source CGECP'!$A$1:$F$1259,3,FALSE),"")</f>
        <v>43808</v>
      </c>
      <c r="J345" s="15" t="str">
        <f>IFERROR(VLOOKUP(A345,'Fichier source CGECP'!$A$1:$F$1259,4,FALSE),"")</f>
        <v>BOIS D'EMBALLAGES BRUTS</v>
      </c>
      <c r="K345" s="15" t="str">
        <f>IFERROR(VLOOKUP(A345,'Fichier source CGECP'!$A$1:$F$1259,5,FALSE),"")</f>
        <v>BOIS D'EMBALLAGES BRUTS</v>
      </c>
      <c r="L345" s="33">
        <f>IFERROR(VLOOKUP(A345,'Fichier source CGECP'!$A$1:$F$1259,6,FALSE),"")</f>
        <v>1.56</v>
      </c>
      <c r="M345" s="36">
        <f t="shared" si="30"/>
        <v>0.6379999999999999</v>
      </c>
      <c r="N345" s="35" t="str">
        <f t="shared" si="26"/>
        <v>Ok</v>
      </c>
      <c r="O345" s="35" t="str">
        <f t="shared" si="27"/>
        <v>Ecart</v>
      </c>
      <c r="P345" s="35" t="str">
        <f t="shared" si="28"/>
        <v>Ok</v>
      </c>
      <c r="Q345" s="35" t="str">
        <f t="shared" si="29"/>
        <v>Ecart</v>
      </c>
    </row>
    <row r="346" spans="1:17" ht="15.75" customHeight="1" x14ac:dyDescent="0.25">
      <c r="A346" s="12">
        <f>IFERROR(VLOOKUP('Requête 052'!$A345,'Requête 052'!$A$1:$F$2000,1,FALSE),"")</f>
        <v>4965</v>
      </c>
      <c r="B346" s="5" t="str">
        <f>IFERROR(VLOOKUP('Requête 052'!$A345,'Requête 052'!$A$1:$F$2000,2,FALSE),"")</f>
        <v>CGECP ST OUEN L AUMONE TDI</v>
      </c>
      <c r="C346" s="14">
        <f>IFERROR(VLOOKUP('Requête 052'!$A345,'Requête 052'!$A$1:$F$2000,3,FALSE),"")</f>
        <v>43808</v>
      </c>
      <c r="D346" s="5" t="str">
        <f>IFERROR(VLOOKUP('Requête 052'!$A345,'Requête 052'!$A$1:$F$2000,4,FALSE),"")</f>
        <v>MATIERE VALO EN MELANGE</v>
      </c>
      <c r="E346" s="5" t="str">
        <f>IFERROR(VLOOKUP('Requête 052'!$A345,'Requête 052'!$A$1:$F$2000,5,FALSE),"")</f>
        <v>DECHETS INDUSTRIELS BANALS</v>
      </c>
      <c r="F346" s="5">
        <f>IFERROR(VLOOKUP('Requête 052'!$A345,'Requête 052'!$A$1:$F$2000,6,FALSE),"")</f>
        <v>0.98399999999999999</v>
      </c>
      <c r="G346" s="15">
        <f>IFERROR(VLOOKUP(A346,'Fichier source CGECP'!$A$1:$F$1259,1,FALSE),"")</f>
        <v>4965</v>
      </c>
      <c r="H346" s="15" t="str">
        <f>IFERROR(VLOOKUP(A346,'Fichier source CGECP'!$A$1:$F$1259,2,FALSE),"")</f>
        <v>CGECP</v>
      </c>
      <c r="I346" s="38">
        <f>IFERROR(VLOOKUP(A346,'Fichier source CGECP'!$A$1:$F$1259,3,FALSE),"")</f>
        <v>43808</v>
      </c>
      <c r="J346" s="15" t="str">
        <f>IFERROR(VLOOKUP(A346,'Fichier source CGECP'!$A$1:$F$1259,4,FALSE),"")</f>
        <v>MATIERE VALO EN MELANGE</v>
      </c>
      <c r="K346" s="15" t="str">
        <f>IFERROR(VLOOKUP(A346,'Fichier source CGECP'!$A$1:$F$1259,5,FALSE),"")</f>
        <v>MATIERE VALO EN MELANGE</v>
      </c>
      <c r="L346" s="33">
        <f>IFERROR(VLOOKUP(A346,'Fichier source CGECP'!$A$1:$F$1259,6,FALSE),"")</f>
        <v>4.28</v>
      </c>
      <c r="M346" s="36">
        <f t="shared" si="30"/>
        <v>-3.2960000000000003</v>
      </c>
      <c r="N346" s="35" t="str">
        <f t="shared" si="26"/>
        <v>Ok</v>
      </c>
      <c r="O346" s="35" t="str">
        <f t="shared" si="27"/>
        <v>Ecart</v>
      </c>
      <c r="P346" s="35" t="str">
        <f t="shared" si="28"/>
        <v>Ecart</v>
      </c>
      <c r="Q346" s="35" t="str">
        <f t="shared" si="29"/>
        <v>Ecart</v>
      </c>
    </row>
    <row r="347" spans="1:17" ht="15.75" customHeight="1" x14ac:dyDescent="0.25">
      <c r="A347" s="12">
        <f>IFERROR(VLOOKUP('Requête 052'!$A346,'Requête 052'!$A$1:$F$2000,1,FALSE),"")</f>
        <v>4968</v>
      </c>
      <c r="B347" s="5" t="str">
        <f>IFERROR(VLOOKUP('Requête 052'!$A346,'Requête 052'!$A$1:$F$2000,2,FALSE),"")</f>
        <v>CGECP ST OUEN L AUMONE TDI</v>
      </c>
      <c r="C347" s="14">
        <f>IFERROR(VLOOKUP('Requête 052'!$A346,'Requête 052'!$A$1:$F$2000,3,FALSE),"")</f>
        <v>43808</v>
      </c>
      <c r="D347" s="5" t="str">
        <f>IFERROR(VLOOKUP('Requête 052'!$A346,'Requête 052'!$A$1:$F$2000,4,FALSE),"")</f>
        <v>BOIS D'EMBALLAGES BRUTS</v>
      </c>
      <c r="E347" s="5" t="str">
        <f>IFERROR(VLOOKUP('Requête 052'!$A346,'Requête 052'!$A$1:$F$2000,5,FALSE),"")</f>
        <v>BOIS B BRUT</v>
      </c>
      <c r="F347" s="5">
        <f>IFERROR(VLOOKUP('Requête 052'!$A346,'Requête 052'!$A$1:$F$2000,6,FALSE),"")</f>
        <v>1.52</v>
      </c>
      <c r="G347" s="15">
        <f>IFERROR(VLOOKUP(A347,'Fichier source CGECP'!$A$1:$F$1259,1,FALSE),"")</f>
        <v>4968</v>
      </c>
      <c r="H347" s="15" t="str">
        <f>IFERROR(VLOOKUP(A347,'Fichier source CGECP'!$A$1:$F$1259,2,FALSE),"")</f>
        <v>CGECP</v>
      </c>
      <c r="I347" s="38">
        <f>IFERROR(VLOOKUP(A347,'Fichier source CGECP'!$A$1:$F$1259,3,FALSE),"")</f>
        <v>43808</v>
      </c>
      <c r="J347" s="15" t="str">
        <f>IFERROR(VLOOKUP(A347,'Fichier source CGECP'!$A$1:$F$1259,4,FALSE),"")</f>
        <v>BOIS D'EMBALLAGES BRUTS</v>
      </c>
      <c r="K347" s="15" t="str">
        <f>IFERROR(VLOOKUP(A347,'Fichier source CGECP'!$A$1:$F$1259,5,FALSE),"")</f>
        <v>BOIS D'EMBALLAGES BRUTS</v>
      </c>
      <c r="L347" s="33">
        <f>IFERROR(VLOOKUP(A347,'Fichier source CGECP'!$A$1:$F$1259,6,FALSE),"")</f>
        <v>0.9</v>
      </c>
      <c r="M347" s="36">
        <f t="shared" si="30"/>
        <v>0.62</v>
      </c>
      <c r="N347" s="35" t="str">
        <f t="shared" si="26"/>
        <v>Ok</v>
      </c>
      <c r="O347" s="35" t="str">
        <f t="shared" si="27"/>
        <v>Ecart</v>
      </c>
      <c r="P347" s="35" t="str">
        <f t="shared" si="28"/>
        <v>Ok</v>
      </c>
      <c r="Q347" s="35" t="str">
        <f t="shared" si="29"/>
        <v>Ecart</v>
      </c>
    </row>
    <row r="348" spans="1:17" ht="15.75" customHeight="1" x14ac:dyDescent="0.25">
      <c r="A348" s="12">
        <f>IFERROR(VLOOKUP('Requête 052'!$A347,'Requête 052'!$A$1:$F$2000,1,FALSE),"")</f>
        <v>4986</v>
      </c>
      <c r="B348" s="5" t="str">
        <f>IFERROR(VLOOKUP('Requête 052'!$A347,'Requête 052'!$A$1:$F$2000,2,FALSE),"")</f>
        <v>CGECP ST OUEN L AUMONE TDI</v>
      </c>
      <c r="C348" s="14">
        <f>IFERROR(VLOOKUP('Requête 052'!$A347,'Requête 052'!$A$1:$F$2000,3,FALSE),"")</f>
        <v>43808</v>
      </c>
      <c r="D348" s="5" t="str">
        <f>IFERROR(VLOOKUP('Requête 052'!$A347,'Requête 052'!$A$1:$F$2000,4,FALSE),"")</f>
        <v>DECHETS INDUSTRIELS BANALS</v>
      </c>
      <c r="E348" s="5" t="str">
        <f>IFERROR(VLOOKUP('Requête 052'!$A347,'Requête 052'!$A$1:$F$2000,5,FALSE),"")</f>
        <v>DECHETS INDUSTRIELS BANALS</v>
      </c>
      <c r="F348" s="5">
        <f>IFERROR(VLOOKUP('Requête 052'!$A347,'Requête 052'!$A$1:$F$2000,6,FALSE),"")</f>
        <v>9.8000000000000004E-2</v>
      </c>
      <c r="G348" s="15">
        <f>IFERROR(VLOOKUP(A348,'Fichier source CGECP'!$A$1:$F$1259,1,FALSE),"")</f>
        <v>4986</v>
      </c>
      <c r="H348" s="15" t="str">
        <f>IFERROR(VLOOKUP(A348,'Fichier source CGECP'!$A$1:$F$1259,2,FALSE),"")</f>
        <v>CGECP</v>
      </c>
      <c r="I348" s="38">
        <f>IFERROR(VLOOKUP(A348,'Fichier source CGECP'!$A$1:$F$1259,3,FALSE),"")</f>
        <v>43808</v>
      </c>
      <c r="J348" s="15">
        <f>IFERROR(VLOOKUP(A348,'Fichier source CGECP'!$A$1:$F$1259,4,FALSE),"")</f>
        <v>0</v>
      </c>
      <c r="K348" s="15" t="str">
        <f>IFERROR(VLOOKUP(A348,'Fichier source CGECP'!$A$1:$F$1259,5,FALSE),"")</f>
        <v>DECHETS INDUSTRIELS BANALS</v>
      </c>
      <c r="L348" s="33">
        <f>IFERROR(VLOOKUP(A348,'Fichier source CGECP'!$A$1:$F$1259,6,FALSE),"")</f>
        <v>1.44</v>
      </c>
      <c r="M348" s="36">
        <f t="shared" si="30"/>
        <v>-1.3419999999999999</v>
      </c>
      <c r="N348" s="35" t="str">
        <f t="shared" si="26"/>
        <v>Ok</v>
      </c>
      <c r="O348" s="35" t="str">
        <f t="shared" si="27"/>
        <v>Ok</v>
      </c>
      <c r="P348" s="35" t="str">
        <f t="shared" si="28"/>
        <v>Ecart</v>
      </c>
      <c r="Q348" s="35" t="str">
        <f t="shared" si="29"/>
        <v>Ecart</v>
      </c>
    </row>
    <row r="349" spans="1:17" ht="15.75" customHeight="1" x14ac:dyDescent="0.25">
      <c r="A349" s="12">
        <f>IFERROR(VLOOKUP('Requête 052'!$A348,'Requête 052'!$A$1:$F$2000,1,FALSE),"")</f>
        <v>4990</v>
      </c>
      <c r="B349" s="5" t="str">
        <f>IFERROR(VLOOKUP('Requête 052'!$A348,'Requête 052'!$A$1:$F$2000,2,FALSE),"")</f>
        <v>CGECP ST OUEN L AUMONE TDI</v>
      </c>
      <c r="C349" s="14">
        <f>IFERROR(VLOOKUP('Requête 052'!$A348,'Requête 052'!$A$1:$F$2000,3,FALSE),"")</f>
        <v>43808</v>
      </c>
      <c r="D349" s="5" t="str">
        <f>IFERROR(VLOOKUP('Requête 052'!$A348,'Requête 052'!$A$1:$F$2000,4,FALSE),"")</f>
        <v>CARTONS ET SACHES PLAST - 1.04.00</v>
      </c>
      <c r="E349" s="5" t="str">
        <f>IFERROR(VLOOKUP('Requête 052'!$A348,'Requête 052'!$A$1:$F$2000,5,FALSE),"")</f>
        <v>PE GRANDE SURFACE-PEGS</v>
      </c>
      <c r="F349" s="5">
        <f>IFERROR(VLOOKUP('Requête 052'!$A348,'Requête 052'!$A$1:$F$2000,6,FALSE),"")</f>
        <v>0.32</v>
      </c>
      <c r="G349" s="15">
        <f>IFERROR(VLOOKUP(A349,'Fichier source CGECP'!$A$1:$F$1259,1,FALSE),"")</f>
        <v>4990</v>
      </c>
      <c r="H349" s="15" t="str">
        <f>IFERROR(VLOOKUP(A349,'Fichier source CGECP'!$A$1:$F$1259,2,FALSE),"")</f>
        <v>CGECP</v>
      </c>
      <c r="I349" s="38">
        <f>IFERROR(VLOOKUP(A349,'Fichier source CGECP'!$A$1:$F$1259,3,FALSE),"")</f>
        <v>43808</v>
      </c>
      <c r="J349" s="15" t="str">
        <f>IFERROR(VLOOKUP(A349,'Fichier source CGECP'!$A$1:$F$1259,4,FALSE),"")</f>
        <v>CARTONS ET SACHES PLAST - 1.04.00</v>
      </c>
      <c r="K349" s="15" t="str">
        <f>IFERROR(VLOOKUP(A349,'Fichier source CGECP'!$A$1:$F$1259,5,FALSE),"")</f>
        <v>CARTONS ET SACHES PLAST - 1.04.00</v>
      </c>
      <c r="L349" s="33">
        <f>IFERROR(VLOOKUP(A349,'Fichier source CGECP'!$A$1:$F$1259,6,FALSE),"")</f>
        <v>2.6379999999999999</v>
      </c>
      <c r="M349" s="36">
        <f t="shared" si="30"/>
        <v>-2.3180000000000001</v>
      </c>
      <c r="N349" s="35" t="str">
        <f t="shared" si="26"/>
        <v>Ok</v>
      </c>
      <c r="O349" s="35" t="str">
        <f t="shared" si="27"/>
        <v>Ecart</v>
      </c>
      <c r="P349" s="35" t="str">
        <f t="shared" si="28"/>
        <v>Ecart</v>
      </c>
      <c r="Q349" s="35" t="str">
        <f t="shared" si="29"/>
        <v>Ecart</v>
      </c>
    </row>
    <row r="350" spans="1:17" ht="15.75" customHeight="1" x14ac:dyDescent="0.25">
      <c r="A350" s="12">
        <f>IFERROR(VLOOKUP('Requête 052'!$A349,'Requête 052'!$A$1:$F$2000,1,FALSE),"")</f>
        <v>4990</v>
      </c>
      <c r="B350" s="5" t="str">
        <f>IFERROR(VLOOKUP('Requête 052'!$A349,'Requête 052'!$A$1:$F$2000,2,FALSE),"")</f>
        <v>CGECP ST OUEN L AUMONE TDI</v>
      </c>
      <c r="C350" s="14">
        <f>IFERROR(VLOOKUP('Requête 052'!$A349,'Requête 052'!$A$1:$F$2000,3,FALSE),"")</f>
        <v>43808</v>
      </c>
      <c r="D350" s="5" t="str">
        <f>IFERROR(VLOOKUP('Requête 052'!$A349,'Requête 052'!$A$1:$F$2000,4,FALSE),"")</f>
        <v>CARTONS ET SACHES PLAST - 1.04.00</v>
      </c>
      <c r="E350" s="5" t="str">
        <f>IFERROR(VLOOKUP('Requête 052'!$A349,'Requête 052'!$A$1:$F$2000,5,FALSE),"")</f>
        <v>PE GRANDE SURFACE-PEGS</v>
      </c>
      <c r="F350" s="5">
        <f>IFERROR(VLOOKUP('Requête 052'!$A349,'Requête 052'!$A$1:$F$2000,6,FALSE),"")</f>
        <v>0.32</v>
      </c>
      <c r="G350" s="15">
        <f>IFERROR(VLOOKUP(A350,'Fichier source CGECP'!$A$1:$F$1259,1,FALSE),"")</f>
        <v>4990</v>
      </c>
      <c r="H350" s="15" t="str">
        <f>IFERROR(VLOOKUP(A350,'Fichier source CGECP'!$A$1:$F$1259,2,FALSE),"")</f>
        <v>CGECP</v>
      </c>
      <c r="I350" s="38">
        <f>IFERROR(VLOOKUP(A350,'Fichier source CGECP'!$A$1:$F$1259,3,FALSE),"")</f>
        <v>43808</v>
      </c>
      <c r="J350" s="15" t="str">
        <f>IFERROR(VLOOKUP(A350,'Fichier source CGECP'!$A$1:$F$1259,4,FALSE),"")</f>
        <v>CARTONS ET SACHES PLAST - 1.04.00</v>
      </c>
      <c r="K350" s="15" t="str">
        <f>IFERROR(VLOOKUP(A350,'Fichier source CGECP'!$A$1:$F$1259,5,FALSE),"")</f>
        <v>CARTONS ET SACHES PLAST - 1.04.00</v>
      </c>
      <c r="L350" s="33">
        <f>IFERROR(VLOOKUP(A350,'Fichier source CGECP'!$A$1:$F$1259,6,FALSE),"")</f>
        <v>2.6379999999999999</v>
      </c>
      <c r="M350" s="36">
        <f t="shared" si="30"/>
        <v>-2.3180000000000001</v>
      </c>
      <c r="N350" s="35" t="str">
        <f t="shared" si="26"/>
        <v>Ok</v>
      </c>
      <c r="O350" s="35" t="str">
        <f t="shared" si="27"/>
        <v>Ecart</v>
      </c>
      <c r="P350" s="35" t="str">
        <f t="shared" si="28"/>
        <v>Ecart</v>
      </c>
      <c r="Q350" s="35" t="str">
        <f t="shared" si="29"/>
        <v>Ecart</v>
      </c>
    </row>
    <row r="351" spans="1:17" ht="15.75" customHeight="1" x14ac:dyDescent="0.25">
      <c r="A351" s="12">
        <f>IFERROR(VLOOKUP('Requête 052'!$A350,'Requête 052'!$A$1:$F$2000,1,FALSE),"")</f>
        <v>4990</v>
      </c>
      <c r="B351" s="5" t="str">
        <f>IFERROR(VLOOKUP('Requête 052'!$A350,'Requête 052'!$A$1:$F$2000,2,FALSE),"")</f>
        <v>CGECP ST OUEN L AUMONE TDI</v>
      </c>
      <c r="C351" s="14">
        <f>IFERROR(VLOOKUP('Requête 052'!$A350,'Requête 052'!$A$1:$F$2000,3,FALSE),"")</f>
        <v>43808</v>
      </c>
      <c r="D351" s="5" t="str">
        <f>IFERROR(VLOOKUP('Requête 052'!$A350,'Requête 052'!$A$1:$F$2000,4,FALSE),"")</f>
        <v>CARTONS ET SACHES PLAST - 1.04.00</v>
      </c>
      <c r="E351" s="5" t="str">
        <f>IFERROR(VLOOKUP('Requête 052'!$A350,'Requête 052'!$A$1:$F$2000,5,FALSE),"")</f>
        <v>PE GRANDE SURFACE-PEGS</v>
      </c>
      <c r="F351" s="5">
        <f>IFERROR(VLOOKUP('Requête 052'!$A350,'Requête 052'!$A$1:$F$2000,6,FALSE),"")</f>
        <v>0.32</v>
      </c>
      <c r="G351" s="15">
        <f>IFERROR(VLOOKUP(A351,'Fichier source CGECP'!$A$1:$F$1259,1,FALSE),"")</f>
        <v>4990</v>
      </c>
      <c r="H351" s="15" t="str">
        <f>IFERROR(VLOOKUP(A351,'Fichier source CGECP'!$A$1:$F$1259,2,FALSE),"")</f>
        <v>CGECP</v>
      </c>
      <c r="I351" s="38">
        <f>IFERROR(VLOOKUP(A351,'Fichier source CGECP'!$A$1:$F$1259,3,FALSE),"")</f>
        <v>43808</v>
      </c>
      <c r="J351" s="15" t="str">
        <f>IFERROR(VLOOKUP(A351,'Fichier source CGECP'!$A$1:$F$1259,4,FALSE),"")</f>
        <v>CARTONS ET SACHES PLAST - 1.04.00</v>
      </c>
      <c r="K351" s="15" t="str">
        <f>IFERROR(VLOOKUP(A351,'Fichier source CGECP'!$A$1:$F$1259,5,FALSE),"")</f>
        <v>CARTONS ET SACHES PLAST - 1.04.00</v>
      </c>
      <c r="L351" s="33">
        <f>IFERROR(VLOOKUP(A351,'Fichier source CGECP'!$A$1:$F$1259,6,FALSE),"")</f>
        <v>2.6379999999999999</v>
      </c>
      <c r="M351" s="36">
        <f t="shared" si="30"/>
        <v>-2.3180000000000001</v>
      </c>
      <c r="N351" s="35" t="str">
        <f t="shared" si="26"/>
        <v>Ok</v>
      </c>
      <c r="O351" s="35" t="str">
        <f t="shared" si="27"/>
        <v>Ecart</v>
      </c>
      <c r="P351" s="35" t="str">
        <f t="shared" si="28"/>
        <v>Ecart</v>
      </c>
      <c r="Q351" s="35" t="str">
        <f t="shared" si="29"/>
        <v>Ecart</v>
      </c>
    </row>
    <row r="352" spans="1:17" ht="15.75" customHeight="1" x14ac:dyDescent="0.25">
      <c r="A352" s="12">
        <f>IFERROR(VLOOKUP('Requête 052'!$A351,'Requête 052'!$A$1:$F$2000,1,FALSE),"")</f>
        <v>5000</v>
      </c>
      <c r="B352" s="5" t="str">
        <f>IFERROR(VLOOKUP('Requête 052'!$A351,'Requête 052'!$A$1:$F$2000,2,FALSE),"")</f>
        <v>CGECP ST OUEN L AUMONE DVBIODIV</v>
      </c>
      <c r="C352" s="14">
        <f>IFERROR(VLOOKUP('Requête 052'!$A351,'Requête 052'!$A$1:$F$2000,3,FALSE),"")</f>
        <v>43808</v>
      </c>
      <c r="D352" s="5" t="str">
        <f>IFERROR(VLOOKUP('Requête 052'!$A351,'Requête 052'!$A$1:$F$2000,4,FALSE),"")</f>
        <v>DECHETS VERTS EN MELANGE</v>
      </c>
      <c r="E352" s="5" t="str">
        <f>IFERROR(VLOOKUP('Requête 052'!$A351,'Requête 052'!$A$1:$F$2000,5,FALSE),"")</f>
        <v>DECHETS VERTS EN MELANGE</v>
      </c>
      <c r="F352" s="5">
        <f>IFERROR(VLOOKUP('Requête 052'!$A351,'Requête 052'!$A$1:$F$2000,6,FALSE),"")</f>
        <v>3.28</v>
      </c>
      <c r="G352" s="15">
        <f>IFERROR(VLOOKUP(A352,'Fichier source CGECP'!$A$1:$F$1259,1,FALSE),"")</f>
        <v>5000</v>
      </c>
      <c r="H352" s="15" t="str">
        <f>IFERROR(VLOOKUP(A352,'Fichier source CGECP'!$A$1:$F$1259,2,FALSE),"")</f>
        <v>CGECP</v>
      </c>
      <c r="I352" s="38">
        <f>IFERROR(VLOOKUP(A352,'Fichier source CGECP'!$A$1:$F$1259,3,FALSE),"")</f>
        <v>43808</v>
      </c>
      <c r="J352" s="15">
        <f>IFERROR(VLOOKUP(A352,'Fichier source CGECP'!$A$1:$F$1259,4,FALSE),"")</f>
        <v>0</v>
      </c>
      <c r="K352" s="15" t="str">
        <f>IFERROR(VLOOKUP(A352,'Fichier source CGECP'!$A$1:$F$1259,5,FALSE),"")</f>
        <v>ENCOMBRANTS</v>
      </c>
      <c r="L352" s="33">
        <f>IFERROR(VLOOKUP(A352,'Fichier source CGECP'!$A$1:$F$1259,6,FALSE),"")</f>
        <v>1.28</v>
      </c>
      <c r="M352" s="36">
        <f t="shared" si="30"/>
        <v>1.9999999999999998</v>
      </c>
      <c r="N352" s="35" t="str">
        <f t="shared" si="26"/>
        <v>Ok</v>
      </c>
      <c r="O352" s="35" t="str">
        <f t="shared" si="27"/>
        <v>Ecart</v>
      </c>
      <c r="P352" s="35" t="str">
        <f t="shared" si="28"/>
        <v>Ok</v>
      </c>
      <c r="Q352" s="35" t="str">
        <f t="shared" si="29"/>
        <v>Ecart</v>
      </c>
    </row>
    <row r="353" spans="1:17" ht="15.75" customHeight="1" x14ac:dyDescent="0.25">
      <c r="A353" s="12">
        <f>IFERROR(VLOOKUP('Requête 052'!$A352,'Requête 052'!$A$1:$F$2000,1,FALSE),"")</f>
        <v>5001</v>
      </c>
      <c r="B353" s="5" t="str">
        <f>IFERROR(VLOOKUP('Requête 052'!$A352,'Requête 052'!$A$1:$F$2000,2,FALSE),"")</f>
        <v>CGECP ST OUEN L AUMONE TDI</v>
      </c>
      <c r="C353" s="14">
        <f>IFERROR(VLOOKUP('Requête 052'!$A352,'Requête 052'!$A$1:$F$2000,3,FALSE),"")</f>
        <v>43808</v>
      </c>
      <c r="D353" s="5" t="str">
        <f>IFERROR(VLOOKUP('Requête 052'!$A352,'Requête 052'!$A$1:$F$2000,4,FALSE),"")</f>
        <v>MATIERE VALO EN MELANGE</v>
      </c>
      <c r="E353" s="5" t="str">
        <f>IFERROR(VLOOKUP('Requête 052'!$A352,'Requête 052'!$A$1:$F$2000,5,FALSE),"")</f>
        <v>DECHETS INDUSTRIELS BANALS</v>
      </c>
      <c r="F353" s="5">
        <f>IFERROR(VLOOKUP('Requête 052'!$A352,'Requête 052'!$A$1:$F$2000,6,FALSE),"")</f>
        <v>2.2400000000000002</v>
      </c>
      <c r="G353" s="15">
        <f>IFERROR(VLOOKUP(A353,'Fichier source CGECP'!$A$1:$F$1259,1,FALSE),"")</f>
        <v>5001</v>
      </c>
      <c r="H353" s="15" t="str">
        <f>IFERROR(VLOOKUP(A353,'Fichier source CGECP'!$A$1:$F$1259,2,FALSE),"")</f>
        <v>CGECP</v>
      </c>
      <c r="I353" s="47">
        <f>IFERROR(VLOOKUP(A353,'Fichier source CGECP'!$A$1:$F$1259,3,FALSE),"")</f>
        <v>43808</v>
      </c>
      <c r="J353" s="15" t="str">
        <f>IFERROR(VLOOKUP(A353,'Fichier source CGECP'!$A$1:$F$1259,4,FALSE),"")</f>
        <v>DECHETS INDUSTRIELS BANALS</v>
      </c>
      <c r="K353" s="15" t="str">
        <f>IFERROR(VLOOKUP(A353,'Fichier source CGECP'!$A$1:$F$1259,5,FALSE),"")</f>
        <v>DECHETS INDUSTRIELS BANALS</v>
      </c>
      <c r="L353" s="33">
        <f>IFERROR(VLOOKUP(A353,'Fichier source CGECP'!$A$1:$F$1259,6,FALSE),"")</f>
        <v>1.08</v>
      </c>
      <c r="M353" s="36">
        <f t="shared" si="30"/>
        <v>1.1600000000000001</v>
      </c>
      <c r="N353" s="35" t="str">
        <f t="shared" si="26"/>
        <v>Ok</v>
      </c>
      <c r="O353" s="35" t="str">
        <f t="shared" si="27"/>
        <v>Ok</v>
      </c>
      <c r="P353" s="35" t="str">
        <f t="shared" si="28"/>
        <v>Ok</v>
      </c>
      <c r="Q353" s="35" t="str">
        <f t="shared" si="29"/>
        <v>Ok</v>
      </c>
    </row>
    <row r="354" spans="1:17" ht="15.75" customHeight="1" x14ac:dyDescent="0.25">
      <c r="A354" s="12">
        <f>IFERROR(VLOOKUP('Requête 052'!$A353,'Requête 052'!$A$1:$F$2000,1,FALSE),"")</f>
        <v>5005</v>
      </c>
      <c r="B354" s="5" t="str">
        <f>IFERROR(VLOOKUP('Requête 052'!$A353,'Requête 052'!$A$1:$F$2000,2,FALSE),"")</f>
        <v>CGECP ST OUEN L AUMONE TDI</v>
      </c>
      <c r="C354" s="14">
        <f>IFERROR(VLOOKUP('Requête 052'!$A353,'Requête 052'!$A$1:$F$2000,3,FALSE),"")</f>
        <v>43808</v>
      </c>
      <c r="D354" s="5" t="str">
        <f>IFERROR(VLOOKUP('Requête 052'!$A353,'Requête 052'!$A$1:$F$2000,4,FALSE),"")</f>
        <v>CARTONS</v>
      </c>
      <c r="E354" s="5" t="str">
        <f>IFERROR(VLOOKUP('Requête 052'!$A353,'Requête 052'!$A$1:$F$2000,5,FALSE),"")</f>
        <v>CARTONS</v>
      </c>
      <c r="F354" s="5">
        <f>IFERROR(VLOOKUP('Requête 052'!$A353,'Requête 052'!$A$1:$F$2000,6,FALSE),"")</f>
        <v>3.16</v>
      </c>
      <c r="G354" s="15">
        <f>IFERROR(VLOOKUP(A354,'Fichier source CGECP'!$A$1:$F$1259,1,FALSE),"")</f>
        <v>5005</v>
      </c>
      <c r="H354" s="15" t="str">
        <f>IFERROR(VLOOKUP(A354,'Fichier source CGECP'!$A$1:$F$1259,2,FALSE),"")</f>
        <v>CGECP</v>
      </c>
      <c r="I354" s="38">
        <f>IFERROR(VLOOKUP(A354,'Fichier source CGECP'!$A$1:$F$1259,3,FALSE),"")</f>
        <v>43808</v>
      </c>
      <c r="J354" s="15" t="str">
        <f>IFERROR(VLOOKUP(A354,'Fichier source CGECP'!$A$1:$F$1259,4,FALSE),"")</f>
        <v>CARTONS ET SACHES PLAST - 1.04.00</v>
      </c>
      <c r="K354" s="15" t="str">
        <f>IFERROR(VLOOKUP(A354,'Fichier source CGECP'!$A$1:$F$1259,5,FALSE),"")</f>
        <v>CARTONS ET SACHES PLAST - 1.04.00</v>
      </c>
      <c r="L354" s="33">
        <f>IFERROR(VLOOKUP(A354,'Fichier source CGECP'!$A$1:$F$1259,6,FALSE),"")</f>
        <v>2.464</v>
      </c>
      <c r="M354" s="36">
        <f t="shared" si="30"/>
        <v>0.69600000000000017</v>
      </c>
      <c r="N354" s="35" t="str">
        <f t="shared" si="26"/>
        <v>Ok</v>
      </c>
      <c r="O354" s="35" t="str">
        <f t="shared" si="27"/>
        <v>Ecart</v>
      </c>
      <c r="P354" s="35" t="str">
        <f t="shared" si="28"/>
        <v>Ok</v>
      </c>
      <c r="Q354" s="35" t="str">
        <f t="shared" si="29"/>
        <v>Ecart</v>
      </c>
    </row>
    <row r="355" spans="1:17" ht="15.75" customHeight="1" x14ac:dyDescent="0.25">
      <c r="A355" s="12">
        <f>IFERROR(VLOOKUP('Requête 052'!$A354,'Requête 052'!$A$1:$F$2000,1,FALSE),"")</f>
        <v>5013</v>
      </c>
      <c r="B355" s="5" t="str">
        <f>IFERROR(VLOOKUP('Requête 052'!$A354,'Requête 052'!$A$1:$F$2000,2,FALSE),"")</f>
        <v>CGECP ST OUEN L AUMONE TDI</v>
      </c>
      <c r="C355" s="14">
        <f>IFERROR(VLOOKUP('Requête 052'!$A354,'Requête 052'!$A$1:$F$2000,3,FALSE),"")</f>
        <v>43808</v>
      </c>
      <c r="D355" s="5" t="str">
        <f>IFERROR(VLOOKUP('Requête 052'!$A354,'Requête 052'!$A$1:$F$2000,4,FALSE),"")</f>
        <v>DECHETS INDUSTRIELS A TRIER</v>
      </c>
      <c r="E355" s="5" t="str">
        <f>IFERROR(VLOOKUP('Requête 052'!$A354,'Requête 052'!$A$1:$F$2000,5,FALSE),"")</f>
        <v>DECHETS INDUSTRIELS BANALS</v>
      </c>
      <c r="F355" s="5">
        <f>IFERROR(VLOOKUP('Requête 052'!$A354,'Requête 052'!$A$1:$F$2000,6,FALSE),"")</f>
        <v>1.32</v>
      </c>
      <c r="G355" s="15">
        <f>IFERROR(VLOOKUP(A355,'Fichier source CGECP'!$A$1:$F$1259,1,FALSE),"")</f>
        <v>5013</v>
      </c>
      <c r="H355" s="15" t="str">
        <f>IFERROR(VLOOKUP(A355,'Fichier source CGECP'!$A$1:$F$1259,2,FALSE),"")</f>
        <v>CGECP</v>
      </c>
      <c r="I355" s="38">
        <f>IFERROR(VLOOKUP(A355,'Fichier source CGECP'!$A$1:$F$1259,3,FALSE),"")</f>
        <v>43808</v>
      </c>
      <c r="J355" s="15" t="str">
        <f>IFERROR(VLOOKUP(A355,'Fichier source CGECP'!$A$1:$F$1259,4,FALSE),"")</f>
        <v>MATIERE VALO EN MELANGE</v>
      </c>
      <c r="K355" s="15" t="str">
        <f>IFERROR(VLOOKUP(A355,'Fichier source CGECP'!$A$1:$F$1259,5,FALSE),"")</f>
        <v>MATIERE VALO EN MELANGE</v>
      </c>
      <c r="L355" s="33">
        <f>IFERROR(VLOOKUP(A355,'Fichier source CGECP'!$A$1:$F$1259,6,FALSE),"")</f>
        <v>0.32</v>
      </c>
      <c r="M355" s="36">
        <f t="shared" si="30"/>
        <v>1</v>
      </c>
      <c r="N355" s="35" t="str">
        <f t="shared" si="26"/>
        <v>Ok</v>
      </c>
      <c r="O355" s="35" t="str">
        <f t="shared" si="27"/>
        <v>Ecart</v>
      </c>
      <c r="P355" s="35" t="str">
        <f t="shared" si="28"/>
        <v>Ok</v>
      </c>
      <c r="Q355" s="35" t="str">
        <f t="shared" si="29"/>
        <v>Ecart</v>
      </c>
    </row>
    <row r="356" spans="1:17" ht="15.75" customHeight="1" x14ac:dyDescent="0.25">
      <c r="A356" s="12">
        <f>IFERROR(VLOOKUP('Requête 052'!$A355,'Requête 052'!$A$1:$F$2000,1,FALSE),"")</f>
        <v>5019</v>
      </c>
      <c r="B356" s="5" t="str">
        <f>IFERROR(VLOOKUP('Requête 052'!$A355,'Requête 052'!$A$1:$F$2000,2,FALSE),"")</f>
        <v>CGECP ST OUEN L AUMONE UVEND</v>
      </c>
      <c r="C356" s="14">
        <f>IFERROR(VLOOKUP('Requête 052'!$A355,'Requête 052'!$A$1:$F$2000,3,FALSE),"")</f>
        <v>43808</v>
      </c>
      <c r="D356" s="5" t="str">
        <f>IFERROR(VLOOKUP('Requête 052'!$A355,'Requête 052'!$A$1:$F$2000,4,FALSE),"")</f>
        <v>REFUS DE TRI</v>
      </c>
      <c r="E356" s="5" t="str">
        <f>IFERROR(VLOOKUP('Requête 052'!$A355,'Requête 052'!$A$1:$F$2000,5,FALSE),"")</f>
        <v>REFUS DE TRI</v>
      </c>
      <c r="F356" s="5">
        <f>IFERROR(VLOOKUP('Requête 052'!$A355,'Requête 052'!$A$1:$F$2000,6,FALSE),"")</f>
        <v>2.1999999999999999E-2</v>
      </c>
      <c r="G356" s="15" t="str">
        <f>IFERROR(VLOOKUP(A356,'Fichier source CGECP'!$A$1:$F$1259,1,FALSE),"")</f>
        <v/>
      </c>
      <c r="H356" s="15" t="str">
        <f>IFERROR(VLOOKUP(A356,'Fichier source CGECP'!$A$1:$F$1259,2,FALSE),"")</f>
        <v/>
      </c>
      <c r="I356" s="38" t="str">
        <f>IFERROR(VLOOKUP(A356,'Fichier source CGECP'!$A$1:$F$1259,3,FALSE),"")</f>
        <v/>
      </c>
      <c r="J356" s="15" t="str">
        <f>IFERROR(VLOOKUP(A356,'Fichier source CGECP'!$A$1:$F$1259,4,FALSE),"")</f>
        <v/>
      </c>
      <c r="K356" s="15" t="str">
        <f>IFERROR(VLOOKUP(A356,'Fichier source CGECP'!$A$1:$F$1259,5,FALSE),"")</f>
        <v/>
      </c>
      <c r="L356" s="33" t="str">
        <f>IFERROR(VLOOKUP(A356,'Fichier source CGECP'!$A$1:$F$1259,6,FALSE),"")</f>
        <v/>
      </c>
      <c r="M356" s="36" t="str">
        <f t="shared" si="30"/>
        <v/>
      </c>
      <c r="N356" s="35" t="str">
        <f t="shared" si="26"/>
        <v>Ok</v>
      </c>
      <c r="O356" s="35" t="str">
        <f t="shared" si="27"/>
        <v>Ecart</v>
      </c>
      <c r="P356" s="35" t="str">
        <f t="shared" si="28"/>
        <v>Ok</v>
      </c>
      <c r="Q356" s="35" t="str">
        <f t="shared" si="29"/>
        <v>Ecart</v>
      </c>
    </row>
    <row r="357" spans="1:17" ht="15.75" customHeight="1" x14ac:dyDescent="0.25">
      <c r="A357" s="12">
        <f>IFERROR(VLOOKUP('Requête 052'!$A356,'Requête 052'!$A$1:$F$2000,1,FALSE),"")</f>
        <v>5031</v>
      </c>
      <c r="B357" s="5" t="str">
        <f>IFERROR(VLOOKUP('Requête 052'!$A356,'Requête 052'!$A$1:$F$2000,2,FALSE),"")</f>
        <v>CGECP ST OUEN L AUMONE TDI</v>
      </c>
      <c r="C357" s="14">
        <f>IFERROR(VLOOKUP('Requête 052'!$A356,'Requête 052'!$A$1:$F$2000,3,FALSE),"")</f>
        <v>43808</v>
      </c>
      <c r="D357" s="5" t="str">
        <f>IFERROR(VLOOKUP('Requête 052'!$A356,'Requête 052'!$A$1:$F$2000,4,FALSE),"")</f>
        <v>BOIS D'EMBALLAGES BRUTS</v>
      </c>
      <c r="E357" s="5" t="str">
        <f>IFERROR(VLOOKUP('Requête 052'!$A356,'Requête 052'!$A$1:$F$2000,5,FALSE),"")</f>
        <v>REFACTION</v>
      </c>
      <c r="F357" s="5">
        <f>IFERROR(VLOOKUP('Requête 052'!$A356,'Requête 052'!$A$1:$F$2000,6,FALSE),"")</f>
        <v>2.48</v>
      </c>
      <c r="G357" s="15">
        <f>IFERROR(VLOOKUP(A357,'Fichier source CGECP'!$A$1:$F$1259,1,FALSE),"")</f>
        <v>5031</v>
      </c>
      <c r="H357" s="15" t="str">
        <f>IFERROR(VLOOKUP(A357,'Fichier source CGECP'!$A$1:$F$1259,2,FALSE),"")</f>
        <v>CGECP</v>
      </c>
      <c r="I357" s="38">
        <f>IFERROR(VLOOKUP(A357,'Fichier source CGECP'!$A$1:$F$1259,3,FALSE),"")</f>
        <v>43808</v>
      </c>
      <c r="J357" s="15" t="str">
        <f>IFERROR(VLOOKUP(A357,'Fichier source CGECP'!$A$1:$F$1259,4,FALSE),"")</f>
        <v>BOIS D'EMBALLAGES BRUTS</v>
      </c>
      <c r="K357" s="15" t="str">
        <f>IFERROR(VLOOKUP(A357,'Fichier source CGECP'!$A$1:$F$1259,5,FALSE),"")</f>
        <v>BOIS D'EMBALLAGES BRUTS</v>
      </c>
      <c r="L357" s="33">
        <f>IFERROR(VLOOKUP(A357,'Fichier source CGECP'!$A$1:$F$1259,6,FALSE),"")</f>
        <v>0.38</v>
      </c>
      <c r="M357" s="36">
        <f t="shared" si="30"/>
        <v>2.1</v>
      </c>
      <c r="N357" s="35" t="str">
        <f t="shared" si="26"/>
        <v>Ok</v>
      </c>
      <c r="O357" s="35" t="str">
        <f t="shared" si="27"/>
        <v>Ecart</v>
      </c>
      <c r="P357" s="35" t="str">
        <f t="shared" si="28"/>
        <v>Ok</v>
      </c>
      <c r="Q357" s="35" t="str">
        <f t="shared" si="29"/>
        <v>Ecart</v>
      </c>
    </row>
    <row r="358" spans="1:17" ht="15.75" customHeight="1" x14ac:dyDescent="0.25">
      <c r="A358" s="12">
        <f>IFERROR(VLOOKUP('Requête 052'!$A357,'Requête 052'!$A$1:$F$2000,1,FALSE),"")</f>
        <v>5031</v>
      </c>
      <c r="B358" s="5" t="str">
        <f>IFERROR(VLOOKUP('Requête 052'!$A357,'Requête 052'!$A$1:$F$2000,2,FALSE),"")</f>
        <v>CGECP ST OUEN L AUMONE TDI</v>
      </c>
      <c r="C358" s="14">
        <f>IFERROR(VLOOKUP('Requête 052'!$A357,'Requête 052'!$A$1:$F$2000,3,FALSE),"")</f>
        <v>43808</v>
      </c>
      <c r="D358" s="5" t="str">
        <f>IFERROR(VLOOKUP('Requête 052'!$A357,'Requête 052'!$A$1:$F$2000,4,FALSE),"")</f>
        <v>BOIS D'EMBALLAGES BRUTS</v>
      </c>
      <c r="E358" s="5" t="str">
        <f>IFERROR(VLOOKUP('Requête 052'!$A357,'Requête 052'!$A$1:$F$2000,5,FALSE),"")</f>
        <v>REFACTION</v>
      </c>
      <c r="F358" s="5">
        <f>IFERROR(VLOOKUP('Requête 052'!$A357,'Requête 052'!$A$1:$F$2000,6,FALSE),"")</f>
        <v>2.48</v>
      </c>
      <c r="G358" s="15">
        <f>IFERROR(VLOOKUP(A358,'Fichier source CGECP'!$A$1:$F$1259,1,FALSE),"")</f>
        <v>5031</v>
      </c>
      <c r="H358" s="15" t="str">
        <f>IFERROR(VLOOKUP(A358,'Fichier source CGECP'!$A$1:$F$1259,2,FALSE),"")</f>
        <v>CGECP</v>
      </c>
      <c r="I358" s="38">
        <f>IFERROR(VLOOKUP(A358,'Fichier source CGECP'!$A$1:$F$1259,3,FALSE),"")</f>
        <v>43808</v>
      </c>
      <c r="J358" s="15" t="str">
        <f>IFERROR(VLOOKUP(A358,'Fichier source CGECP'!$A$1:$F$1259,4,FALSE),"")</f>
        <v>BOIS D'EMBALLAGES BRUTS</v>
      </c>
      <c r="K358" s="15" t="str">
        <f>IFERROR(VLOOKUP(A358,'Fichier source CGECP'!$A$1:$F$1259,5,FALSE),"")</f>
        <v>BOIS D'EMBALLAGES BRUTS</v>
      </c>
      <c r="L358" s="33">
        <f>IFERROR(VLOOKUP(A358,'Fichier source CGECP'!$A$1:$F$1259,6,FALSE),"")</f>
        <v>0.38</v>
      </c>
      <c r="M358" s="36">
        <f t="shared" si="30"/>
        <v>2.1</v>
      </c>
      <c r="N358" s="35" t="str">
        <f t="shared" si="26"/>
        <v>Ok</v>
      </c>
      <c r="O358" s="35" t="str">
        <f t="shared" si="27"/>
        <v>Ecart</v>
      </c>
      <c r="P358" s="35" t="str">
        <f t="shared" si="28"/>
        <v>Ok</v>
      </c>
      <c r="Q358" s="35" t="str">
        <f t="shared" si="29"/>
        <v>Ecart</v>
      </c>
    </row>
    <row r="359" spans="1:17" ht="15.75" customHeight="1" x14ac:dyDescent="0.25">
      <c r="A359" s="12">
        <f>IFERROR(VLOOKUP('Requête 052'!$A358,'Requête 052'!$A$1:$F$2000,1,FALSE),"")</f>
        <v>5032</v>
      </c>
      <c r="B359" s="5" t="str">
        <f>IFERROR(VLOOKUP('Requête 052'!$A358,'Requête 052'!$A$1:$F$2000,2,FALSE),"")</f>
        <v>CGECP ST OUEN L AUMONE UVEND</v>
      </c>
      <c r="C359" s="14">
        <f>IFERROR(VLOOKUP('Requête 052'!$A358,'Requête 052'!$A$1:$F$2000,3,FALSE),"")</f>
        <v>43808</v>
      </c>
      <c r="D359" s="5" t="str">
        <f>IFERROR(VLOOKUP('Requête 052'!$A358,'Requête 052'!$A$1:$F$2000,4,FALSE),"")</f>
        <v>REFUS DE TRI</v>
      </c>
      <c r="E359" s="5" t="str">
        <f>IFERROR(VLOOKUP('Requête 052'!$A358,'Requête 052'!$A$1:$F$2000,5,FALSE),"")</f>
        <v>REFUS DE TRI</v>
      </c>
      <c r="F359" s="5">
        <f>IFERROR(VLOOKUP('Requête 052'!$A358,'Requête 052'!$A$1:$F$2000,6,FALSE),"")</f>
        <v>4.96</v>
      </c>
      <c r="G359" s="15" t="str">
        <f>IFERROR(VLOOKUP(A359,'Fichier source CGECP'!$A$1:$F$1259,1,FALSE),"")</f>
        <v/>
      </c>
      <c r="H359" s="15" t="str">
        <f>IFERROR(VLOOKUP(A359,'Fichier source CGECP'!$A$1:$F$1259,2,FALSE),"")</f>
        <v/>
      </c>
      <c r="I359" s="38" t="str">
        <f>IFERROR(VLOOKUP(A359,'Fichier source CGECP'!$A$1:$F$1259,3,FALSE),"")</f>
        <v/>
      </c>
      <c r="J359" s="15" t="str">
        <f>IFERROR(VLOOKUP(A359,'Fichier source CGECP'!$A$1:$F$1259,4,FALSE),"")</f>
        <v/>
      </c>
      <c r="K359" s="15" t="str">
        <f>IFERROR(VLOOKUP(A359,'Fichier source CGECP'!$A$1:$F$1259,5,FALSE),"")</f>
        <v/>
      </c>
      <c r="L359" s="33" t="str">
        <f>IFERROR(VLOOKUP(A359,'Fichier source CGECP'!$A$1:$F$1259,6,FALSE),"")</f>
        <v/>
      </c>
      <c r="M359" s="36" t="str">
        <f t="shared" si="30"/>
        <v/>
      </c>
      <c r="N359" s="35" t="str">
        <f t="shared" si="26"/>
        <v>Ok</v>
      </c>
      <c r="O359" s="35" t="str">
        <f t="shared" si="27"/>
        <v>Ecart</v>
      </c>
      <c r="P359" s="35" t="str">
        <f t="shared" si="28"/>
        <v>Ok</v>
      </c>
      <c r="Q359" s="35" t="str">
        <f t="shared" si="29"/>
        <v>Ecart</v>
      </c>
    </row>
    <row r="360" spans="1:17" ht="15.75" customHeight="1" x14ac:dyDescent="0.25">
      <c r="A360" s="12">
        <f>IFERROR(VLOOKUP('Requête 052'!$A359,'Requête 052'!$A$1:$F$2000,1,FALSE),"")</f>
        <v>5033</v>
      </c>
      <c r="B360" s="5" t="str">
        <f>IFERROR(VLOOKUP('Requête 052'!$A359,'Requête 052'!$A$1:$F$2000,2,FALSE),"")</f>
        <v>CGECP ST OUEN L AUMONE TDI</v>
      </c>
      <c r="C360" s="14">
        <f>IFERROR(VLOOKUP('Requête 052'!$A359,'Requête 052'!$A$1:$F$2000,3,FALSE),"")</f>
        <v>43808</v>
      </c>
      <c r="D360" s="5" t="str">
        <f>IFERROR(VLOOKUP('Requête 052'!$A359,'Requête 052'!$A$1:$F$2000,4,FALSE),"")</f>
        <v>MATIERE VALO EN MELANGE</v>
      </c>
      <c r="E360" s="5" t="str">
        <f>IFERROR(VLOOKUP('Requête 052'!$A359,'Requête 052'!$A$1:$F$2000,5,FALSE),"")</f>
        <v>REFACTION</v>
      </c>
      <c r="F360" s="5">
        <f>IFERROR(VLOOKUP('Requête 052'!$A359,'Requête 052'!$A$1:$F$2000,6,FALSE),"")</f>
        <v>6.26</v>
      </c>
      <c r="G360" s="15">
        <f>IFERROR(VLOOKUP(A360,'Fichier source CGECP'!$A$1:$F$1259,1,FALSE),"")</f>
        <v>5033</v>
      </c>
      <c r="H360" s="15" t="str">
        <f>IFERROR(VLOOKUP(A360,'Fichier source CGECP'!$A$1:$F$1259,2,FALSE),"")</f>
        <v>CGECP</v>
      </c>
      <c r="I360" s="38">
        <f>IFERROR(VLOOKUP(A360,'Fichier source CGECP'!$A$1:$F$1259,3,FALSE),"")</f>
        <v>43808</v>
      </c>
      <c r="J360" s="15" t="str">
        <f>IFERROR(VLOOKUP(A360,'Fichier source CGECP'!$A$1:$F$1259,4,FALSE),"")</f>
        <v>MATIERE VALO EN MELANGE</v>
      </c>
      <c r="K360" s="15" t="str">
        <f>IFERROR(VLOOKUP(A360,'Fichier source CGECP'!$A$1:$F$1259,5,FALSE),"")</f>
        <v>MATIERE VALO EN MELANGE</v>
      </c>
      <c r="L360" s="33">
        <f>IFERROR(VLOOKUP(A360,'Fichier source CGECP'!$A$1:$F$1259,6,FALSE),"")</f>
        <v>1.778</v>
      </c>
      <c r="M360" s="36">
        <f t="shared" si="30"/>
        <v>4.4819999999999993</v>
      </c>
      <c r="N360" s="35" t="str">
        <f t="shared" si="26"/>
        <v>Ok</v>
      </c>
      <c r="O360" s="35" t="str">
        <f t="shared" si="27"/>
        <v>Ecart</v>
      </c>
      <c r="P360" s="35" t="str">
        <f t="shared" si="28"/>
        <v>Ok</v>
      </c>
      <c r="Q360" s="35" t="str">
        <f t="shared" si="29"/>
        <v>Ecart</v>
      </c>
    </row>
    <row r="361" spans="1:17" ht="15.75" customHeight="1" x14ac:dyDescent="0.25">
      <c r="A361" s="12">
        <f>IFERROR(VLOOKUP('Requête 052'!$A360,'Requête 052'!$A$1:$F$2000,1,FALSE),"")</f>
        <v>5033</v>
      </c>
      <c r="B361" s="5" t="str">
        <f>IFERROR(VLOOKUP('Requête 052'!$A360,'Requête 052'!$A$1:$F$2000,2,FALSE),"")</f>
        <v>CGECP ST OUEN L AUMONE TDI</v>
      </c>
      <c r="C361" s="14">
        <f>IFERROR(VLOOKUP('Requête 052'!$A360,'Requête 052'!$A$1:$F$2000,3,FALSE),"")</f>
        <v>43808</v>
      </c>
      <c r="D361" s="5" t="str">
        <f>IFERROR(VLOOKUP('Requête 052'!$A360,'Requête 052'!$A$1:$F$2000,4,FALSE),"")</f>
        <v>MATIERE VALO EN MELANGE</v>
      </c>
      <c r="E361" s="5" t="str">
        <f>IFERROR(VLOOKUP('Requête 052'!$A360,'Requête 052'!$A$1:$F$2000,5,FALSE),"")</f>
        <v>REFACTION</v>
      </c>
      <c r="F361" s="5">
        <f>IFERROR(VLOOKUP('Requête 052'!$A360,'Requête 052'!$A$1:$F$2000,6,FALSE),"")</f>
        <v>6.26</v>
      </c>
      <c r="G361" s="15">
        <f>IFERROR(VLOOKUP(A361,'Fichier source CGECP'!$A$1:$F$1259,1,FALSE),"")</f>
        <v>5033</v>
      </c>
      <c r="H361" s="15" t="str">
        <f>IFERROR(VLOOKUP(A361,'Fichier source CGECP'!$A$1:$F$1259,2,FALSE),"")</f>
        <v>CGECP</v>
      </c>
      <c r="I361" s="38">
        <f>IFERROR(VLOOKUP(A361,'Fichier source CGECP'!$A$1:$F$1259,3,FALSE),"")</f>
        <v>43808</v>
      </c>
      <c r="J361" s="15" t="str">
        <f>IFERROR(VLOOKUP(A361,'Fichier source CGECP'!$A$1:$F$1259,4,FALSE),"")</f>
        <v>MATIERE VALO EN MELANGE</v>
      </c>
      <c r="K361" s="15" t="str">
        <f>IFERROR(VLOOKUP(A361,'Fichier source CGECP'!$A$1:$F$1259,5,FALSE),"")</f>
        <v>MATIERE VALO EN MELANGE</v>
      </c>
      <c r="L361" s="33">
        <f>IFERROR(VLOOKUP(A361,'Fichier source CGECP'!$A$1:$F$1259,6,FALSE),"")</f>
        <v>1.778</v>
      </c>
      <c r="M361" s="36">
        <f t="shared" si="30"/>
        <v>4.4819999999999993</v>
      </c>
      <c r="N361" s="35" t="str">
        <f t="shared" si="26"/>
        <v>Ok</v>
      </c>
      <c r="O361" s="35" t="str">
        <f t="shared" si="27"/>
        <v>Ecart</v>
      </c>
      <c r="P361" s="35" t="str">
        <f t="shared" si="28"/>
        <v>Ok</v>
      </c>
      <c r="Q361" s="35" t="str">
        <f t="shared" si="29"/>
        <v>Ecart</v>
      </c>
    </row>
    <row r="362" spans="1:17" ht="15.75" customHeight="1" x14ac:dyDescent="0.25">
      <c r="A362" s="12">
        <f>IFERROR(VLOOKUP('Requête 052'!$A361,'Requête 052'!$A$1:$F$2000,1,FALSE),"")</f>
        <v>5036</v>
      </c>
      <c r="B362" s="5" t="str">
        <f>IFERROR(VLOOKUP('Requête 052'!$A361,'Requête 052'!$A$1:$F$2000,2,FALSE),"")</f>
        <v>CGECP ST OUEN L AUMONE TDI</v>
      </c>
      <c r="C362" s="14">
        <f>IFERROR(VLOOKUP('Requête 052'!$A361,'Requête 052'!$A$1:$F$2000,3,FALSE),"")</f>
        <v>43808</v>
      </c>
      <c r="D362" s="5" t="str">
        <f>IFERROR(VLOOKUP('Requête 052'!$A361,'Requête 052'!$A$1:$F$2000,4,FALSE),"")</f>
        <v>DECHETS INDUSTRIELS BANALS</v>
      </c>
      <c r="E362" s="5" t="str">
        <f>IFERROR(VLOOKUP('Requête 052'!$A361,'Requête 052'!$A$1:$F$2000,5,FALSE),"")</f>
        <v>DECHETS INDUSTRIELS BANALS</v>
      </c>
      <c r="F362" s="5">
        <f>IFERROR(VLOOKUP('Requête 052'!$A361,'Requête 052'!$A$1:$F$2000,6,FALSE),"")</f>
        <v>1.278</v>
      </c>
      <c r="G362" s="15">
        <f>IFERROR(VLOOKUP(A362,'Fichier source CGECP'!$A$1:$F$1259,1,FALSE),"")</f>
        <v>5036</v>
      </c>
      <c r="H362" s="15" t="str">
        <f>IFERROR(VLOOKUP(A362,'Fichier source CGECP'!$A$1:$F$1259,2,FALSE),"")</f>
        <v>CGECP</v>
      </c>
      <c r="I362" s="38">
        <f>IFERROR(VLOOKUP(A362,'Fichier source CGECP'!$A$1:$F$1259,3,FALSE),"")</f>
        <v>43808</v>
      </c>
      <c r="J362" s="15" t="str">
        <f>IFERROR(VLOOKUP(A362,'Fichier source CGECP'!$A$1:$F$1259,4,FALSE),"")</f>
        <v>DECHETS INDUSTRIELS BANALS</v>
      </c>
      <c r="K362" s="15" t="str">
        <f>IFERROR(VLOOKUP(A362,'Fichier source CGECP'!$A$1:$F$1259,5,FALSE),"")</f>
        <v>DECHETS INDUSTRIELS BANALS</v>
      </c>
      <c r="L362" s="33">
        <f>IFERROR(VLOOKUP(A362,'Fichier source CGECP'!$A$1:$F$1259,6,FALSE),"")</f>
        <v>2.84</v>
      </c>
      <c r="M362" s="36">
        <f t="shared" si="30"/>
        <v>-1.5619999999999998</v>
      </c>
      <c r="N362" s="35" t="str">
        <f t="shared" si="26"/>
        <v>Ok</v>
      </c>
      <c r="O362" s="35" t="str">
        <f t="shared" si="27"/>
        <v>Ok</v>
      </c>
      <c r="P362" s="35" t="str">
        <f t="shared" si="28"/>
        <v>Ecart</v>
      </c>
      <c r="Q362" s="35" t="str">
        <f t="shared" si="29"/>
        <v>Ecart</v>
      </c>
    </row>
    <row r="363" spans="1:17" ht="15.75" customHeight="1" x14ac:dyDescent="0.25">
      <c r="A363" s="12">
        <f>IFERROR(VLOOKUP('Requête 052'!$A362,'Requête 052'!$A$1:$F$2000,1,FALSE),"")</f>
        <v>5041</v>
      </c>
      <c r="B363" s="5" t="str">
        <f>IFERROR(VLOOKUP('Requête 052'!$A362,'Requête 052'!$A$1:$F$2000,2,FALSE),"")</f>
        <v>CGECP ST OUEN L AUMONE TDI</v>
      </c>
      <c r="C363" s="14">
        <f>IFERROR(VLOOKUP('Requête 052'!$A362,'Requête 052'!$A$1:$F$2000,3,FALSE),"")</f>
        <v>43808</v>
      </c>
      <c r="D363" s="5" t="str">
        <f>IFERROR(VLOOKUP('Requête 052'!$A362,'Requête 052'!$A$1:$F$2000,4,FALSE),"")</f>
        <v>ENCOMBRANTS</v>
      </c>
      <c r="E363" s="5" t="str">
        <f>IFERROR(VLOOKUP('Requête 052'!$A362,'Requête 052'!$A$1:$F$2000,5,FALSE),"")</f>
        <v>ENCOMBRANTS</v>
      </c>
      <c r="F363" s="5">
        <f>IFERROR(VLOOKUP('Requête 052'!$A362,'Requête 052'!$A$1:$F$2000,6,FALSE),"")</f>
        <v>3.2789999999999999</v>
      </c>
      <c r="G363" s="15" t="str">
        <f>IFERROR(VLOOKUP(A363,'Fichier source CGECP'!$A$1:$F$1259,1,FALSE),"")</f>
        <v/>
      </c>
      <c r="H363" s="15" t="str">
        <f>IFERROR(VLOOKUP(A363,'Fichier source CGECP'!$A$1:$F$1259,2,FALSE),"")</f>
        <v/>
      </c>
      <c r="I363" s="38" t="str">
        <f>IFERROR(VLOOKUP(A363,'Fichier source CGECP'!$A$1:$F$1259,3,FALSE),"")</f>
        <v/>
      </c>
      <c r="J363" s="15" t="str">
        <f>IFERROR(VLOOKUP(A363,'Fichier source CGECP'!$A$1:$F$1259,4,FALSE),"")</f>
        <v/>
      </c>
      <c r="K363" s="15" t="str">
        <f>IFERROR(VLOOKUP(A363,'Fichier source CGECP'!$A$1:$F$1259,5,FALSE),"")</f>
        <v/>
      </c>
      <c r="L363" s="33" t="str">
        <f>IFERROR(VLOOKUP(A363,'Fichier source CGECP'!$A$1:$F$1259,6,FALSE),"")</f>
        <v/>
      </c>
      <c r="M363" s="36" t="str">
        <f t="shared" si="30"/>
        <v/>
      </c>
      <c r="N363" s="35" t="str">
        <f t="shared" si="26"/>
        <v>Ok</v>
      </c>
      <c r="O363" s="35" t="str">
        <f t="shared" si="27"/>
        <v>Ecart</v>
      </c>
      <c r="P363" s="35" t="str">
        <f t="shared" si="28"/>
        <v>Ok</v>
      </c>
      <c r="Q363" s="35" t="str">
        <f t="shared" si="29"/>
        <v>Ecart</v>
      </c>
    </row>
    <row r="364" spans="1:17" ht="15.75" customHeight="1" x14ac:dyDescent="0.25">
      <c r="A364" s="12">
        <f>IFERROR(VLOOKUP('Requête 052'!$A363,'Requête 052'!$A$1:$F$2000,1,FALSE),"")</f>
        <v>5068</v>
      </c>
      <c r="B364" s="5" t="str">
        <f>IFERROR(VLOOKUP('Requête 052'!$A363,'Requête 052'!$A$1:$F$2000,2,FALSE),"")</f>
        <v>CGECP ST OUEN L AUMONE TDI</v>
      </c>
      <c r="C364" s="14">
        <f>IFERROR(VLOOKUP('Requête 052'!$A363,'Requête 052'!$A$1:$F$2000,3,FALSE),"")</f>
        <v>43808</v>
      </c>
      <c r="D364" s="5" t="str">
        <f>IFERROR(VLOOKUP('Requête 052'!$A363,'Requête 052'!$A$1:$F$2000,4,FALSE),"")</f>
        <v>MATIERE VALO EN MELANGE</v>
      </c>
      <c r="E364" s="5" t="str">
        <f>IFERROR(VLOOKUP('Requête 052'!$A363,'Requête 052'!$A$1:$F$2000,5,FALSE),"")</f>
        <v>HUMIDITE</v>
      </c>
      <c r="F364" s="5">
        <f>IFERROR(VLOOKUP('Requête 052'!$A363,'Requête 052'!$A$1:$F$2000,6,FALSE),"")</f>
        <v>0.16</v>
      </c>
      <c r="G364" s="15">
        <f>IFERROR(VLOOKUP(A364,'Fichier source CGECP'!$A$1:$F$1259,1,FALSE),"")</f>
        <v>5068</v>
      </c>
      <c r="H364" s="15" t="str">
        <f>IFERROR(VLOOKUP(A364,'Fichier source CGECP'!$A$1:$F$1259,2,FALSE),"")</f>
        <v>CGECP</v>
      </c>
      <c r="I364" s="38">
        <f>IFERROR(VLOOKUP(A364,'Fichier source CGECP'!$A$1:$F$1259,3,FALSE),"")</f>
        <v>43808</v>
      </c>
      <c r="J364" s="15" t="str">
        <f>IFERROR(VLOOKUP(A364,'Fichier source CGECP'!$A$1:$F$1259,4,FALSE),"")</f>
        <v>CARTONS ET SACHES PLAST - 1.04.00</v>
      </c>
      <c r="K364" s="15" t="str">
        <f>IFERROR(VLOOKUP(A364,'Fichier source CGECP'!$A$1:$F$1259,5,FALSE),"")</f>
        <v>CARTONS ET SACHES PLAST - 1.04.00</v>
      </c>
      <c r="L364" s="33">
        <f>IFERROR(VLOOKUP(A364,'Fichier source CGECP'!$A$1:$F$1259,6,FALSE),"")</f>
        <v>3.04</v>
      </c>
      <c r="M364" s="36">
        <f t="shared" si="30"/>
        <v>-2.88</v>
      </c>
      <c r="N364" s="35" t="str">
        <f t="shared" si="26"/>
        <v>Ok</v>
      </c>
      <c r="O364" s="35" t="str">
        <f t="shared" si="27"/>
        <v>Ecart</v>
      </c>
      <c r="P364" s="35" t="str">
        <f t="shared" si="28"/>
        <v>Ecart</v>
      </c>
      <c r="Q364" s="35" t="str">
        <f t="shared" si="29"/>
        <v>Ecart</v>
      </c>
    </row>
    <row r="365" spans="1:17" ht="15.75" customHeight="1" x14ac:dyDescent="0.25">
      <c r="A365" s="12">
        <f>IFERROR(VLOOKUP('Requête 052'!$A364,'Requête 052'!$A$1:$F$2000,1,FALSE),"")</f>
        <v>5076</v>
      </c>
      <c r="B365" s="5" t="str">
        <f>IFERROR(VLOOKUP('Requête 052'!$A364,'Requête 052'!$A$1:$F$2000,2,FALSE),"")</f>
        <v>CGECP ST OUEN L AUMONE TDI</v>
      </c>
      <c r="C365" s="14">
        <f>IFERROR(VLOOKUP('Requête 052'!$A364,'Requête 052'!$A$1:$F$2000,3,FALSE),"")</f>
        <v>43808</v>
      </c>
      <c r="D365" s="5" t="str">
        <f>IFERROR(VLOOKUP('Requête 052'!$A364,'Requête 052'!$A$1:$F$2000,4,FALSE),"")</f>
        <v>FERRAILLES A BROYER (FAB)</v>
      </c>
      <c r="E365" s="5" t="str">
        <f>IFERROR(VLOOKUP('Requête 052'!$A364,'Requête 052'!$A$1:$F$2000,5,FALSE),"")</f>
        <v>FERRAILLES A BROYER (FAB)</v>
      </c>
      <c r="F365" s="5">
        <f>IFERROR(VLOOKUP('Requête 052'!$A364,'Requête 052'!$A$1:$F$2000,6,FALSE),"")</f>
        <v>3.26</v>
      </c>
      <c r="G365" s="15">
        <f>IFERROR(VLOOKUP(A365,'Fichier source CGECP'!$A$1:$F$1259,1,FALSE),"")</f>
        <v>5076</v>
      </c>
      <c r="H365" s="15" t="str">
        <f>IFERROR(VLOOKUP(A365,'Fichier source CGECP'!$A$1:$F$1259,2,FALSE),"")</f>
        <v>CGECP</v>
      </c>
      <c r="I365" s="47">
        <f>IFERROR(VLOOKUP(A365,'Fichier source CGECP'!$A$1:$F$1259,3,FALSE),"")</f>
        <v>43808</v>
      </c>
      <c r="J365" s="15" t="str">
        <f>IFERROR(VLOOKUP(A365,'Fichier source CGECP'!$A$1:$F$1259,4,FALSE),"")</f>
        <v>FERRAILLE MELEE</v>
      </c>
      <c r="K365" s="15" t="str">
        <f>IFERROR(VLOOKUP(A365,'Fichier source CGECP'!$A$1:$F$1259,5,FALSE),"")</f>
        <v>FERRAILLES A BROYER (FAB)</v>
      </c>
      <c r="L365" s="33">
        <f>IFERROR(VLOOKUP(A365,'Fichier source CGECP'!$A$1:$F$1259,6,FALSE),"")</f>
        <v>0.44</v>
      </c>
      <c r="M365" s="36">
        <f t="shared" si="30"/>
        <v>2.82</v>
      </c>
      <c r="N365" s="35" t="str">
        <f t="shared" si="26"/>
        <v>Ok</v>
      </c>
      <c r="O365" s="35" t="str">
        <f t="shared" si="27"/>
        <v>Ok</v>
      </c>
      <c r="P365" s="35" t="str">
        <f t="shared" si="28"/>
        <v>Ok</v>
      </c>
      <c r="Q365" s="35" t="str">
        <f t="shared" si="29"/>
        <v>Ok</v>
      </c>
    </row>
    <row r="366" spans="1:17" ht="15.75" customHeight="1" x14ac:dyDescent="0.25">
      <c r="A366" s="12">
        <f>IFERROR(VLOOKUP('Requête 052'!$A365,'Requête 052'!$A$1:$F$2000,1,FALSE),"")</f>
        <v>5080</v>
      </c>
      <c r="B366" s="5" t="str">
        <f>IFERROR(VLOOKUP('Requête 052'!$A365,'Requête 052'!$A$1:$F$2000,2,FALSE),"")</f>
        <v>CGECP ST OUEN L AUMONE TDI</v>
      </c>
      <c r="C366" s="14">
        <f>IFERROR(VLOOKUP('Requête 052'!$A365,'Requête 052'!$A$1:$F$2000,3,FALSE),"")</f>
        <v>43808</v>
      </c>
      <c r="D366" s="5" t="str">
        <f>IFERROR(VLOOKUP('Requête 052'!$A365,'Requête 052'!$A$1:$F$2000,4,FALSE),"")</f>
        <v>ENCOMBRANTS</v>
      </c>
      <c r="E366" s="5" t="str">
        <f>IFERROR(VLOOKUP('Requête 052'!$A365,'Requête 052'!$A$1:$F$2000,5,FALSE),"")</f>
        <v>ENCOMBRANTS</v>
      </c>
      <c r="F366" s="5">
        <f>IFERROR(VLOOKUP('Requête 052'!$A365,'Requête 052'!$A$1:$F$2000,6,FALSE),"")</f>
        <v>7.42</v>
      </c>
      <c r="G366" s="15" t="str">
        <f>IFERROR(VLOOKUP(A366,'Fichier source CGECP'!$A$1:$F$1259,1,FALSE),"")</f>
        <v/>
      </c>
      <c r="H366" s="15" t="str">
        <f>IFERROR(VLOOKUP(A366,'Fichier source CGECP'!$A$1:$F$1259,2,FALSE),"")</f>
        <v/>
      </c>
      <c r="I366" s="38" t="str">
        <f>IFERROR(VLOOKUP(A366,'Fichier source CGECP'!$A$1:$F$1259,3,FALSE),"")</f>
        <v/>
      </c>
      <c r="J366" s="15" t="str">
        <f>IFERROR(VLOOKUP(A366,'Fichier source CGECP'!$A$1:$F$1259,4,FALSE),"")</f>
        <v/>
      </c>
      <c r="K366" s="15" t="str">
        <f>IFERROR(VLOOKUP(A366,'Fichier source CGECP'!$A$1:$F$1259,5,FALSE),"")</f>
        <v/>
      </c>
      <c r="L366" s="33" t="str">
        <f>IFERROR(VLOOKUP(A366,'Fichier source CGECP'!$A$1:$F$1259,6,FALSE),"")</f>
        <v/>
      </c>
      <c r="M366" s="36" t="str">
        <f t="shared" si="30"/>
        <v/>
      </c>
      <c r="N366" s="35" t="str">
        <f t="shared" si="26"/>
        <v>Ok</v>
      </c>
      <c r="O366" s="35" t="str">
        <f t="shared" si="27"/>
        <v>Ecart</v>
      </c>
      <c r="P366" s="35" t="str">
        <f t="shared" si="28"/>
        <v>Ok</v>
      </c>
      <c r="Q366" s="35" t="str">
        <f t="shared" si="29"/>
        <v>Ecart</v>
      </c>
    </row>
    <row r="367" spans="1:17" ht="15.75" customHeight="1" x14ac:dyDescent="0.25">
      <c r="A367" s="12">
        <f>IFERROR(VLOOKUP('Requête 052'!$A366,'Requête 052'!$A$1:$F$2000,1,FALSE),"")</f>
        <v>5081</v>
      </c>
      <c r="B367" s="5" t="str">
        <f>IFERROR(VLOOKUP('Requête 052'!$A366,'Requête 052'!$A$1:$F$2000,2,FALSE),"")</f>
        <v>CGECP ST OUEN L AUMONE UVEND</v>
      </c>
      <c r="C367" s="14">
        <f>IFERROR(VLOOKUP('Requête 052'!$A366,'Requête 052'!$A$1:$F$2000,3,FALSE),"")</f>
        <v>43808</v>
      </c>
      <c r="D367" s="5" t="str">
        <f>IFERROR(VLOOKUP('Requête 052'!$A366,'Requête 052'!$A$1:$F$2000,4,FALSE),"")</f>
        <v>REFUS DE TRI</v>
      </c>
      <c r="E367" s="5" t="str">
        <f>IFERROR(VLOOKUP('Requête 052'!$A366,'Requête 052'!$A$1:$F$2000,5,FALSE),"")</f>
        <v>REFUS DE TRI</v>
      </c>
      <c r="F367" s="5">
        <f>IFERROR(VLOOKUP('Requête 052'!$A366,'Requête 052'!$A$1:$F$2000,6,FALSE),"")</f>
        <v>3.68</v>
      </c>
      <c r="G367" s="15" t="str">
        <f>IFERROR(VLOOKUP(A367,'Fichier source CGECP'!$A$1:$F$1259,1,FALSE),"")</f>
        <v/>
      </c>
      <c r="H367" s="15" t="str">
        <f>IFERROR(VLOOKUP(A367,'Fichier source CGECP'!$A$1:$F$1259,2,FALSE),"")</f>
        <v/>
      </c>
      <c r="I367" s="38" t="str">
        <f>IFERROR(VLOOKUP(A367,'Fichier source CGECP'!$A$1:$F$1259,3,FALSE),"")</f>
        <v/>
      </c>
      <c r="J367" s="15" t="str">
        <f>IFERROR(VLOOKUP(A367,'Fichier source CGECP'!$A$1:$F$1259,4,FALSE),"")</f>
        <v/>
      </c>
      <c r="K367" s="15" t="str">
        <f>IFERROR(VLOOKUP(A367,'Fichier source CGECP'!$A$1:$F$1259,5,FALSE),"")</f>
        <v/>
      </c>
      <c r="L367" s="33" t="str">
        <f>IFERROR(VLOOKUP(A367,'Fichier source CGECP'!$A$1:$F$1259,6,FALSE),"")</f>
        <v/>
      </c>
      <c r="M367" s="36" t="str">
        <f t="shared" si="30"/>
        <v/>
      </c>
      <c r="N367" s="35" t="str">
        <f t="shared" si="26"/>
        <v>Ok</v>
      </c>
      <c r="O367" s="35" t="str">
        <f t="shared" si="27"/>
        <v>Ecart</v>
      </c>
      <c r="P367" s="35" t="str">
        <f t="shared" si="28"/>
        <v>Ok</v>
      </c>
      <c r="Q367" s="35" t="str">
        <f t="shared" si="29"/>
        <v>Ecart</v>
      </c>
    </row>
    <row r="368" spans="1:17" ht="15.75" customHeight="1" x14ac:dyDescent="0.25">
      <c r="A368" s="12">
        <f>IFERROR(VLOOKUP('Requête 052'!$A367,'Requête 052'!$A$1:$F$2000,1,FALSE),"")</f>
        <v>5101</v>
      </c>
      <c r="B368" s="5" t="str">
        <f>IFERROR(VLOOKUP('Requête 052'!$A367,'Requête 052'!$A$1:$F$2000,2,FALSE),"")</f>
        <v>CGECP ST OUEN L AUMONE TDI</v>
      </c>
      <c r="C368" s="14">
        <f>IFERROR(VLOOKUP('Requête 052'!$A367,'Requête 052'!$A$1:$F$2000,3,FALSE),"")</f>
        <v>43808</v>
      </c>
      <c r="D368" s="5" t="str">
        <f>IFERROR(VLOOKUP('Requête 052'!$A367,'Requête 052'!$A$1:$F$2000,4,FALSE),"")</f>
        <v>CARTONS ET SACHES PLAST - 1.04.00</v>
      </c>
      <c r="E368" s="5" t="str">
        <f>IFERROR(VLOOKUP('Requête 052'!$A367,'Requête 052'!$A$1:$F$2000,5,FALSE),"")</f>
        <v>PE GRANDE SURFACE-PEGS</v>
      </c>
      <c r="F368" s="5">
        <f>IFERROR(VLOOKUP('Requête 052'!$A367,'Requête 052'!$A$1:$F$2000,6,FALSE),"")</f>
        <v>1.34</v>
      </c>
      <c r="G368" s="15">
        <f>IFERROR(VLOOKUP(A368,'Fichier source CGECP'!$A$1:$F$1259,1,FALSE),"")</f>
        <v>5101</v>
      </c>
      <c r="H368" s="15" t="str">
        <f>IFERROR(VLOOKUP(A368,'Fichier source CGECP'!$A$1:$F$1259,2,FALSE),"")</f>
        <v>CGECP</v>
      </c>
      <c r="I368" s="38">
        <f>IFERROR(VLOOKUP(A368,'Fichier source CGECP'!$A$1:$F$1259,3,FALSE),"")</f>
        <v>43808</v>
      </c>
      <c r="J368" s="15" t="str">
        <f>IFERROR(VLOOKUP(A368,'Fichier source CGECP'!$A$1:$F$1259,4,FALSE),"")</f>
        <v>CARTONS ET SACHES PLAST - 1.04.00</v>
      </c>
      <c r="K368" s="15" t="str">
        <f>IFERROR(VLOOKUP(A368,'Fichier source CGECP'!$A$1:$F$1259,5,FALSE),"")</f>
        <v>CARTONS ET SACHES PLAST - 1.04.00</v>
      </c>
      <c r="L368" s="33">
        <f>IFERROR(VLOOKUP(A368,'Fichier source CGECP'!$A$1:$F$1259,6,FALSE),"")</f>
        <v>3.2789999999999999</v>
      </c>
      <c r="M368" s="36">
        <f t="shared" si="30"/>
        <v>-1.9389999999999998</v>
      </c>
      <c r="N368" s="35" t="str">
        <f t="shared" si="26"/>
        <v>Ok</v>
      </c>
      <c r="O368" s="35" t="str">
        <f t="shared" si="27"/>
        <v>Ecart</v>
      </c>
      <c r="P368" s="35" t="str">
        <f t="shared" si="28"/>
        <v>Ecart</v>
      </c>
      <c r="Q368" s="35" t="str">
        <f t="shared" si="29"/>
        <v>Ecart</v>
      </c>
    </row>
    <row r="369" spans="1:17" ht="15.75" customHeight="1" x14ac:dyDescent="0.25">
      <c r="A369" s="12">
        <f>IFERROR(VLOOKUP('Requête 052'!$A368,'Requête 052'!$A$1:$F$2000,1,FALSE),"")</f>
        <v>5101</v>
      </c>
      <c r="B369" s="5" t="str">
        <f>IFERROR(VLOOKUP('Requête 052'!$A368,'Requête 052'!$A$1:$F$2000,2,FALSE),"")</f>
        <v>CGECP ST OUEN L AUMONE TDI</v>
      </c>
      <c r="C369" s="14">
        <f>IFERROR(VLOOKUP('Requête 052'!$A368,'Requête 052'!$A$1:$F$2000,3,FALSE),"")</f>
        <v>43808</v>
      </c>
      <c r="D369" s="5" t="str">
        <f>IFERROR(VLOOKUP('Requête 052'!$A368,'Requête 052'!$A$1:$F$2000,4,FALSE),"")</f>
        <v>CARTONS ET SACHES PLAST - 1.04.00</v>
      </c>
      <c r="E369" s="5" t="str">
        <f>IFERROR(VLOOKUP('Requête 052'!$A368,'Requête 052'!$A$1:$F$2000,5,FALSE),"")</f>
        <v>PE GRANDE SURFACE-PEGS</v>
      </c>
      <c r="F369" s="5">
        <f>IFERROR(VLOOKUP('Requête 052'!$A368,'Requête 052'!$A$1:$F$2000,6,FALSE),"")</f>
        <v>1.34</v>
      </c>
      <c r="G369" s="15">
        <f>IFERROR(VLOOKUP(A369,'Fichier source CGECP'!$A$1:$F$1259,1,FALSE),"")</f>
        <v>5101</v>
      </c>
      <c r="H369" s="15" t="str">
        <f>IFERROR(VLOOKUP(A369,'Fichier source CGECP'!$A$1:$F$1259,2,FALSE),"")</f>
        <v>CGECP</v>
      </c>
      <c r="I369" s="38">
        <f>IFERROR(VLOOKUP(A369,'Fichier source CGECP'!$A$1:$F$1259,3,FALSE),"")</f>
        <v>43808</v>
      </c>
      <c r="J369" s="15" t="str">
        <f>IFERROR(VLOOKUP(A369,'Fichier source CGECP'!$A$1:$F$1259,4,FALSE),"")</f>
        <v>CARTONS ET SACHES PLAST - 1.04.00</v>
      </c>
      <c r="K369" s="15" t="str">
        <f>IFERROR(VLOOKUP(A369,'Fichier source CGECP'!$A$1:$F$1259,5,FALSE),"")</f>
        <v>CARTONS ET SACHES PLAST - 1.04.00</v>
      </c>
      <c r="L369" s="33">
        <f>IFERROR(VLOOKUP(A369,'Fichier source CGECP'!$A$1:$F$1259,6,FALSE),"")</f>
        <v>3.2789999999999999</v>
      </c>
      <c r="M369" s="36">
        <f t="shared" si="30"/>
        <v>-1.9389999999999998</v>
      </c>
      <c r="N369" s="35" t="str">
        <f t="shared" si="26"/>
        <v>Ok</v>
      </c>
      <c r="O369" s="35" t="str">
        <f t="shared" si="27"/>
        <v>Ecart</v>
      </c>
      <c r="P369" s="35" t="str">
        <f t="shared" si="28"/>
        <v>Ecart</v>
      </c>
      <c r="Q369" s="35" t="str">
        <f t="shared" si="29"/>
        <v>Ecart</v>
      </c>
    </row>
    <row r="370" spans="1:17" ht="15.75" customHeight="1" x14ac:dyDescent="0.25">
      <c r="A370" s="12">
        <f>IFERROR(VLOOKUP('Requête 052'!$A369,'Requête 052'!$A$1:$F$2000,1,FALSE),"")</f>
        <v>5101</v>
      </c>
      <c r="B370" s="5" t="str">
        <f>IFERROR(VLOOKUP('Requête 052'!$A369,'Requête 052'!$A$1:$F$2000,2,FALSE),"")</f>
        <v>CGECP ST OUEN L AUMONE TDI</v>
      </c>
      <c r="C370" s="14">
        <f>IFERROR(VLOOKUP('Requête 052'!$A369,'Requête 052'!$A$1:$F$2000,3,FALSE),"")</f>
        <v>43808</v>
      </c>
      <c r="D370" s="5" t="str">
        <f>IFERROR(VLOOKUP('Requête 052'!$A369,'Requête 052'!$A$1:$F$2000,4,FALSE),"")</f>
        <v>CARTONS ET SACHES PLAST - 1.04.00</v>
      </c>
      <c r="E370" s="5" t="str">
        <f>IFERROR(VLOOKUP('Requête 052'!$A369,'Requête 052'!$A$1:$F$2000,5,FALSE),"")</f>
        <v>PE GRANDE SURFACE-PEGS</v>
      </c>
      <c r="F370" s="5">
        <f>IFERROR(VLOOKUP('Requête 052'!$A369,'Requête 052'!$A$1:$F$2000,6,FALSE),"")</f>
        <v>1.34</v>
      </c>
      <c r="G370" s="15">
        <f>IFERROR(VLOOKUP(A370,'Fichier source CGECP'!$A$1:$F$1259,1,FALSE),"")</f>
        <v>5101</v>
      </c>
      <c r="H370" s="15" t="str">
        <f>IFERROR(VLOOKUP(A370,'Fichier source CGECP'!$A$1:$F$1259,2,FALSE),"")</f>
        <v>CGECP</v>
      </c>
      <c r="I370" s="38">
        <f>IFERROR(VLOOKUP(A370,'Fichier source CGECP'!$A$1:$F$1259,3,FALSE),"")</f>
        <v>43808</v>
      </c>
      <c r="J370" s="15" t="str">
        <f>IFERROR(VLOOKUP(A370,'Fichier source CGECP'!$A$1:$F$1259,4,FALSE),"")</f>
        <v>CARTONS ET SACHES PLAST - 1.04.00</v>
      </c>
      <c r="K370" s="15" t="str">
        <f>IFERROR(VLOOKUP(A370,'Fichier source CGECP'!$A$1:$F$1259,5,FALSE),"")</f>
        <v>CARTONS ET SACHES PLAST - 1.04.00</v>
      </c>
      <c r="L370" s="33">
        <f>IFERROR(VLOOKUP(A370,'Fichier source CGECP'!$A$1:$F$1259,6,FALSE),"")</f>
        <v>3.2789999999999999</v>
      </c>
      <c r="M370" s="36">
        <f t="shared" si="30"/>
        <v>-1.9389999999999998</v>
      </c>
      <c r="N370" s="35" t="str">
        <f t="shared" si="26"/>
        <v>Ok</v>
      </c>
      <c r="O370" s="35" t="str">
        <f t="shared" si="27"/>
        <v>Ecart</v>
      </c>
      <c r="P370" s="35" t="str">
        <f t="shared" si="28"/>
        <v>Ecart</v>
      </c>
      <c r="Q370" s="35" t="str">
        <f t="shared" si="29"/>
        <v>Ecart</v>
      </c>
    </row>
    <row r="371" spans="1:17" ht="15.75" customHeight="1" x14ac:dyDescent="0.25">
      <c r="A371" s="12">
        <f>IFERROR(VLOOKUP('Requête 052'!$A370,'Requête 052'!$A$1:$F$2000,1,FALSE),"")</f>
        <v>5135</v>
      </c>
      <c r="B371" s="5" t="str">
        <f>IFERROR(VLOOKUP('Requête 052'!$A370,'Requête 052'!$A$1:$F$2000,2,FALSE),"")</f>
        <v>CGECP ST OUEN L AUMONE UVEND</v>
      </c>
      <c r="C371" s="14">
        <f>IFERROR(VLOOKUP('Requête 052'!$A370,'Requête 052'!$A$1:$F$2000,3,FALSE),"")</f>
        <v>43809</v>
      </c>
      <c r="D371" s="5" t="str">
        <f>IFERROR(VLOOKUP('Requête 052'!$A370,'Requête 052'!$A$1:$F$2000,4,FALSE),"")</f>
        <v>ORDURES MENAGERES</v>
      </c>
      <c r="E371" s="5" t="str">
        <f>IFERROR(VLOOKUP('Requête 052'!$A370,'Requête 052'!$A$1:$F$2000,5,FALSE),"")</f>
        <v>ORDURES MENAGERES</v>
      </c>
      <c r="F371" s="5">
        <f>IFERROR(VLOOKUP('Requête 052'!$A370,'Requête 052'!$A$1:$F$2000,6,FALSE),"")</f>
        <v>6.22</v>
      </c>
      <c r="G371" s="15">
        <f>IFERROR(VLOOKUP(A371,'Fichier source CGECP'!$A$1:$F$1259,1,FALSE),"")</f>
        <v>5135</v>
      </c>
      <c r="H371" s="15" t="str">
        <f>IFERROR(VLOOKUP(A371,'Fichier source CGECP'!$A$1:$F$1259,2,FALSE),"")</f>
        <v>CGECP</v>
      </c>
      <c r="I371" s="47">
        <f>IFERROR(VLOOKUP(A371,'Fichier source CGECP'!$A$1:$F$1259,3,FALSE),"")</f>
        <v>43809</v>
      </c>
      <c r="J371" s="15">
        <f>IFERROR(VLOOKUP(A371,'Fichier source CGECP'!$A$1:$F$1259,4,FALSE),"")</f>
        <v>0</v>
      </c>
      <c r="K371" s="15" t="str">
        <f>IFERROR(VLOOKUP(A371,'Fichier source CGECP'!$A$1:$F$1259,5,FALSE),"")</f>
        <v>ORDURES MENAGERES</v>
      </c>
      <c r="L371" s="33">
        <f>IFERROR(VLOOKUP(A371,'Fichier source CGECP'!$A$1:$F$1259,6,FALSE),"")</f>
        <v>3.4</v>
      </c>
      <c r="M371" s="36">
        <f t="shared" si="30"/>
        <v>2.82</v>
      </c>
      <c r="N371" s="35" t="str">
        <f t="shared" si="26"/>
        <v>Ok</v>
      </c>
      <c r="O371" s="35" t="str">
        <f t="shared" si="27"/>
        <v>Ok</v>
      </c>
      <c r="P371" s="35" t="str">
        <f t="shared" si="28"/>
        <v>Ok</v>
      </c>
      <c r="Q371" s="35" t="str">
        <f t="shared" si="29"/>
        <v>Ok</v>
      </c>
    </row>
    <row r="372" spans="1:17" ht="15.75" customHeight="1" x14ac:dyDescent="0.25">
      <c r="A372" s="12">
        <f>IFERROR(VLOOKUP('Requête 052'!$A371,'Requête 052'!$A$1:$F$2000,1,FALSE),"")</f>
        <v>5136</v>
      </c>
      <c r="B372" s="5" t="str">
        <f>IFERROR(VLOOKUP('Requête 052'!$A371,'Requête 052'!$A$1:$F$2000,2,FALSE),"")</f>
        <v>CGECP ST OUEN L AUMONE DVBIODIV</v>
      </c>
      <c r="C372" s="14">
        <f>IFERROR(VLOOKUP('Requête 052'!$A371,'Requête 052'!$A$1:$F$2000,3,FALSE),"")</f>
        <v>43809</v>
      </c>
      <c r="D372" s="5" t="str">
        <f>IFERROR(VLOOKUP('Requête 052'!$A371,'Requête 052'!$A$1:$F$2000,4,FALSE),"")</f>
        <v>DECHETS VERTS EN MELANGE</v>
      </c>
      <c r="E372" s="5" t="str">
        <f>IFERROR(VLOOKUP('Requête 052'!$A371,'Requête 052'!$A$1:$F$2000,5,FALSE),"")</f>
        <v>DECHETS VERTS EN MELANGE</v>
      </c>
      <c r="F372" s="5">
        <f>IFERROR(VLOOKUP('Requête 052'!$A371,'Requête 052'!$A$1:$F$2000,6,FALSE),"")</f>
        <v>2.2999999999999998</v>
      </c>
      <c r="G372" s="15" t="str">
        <f>IFERROR(VLOOKUP(A372,'Fichier source CGECP'!$A$1:$F$1259,1,FALSE),"")</f>
        <v/>
      </c>
      <c r="H372" s="15" t="str">
        <f>IFERROR(VLOOKUP(A372,'Fichier source CGECP'!$A$1:$F$1259,2,FALSE),"")</f>
        <v/>
      </c>
      <c r="I372" s="38" t="str">
        <f>IFERROR(VLOOKUP(A372,'Fichier source CGECP'!$A$1:$F$1259,3,FALSE),"")</f>
        <v/>
      </c>
      <c r="J372" s="15" t="str">
        <f>IFERROR(VLOOKUP(A372,'Fichier source CGECP'!$A$1:$F$1259,4,FALSE),"")</f>
        <v/>
      </c>
      <c r="K372" s="15" t="str">
        <f>IFERROR(VLOOKUP(A372,'Fichier source CGECP'!$A$1:$F$1259,5,FALSE),"")</f>
        <v/>
      </c>
      <c r="L372" s="33" t="str">
        <f>IFERROR(VLOOKUP(A372,'Fichier source CGECP'!$A$1:$F$1259,6,FALSE),"")</f>
        <v/>
      </c>
      <c r="M372" s="36" t="str">
        <f t="shared" si="30"/>
        <v/>
      </c>
      <c r="N372" s="35" t="str">
        <f t="shared" si="26"/>
        <v>Ok</v>
      </c>
      <c r="O372" s="35" t="str">
        <f t="shared" si="27"/>
        <v>Ecart</v>
      </c>
      <c r="P372" s="35" t="str">
        <f t="shared" si="28"/>
        <v>Ok</v>
      </c>
      <c r="Q372" s="35" t="str">
        <f t="shared" si="29"/>
        <v>Ecart</v>
      </c>
    </row>
    <row r="373" spans="1:17" ht="15.75" customHeight="1" x14ac:dyDescent="0.25">
      <c r="A373" s="12">
        <f>IFERROR(VLOOKUP('Requête 052'!$A372,'Requête 052'!$A$1:$F$2000,1,FALSE),"")</f>
        <v>5137</v>
      </c>
      <c r="B373" s="5" t="str">
        <f>IFERROR(VLOOKUP('Requête 052'!$A372,'Requête 052'!$A$1:$F$2000,2,FALSE),"")</f>
        <v>CGECP ST OUEN L AUMONE DVBIODIV</v>
      </c>
      <c r="C373" s="14">
        <f>IFERROR(VLOOKUP('Requête 052'!$A372,'Requête 052'!$A$1:$F$2000,3,FALSE),"")</f>
        <v>43809</v>
      </c>
      <c r="D373" s="5" t="str">
        <f>IFERROR(VLOOKUP('Requête 052'!$A372,'Requête 052'!$A$1:$F$2000,4,FALSE),"")</f>
        <v>DECHETS VERTS EN MELANGE</v>
      </c>
      <c r="E373" s="5" t="str">
        <f>IFERROR(VLOOKUP('Requête 052'!$A372,'Requête 052'!$A$1:$F$2000,5,FALSE),"")</f>
        <v>DECHETS VERTS EN MELANGE</v>
      </c>
      <c r="F373" s="5">
        <f>IFERROR(VLOOKUP('Requête 052'!$A372,'Requête 052'!$A$1:$F$2000,6,FALSE),"")</f>
        <v>5.78</v>
      </c>
      <c r="G373" s="15" t="str">
        <f>IFERROR(VLOOKUP(A373,'Fichier source CGECP'!$A$1:$F$1259,1,FALSE),"")</f>
        <v/>
      </c>
      <c r="H373" s="15" t="str">
        <f>IFERROR(VLOOKUP(A373,'Fichier source CGECP'!$A$1:$F$1259,2,FALSE),"")</f>
        <v/>
      </c>
      <c r="I373" s="38" t="str">
        <f>IFERROR(VLOOKUP(A373,'Fichier source CGECP'!$A$1:$F$1259,3,FALSE),"")</f>
        <v/>
      </c>
      <c r="J373" s="15" t="str">
        <f>IFERROR(VLOOKUP(A373,'Fichier source CGECP'!$A$1:$F$1259,4,FALSE),"")</f>
        <v/>
      </c>
      <c r="K373" s="15" t="str">
        <f>IFERROR(VLOOKUP(A373,'Fichier source CGECP'!$A$1:$F$1259,5,FALSE),"")</f>
        <v/>
      </c>
      <c r="L373" s="33" t="str">
        <f>IFERROR(VLOOKUP(A373,'Fichier source CGECP'!$A$1:$F$1259,6,FALSE),"")</f>
        <v/>
      </c>
      <c r="M373" s="36" t="str">
        <f t="shared" si="30"/>
        <v/>
      </c>
      <c r="N373" s="35" t="str">
        <f t="shared" si="26"/>
        <v>Ok</v>
      </c>
      <c r="O373" s="35" t="str">
        <f t="shared" si="27"/>
        <v>Ecart</v>
      </c>
      <c r="P373" s="35" t="str">
        <f t="shared" si="28"/>
        <v>Ok</v>
      </c>
      <c r="Q373" s="35" t="str">
        <f t="shared" si="29"/>
        <v>Ecart</v>
      </c>
    </row>
    <row r="374" spans="1:17" ht="15.75" customHeight="1" x14ac:dyDescent="0.25">
      <c r="A374" s="12">
        <f>IFERROR(VLOOKUP('Requête 052'!$A373,'Requête 052'!$A$1:$F$2000,1,FALSE),"")</f>
        <v>5138</v>
      </c>
      <c r="B374" s="5" t="str">
        <f>IFERROR(VLOOKUP('Requête 052'!$A373,'Requête 052'!$A$1:$F$2000,2,FALSE),"")</f>
        <v>CGECP ST OUEN L AUMONE UVEND</v>
      </c>
      <c r="C374" s="14">
        <f>IFERROR(VLOOKUP('Requête 052'!$A373,'Requête 052'!$A$1:$F$2000,3,FALSE),"")</f>
        <v>43809</v>
      </c>
      <c r="D374" s="5" t="str">
        <f>IFERROR(VLOOKUP('Requête 052'!$A373,'Requête 052'!$A$1:$F$2000,4,FALSE),"")</f>
        <v>DECHET A INCINERER</v>
      </c>
      <c r="E374" s="5" t="str">
        <f>IFERROR(VLOOKUP('Requête 052'!$A373,'Requête 052'!$A$1:$F$2000,5,FALSE),"")</f>
        <v>DECHET A INCINERER</v>
      </c>
      <c r="F374" s="5">
        <f>IFERROR(VLOOKUP('Requête 052'!$A373,'Requête 052'!$A$1:$F$2000,6,FALSE),"")</f>
        <v>1.92</v>
      </c>
      <c r="G374" s="15">
        <f>IFERROR(VLOOKUP(A374,'Fichier source CGECP'!$A$1:$F$1259,1,FALSE),"")</f>
        <v>5138</v>
      </c>
      <c r="H374" s="15" t="str">
        <f>IFERROR(VLOOKUP(A374,'Fichier source CGECP'!$A$1:$F$1259,2,FALSE),"")</f>
        <v>CGECP</v>
      </c>
      <c r="I374" s="38">
        <f>IFERROR(VLOOKUP(A374,'Fichier source CGECP'!$A$1:$F$1259,3,FALSE),"")</f>
        <v>43809</v>
      </c>
      <c r="J374" s="15">
        <f>IFERROR(VLOOKUP(A374,'Fichier source CGECP'!$A$1:$F$1259,4,FALSE),"")</f>
        <v>0</v>
      </c>
      <c r="K374" s="15" t="str">
        <f>IFERROR(VLOOKUP(A374,'Fichier source CGECP'!$A$1:$F$1259,5,FALSE),"")</f>
        <v>DECHET A INCINERER TRI</v>
      </c>
      <c r="L374" s="33">
        <f>IFERROR(VLOOKUP(A374,'Fichier source CGECP'!$A$1:$F$1259,6,FALSE),"")</f>
        <v>0.86</v>
      </c>
      <c r="M374" s="36">
        <f t="shared" si="30"/>
        <v>1.06</v>
      </c>
      <c r="N374" s="35" t="str">
        <f t="shared" si="26"/>
        <v>Ok</v>
      </c>
      <c r="O374" s="35" t="str">
        <f t="shared" si="27"/>
        <v>Ecart</v>
      </c>
      <c r="P374" s="35" t="str">
        <f t="shared" si="28"/>
        <v>Ok</v>
      </c>
      <c r="Q374" s="35" t="str">
        <f t="shared" si="29"/>
        <v>Ecart</v>
      </c>
    </row>
    <row r="375" spans="1:17" ht="15.75" customHeight="1" x14ac:dyDescent="0.25">
      <c r="A375" s="12">
        <f>IFERROR(VLOOKUP('Requête 052'!$A374,'Requête 052'!$A$1:$F$2000,1,FALSE),"")</f>
        <v>5139</v>
      </c>
      <c r="B375" s="5" t="str">
        <f>IFERROR(VLOOKUP('Requête 052'!$A374,'Requête 052'!$A$1:$F$2000,2,FALSE),"")</f>
        <v>CGECP ST OUEN L AUMONE UVEND</v>
      </c>
      <c r="C375" s="14">
        <f>IFERROR(VLOOKUP('Requête 052'!$A374,'Requête 052'!$A$1:$F$2000,3,FALSE),"")</f>
        <v>43809</v>
      </c>
      <c r="D375" s="5" t="str">
        <f>IFERROR(VLOOKUP('Requête 052'!$A374,'Requête 052'!$A$1:$F$2000,4,FALSE),"")</f>
        <v>REFUS DE TRI</v>
      </c>
      <c r="E375" s="5" t="str">
        <f>IFERROR(VLOOKUP('Requête 052'!$A374,'Requête 052'!$A$1:$F$2000,5,FALSE),"")</f>
        <v>REFUS DE TRI</v>
      </c>
      <c r="F375" s="5">
        <f>IFERROR(VLOOKUP('Requête 052'!$A374,'Requête 052'!$A$1:$F$2000,6,FALSE),"")</f>
        <v>3.62</v>
      </c>
      <c r="G375" s="15" t="str">
        <f>IFERROR(VLOOKUP(A375,'Fichier source CGECP'!$A$1:$F$1259,1,FALSE),"")</f>
        <v/>
      </c>
      <c r="H375" s="15" t="str">
        <f>IFERROR(VLOOKUP(A375,'Fichier source CGECP'!$A$1:$F$1259,2,FALSE),"")</f>
        <v/>
      </c>
      <c r="I375" s="38" t="str">
        <f>IFERROR(VLOOKUP(A375,'Fichier source CGECP'!$A$1:$F$1259,3,FALSE),"")</f>
        <v/>
      </c>
      <c r="J375" s="15" t="str">
        <f>IFERROR(VLOOKUP(A375,'Fichier source CGECP'!$A$1:$F$1259,4,FALSE),"")</f>
        <v/>
      </c>
      <c r="K375" s="15" t="str">
        <f>IFERROR(VLOOKUP(A375,'Fichier source CGECP'!$A$1:$F$1259,5,FALSE),"")</f>
        <v/>
      </c>
      <c r="L375" s="33" t="str">
        <f>IFERROR(VLOOKUP(A375,'Fichier source CGECP'!$A$1:$F$1259,6,FALSE),"")</f>
        <v/>
      </c>
      <c r="M375" s="36" t="str">
        <f t="shared" si="30"/>
        <v/>
      </c>
      <c r="N375" s="35" t="str">
        <f t="shared" si="26"/>
        <v>Ok</v>
      </c>
      <c r="O375" s="35" t="str">
        <f t="shared" si="27"/>
        <v>Ecart</v>
      </c>
      <c r="P375" s="35" t="str">
        <f t="shared" si="28"/>
        <v>Ok</v>
      </c>
      <c r="Q375" s="35" t="str">
        <f t="shared" si="29"/>
        <v>Ecart</v>
      </c>
    </row>
    <row r="376" spans="1:17" ht="15.75" customHeight="1" x14ac:dyDescent="0.25">
      <c r="A376" s="12">
        <f>IFERROR(VLOOKUP('Requête 052'!$A375,'Requête 052'!$A$1:$F$2000,1,FALSE),"")</f>
        <v>5140</v>
      </c>
      <c r="B376" s="5" t="str">
        <f>IFERROR(VLOOKUP('Requête 052'!$A375,'Requête 052'!$A$1:$F$2000,2,FALSE),"")</f>
        <v>CGECP ST OUEN L AUMONE TDI</v>
      </c>
      <c r="C376" s="14">
        <f>IFERROR(VLOOKUP('Requête 052'!$A375,'Requête 052'!$A$1:$F$2000,3,FALSE),"")</f>
        <v>43809</v>
      </c>
      <c r="D376" s="5" t="str">
        <f>IFERROR(VLOOKUP('Requête 052'!$A375,'Requête 052'!$A$1:$F$2000,4,FALSE),"")</f>
        <v>FERRAILLES A BROYER (FAB)</v>
      </c>
      <c r="E376" s="5" t="str">
        <f>IFERROR(VLOOKUP('Requête 052'!$A375,'Requête 052'!$A$1:$F$2000,5,FALSE),"")</f>
        <v>FERRAILLES A BROYER (FAB)</v>
      </c>
      <c r="F376" s="5">
        <f>IFERROR(VLOOKUP('Requête 052'!$A375,'Requête 052'!$A$1:$F$2000,6,FALSE),"")</f>
        <v>0.52</v>
      </c>
      <c r="G376" s="15" t="str">
        <f>IFERROR(VLOOKUP(A376,'Fichier source CGECP'!$A$1:$F$1259,1,FALSE),"")</f>
        <v/>
      </c>
      <c r="H376" s="15" t="str">
        <f>IFERROR(VLOOKUP(A376,'Fichier source CGECP'!$A$1:$F$1259,2,FALSE),"")</f>
        <v/>
      </c>
      <c r="I376" s="38" t="str">
        <f>IFERROR(VLOOKUP(A376,'Fichier source CGECP'!$A$1:$F$1259,3,FALSE),"")</f>
        <v/>
      </c>
      <c r="J376" s="15" t="str">
        <f>IFERROR(VLOOKUP(A376,'Fichier source CGECP'!$A$1:$F$1259,4,FALSE),"")</f>
        <v/>
      </c>
      <c r="K376" s="15" t="str">
        <f>IFERROR(VLOOKUP(A376,'Fichier source CGECP'!$A$1:$F$1259,5,FALSE),"")</f>
        <v/>
      </c>
      <c r="L376" s="33" t="str">
        <f>IFERROR(VLOOKUP(A376,'Fichier source CGECP'!$A$1:$F$1259,6,FALSE),"")</f>
        <v/>
      </c>
      <c r="M376" s="36" t="str">
        <f t="shared" si="30"/>
        <v/>
      </c>
      <c r="N376" s="35" t="str">
        <f t="shared" si="26"/>
        <v>Ok</v>
      </c>
      <c r="O376" s="35" t="str">
        <f t="shared" si="27"/>
        <v>Ecart</v>
      </c>
      <c r="P376" s="35" t="str">
        <f t="shared" si="28"/>
        <v>Ok</v>
      </c>
      <c r="Q376" s="35" t="str">
        <f t="shared" si="29"/>
        <v>Ecart</v>
      </c>
    </row>
    <row r="377" spans="1:17" ht="15.75" customHeight="1" x14ac:dyDescent="0.25">
      <c r="A377" s="12">
        <f>IFERROR(VLOOKUP('Requête 052'!$A376,'Requête 052'!$A$1:$F$2000,1,FALSE),"")</f>
        <v>5144</v>
      </c>
      <c r="B377" s="5" t="str">
        <f>IFERROR(VLOOKUP('Requête 052'!$A376,'Requête 052'!$A$1:$F$2000,2,FALSE),"")</f>
        <v>CGECP ST OUEN L AUMONE UVEND</v>
      </c>
      <c r="C377" s="14">
        <f>IFERROR(VLOOKUP('Requête 052'!$A376,'Requête 052'!$A$1:$F$2000,3,FALSE),"")</f>
        <v>43809</v>
      </c>
      <c r="D377" s="5" t="str">
        <f>IFERROR(VLOOKUP('Requête 052'!$A376,'Requête 052'!$A$1:$F$2000,4,FALSE),"")</f>
        <v>REFUS DE TRI</v>
      </c>
      <c r="E377" s="5" t="str">
        <f>IFERROR(VLOOKUP('Requête 052'!$A376,'Requête 052'!$A$1:$F$2000,5,FALSE),"")</f>
        <v>REFUS DE TRI</v>
      </c>
      <c r="F377" s="5">
        <f>IFERROR(VLOOKUP('Requête 052'!$A376,'Requête 052'!$A$1:$F$2000,6,FALSE),"")</f>
        <v>4.5599999999999996</v>
      </c>
      <c r="G377" s="15" t="str">
        <f>IFERROR(VLOOKUP(A377,'Fichier source CGECP'!$A$1:$F$1259,1,FALSE),"")</f>
        <v/>
      </c>
      <c r="H377" s="15" t="str">
        <f>IFERROR(VLOOKUP(A377,'Fichier source CGECP'!$A$1:$F$1259,2,FALSE),"")</f>
        <v/>
      </c>
      <c r="I377" s="38" t="str">
        <f>IFERROR(VLOOKUP(A377,'Fichier source CGECP'!$A$1:$F$1259,3,FALSE),"")</f>
        <v/>
      </c>
      <c r="J377" s="15" t="str">
        <f>IFERROR(VLOOKUP(A377,'Fichier source CGECP'!$A$1:$F$1259,4,FALSE),"")</f>
        <v/>
      </c>
      <c r="K377" s="15" t="str">
        <f>IFERROR(VLOOKUP(A377,'Fichier source CGECP'!$A$1:$F$1259,5,FALSE),"")</f>
        <v/>
      </c>
      <c r="L377" s="33" t="str">
        <f>IFERROR(VLOOKUP(A377,'Fichier source CGECP'!$A$1:$F$1259,6,FALSE),"")</f>
        <v/>
      </c>
      <c r="M377" s="36" t="str">
        <f t="shared" si="30"/>
        <v/>
      </c>
      <c r="N377" s="35" t="str">
        <f t="shared" si="26"/>
        <v>Ok</v>
      </c>
      <c r="O377" s="35" t="str">
        <f t="shared" si="27"/>
        <v>Ecart</v>
      </c>
      <c r="P377" s="35" t="str">
        <f t="shared" si="28"/>
        <v>Ok</v>
      </c>
      <c r="Q377" s="35" t="str">
        <f t="shared" si="29"/>
        <v>Ecart</v>
      </c>
    </row>
    <row r="378" spans="1:17" ht="15.75" customHeight="1" x14ac:dyDescent="0.25">
      <c r="A378" s="12">
        <f>IFERROR(VLOOKUP('Requête 052'!$A377,'Requête 052'!$A$1:$F$2000,1,FALSE),"")</f>
        <v>5145</v>
      </c>
      <c r="B378" s="5" t="str">
        <f>IFERROR(VLOOKUP('Requête 052'!$A377,'Requête 052'!$A$1:$F$2000,2,FALSE),"")</f>
        <v>CGECP ST OUEN L AUMONE TPCPR</v>
      </c>
      <c r="C378" s="14">
        <f>IFERROR(VLOOKUP('Requête 052'!$A377,'Requête 052'!$A$1:$F$2000,3,FALSE),"")</f>
        <v>43809</v>
      </c>
      <c r="D378" s="5" t="str">
        <f>IFERROR(VLOOKUP('Requête 052'!$A377,'Requête 052'!$A$1:$F$2000,4,FALSE),"")</f>
        <v>ONDULES RECUPERES - 1.05.00</v>
      </c>
      <c r="E378" s="5" t="str">
        <f>IFERROR(VLOOKUP('Requête 052'!$A377,'Requête 052'!$A$1:$F$2000,5,FALSE),"")</f>
        <v>ONDULES RECUPERES - 1.05.00</v>
      </c>
      <c r="F378" s="5">
        <f>IFERROR(VLOOKUP('Requête 052'!$A377,'Requête 052'!$A$1:$F$2000,6,FALSE),"")</f>
        <v>2.64</v>
      </c>
      <c r="G378" s="15">
        <f>IFERROR(VLOOKUP(A378,'Fichier source CGECP'!$A$1:$F$1259,1,FALSE),"")</f>
        <v>5145</v>
      </c>
      <c r="H378" s="15" t="str">
        <f>IFERROR(VLOOKUP(A378,'Fichier source CGECP'!$A$1:$F$1259,2,FALSE),"")</f>
        <v>CGECP</v>
      </c>
      <c r="I378" s="38">
        <f>IFERROR(VLOOKUP(A378,'Fichier source CGECP'!$A$1:$F$1259,3,FALSE),"")</f>
        <v>43809</v>
      </c>
      <c r="J378" s="15" t="str">
        <f>IFERROR(VLOOKUP(A378,'Fichier source CGECP'!$A$1:$F$1259,4,FALSE),"")</f>
        <v>ONDULES RECUPERES - 1.05.00</v>
      </c>
      <c r="K378" s="15" t="str">
        <f>IFERROR(VLOOKUP(A378,'Fichier source CGECP'!$A$1:$F$1259,5,FALSE),"")</f>
        <v>CARTONS</v>
      </c>
      <c r="L378" s="33">
        <f>IFERROR(VLOOKUP(A378,'Fichier source CGECP'!$A$1:$F$1259,6,FALSE),"")</f>
        <v>4.0860000000000003</v>
      </c>
      <c r="M378" s="36">
        <f t="shared" si="30"/>
        <v>-1.4460000000000002</v>
      </c>
      <c r="N378" s="35" t="str">
        <f t="shared" si="26"/>
        <v>Ok</v>
      </c>
      <c r="O378" s="35" t="str">
        <f t="shared" si="27"/>
        <v>Ecart</v>
      </c>
      <c r="P378" s="35" t="str">
        <f t="shared" si="28"/>
        <v>Ecart</v>
      </c>
      <c r="Q378" s="35" t="str">
        <f t="shared" si="29"/>
        <v>Ecart</v>
      </c>
    </row>
    <row r="379" spans="1:17" ht="15.75" customHeight="1" x14ac:dyDescent="0.25">
      <c r="A379" s="12">
        <f>IFERROR(VLOOKUP('Requête 052'!$A378,'Requête 052'!$A$1:$F$2000,1,FALSE),"")</f>
        <v>5147</v>
      </c>
      <c r="B379" s="5" t="str">
        <f>IFERROR(VLOOKUP('Requête 052'!$A378,'Requête 052'!$A$1:$F$2000,2,FALSE),"")</f>
        <v>CGECP ST OUEN L AUMONE TDI</v>
      </c>
      <c r="C379" s="14">
        <f>IFERROR(VLOOKUP('Requête 052'!$A378,'Requête 052'!$A$1:$F$2000,3,FALSE),"")</f>
        <v>43809</v>
      </c>
      <c r="D379" s="5" t="str">
        <f>IFERROR(VLOOKUP('Requête 052'!$A378,'Requête 052'!$A$1:$F$2000,4,FALSE),"")</f>
        <v>ENCOMBRANTS</v>
      </c>
      <c r="E379" s="5" t="str">
        <f>IFERROR(VLOOKUP('Requête 052'!$A378,'Requête 052'!$A$1:$F$2000,5,FALSE),"")</f>
        <v>ENCOMBRANTS</v>
      </c>
      <c r="F379" s="5">
        <f>IFERROR(VLOOKUP('Requête 052'!$A378,'Requête 052'!$A$1:$F$2000,6,FALSE),"")</f>
        <v>3.2000000000000001E-2</v>
      </c>
      <c r="G379" s="15">
        <f>IFERROR(VLOOKUP(A379,'Fichier source CGECP'!$A$1:$F$1259,1,FALSE),"")</f>
        <v>5147</v>
      </c>
      <c r="H379" s="15" t="str">
        <f>IFERROR(VLOOKUP(A379,'Fichier source CGECP'!$A$1:$F$1259,2,FALSE),"")</f>
        <v>CGECP</v>
      </c>
      <c r="I379" s="38">
        <f>IFERROR(VLOOKUP(A379,'Fichier source CGECP'!$A$1:$F$1259,3,FALSE),"")</f>
        <v>43809</v>
      </c>
      <c r="J379" s="15" t="str">
        <f>IFERROR(VLOOKUP(A379,'Fichier source CGECP'!$A$1:$F$1259,4,FALSE),"")</f>
        <v>ONDULES RECUPERES - 1.05.00</v>
      </c>
      <c r="K379" s="15" t="str">
        <f>IFERROR(VLOOKUP(A379,'Fichier source CGECP'!$A$1:$F$1259,5,FALSE),"")</f>
        <v>ONDULE RECUPERE VRAC - BALLE&lt;320 KG</v>
      </c>
      <c r="L379" s="33">
        <f>IFERROR(VLOOKUP(A379,'Fichier source CGECP'!$A$1:$F$1259,6,FALSE),"")</f>
        <v>7.9</v>
      </c>
      <c r="M379" s="36">
        <f t="shared" si="30"/>
        <v>-7.8680000000000003</v>
      </c>
      <c r="N379" s="35" t="str">
        <f t="shared" si="26"/>
        <v>Ok</v>
      </c>
      <c r="O379" s="35" t="str">
        <f t="shared" si="27"/>
        <v>Ecart</v>
      </c>
      <c r="P379" s="35" t="str">
        <f t="shared" si="28"/>
        <v>Ecart</v>
      </c>
      <c r="Q379" s="35" t="str">
        <f t="shared" si="29"/>
        <v>Ecart</v>
      </c>
    </row>
    <row r="380" spans="1:17" ht="15.75" customHeight="1" x14ac:dyDescent="0.25">
      <c r="A380" s="12">
        <f>IFERROR(VLOOKUP('Requête 052'!$A379,'Requête 052'!$A$1:$F$2000,1,FALSE),"")</f>
        <v>5160</v>
      </c>
      <c r="B380" s="5" t="str">
        <f>IFERROR(VLOOKUP('Requête 052'!$A379,'Requête 052'!$A$1:$F$2000,2,FALSE),"")</f>
        <v>CGECP ST OUEN L AUMONE TDI</v>
      </c>
      <c r="C380" s="14">
        <f>IFERROR(VLOOKUP('Requête 052'!$A379,'Requête 052'!$A$1:$F$2000,3,FALSE),"")</f>
        <v>43809</v>
      </c>
      <c r="D380" s="5" t="str">
        <f>IFERROR(VLOOKUP('Requête 052'!$A379,'Requête 052'!$A$1:$F$2000,4,FALSE),"")</f>
        <v>ENCOMBRANTS</v>
      </c>
      <c r="E380" s="5" t="str">
        <f>IFERROR(VLOOKUP('Requête 052'!$A379,'Requête 052'!$A$1:$F$2000,5,FALSE),"")</f>
        <v>ENCOMBRANTS</v>
      </c>
      <c r="F380" s="5">
        <f>IFERROR(VLOOKUP('Requête 052'!$A379,'Requête 052'!$A$1:$F$2000,6,FALSE),"")</f>
        <v>0.76800000000000002</v>
      </c>
      <c r="G380" s="15">
        <f>IFERROR(VLOOKUP(A380,'Fichier source CGECP'!$A$1:$F$1259,1,FALSE),"")</f>
        <v>5160</v>
      </c>
      <c r="H380" s="15" t="str">
        <f>IFERROR(VLOOKUP(A380,'Fichier source CGECP'!$A$1:$F$1259,2,FALSE),"")</f>
        <v>CGECP</v>
      </c>
      <c r="I380" s="38">
        <f>IFERROR(VLOOKUP(A380,'Fichier source CGECP'!$A$1:$F$1259,3,FALSE),"")</f>
        <v>43809</v>
      </c>
      <c r="J380" s="15" t="str">
        <f>IFERROR(VLOOKUP(A380,'Fichier source CGECP'!$A$1:$F$1259,4,FALSE),"")</f>
        <v>DECHETS INDUSTRIELS BANALS</v>
      </c>
      <c r="K380" s="15" t="str">
        <f>IFERROR(VLOOKUP(A380,'Fichier source CGECP'!$A$1:$F$1259,5,FALSE),"")</f>
        <v>ENCOMBRANTS</v>
      </c>
      <c r="L380" s="33">
        <f>IFERROR(VLOOKUP(A380,'Fichier source CGECP'!$A$1:$F$1259,6,FALSE),"")</f>
        <v>1.32</v>
      </c>
      <c r="M380" s="36">
        <f t="shared" si="30"/>
        <v>-0.55200000000000005</v>
      </c>
      <c r="N380" s="35" t="str">
        <f t="shared" si="26"/>
        <v>Ok</v>
      </c>
      <c r="O380" s="35" t="str">
        <f t="shared" si="27"/>
        <v>Ok</v>
      </c>
      <c r="P380" s="35" t="str">
        <f t="shared" si="28"/>
        <v>Ecart</v>
      </c>
      <c r="Q380" s="35" t="str">
        <f t="shared" si="29"/>
        <v>Ecart</v>
      </c>
    </row>
    <row r="381" spans="1:17" ht="15.75" customHeight="1" x14ac:dyDescent="0.25">
      <c r="A381" s="12">
        <f>IFERROR(VLOOKUP('Requête 052'!$A380,'Requête 052'!$A$1:$F$2000,1,FALSE),"")</f>
        <v>5161</v>
      </c>
      <c r="B381" s="5" t="str">
        <f>IFERROR(VLOOKUP('Requête 052'!$A380,'Requête 052'!$A$1:$F$2000,2,FALSE),"")</f>
        <v>CGECP ST OUEN L AUMONE TDI</v>
      </c>
      <c r="C381" s="14">
        <f>IFERROR(VLOOKUP('Requête 052'!$A380,'Requête 052'!$A$1:$F$2000,3,FALSE),"")</f>
        <v>43809</v>
      </c>
      <c r="D381" s="5" t="str">
        <f>IFERROR(VLOOKUP('Requête 052'!$A380,'Requête 052'!$A$1:$F$2000,4,FALSE),"")</f>
        <v>MATIERE VALO EN MELANGE</v>
      </c>
      <c r="E381" s="5" t="str">
        <f>IFERROR(VLOOKUP('Requête 052'!$A380,'Requête 052'!$A$1:$F$2000,5,FALSE),"")</f>
        <v>DECHETS INDUSTRIELS BANALS</v>
      </c>
      <c r="F381" s="5">
        <f>IFERROR(VLOOKUP('Requête 052'!$A380,'Requête 052'!$A$1:$F$2000,6,FALSE),"")</f>
        <v>0.52</v>
      </c>
      <c r="G381" s="15">
        <f>IFERROR(VLOOKUP(A381,'Fichier source CGECP'!$A$1:$F$1259,1,FALSE),"")</f>
        <v>5161</v>
      </c>
      <c r="H381" s="15" t="str">
        <f>IFERROR(VLOOKUP(A381,'Fichier source CGECP'!$A$1:$F$1259,2,FALSE),"")</f>
        <v>CGECP</v>
      </c>
      <c r="I381" s="38">
        <f>IFERROR(VLOOKUP(A381,'Fichier source CGECP'!$A$1:$F$1259,3,FALSE),"")</f>
        <v>43809</v>
      </c>
      <c r="J381" s="15" t="str">
        <f>IFERROR(VLOOKUP(A381,'Fichier source CGECP'!$A$1:$F$1259,4,FALSE),"")</f>
        <v>DECHETS INDUSTRIELS BANALS</v>
      </c>
      <c r="K381" s="15" t="str">
        <f>IFERROR(VLOOKUP(A381,'Fichier source CGECP'!$A$1:$F$1259,5,FALSE),"")</f>
        <v>DECHETS INDUSTRIELS BANALS</v>
      </c>
      <c r="L381" s="33">
        <f>IFERROR(VLOOKUP(A381,'Fichier source CGECP'!$A$1:$F$1259,6,FALSE),"")</f>
        <v>2.06</v>
      </c>
      <c r="M381" s="36">
        <f t="shared" si="30"/>
        <v>-1.54</v>
      </c>
      <c r="N381" s="35" t="str">
        <f t="shared" si="26"/>
        <v>Ok</v>
      </c>
      <c r="O381" s="35" t="str">
        <f t="shared" si="27"/>
        <v>Ok</v>
      </c>
      <c r="P381" s="35" t="str">
        <f t="shared" si="28"/>
        <v>Ecart</v>
      </c>
      <c r="Q381" s="35" t="str">
        <f t="shared" si="29"/>
        <v>Ecart</v>
      </c>
    </row>
    <row r="382" spans="1:17" ht="15.75" customHeight="1" x14ac:dyDescent="0.25">
      <c r="A382" s="12">
        <f>IFERROR(VLOOKUP('Requête 052'!$A381,'Requête 052'!$A$1:$F$2000,1,FALSE),"")</f>
        <v>5163</v>
      </c>
      <c r="B382" s="5" t="str">
        <f>IFERROR(VLOOKUP('Requête 052'!$A381,'Requête 052'!$A$1:$F$2000,2,FALSE),"")</f>
        <v>CGECP ST OUEN L AUMONE UVEND</v>
      </c>
      <c r="C382" s="14">
        <f>IFERROR(VLOOKUP('Requête 052'!$A381,'Requête 052'!$A$1:$F$2000,3,FALSE),"")</f>
        <v>43809</v>
      </c>
      <c r="D382" s="5" t="str">
        <f>IFERROR(VLOOKUP('Requête 052'!$A381,'Requête 052'!$A$1:$F$2000,4,FALSE),"")</f>
        <v>DECHET A INCINERER TRI</v>
      </c>
      <c r="E382" s="5" t="str">
        <f>IFERROR(VLOOKUP('Requête 052'!$A381,'Requête 052'!$A$1:$F$2000,5,FALSE),"")</f>
        <v>DECHET A INCINERER TRI</v>
      </c>
      <c r="F382" s="5">
        <f>IFERROR(VLOOKUP('Requête 052'!$A381,'Requête 052'!$A$1:$F$2000,6,FALSE),"")</f>
        <v>5</v>
      </c>
      <c r="G382" s="15">
        <f>IFERROR(VLOOKUP(A382,'Fichier source CGECP'!$A$1:$F$1259,1,FALSE),"")</f>
        <v>5163</v>
      </c>
      <c r="H382" s="15" t="str">
        <f>IFERROR(VLOOKUP(A382,'Fichier source CGECP'!$A$1:$F$1259,2,FALSE),"")</f>
        <v>CGECP</v>
      </c>
      <c r="I382" s="38">
        <f>IFERROR(VLOOKUP(A382,'Fichier source CGECP'!$A$1:$F$1259,3,FALSE),"")</f>
        <v>43809</v>
      </c>
      <c r="J382" s="15">
        <f>IFERROR(VLOOKUP(A382,'Fichier source CGECP'!$A$1:$F$1259,4,FALSE),"")</f>
        <v>0</v>
      </c>
      <c r="K382" s="15" t="str">
        <f>IFERROR(VLOOKUP(A382,'Fichier source CGECP'!$A$1:$F$1259,5,FALSE),"")</f>
        <v>DECHETS INDUSTRIELS A TRIER</v>
      </c>
      <c r="L382" s="33">
        <f>IFERROR(VLOOKUP(A382,'Fichier source CGECP'!$A$1:$F$1259,6,FALSE),"")</f>
        <v>3.52</v>
      </c>
      <c r="M382" s="36">
        <f t="shared" si="30"/>
        <v>1.48</v>
      </c>
      <c r="N382" s="35" t="str">
        <f t="shared" si="26"/>
        <v>Ok</v>
      </c>
      <c r="O382" s="35" t="str">
        <f t="shared" si="27"/>
        <v>Ecart</v>
      </c>
      <c r="P382" s="35" t="str">
        <f t="shared" si="28"/>
        <v>Ok</v>
      </c>
      <c r="Q382" s="35" t="str">
        <f t="shared" si="29"/>
        <v>Ecart</v>
      </c>
    </row>
    <row r="383" spans="1:17" ht="15.75" customHeight="1" x14ac:dyDescent="0.25">
      <c r="A383" s="12">
        <f>IFERROR(VLOOKUP('Requête 052'!$A382,'Requête 052'!$A$1:$F$2000,1,FALSE),"")</f>
        <v>5177</v>
      </c>
      <c r="B383" s="5" t="str">
        <f>IFERROR(VLOOKUP('Requête 052'!$A382,'Requête 052'!$A$1:$F$2000,2,FALSE),"")</f>
        <v>CGECP ST OUEN L AUMONE TDI</v>
      </c>
      <c r="C383" s="14">
        <f>IFERROR(VLOOKUP('Requête 052'!$A382,'Requête 052'!$A$1:$F$2000,3,FALSE),"")</f>
        <v>43809</v>
      </c>
      <c r="D383" s="5" t="str">
        <f>IFERROR(VLOOKUP('Requête 052'!$A382,'Requête 052'!$A$1:$F$2000,4,FALSE),"")</f>
        <v>BOIS D'EMBALLAGES BRUTS</v>
      </c>
      <c r="E383" s="5" t="str">
        <f>IFERROR(VLOOKUP('Requête 052'!$A382,'Requête 052'!$A$1:$F$2000,5,FALSE),"")</f>
        <v>DECHETS INDUSTRIELS BANALS</v>
      </c>
      <c r="F383" s="5">
        <f>IFERROR(VLOOKUP('Requête 052'!$A382,'Requête 052'!$A$1:$F$2000,6,FALSE),"")</f>
        <v>0.56000000000000005</v>
      </c>
      <c r="G383" s="15">
        <f>IFERROR(VLOOKUP(A383,'Fichier source CGECP'!$A$1:$F$1259,1,FALSE),"")</f>
        <v>5177</v>
      </c>
      <c r="H383" s="15" t="str">
        <f>IFERROR(VLOOKUP(A383,'Fichier source CGECP'!$A$1:$F$1259,2,FALSE),"")</f>
        <v>CGECP</v>
      </c>
      <c r="I383" s="38">
        <f>IFERROR(VLOOKUP(A383,'Fichier source CGECP'!$A$1:$F$1259,3,FALSE),"")</f>
        <v>43809</v>
      </c>
      <c r="J383" s="15" t="str">
        <f>IFERROR(VLOOKUP(A383,'Fichier source CGECP'!$A$1:$F$1259,4,FALSE),"")</f>
        <v>DECHETS INDUSTRIELS BANALS</v>
      </c>
      <c r="K383" s="15" t="str">
        <f>IFERROR(VLOOKUP(A383,'Fichier source CGECP'!$A$1:$F$1259,5,FALSE),"")</f>
        <v>DECHETS INDUSTRIELS BANALS</v>
      </c>
      <c r="L383" s="33">
        <f>IFERROR(VLOOKUP(A383,'Fichier source CGECP'!$A$1:$F$1259,6,FALSE),"")</f>
        <v>1.46</v>
      </c>
      <c r="M383" s="36">
        <f t="shared" si="30"/>
        <v>-0.89999999999999991</v>
      </c>
      <c r="N383" s="35" t="str">
        <f t="shared" si="26"/>
        <v>Ok</v>
      </c>
      <c r="O383" s="35" t="str">
        <f t="shared" si="27"/>
        <v>Ok</v>
      </c>
      <c r="P383" s="35" t="str">
        <f t="shared" si="28"/>
        <v>Ecart</v>
      </c>
      <c r="Q383" s="35" t="str">
        <f t="shared" si="29"/>
        <v>Ecart</v>
      </c>
    </row>
    <row r="384" spans="1:17" ht="15.75" customHeight="1" x14ac:dyDescent="0.25">
      <c r="A384" s="12">
        <f>IFERROR(VLOOKUP('Requête 052'!$A383,'Requête 052'!$A$1:$F$2000,1,FALSE),"")</f>
        <v>5179</v>
      </c>
      <c r="B384" s="5" t="str">
        <f>IFERROR(VLOOKUP('Requête 052'!$A383,'Requête 052'!$A$1:$F$2000,2,FALSE),"")</f>
        <v>CGECP ST OUEN L AUMONE TPCPR</v>
      </c>
      <c r="C384" s="14">
        <f>IFERROR(VLOOKUP('Requête 052'!$A383,'Requête 052'!$A$1:$F$2000,3,FALSE),"")</f>
        <v>43809</v>
      </c>
      <c r="D384" s="5" t="str">
        <f>IFERROR(VLOOKUP('Requête 052'!$A383,'Requête 052'!$A$1:$F$2000,4,FALSE),"")</f>
        <v>CARTONS</v>
      </c>
      <c r="E384" s="5" t="str">
        <f>IFERROR(VLOOKUP('Requête 052'!$A383,'Requête 052'!$A$1:$F$2000,5,FALSE),"")</f>
        <v>CARTONS</v>
      </c>
      <c r="F384" s="5">
        <f>IFERROR(VLOOKUP('Requête 052'!$A383,'Requête 052'!$A$1:$F$2000,6,FALSE),"")</f>
        <v>0.66</v>
      </c>
      <c r="G384" s="15">
        <f>IFERROR(VLOOKUP(A384,'Fichier source CGECP'!$A$1:$F$1259,1,FALSE),"")</f>
        <v>5179</v>
      </c>
      <c r="H384" s="15" t="str">
        <f>IFERROR(VLOOKUP(A384,'Fichier source CGECP'!$A$1:$F$1259,2,FALSE),"")</f>
        <v>CGECP</v>
      </c>
      <c r="I384" s="47">
        <f>IFERROR(VLOOKUP(A384,'Fichier source CGECP'!$A$1:$F$1259,3,FALSE),"")</f>
        <v>43809</v>
      </c>
      <c r="J384" s="15" t="str">
        <f>IFERROR(VLOOKUP(A384,'Fichier source CGECP'!$A$1:$F$1259,4,FALSE),"")</f>
        <v>CARTONS</v>
      </c>
      <c r="K384" s="15" t="str">
        <f>IFERROR(VLOOKUP(A384,'Fichier source CGECP'!$A$1:$F$1259,5,FALSE),"")</f>
        <v>CARTONS</v>
      </c>
      <c r="L384" s="33">
        <f>IFERROR(VLOOKUP(A384,'Fichier source CGECP'!$A$1:$F$1259,6,FALSE),"")</f>
        <v>0.624</v>
      </c>
      <c r="M384" s="36">
        <f t="shared" si="30"/>
        <v>3.6000000000000032E-2</v>
      </c>
      <c r="N384" s="35" t="str">
        <f t="shared" si="26"/>
        <v>Ok</v>
      </c>
      <c r="O384" s="35" t="str">
        <f t="shared" si="27"/>
        <v>Ok</v>
      </c>
      <c r="P384" s="35" t="str">
        <f t="shared" si="28"/>
        <v>Ok</v>
      </c>
      <c r="Q384" s="35" t="str">
        <f t="shared" si="29"/>
        <v>Ok</v>
      </c>
    </row>
    <row r="385" spans="1:17" ht="15.75" customHeight="1" x14ac:dyDescent="0.25">
      <c r="A385" s="12">
        <f>IFERROR(VLOOKUP('Requête 052'!$A384,'Requête 052'!$A$1:$F$2000,1,FALSE),"")</f>
        <v>5180</v>
      </c>
      <c r="B385" s="5" t="str">
        <f>IFERROR(VLOOKUP('Requête 052'!$A384,'Requête 052'!$A$1:$F$2000,2,FALSE),"")</f>
        <v>CGECP ST OUEN L AUMONE TDI</v>
      </c>
      <c r="C385" s="14">
        <f>IFERROR(VLOOKUP('Requête 052'!$A384,'Requête 052'!$A$1:$F$2000,3,FALSE),"")</f>
        <v>43809</v>
      </c>
      <c r="D385" s="5" t="str">
        <f>IFERROR(VLOOKUP('Requête 052'!$A384,'Requête 052'!$A$1:$F$2000,4,FALSE),"")</f>
        <v>DECHETS INDUSTRIELS BANALS</v>
      </c>
      <c r="E385" s="5" t="str">
        <f>IFERROR(VLOOKUP('Requête 052'!$A384,'Requête 052'!$A$1:$F$2000,5,FALSE),"")</f>
        <v>DECHETS INDUSTRIELS BANALS</v>
      </c>
      <c r="F385" s="5">
        <f>IFERROR(VLOOKUP('Requête 052'!$A384,'Requête 052'!$A$1:$F$2000,6,FALSE),"")</f>
        <v>9.02</v>
      </c>
      <c r="G385" s="15">
        <f>IFERROR(VLOOKUP(A385,'Fichier source CGECP'!$A$1:$F$1259,1,FALSE),"")</f>
        <v>5180</v>
      </c>
      <c r="H385" s="15" t="str">
        <f>IFERROR(VLOOKUP(A385,'Fichier source CGECP'!$A$1:$F$1259,2,FALSE),"")</f>
        <v>CGECP</v>
      </c>
      <c r="I385" s="38">
        <f>IFERROR(VLOOKUP(A385,'Fichier source CGECP'!$A$1:$F$1259,3,FALSE),"")</f>
        <v>43809</v>
      </c>
      <c r="J385" s="15" t="str">
        <f>IFERROR(VLOOKUP(A385,'Fichier source CGECP'!$A$1:$F$1259,4,FALSE),"")</f>
        <v>DECHETS INDUSTRIELS A TRIER</v>
      </c>
      <c r="K385" s="15" t="str">
        <f>IFERROR(VLOOKUP(A385,'Fichier source CGECP'!$A$1:$F$1259,5,FALSE),"")</f>
        <v>DECHETS INDUSTRIELS A TRIER</v>
      </c>
      <c r="L385" s="33">
        <f>IFERROR(VLOOKUP(A385,'Fichier source CGECP'!$A$1:$F$1259,6,FALSE),"")</f>
        <v>2.48</v>
      </c>
      <c r="M385" s="36">
        <f t="shared" si="30"/>
        <v>6.5399999999999991</v>
      </c>
      <c r="N385" s="35" t="str">
        <f t="shared" si="26"/>
        <v>Ok</v>
      </c>
      <c r="O385" s="35" t="str">
        <f t="shared" si="27"/>
        <v>Ecart</v>
      </c>
      <c r="P385" s="35" t="str">
        <f t="shared" si="28"/>
        <v>Ok</v>
      </c>
      <c r="Q385" s="35" t="str">
        <f t="shared" si="29"/>
        <v>Ecart</v>
      </c>
    </row>
    <row r="386" spans="1:17" ht="15.75" customHeight="1" x14ac:dyDescent="0.25">
      <c r="A386" s="12">
        <f>IFERROR(VLOOKUP('Requête 052'!$A385,'Requête 052'!$A$1:$F$2000,1,FALSE),"")</f>
        <v>5189</v>
      </c>
      <c r="B386" s="5" t="str">
        <f>IFERROR(VLOOKUP('Requête 052'!$A385,'Requête 052'!$A$1:$F$2000,2,FALSE),"")</f>
        <v>CGECP ST OUEN L AUMONE TDI</v>
      </c>
      <c r="C386" s="14">
        <f>IFERROR(VLOOKUP('Requête 052'!$A385,'Requête 052'!$A$1:$F$2000,3,FALSE),"")</f>
        <v>43809</v>
      </c>
      <c r="D386" s="5" t="str">
        <f>IFERROR(VLOOKUP('Requête 052'!$A385,'Requête 052'!$A$1:$F$2000,4,FALSE),"")</f>
        <v>ENCOMBRANTS</v>
      </c>
      <c r="E386" s="5" t="str">
        <f>IFERROR(VLOOKUP('Requête 052'!$A385,'Requête 052'!$A$1:$F$2000,5,FALSE),"")</f>
        <v>ENCOMBRANTS</v>
      </c>
      <c r="F386" s="5">
        <f>IFERROR(VLOOKUP('Requête 052'!$A385,'Requête 052'!$A$1:$F$2000,6,FALSE),"")</f>
        <v>0.98</v>
      </c>
      <c r="G386" s="15">
        <f>IFERROR(VLOOKUP(A386,'Fichier source CGECP'!$A$1:$F$1259,1,FALSE),"")</f>
        <v>5189</v>
      </c>
      <c r="H386" s="15" t="str">
        <f>IFERROR(VLOOKUP(A386,'Fichier source CGECP'!$A$1:$F$1259,2,FALSE),"")</f>
        <v>CGECP</v>
      </c>
      <c r="I386" s="38">
        <f>IFERROR(VLOOKUP(A386,'Fichier source CGECP'!$A$1:$F$1259,3,FALSE),"")</f>
        <v>43809</v>
      </c>
      <c r="J386" s="15">
        <f>IFERROR(VLOOKUP(A386,'Fichier source CGECP'!$A$1:$F$1259,4,FALSE),"")</f>
        <v>0</v>
      </c>
      <c r="K386" s="15" t="str">
        <f>IFERROR(VLOOKUP(A386,'Fichier source CGECP'!$A$1:$F$1259,5,FALSE),"")</f>
        <v>ENCOMBRANTS</v>
      </c>
      <c r="L386" s="33">
        <f>IFERROR(VLOOKUP(A386,'Fichier source CGECP'!$A$1:$F$1259,6,FALSE),"")</f>
        <v>3.06</v>
      </c>
      <c r="M386" s="36">
        <f t="shared" si="30"/>
        <v>-2.08</v>
      </c>
      <c r="N386" s="35" t="str">
        <f t="shared" si="26"/>
        <v>Ok</v>
      </c>
      <c r="O386" s="35" t="str">
        <f t="shared" si="27"/>
        <v>Ok</v>
      </c>
      <c r="P386" s="35" t="str">
        <f t="shared" si="28"/>
        <v>Ecart</v>
      </c>
      <c r="Q386" s="35" t="str">
        <f t="shared" si="29"/>
        <v>Ecart</v>
      </c>
    </row>
    <row r="387" spans="1:17" ht="15.75" customHeight="1" x14ac:dyDescent="0.25">
      <c r="A387" s="12">
        <f>IFERROR(VLOOKUP('Requête 052'!$A386,'Requête 052'!$A$1:$F$2000,1,FALSE),"")</f>
        <v>5190</v>
      </c>
      <c r="B387" s="5" t="str">
        <f>IFERROR(VLOOKUP('Requête 052'!$A386,'Requête 052'!$A$1:$F$2000,2,FALSE),"")</f>
        <v>CGECP ST OUEN L AUMONE TDI</v>
      </c>
      <c r="C387" s="14">
        <f>IFERROR(VLOOKUP('Requête 052'!$A386,'Requête 052'!$A$1:$F$2000,3,FALSE),"")</f>
        <v>43809</v>
      </c>
      <c r="D387" s="5" t="str">
        <f>IFERROR(VLOOKUP('Requête 052'!$A386,'Requête 052'!$A$1:$F$2000,4,FALSE),"")</f>
        <v>ENCOMBRANTS</v>
      </c>
      <c r="E387" s="5" t="str">
        <f>IFERROR(VLOOKUP('Requête 052'!$A386,'Requête 052'!$A$1:$F$2000,5,FALSE),"")</f>
        <v>ENCOMBRANTS</v>
      </c>
      <c r="F387" s="5">
        <f>IFERROR(VLOOKUP('Requête 052'!$A386,'Requête 052'!$A$1:$F$2000,6,FALSE),"")</f>
        <v>7.66</v>
      </c>
      <c r="G387" s="15" t="str">
        <f>IFERROR(VLOOKUP(A387,'Fichier source CGECP'!$A$1:$F$1259,1,FALSE),"")</f>
        <v/>
      </c>
      <c r="H387" s="15" t="str">
        <f>IFERROR(VLOOKUP(A387,'Fichier source CGECP'!$A$1:$F$1259,2,FALSE),"")</f>
        <v/>
      </c>
      <c r="I387" s="38" t="str">
        <f>IFERROR(VLOOKUP(A387,'Fichier source CGECP'!$A$1:$F$1259,3,FALSE),"")</f>
        <v/>
      </c>
      <c r="J387" s="15" t="str">
        <f>IFERROR(VLOOKUP(A387,'Fichier source CGECP'!$A$1:$F$1259,4,FALSE),"")</f>
        <v/>
      </c>
      <c r="K387" s="15" t="str">
        <f>IFERROR(VLOOKUP(A387,'Fichier source CGECP'!$A$1:$F$1259,5,FALSE),"")</f>
        <v/>
      </c>
      <c r="L387" s="33" t="str">
        <f>IFERROR(VLOOKUP(A387,'Fichier source CGECP'!$A$1:$F$1259,6,FALSE),"")</f>
        <v/>
      </c>
      <c r="M387" s="36" t="str">
        <f t="shared" si="30"/>
        <v/>
      </c>
      <c r="N387" s="35" t="str">
        <f t="shared" si="26"/>
        <v>Ok</v>
      </c>
      <c r="O387" s="35" t="str">
        <f t="shared" si="27"/>
        <v>Ecart</v>
      </c>
      <c r="P387" s="35" t="str">
        <f t="shared" si="28"/>
        <v>Ok</v>
      </c>
      <c r="Q387" s="35" t="str">
        <f t="shared" si="29"/>
        <v>Ecart</v>
      </c>
    </row>
    <row r="388" spans="1:17" ht="15.75" customHeight="1" x14ac:dyDescent="0.25">
      <c r="A388" s="12">
        <f>IFERROR(VLOOKUP('Requête 052'!$A387,'Requête 052'!$A$1:$F$2000,1,FALSE),"")</f>
        <v>5195</v>
      </c>
      <c r="B388" s="5" t="str">
        <f>IFERROR(VLOOKUP('Requête 052'!$A387,'Requête 052'!$A$1:$F$2000,2,FALSE),"")</f>
        <v>CGECP ST OUEN L AUMONE TDI</v>
      </c>
      <c r="C388" s="14">
        <f>IFERROR(VLOOKUP('Requête 052'!$A387,'Requête 052'!$A$1:$F$2000,3,FALSE),"")</f>
        <v>43809</v>
      </c>
      <c r="D388" s="5" t="str">
        <f>IFERROR(VLOOKUP('Requête 052'!$A387,'Requête 052'!$A$1:$F$2000,4,FALSE),"")</f>
        <v>DECHETS INDUSTRIELS BANALS</v>
      </c>
      <c r="E388" s="5" t="str">
        <f>IFERROR(VLOOKUP('Requête 052'!$A387,'Requête 052'!$A$1:$F$2000,5,FALSE),"")</f>
        <v>DECHETS INDUSTRIELS BANALS</v>
      </c>
      <c r="F388" s="5">
        <f>IFERROR(VLOOKUP('Requête 052'!$A387,'Requête 052'!$A$1:$F$2000,6,FALSE),"")</f>
        <v>4.38</v>
      </c>
      <c r="G388" s="15">
        <f>IFERROR(VLOOKUP(A388,'Fichier source CGECP'!$A$1:$F$1259,1,FALSE),"")</f>
        <v>5195</v>
      </c>
      <c r="H388" s="15" t="str">
        <f>IFERROR(VLOOKUP(A388,'Fichier source CGECP'!$A$1:$F$1259,2,FALSE),"")</f>
        <v>CGECP</v>
      </c>
      <c r="I388" s="38">
        <f>IFERROR(VLOOKUP(A388,'Fichier source CGECP'!$A$1:$F$1259,3,FALSE),"")</f>
        <v>43809</v>
      </c>
      <c r="J388" s="15" t="str">
        <f>IFERROR(VLOOKUP(A388,'Fichier source CGECP'!$A$1:$F$1259,4,FALSE),"")</f>
        <v>DECHETS INDUSTRIELS BANALS</v>
      </c>
      <c r="K388" s="15" t="str">
        <f>IFERROR(VLOOKUP(A388,'Fichier source CGECP'!$A$1:$F$1259,5,FALSE),"")</f>
        <v>DECHETS INDUSTRIELS BANALS</v>
      </c>
      <c r="L388" s="33">
        <f>IFERROR(VLOOKUP(A388,'Fichier source CGECP'!$A$1:$F$1259,6,FALSE),"")</f>
        <v>6.24</v>
      </c>
      <c r="M388" s="36">
        <f t="shared" si="30"/>
        <v>-1.8600000000000003</v>
      </c>
      <c r="N388" s="35" t="str">
        <f t="shared" ref="N388:N451" si="31">IFERROR(IF(SEARCH(H388,B388,1),"Ok","Ecart"),"")</f>
        <v>Ok</v>
      </c>
      <c r="O388" s="35" t="str">
        <f t="shared" ref="O388:O451" si="32">IFERROR(IF(E388=K388,"Ok","Ecart"),"")</f>
        <v>Ok</v>
      </c>
      <c r="P388" s="35" t="str">
        <f t="shared" ref="P388:P451" si="33">IFERROR(IF(M388&gt;=0,"Ok","Ecart"),"")</f>
        <v>Ecart</v>
      </c>
      <c r="Q388" s="35" t="str">
        <f t="shared" ref="Q388:Q451" si="34">IFERROR(IF(OR(P388="Ecart",O388="Ecart",N388="Ecart"),"Ecart","Ok"),"")</f>
        <v>Ecart</v>
      </c>
    </row>
    <row r="389" spans="1:17" ht="15.75" customHeight="1" x14ac:dyDescent="0.25">
      <c r="A389" s="12">
        <f>IFERROR(VLOOKUP('Requête 052'!$A388,'Requête 052'!$A$1:$F$2000,1,FALSE),"")</f>
        <v>5200</v>
      </c>
      <c r="B389" s="5" t="str">
        <f>IFERROR(VLOOKUP('Requête 052'!$A388,'Requête 052'!$A$1:$F$2000,2,FALSE),"")</f>
        <v>CGECP ST OUEN L AUMONE TDI</v>
      </c>
      <c r="C389" s="14">
        <f>IFERROR(VLOOKUP('Requête 052'!$A388,'Requête 052'!$A$1:$F$2000,3,FALSE),"")</f>
        <v>43809</v>
      </c>
      <c r="D389" s="5" t="str">
        <f>IFERROR(VLOOKUP('Requête 052'!$A388,'Requête 052'!$A$1:$F$2000,4,FALSE),"")</f>
        <v>BOIS D'EMBALLAGES BRUTS</v>
      </c>
      <c r="E389" s="5" t="str">
        <f>IFERROR(VLOOKUP('Requête 052'!$A388,'Requête 052'!$A$1:$F$2000,5,FALSE),"")</f>
        <v>DECHETS INDUSTRIELS BANALS</v>
      </c>
      <c r="F389" s="5">
        <f>IFERROR(VLOOKUP('Requête 052'!$A388,'Requête 052'!$A$1:$F$2000,6,FALSE),"")</f>
        <v>3.6</v>
      </c>
      <c r="G389" s="15">
        <f>IFERROR(VLOOKUP(A389,'Fichier source CGECP'!$A$1:$F$1259,1,FALSE),"")</f>
        <v>5200</v>
      </c>
      <c r="H389" s="15" t="str">
        <f>IFERROR(VLOOKUP(A389,'Fichier source CGECP'!$A$1:$F$1259,2,FALSE),"")</f>
        <v>CGECP</v>
      </c>
      <c r="I389" s="47">
        <f>IFERROR(VLOOKUP(A389,'Fichier source CGECP'!$A$1:$F$1259,3,FALSE),"")</f>
        <v>43809</v>
      </c>
      <c r="J389" s="15" t="str">
        <f>IFERROR(VLOOKUP(A389,'Fichier source CGECP'!$A$1:$F$1259,4,FALSE),"")</f>
        <v>DECHETS INDUSTRIELS BANALS</v>
      </c>
      <c r="K389" s="15" t="str">
        <f>IFERROR(VLOOKUP(A389,'Fichier source CGECP'!$A$1:$F$1259,5,FALSE),"")</f>
        <v>DECHETS INDUSTRIELS BANALS</v>
      </c>
      <c r="L389" s="33">
        <f>IFERROR(VLOOKUP(A389,'Fichier source CGECP'!$A$1:$F$1259,6,FALSE),"")</f>
        <v>0.1</v>
      </c>
      <c r="M389" s="36">
        <f t="shared" si="30"/>
        <v>3.5</v>
      </c>
      <c r="N389" s="35" t="str">
        <f t="shared" si="31"/>
        <v>Ok</v>
      </c>
      <c r="O389" s="35" t="str">
        <f t="shared" si="32"/>
        <v>Ok</v>
      </c>
      <c r="P389" s="35" t="str">
        <f t="shared" si="33"/>
        <v>Ok</v>
      </c>
      <c r="Q389" s="35" t="str">
        <f t="shared" si="34"/>
        <v>Ok</v>
      </c>
    </row>
    <row r="390" spans="1:17" ht="15.75" customHeight="1" x14ac:dyDescent="0.25">
      <c r="A390" s="12">
        <f>IFERROR(VLOOKUP('Requête 052'!$A389,'Requête 052'!$A$1:$F$2000,1,FALSE),"")</f>
        <v>5210</v>
      </c>
      <c r="B390" s="5" t="str">
        <f>IFERROR(VLOOKUP('Requête 052'!$A389,'Requête 052'!$A$1:$F$2000,2,FALSE),"")</f>
        <v>CGECP ST OUEN L AUMONE TDI</v>
      </c>
      <c r="C390" s="14">
        <f>IFERROR(VLOOKUP('Requête 052'!$A389,'Requête 052'!$A$1:$F$2000,3,FALSE),"")</f>
        <v>43809</v>
      </c>
      <c r="D390" s="5" t="str">
        <f>IFERROR(VLOOKUP('Requête 052'!$A389,'Requête 052'!$A$1:$F$2000,4,FALSE),"")</f>
        <v>DECHETS INDUSTRIELS BANALS</v>
      </c>
      <c r="E390" s="5" t="str">
        <f>IFERROR(VLOOKUP('Requête 052'!$A389,'Requête 052'!$A$1:$F$2000,5,FALSE),"")</f>
        <v>DECHETS INDUSTRIELS BANALS</v>
      </c>
      <c r="F390" s="5">
        <f>IFERROR(VLOOKUP('Requête 052'!$A389,'Requête 052'!$A$1:$F$2000,6,FALSE),"")</f>
        <v>0.34</v>
      </c>
      <c r="G390" s="15">
        <f>IFERROR(VLOOKUP(A390,'Fichier source CGECP'!$A$1:$F$1259,1,FALSE),"")</f>
        <v>5210</v>
      </c>
      <c r="H390" s="15" t="str">
        <f>IFERROR(VLOOKUP(A390,'Fichier source CGECP'!$A$1:$F$1259,2,FALSE),"")</f>
        <v>CGECP</v>
      </c>
      <c r="I390" s="38">
        <f>IFERROR(VLOOKUP(A390,'Fichier source CGECP'!$A$1:$F$1259,3,FALSE),"")</f>
        <v>43809</v>
      </c>
      <c r="J390" s="15" t="str">
        <f>IFERROR(VLOOKUP(A390,'Fichier source CGECP'!$A$1:$F$1259,4,FALSE),"")</f>
        <v>DECHETS INDUSTRIELS BANALS</v>
      </c>
      <c r="K390" s="15" t="str">
        <f>IFERROR(VLOOKUP(A390,'Fichier source CGECP'!$A$1:$F$1259,5,FALSE),"")</f>
        <v>DECHETS INDUSTRIELS BANALS</v>
      </c>
      <c r="L390" s="33">
        <f>IFERROR(VLOOKUP(A390,'Fichier source CGECP'!$A$1:$F$1259,6,FALSE),"")</f>
        <v>1.78</v>
      </c>
      <c r="M390" s="36">
        <f t="shared" si="30"/>
        <v>-1.44</v>
      </c>
      <c r="N390" s="35" t="str">
        <f t="shared" si="31"/>
        <v>Ok</v>
      </c>
      <c r="O390" s="35" t="str">
        <f t="shared" si="32"/>
        <v>Ok</v>
      </c>
      <c r="P390" s="35" t="str">
        <f t="shared" si="33"/>
        <v>Ecart</v>
      </c>
      <c r="Q390" s="35" t="str">
        <f t="shared" si="34"/>
        <v>Ecart</v>
      </c>
    </row>
    <row r="391" spans="1:17" ht="15.75" customHeight="1" x14ac:dyDescent="0.25">
      <c r="A391" s="12">
        <f>IFERROR(VLOOKUP('Requête 052'!$A390,'Requête 052'!$A$1:$F$2000,1,FALSE),"")</f>
        <v>5213</v>
      </c>
      <c r="B391" s="5" t="str">
        <f>IFERROR(VLOOKUP('Requête 052'!$A390,'Requête 052'!$A$1:$F$2000,2,FALSE),"")</f>
        <v>CGECP ST OUEN L AUMONE DVBIODIV</v>
      </c>
      <c r="C391" s="14">
        <f>IFERROR(VLOOKUP('Requête 052'!$A390,'Requête 052'!$A$1:$F$2000,3,FALSE),"")</f>
        <v>43809</v>
      </c>
      <c r="D391" s="5" t="str">
        <f>IFERROR(VLOOKUP('Requête 052'!$A390,'Requête 052'!$A$1:$F$2000,4,FALSE),"")</f>
        <v>DECHETS VERTS EN MELANGE</v>
      </c>
      <c r="E391" s="5" t="str">
        <f>IFERROR(VLOOKUP('Requête 052'!$A390,'Requête 052'!$A$1:$F$2000,5,FALSE),"")</f>
        <v>DECHETS VERTS EN MELANGE</v>
      </c>
      <c r="F391" s="5">
        <f>IFERROR(VLOOKUP('Requête 052'!$A390,'Requête 052'!$A$1:$F$2000,6,FALSE),"")</f>
        <v>2.74</v>
      </c>
      <c r="G391" s="15">
        <f>IFERROR(VLOOKUP(A391,'Fichier source CGECP'!$A$1:$F$1259,1,FALSE),"")</f>
        <v>5213</v>
      </c>
      <c r="H391" s="15" t="str">
        <f>IFERROR(VLOOKUP(A391,'Fichier source CGECP'!$A$1:$F$1259,2,FALSE),"")</f>
        <v>CGECP</v>
      </c>
      <c r="I391" s="38">
        <f>IFERROR(VLOOKUP(A391,'Fichier source CGECP'!$A$1:$F$1259,3,FALSE),"")</f>
        <v>43809</v>
      </c>
      <c r="J391" s="15">
        <f>IFERROR(VLOOKUP(A391,'Fichier source CGECP'!$A$1:$F$1259,4,FALSE),"")</f>
        <v>0</v>
      </c>
      <c r="K391" s="15" t="str">
        <f>IFERROR(VLOOKUP(A391,'Fichier source CGECP'!$A$1:$F$1259,5,FALSE),"")</f>
        <v>DECHETS VERTS EN MELANGE</v>
      </c>
      <c r="L391" s="33">
        <f>IFERROR(VLOOKUP(A391,'Fichier source CGECP'!$A$1:$F$1259,6,FALSE),"")</f>
        <v>6.02</v>
      </c>
      <c r="M391" s="36">
        <f t="shared" si="30"/>
        <v>-3.2799999999999994</v>
      </c>
      <c r="N391" s="35" t="str">
        <f t="shared" si="31"/>
        <v>Ok</v>
      </c>
      <c r="O391" s="35" t="str">
        <f t="shared" si="32"/>
        <v>Ok</v>
      </c>
      <c r="P391" s="35" t="str">
        <f t="shared" si="33"/>
        <v>Ecart</v>
      </c>
      <c r="Q391" s="35" t="str">
        <f t="shared" si="34"/>
        <v>Ecart</v>
      </c>
    </row>
    <row r="392" spans="1:17" ht="15.75" customHeight="1" x14ac:dyDescent="0.25">
      <c r="A392" s="12">
        <f>IFERROR(VLOOKUP('Requête 052'!$A391,'Requête 052'!$A$1:$F$2000,1,FALSE),"")</f>
        <v>5217</v>
      </c>
      <c r="B392" s="5" t="str">
        <f>IFERROR(VLOOKUP('Requête 052'!$A391,'Requête 052'!$A$1:$F$2000,2,FALSE),"")</f>
        <v>CGECP ST OUEN L AUMONE UVEND</v>
      </c>
      <c r="C392" s="14">
        <f>IFERROR(VLOOKUP('Requête 052'!$A391,'Requête 052'!$A$1:$F$2000,3,FALSE),"")</f>
        <v>43809</v>
      </c>
      <c r="D392" s="5" t="str">
        <f>IFERROR(VLOOKUP('Requête 052'!$A391,'Requête 052'!$A$1:$F$2000,4,FALSE),"")</f>
        <v>ORDURES MENAGERES</v>
      </c>
      <c r="E392" s="5" t="str">
        <f>IFERROR(VLOOKUP('Requête 052'!$A391,'Requête 052'!$A$1:$F$2000,5,FALSE),"")</f>
        <v>ORDURES MENAGERES</v>
      </c>
      <c r="F392" s="5">
        <f>IFERROR(VLOOKUP('Requête 052'!$A391,'Requête 052'!$A$1:$F$2000,6,FALSE),"")</f>
        <v>5.96</v>
      </c>
      <c r="G392" s="15">
        <f>IFERROR(VLOOKUP(A392,'Fichier source CGECP'!$A$1:$F$1259,1,FALSE),"")</f>
        <v>5217</v>
      </c>
      <c r="H392" s="15" t="str">
        <f>IFERROR(VLOOKUP(A392,'Fichier source CGECP'!$A$1:$F$1259,2,FALSE),"")</f>
        <v>CGECP</v>
      </c>
      <c r="I392" s="47">
        <f>IFERROR(VLOOKUP(A392,'Fichier source CGECP'!$A$1:$F$1259,3,FALSE),"")</f>
        <v>43809</v>
      </c>
      <c r="J392" s="15">
        <f>IFERROR(VLOOKUP(A392,'Fichier source CGECP'!$A$1:$F$1259,4,FALSE),"")</f>
        <v>0</v>
      </c>
      <c r="K392" s="15" t="str">
        <f>IFERROR(VLOOKUP(A392,'Fichier source CGECP'!$A$1:$F$1259,5,FALSE),"")</f>
        <v>ORDURES MENAGERES</v>
      </c>
      <c r="L392" s="33">
        <f>IFERROR(VLOOKUP(A392,'Fichier source CGECP'!$A$1:$F$1259,6,FALSE),"")</f>
        <v>5.62</v>
      </c>
      <c r="M392" s="36">
        <f t="shared" si="30"/>
        <v>0.33999999999999986</v>
      </c>
      <c r="N392" s="35" t="str">
        <f t="shared" si="31"/>
        <v>Ok</v>
      </c>
      <c r="O392" s="35" t="str">
        <f t="shared" si="32"/>
        <v>Ok</v>
      </c>
      <c r="P392" s="35" t="str">
        <f t="shared" si="33"/>
        <v>Ok</v>
      </c>
      <c r="Q392" s="35" t="str">
        <f t="shared" si="34"/>
        <v>Ok</v>
      </c>
    </row>
    <row r="393" spans="1:17" ht="15.75" customHeight="1" x14ac:dyDescent="0.25">
      <c r="A393" s="12">
        <f>IFERROR(VLOOKUP('Requête 052'!$A392,'Requête 052'!$A$1:$F$2000,1,FALSE),"")</f>
        <v>5220</v>
      </c>
      <c r="B393" s="5" t="str">
        <f>IFERROR(VLOOKUP('Requête 052'!$A392,'Requête 052'!$A$1:$F$2000,2,FALSE),"")</f>
        <v>CGECP ST OUEN L AUMONE TDI</v>
      </c>
      <c r="C393" s="14">
        <f>IFERROR(VLOOKUP('Requête 052'!$A392,'Requête 052'!$A$1:$F$2000,3,FALSE),"")</f>
        <v>43809</v>
      </c>
      <c r="D393" s="5" t="str">
        <f>IFERROR(VLOOKUP('Requête 052'!$A392,'Requête 052'!$A$1:$F$2000,4,FALSE),"")</f>
        <v>BOIS D'EMBALLAGES BRUTS</v>
      </c>
      <c r="E393" s="5" t="str">
        <f>IFERROR(VLOOKUP('Requête 052'!$A392,'Requête 052'!$A$1:$F$2000,5,FALSE),"")</f>
        <v>BOIS D'EMBALLAGES BRUTS</v>
      </c>
      <c r="F393" s="5">
        <f>IFERROR(VLOOKUP('Requête 052'!$A392,'Requête 052'!$A$1:$F$2000,6,FALSE),"")</f>
        <v>3.66</v>
      </c>
      <c r="G393" s="15">
        <f>IFERROR(VLOOKUP(A393,'Fichier source CGECP'!$A$1:$F$1259,1,FALSE),"")</f>
        <v>5220</v>
      </c>
      <c r="H393" s="15" t="str">
        <f>IFERROR(VLOOKUP(A393,'Fichier source CGECP'!$A$1:$F$1259,2,FALSE),"")</f>
        <v>CGECP</v>
      </c>
      <c r="I393" s="38">
        <f>IFERROR(VLOOKUP(A393,'Fichier source CGECP'!$A$1:$F$1259,3,FALSE),"")</f>
        <v>43809</v>
      </c>
      <c r="J393" s="15" t="str">
        <f>IFERROR(VLOOKUP(A393,'Fichier source CGECP'!$A$1:$F$1259,4,FALSE),"")</f>
        <v>BOIS B BRUT</v>
      </c>
      <c r="K393" s="15" t="str">
        <f>IFERROR(VLOOKUP(A393,'Fichier source CGECP'!$A$1:$F$1259,5,FALSE),"")</f>
        <v>BOIS B BRUT</v>
      </c>
      <c r="L393" s="33">
        <f>IFERROR(VLOOKUP(A393,'Fichier source CGECP'!$A$1:$F$1259,6,FALSE),"")</f>
        <v>1.23</v>
      </c>
      <c r="M393" s="36">
        <f t="shared" si="30"/>
        <v>2.4300000000000002</v>
      </c>
      <c r="N393" s="35" t="str">
        <f t="shared" si="31"/>
        <v>Ok</v>
      </c>
      <c r="O393" s="35" t="str">
        <f t="shared" si="32"/>
        <v>Ecart</v>
      </c>
      <c r="P393" s="35" t="str">
        <f t="shared" si="33"/>
        <v>Ok</v>
      </c>
      <c r="Q393" s="35" t="str">
        <f t="shared" si="34"/>
        <v>Ecart</v>
      </c>
    </row>
    <row r="394" spans="1:17" ht="15.75" customHeight="1" x14ac:dyDescent="0.25">
      <c r="A394" s="12">
        <f>IFERROR(VLOOKUP('Requête 052'!$A393,'Requête 052'!$A$1:$F$2000,1,FALSE),"")</f>
        <v>5220</v>
      </c>
      <c r="B394" s="5" t="str">
        <f>IFERROR(VLOOKUP('Requête 052'!$A393,'Requête 052'!$A$1:$F$2000,2,FALSE),"")</f>
        <v>CGECP ST OUEN L AUMONE TDI</v>
      </c>
      <c r="C394" s="14">
        <f>IFERROR(VLOOKUP('Requête 052'!$A393,'Requête 052'!$A$1:$F$2000,3,FALSE),"")</f>
        <v>43809</v>
      </c>
      <c r="D394" s="5" t="str">
        <f>IFERROR(VLOOKUP('Requête 052'!$A393,'Requête 052'!$A$1:$F$2000,4,FALSE),"")</f>
        <v>BOIS D'EMBALLAGES BRUTS</v>
      </c>
      <c r="E394" s="5" t="str">
        <f>IFERROR(VLOOKUP('Requête 052'!$A393,'Requête 052'!$A$1:$F$2000,5,FALSE),"")</f>
        <v>BOIS D'EMBALLAGES BRUTS</v>
      </c>
      <c r="F394" s="5">
        <f>IFERROR(VLOOKUP('Requête 052'!$A393,'Requête 052'!$A$1:$F$2000,6,FALSE),"")</f>
        <v>3.66</v>
      </c>
      <c r="G394" s="15">
        <f>IFERROR(VLOOKUP(A394,'Fichier source CGECP'!$A$1:$F$1259,1,FALSE),"")</f>
        <v>5220</v>
      </c>
      <c r="H394" s="15" t="str">
        <f>IFERROR(VLOOKUP(A394,'Fichier source CGECP'!$A$1:$F$1259,2,FALSE),"")</f>
        <v>CGECP</v>
      </c>
      <c r="I394" s="38">
        <f>IFERROR(VLOOKUP(A394,'Fichier source CGECP'!$A$1:$F$1259,3,FALSE),"")</f>
        <v>43809</v>
      </c>
      <c r="J394" s="15" t="str">
        <f>IFERROR(VLOOKUP(A394,'Fichier source CGECP'!$A$1:$F$1259,4,FALSE),"")</f>
        <v>BOIS B BRUT</v>
      </c>
      <c r="K394" s="15" t="str">
        <f>IFERROR(VLOOKUP(A394,'Fichier source CGECP'!$A$1:$F$1259,5,FALSE),"")</f>
        <v>BOIS B BRUT</v>
      </c>
      <c r="L394" s="33">
        <f>IFERROR(VLOOKUP(A394,'Fichier source CGECP'!$A$1:$F$1259,6,FALSE),"")</f>
        <v>1.23</v>
      </c>
      <c r="M394" s="36">
        <f t="shared" si="30"/>
        <v>2.4300000000000002</v>
      </c>
      <c r="N394" s="35" t="str">
        <f t="shared" si="31"/>
        <v>Ok</v>
      </c>
      <c r="O394" s="35" t="str">
        <f t="shared" si="32"/>
        <v>Ecart</v>
      </c>
      <c r="P394" s="35" t="str">
        <f t="shared" si="33"/>
        <v>Ok</v>
      </c>
      <c r="Q394" s="35" t="str">
        <f t="shared" si="34"/>
        <v>Ecart</v>
      </c>
    </row>
    <row r="395" spans="1:17" ht="15.75" customHeight="1" x14ac:dyDescent="0.25">
      <c r="A395" s="12">
        <f>IFERROR(VLOOKUP('Requête 052'!$A394,'Requête 052'!$A$1:$F$2000,1,FALSE),"")</f>
        <v>5234</v>
      </c>
      <c r="B395" s="5" t="str">
        <f>IFERROR(VLOOKUP('Requête 052'!$A394,'Requête 052'!$A$1:$F$2000,2,FALSE),"")</f>
        <v>CGECP ST OUEN L AUMONE TDI</v>
      </c>
      <c r="C395" s="14">
        <f>IFERROR(VLOOKUP('Requête 052'!$A394,'Requête 052'!$A$1:$F$2000,3,FALSE),"")</f>
        <v>43809</v>
      </c>
      <c r="D395" s="5" t="str">
        <f>IFERROR(VLOOKUP('Requête 052'!$A394,'Requête 052'!$A$1:$F$2000,4,FALSE),"")</f>
        <v>CARTONS ET SACHES PLAST - 1.04.00</v>
      </c>
      <c r="E395" s="5" t="str">
        <f>IFERROR(VLOOKUP('Requête 052'!$A394,'Requête 052'!$A$1:$F$2000,5,FALSE),"")</f>
        <v>PE GRANDE SURFACE-PEGS</v>
      </c>
      <c r="F395" s="5">
        <f>IFERROR(VLOOKUP('Requête 052'!$A394,'Requête 052'!$A$1:$F$2000,6,FALSE),"")</f>
        <v>2.12</v>
      </c>
      <c r="G395" s="15">
        <f>IFERROR(VLOOKUP(A395,'Fichier source CGECP'!$A$1:$F$1259,1,FALSE),"")</f>
        <v>5234</v>
      </c>
      <c r="H395" s="15" t="str">
        <f>IFERROR(VLOOKUP(A395,'Fichier source CGECP'!$A$1:$F$1259,2,FALSE),"")</f>
        <v>CGECP</v>
      </c>
      <c r="I395" s="38">
        <f>IFERROR(VLOOKUP(A395,'Fichier source CGECP'!$A$1:$F$1259,3,FALSE),"")</f>
        <v>43809</v>
      </c>
      <c r="J395" s="15" t="str">
        <f>IFERROR(VLOOKUP(A395,'Fichier source CGECP'!$A$1:$F$1259,4,FALSE),"")</f>
        <v>CARTONS ET SACHES PLAST - 1.04.00</v>
      </c>
      <c r="K395" s="15" t="str">
        <f>IFERROR(VLOOKUP(A395,'Fichier source CGECP'!$A$1:$F$1259,5,FALSE),"")</f>
        <v>CARTONS ET SACHES PLAST - 1.04.00</v>
      </c>
      <c r="L395" s="33">
        <f>IFERROR(VLOOKUP(A395,'Fichier source CGECP'!$A$1:$F$1259,6,FALSE),"")</f>
        <v>3.8809999999999998</v>
      </c>
      <c r="M395" s="36">
        <f t="shared" si="30"/>
        <v>-1.7609999999999997</v>
      </c>
      <c r="N395" s="35" t="str">
        <f t="shared" si="31"/>
        <v>Ok</v>
      </c>
      <c r="O395" s="35" t="str">
        <f t="shared" si="32"/>
        <v>Ecart</v>
      </c>
      <c r="P395" s="35" t="str">
        <f t="shared" si="33"/>
        <v>Ecart</v>
      </c>
      <c r="Q395" s="35" t="str">
        <f t="shared" si="34"/>
        <v>Ecart</v>
      </c>
    </row>
    <row r="396" spans="1:17" ht="15.75" customHeight="1" x14ac:dyDescent="0.25">
      <c r="A396" s="12">
        <f>IFERROR(VLOOKUP('Requête 052'!$A395,'Requête 052'!$A$1:$F$2000,1,FALSE),"")</f>
        <v>5234</v>
      </c>
      <c r="B396" s="5" t="str">
        <f>IFERROR(VLOOKUP('Requête 052'!$A395,'Requête 052'!$A$1:$F$2000,2,FALSE),"")</f>
        <v>CGECP ST OUEN L AUMONE TDI</v>
      </c>
      <c r="C396" s="14">
        <f>IFERROR(VLOOKUP('Requête 052'!$A395,'Requête 052'!$A$1:$F$2000,3,FALSE),"")</f>
        <v>43809</v>
      </c>
      <c r="D396" s="5" t="str">
        <f>IFERROR(VLOOKUP('Requête 052'!$A395,'Requête 052'!$A$1:$F$2000,4,FALSE),"")</f>
        <v>CARTONS ET SACHES PLAST - 1.04.00</v>
      </c>
      <c r="E396" s="5" t="str">
        <f>IFERROR(VLOOKUP('Requête 052'!$A395,'Requête 052'!$A$1:$F$2000,5,FALSE),"")</f>
        <v>PE GRANDE SURFACE-PEGS</v>
      </c>
      <c r="F396" s="5">
        <f>IFERROR(VLOOKUP('Requête 052'!$A395,'Requête 052'!$A$1:$F$2000,6,FALSE),"")</f>
        <v>2.12</v>
      </c>
      <c r="G396" s="15">
        <f>IFERROR(VLOOKUP(A396,'Fichier source CGECP'!$A$1:$F$1259,1,FALSE),"")</f>
        <v>5234</v>
      </c>
      <c r="H396" s="15" t="str">
        <f>IFERROR(VLOOKUP(A396,'Fichier source CGECP'!$A$1:$F$1259,2,FALSE),"")</f>
        <v>CGECP</v>
      </c>
      <c r="I396" s="38">
        <f>IFERROR(VLOOKUP(A396,'Fichier source CGECP'!$A$1:$F$1259,3,FALSE),"")</f>
        <v>43809</v>
      </c>
      <c r="J396" s="15" t="str">
        <f>IFERROR(VLOOKUP(A396,'Fichier source CGECP'!$A$1:$F$1259,4,FALSE),"")</f>
        <v>CARTONS ET SACHES PLAST - 1.04.00</v>
      </c>
      <c r="K396" s="15" t="str">
        <f>IFERROR(VLOOKUP(A396,'Fichier source CGECP'!$A$1:$F$1259,5,FALSE),"")</f>
        <v>CARTONS ET SACHES PLAST - 1.04.00</v>
      </c>
      <c r="L396" s="33">
        <f>IFERROR(VLOOKUP(A396,'Fichier source CGECP'!$A$1:$F$1259,6,FALSE),"")</f>
        <v>3.8809999999999998</v>
      </c>
      <c r="M396" s="36">
        <f t="shared" si="30"/>
        <v>-1.7609999999999997</v>
      </c>
      <c r="N396" s="35" t="str">
        <f t="shared" si="31"/>
        <v>Ok</v>
      </c>
      <c r="O396" s="35" t="str">
        <f t="shared" si="32"/>
        <v>Ecart</v>
      </c>
      <c r="P396" s="35" t="str">
        <f t="shared" si="33"/>
        <v>Ecart</v>
      </c>
      <c r="Q396" s="35" t="str">
        <f t="shared" si="34"/>
        <v>Ecart</v>
      </c>
    </row>
    <row r="397" spans="1:17" ht="15.75" customHeight="1" x14ac:dyDescent="0.25">
      <c r="A397" s="12">
        <f>IFERROR(VLOOKUP('Requête 052'!$A396,'Requête 052'!$A$1:$F$2000,1,FALSE),"")</f>
        <v>5235</v>
      </c>
      <c r="B397" s="5" t="str">
        <f>IFERROR(VLOOKUP('Requête 052'!$A396,'Requête 052'!$A$1:$F$2000,2,FALSE),"")</f>
        <v>CGECP ST OUEN L AUMONE TDI</v>
      </c>
      <c r="C397" s="14">
        <f>IFERROR(VLOOKUP('Requête 052'!$A396,'Requête 052'!$A$1:$F$2000,3,FALSE),"")</f>
        <v>43809</v>
      </c>
      <c r="D397" s="5" t="str">
        <f>IFERROR(VLOOKUP('Requête 052'!$A396,'Requête 052'!$A$1:$F$2000,4,FALSE),"")</f>
        <v>DECHETS INDUSTRIELS BANALS</v>
      </c>
      <c r="E397" s="5" t="str">
        <f>IFERROR(VLOOKUP('Requête 052'!$A396,'Requête 052'!$A$1:$F$2000,5,FALSE),"")</f>
        <v>HUMIDITE</v>
      </c>
      <c r="F397" s="5">
        <f>IFERROR(VLOOKUP('Requête 052'!$A396,'Requête 052'!$A$1:$F$2000,6,FALSE),"")</f>
        <v>2.254</v>
      </c>
      <c r="G397" s="15">
        <f>IFERROR(VLOOKUP(A397,'Fichier source CGECP'!$A$1:$F$1259,1,FALSE),"")</f>
        <v>5235</v>
      </c>
      <c r="H397" s="15" t="str">
        <f>IFERROR(VLOOKUP(A397,'Fichier source CGECP'!$A$1:$F$1259,2,FALSE),"")</f>
        <v>CGECP</v>
      </c>
      <c r="I397" s="38">
        <f>IFERROR(VLOOKUP(A397,'Fichier source CGECP'!$A$1:$F$1259,3,FALSE),"")</f>
        <v>43809</v>
      </c>
      <c r="J397" s="15">
        <f>IFERROR(VLOOKUP(A397,'Fichier source CGECP'!$A$1:$F$1259,4,FALSE),"")</f>
        <v>0</v>
      </c>
      <c r="K397" s="15" t="str">
        <f>IFERROR(VLOOKUP(A397,'Fichier source CGECP'!$A$1:$F$1259,5,FALSE),"")</f>
        <v>CARTONS</v>
      </c>
      <c r="L397" s="33">
        <f>IFERROR(VLOOKUP(A397,'Fichier source CGECP'!$A$1:$F$1259,6,FALSE),"")</f>
        <v>0.96</v>
      </c>
      <c r="M397" s="36">
        <f t="shared" si="30"/>
        <v>1.294</v>
      </c>
      <c r="N397" s="35" t="str">
        <f t="shared" si="31"/>
        <v>Ok</v>
      </c>
      <c r="O397" s="35" t="str">
        <f t="shared" si="32"/>
        <v>Ecart</v>
      </c>
      <c r="P397" s="35" t="str">
        <f t="shared" si="33"/>
        <v>Ok</v>
      </c>
      <c r="Q397" s="35" t="str">
        <f t="shared" si="34"/>
        <v>Ecart</v>
      </c>
    </row>
    <row r="398" spans="1:17" ht="15.75" customHeight="1" x14ac:dyDescent="0.25">
      <c r="A398" s="12">
        <f>IFERROR(VLOOKUP('Requête 052'!$A397,'Requête 052'!$A$1:$F$2000,1,FALSE),"")</f>
        <v>5249</v>
      </c>
      <c r="B398" s="5" t="str">
        <f>IFERROR(VLOOKUP('Requête 052'!$A397,'Requête 052'!$A$1:$F$2000,2,FALSE),"")</f>
        <v>CGECP ST OUEN L AUMONE TDI</v>
      </c>
      <c r="C398" s="14">
        <f>IFERROR(VLOOKUP('Requête 052'!$A397,'Requête 052'!$A$1:$F$2000,3,FALSE),"")</f>
        <v>43809</v>
      </c>
      <c r="D398" s="5" t="str">
        <f>IFERROR(VLOOKUP('Requête 052'!$A397,'Requête 052'!$A$1:$F$2000,4,FALSE),"")</f>
        <v>MATIERE VALO EN MELANGE</v>
      </c>
      <c r="E398" s="5" t="str">
        <f>IFERROR(VLOOKUP('Requête 052'!$A397,'Requête 052'!$A$1:$F$2000,5,FALSE),"")</f>
        <v>DECHETS INDUSTRIELS BANALS</v>
      </c>
      <c r="F398" s="5">
        <f>IFERROR(VLOOKUP('Requête 052'!$A397,'Requête 052'!$A$1:$F$2000,6,FALSE),"")</f>
        <v>1.56</v>
      </c>
      <c r="G398" s="15">
        <f>IFERROR(VLOOKUP(A398,'Fichier source CGECP'!$A$1:$F$1259,1,FALSE),"")</f>
        <v>5249</v>
      </c>
      <c r="H398" s="15" t="str">
        <f>IFERROR(VLOOKUP(A398,'Fichier source CGECP'!$A$1:$F$1259,2,FALSE),"")</f>
        <v>CGECP</v>
      </c>
      <c r="I398" s="38">
        <f>IFERROR(VLOOKUP(A398,'Fichier source CGECP'!$A$1:$F$1259,3,FALSE),"")</f>
        <v>43809</v>
      </c>
      <c r="J398" s="15" t="str">
        <f>IFERROR(VLOOKUP(A398,'Fichier source CGECP'!$A$1:$F$1259,4,FALSE),"")</f>
        <v>DECHETS INDUSTRIELS BANALS</v>
      </c>
      <c r="K398" s="15" t="str">
        <f>IFERROR(VLOOKUP(A398,'Fichier source CGECP'!$A$1:$F$1259,5,FALSE),"")</f>
        <v>DECHETS INDUSTRIELS BANALS</v>
      </c>
      <c r="L398" s="33">
        <f>IFERROR(VLOOKUP(A398,'Fichier source CGECP'!$A$1:$F$1259,6,FALSE),"")</f>
        <v>2.16</v>
      </c>
      <c r="M398" s="36">
        <f t="shared" si="30"/>
        <v>-0.60000000000000009</v>
      </c>
      <c r="N398" s="35" t="str">
        <f t="shared" si="31"/>
        <v>Ok</v>
      </c>
      <c r="O398" s="35" t="str">
        <f t="shared" si="32"/>
        <v>Ok</v>
      </c>
      <c r="P398" s="35" t="str">
        <f t="shared" si="33"/>
        <v>Ecart</v>
      </c>
      <c r="Q398" s="35" t="str">
        <f t="shared" si="34"/>
        <v>Ecart</v>
      </c>
    </row>
    <row r="399" spans="1:17" ht="15.75" customHeight="1" x14ac:dyDescent="0.25">
      <c r="A399" s="12">
        <f>IFERROR(VLOOKUP('Requête 052'!$A398,'Requête 052'!$A$1:$F$2000,1,FALSE),"")</f>
        <v>5250</v>
      </c>
      <c r="B399" s="5" t="str">
        <f>IFERROR(VLOOKUP('Requête 052'!$A398,'Requête 052'!$A$1:$F$2000,2,FALSE),"")</f>
        <v>CGECP ST OUEN L AUMONE TDI</v>
      </c>
      <c r="C399" s="14">
        <f>IFERROR(VLOOKUP('Requête 052'!$A398,'Requête 052'!$A$1:$F$2000,3,FALSE),"")</f>
        <v>43809</v>
      </c>
      <c r="D399" s="5" t="str">
        <f>IFERROR(VLOOKUP('Requête 052'!$A398,'Requête 052'!$A$1:$F$2000,4,FALSE),"")</f>
        <v>PLASTIQUES PARE-CHOCS-PACPC</v>
      </c>
      <c r="E399" s="5" t="str">
        <f>IFERROR(VLOOKUP('Requête 052'!$A398,'Requête 052'!$A$1:$F$2000,5,FALSE),"")</f>
        <v>PLASTIQUES PARE-CHOCS-PACPC</v>
      </c>
      <c r="F399" s="5">
        <f>IFERROR(VLOOKUP('Requête 052'!$A398,'Requête 052'!$A$1:$F$2000,6,FALSE),"")</f>
        <v>3.92</v>
      </c>
      <c r="G399" s="15">
        <f>IFERROR(VLOOKUP(A399,'Fichier source CGECP'!$A$1:$F$1259,1,FALSE),"")</f>
        <v>5250</v>
      </c>
      <c r="H399" s="15" t="str">
        <f>IFERROR(VLOOKUP(A399,'Fichier source CGECP'!$A$1:$F$1259,2,FALSE),"")</f>
        <v>CGECP</v>
      </c>
      <c r="I399" s="38">
        <f>IFERROR(VLOOKUP(A399,'Fichier source CGECP'!$A$1:$F$1259,3,FALSE),"")</f>
        <v>43809</v>
      </c>
      <c r="J399" s="15">
        <f>IFERROR(VLOOKUP(A399,'Fichier source CGECP'!$A$1:$F$1259,4,FALSE),"")</f>
        <v>0</v>
      </c>
      <c r="K399" s="15" t="str">
        <f>IFERROR(VLOOKUP(A399,'Fichier source CGECP'!$A$1:$F$1259,5,FALSE),"")</f>
        <v>ONDULE RECUPERE VRAC - BALLE&lt;320 KG</v>
      </c>
      <c r="L399" s="33">
        <f>IFERROR(VLOOKUP(A399,'Fichier source CGECP'!$A$1:$F$1259,6,FALSE),"")</f>
        <v>7.02</v>
      </c>
      <c r="M399" s="36">
        <f t="shared" si="30"/>
        <v>-3.0999999999999996</v>
      </c>
      <c r="N399" s="35" t="str">
        <f t="shared" si="31"/>
        <v>Ok</v>
      </c>
      <c r="O399" s="35" t="str">
        <f t="shared" si="32"/>
        <v>Ecart</v>
      </c>
      <c r="P399" s="35" t="str">
        <f t="shared" si="33"/>
        <v>Ecart</v>
      </c>
      <c r="Q399" s="35" t="str">
        <f t="shared" si="34"/>
        <v>Ecart</v>
      </c>
    </row>
    <row r="400" spans="1:17" ht="15.75" customHeight="1" x14ac:dyDescent="0.25">
      <c r="A400" s="12">
        <f>IFERROR(VLOOKUP('Requête 052'!$A399,'Requête 052'!$A$1:$F$2000,1,FALSE),"")</f>
        <v>5258</v>
      </c>
      <c r="B400" s="5" t="str">
        <f>IFERROR(VLOOKUP('Requête 052'!$A399,'Requête 052'!$A$1:$F$2000,2,FALSE),"")</f>
        <v>CGECP ST OUEN L AUMONE TCS</v>
      </c>
      <c r="C400" s="14">
        <f>IFERROR(VLOOKUP('Requête 052'!$A399,'Requête 052'!$A$1:$F$2000,3,FALSE),"")</f>
        <v>43809</v>
      </c>
      <c r="D400" s="5" t="str">
        <f>IFERROR(VLOOKUP('Requête 052'!$A399,'Requête 052'!$A$1:$F$2000,4,FALSE),"")</f>
        <v>CARTONS ET SACHES PLAST - 1.04.00</v>
      </c>
      <c r="E400" s="5" t="str">
        <f>IFERROR(VLOOKUP('Requête 052'!$A399,'Requête 052'!$A$1:$F$2000,5,FALSE),"")</f>
        <v>REFACTION</v>
      </c>
      <c r="F400" s="5">
        <f>IFERROR(VLOOKUP('Requête 052'!$A399,'Requête 052'!$A$1:$F$2000,6,FALSE),"")</f>
        <v>0.56000000000000005</v>
      </c>
      <c r="G400" s="15">
        <f>IFERROR(VLOOKUP(A400,'Fichier source CGECP'!$A$1:$F$1259,1,FALSE),"")</f>
        <v>5258</v>
      </c>
      <c r="H400" s="15" t="str">
        <f>IFERROR(VLOOKUP(A400,'Fichier source CGECP'!$A$1:$F$1259,2,FALSE),"")</f>
        <v>CGECP</v>
      </c>
      <c r="I400" s="38">
        <f>IFERROR(VLOOKUP(A400,'Fichier source CGECP'!$A$1:$F$1259,3,FALSE),"")</f>
        <v>43809</v>
      </c>
      <c r="J400" s="15" t="str">
        <f>IFERROR(VLOOKUP(A400,'Fichier source CGECP'!$A$1:$F$1259,4,FALSE),"")</f>
        <v>CARTONS ET SACHES PLAST - 1.04.00</v>
      </c>
      <c r="K400" s="15" t="str">
        <f>IFERROR(VLOOKUP(A400,'Fichier source CGECP'!$A$1:$F$1259,5,FALSE),"")</f>
        <v>CARTONS ET SACHES PLAST - 1.04.00</v>
      </c>
      <c r="L400" s="33">
        <f>IFERROR(VLOOKUP(A400,'Fichier source CGECP'!$A$1:$F$1259,6,FALSE),"")</f>
        <v>0.41</v>
      </c>
      <c r="M400" s="36">
        <f t="shared" si="30"/>
        <v>0.15000000000000008</v>
      </c>
      <c r="N400" s="35" t="str">
        <f t="shared" si="31"/>
        <v>Ok</v>
      </c>
      <c r="O400" s="35" t="str">
        <f t="shared" si="32"/>
        <v>Ecart</v>
      </c>
      <c r="P400" s="35" t="str">
        <f t="shared" si="33"/>
        <v>Ok</v>
      </c>
      <c r="Q400" s="35" t="str">
        <f t="shared" si="34"/>
        <v>Ecart</v>
      </c>
    </row>
    <row r="401" spans="1:17" ht="15.75" customHeight="1" x14ac:dyDescent="0.25">
      <c r="A401" s="12">
        <f>IFERROR(VLOOKUP('Requête 052'!$A400,'Requête 052'!$A$1:$F$2000,1,FALSE),"")</f>
        <v>5258</v>
      </c>
      <c r="B401" s="5" t="str">
        <f>IFERROR(VLOOKUP('Requête 052'!$A400,'Requête 052'!$A$1:$F$2000,2,FALSE),"")</f>
        <v>CGECP ST OUEN L AUMONE TCS</v>
      </c>
      <c r="C401" s="14">
        <f>IFERROR(VLOOKUP('Requête 052'!$A400,'Requête 052'!$A$1:$F$2000,3,FALSE),"")</f>
        <v>43809</v>
      </c>
      <c r="D401" s="5" t="str">
        <f>IFERROR(VLOOKUP('Requête 052'!$A400,'Requête 052'!$A$1:$F$2000,4,FALSE),"")</f>
        <v>CARTONS ET SACHES PLAST - 1.04.00</v>
      </c>
      <c r="E401" s="5" t="str">
        <f>IFERROR(VLOOKUP('Requête 052'!$A400,'Requête 052'!$A$1:$F$2000,5,FALSE),"")</f>
        <v>REFACTION</v>
      </c>
      <c r="F401" s="5">
        <f>IFERROR(VLOOKUP('Requête 052'!$A400,'Requête 052'!$A$1:$F$2000,6,FALSE),"")</f>
        <v>0.56000000000000005</v>
      </c>
      <c r="G401" s="15">
        <f>IFERROR(VLOOKUP(A401,'Fichier source CGECP'!$A$1:$F$1259,1,FALSE),"")</f>
        <v>5258</v>
      </c>
      <c r="H401" s="15" t="str">
        <f>IFERROR(VLOOKUP(A401,'Fichier source CGECP'!$A$1:$F$1259,2,FALSE),"")</f>
        <v>CGECP</v>
      </c>
      <c r="I401" s="38">
        <f>IFERROR(VLOOKUP(A401,'Fichier source CGECP'!$A$1:$F$1259,3,FALSE),"")</f>
        <v>43809</v>
      </c>
      <c r="J401" s="15" t="str">
        <f>IFERROR(VLOOKUP(A401,'Fichier source CGECP'!$A$1:$F$1259,4,FALSE),"")</f>
        <v>CARTONS ET SACHES PLAST - 1.04.00</v>
      </c>
      <c r="K401" s="15" t="str">
        <f>IFERROR(VLOOKUP(A401,'Fichier source CGECP'!$A$1:$F$1259,5,FALSE),"")</f>
        <v>CARTONS ET SACHES PLAST - 1.04.00</v>
      </c>
      <c r="L401" s="33">
        <f>IFERROR(VLOOKUP(A401,'Fichier source CGECP'!$A$1:$F$1259,6,FALSE),"")</f>
        <v>0.41</v>
      </c>
      <c r="M401" s="36">
        <f t="shared" si="30"/>
        <v>0.15000000000000008</v>
      </c>
      <c r="N401" s="35" t="str">
        <f t="shared" si="31"/>
        <v>Ok</v>
      </c>
      <c r="O401" s="35" t="str">
        <f t="shared" si="32"/>
        <v>Ecart</v>
      </c>
      <c r="P401" s="35" t="str">
        <f t="shared" si="33"/>
        <v>Ok</v>
      </c>
      <c r="Q401" s="35" t="str">
        <f t="shared" si="34"/>
        <v>Ecart</v>
      </c>
    </row>
    <row r="402" spans="1:17" ht="15.75" customHeight="1" x14ac:dyDescent="0.25">
      <c r="A402" s="12">
        <f>IFERROR(VLOOKUP('Requête 052'!$A401,'Requête 052'!$A$1:$F$2000,1,FALSE),"")</f>
        <v>5259</v>
      </c>
      <c r="B402" s="5" t="str">
        <f>IFERROR(VLOOKUP('Requête 052'!$A401,'Requête 052'!$A$1:$F$2000,2,FALSE),"")</f>
        <v>CGECP ST OUEN L AUMONE TDI</v>
      </c>
      <c r="C402" s="14">
        <f>IFERROR(VLOOKUP('Requête 052'!$A401,'Requête 052'!$A$1:$F$2000,3,FALSE),"")</f>
        <v>43809</v>
      </c>
      <c r="D402" s="5" t="str">
        <f>IFERROR(VLOOKUP('Requête 052'!$A401,'Requête 052'!$A$1:$F$2000,4,FALSE),"")</f>
        <v>CARTONS</v>
      </c>
      <c r="E402" s="5" t="str">
        <f>IFERROR(VLOOKUP('Requête 052'!$A401,'Requête 052'!$A$1:$F$2000,5,FALSE),"")</f>
        <v>CARTONS</v>
      </c>
      <c r="F402" s="5">
        <f>IFERROR(VLOOKUP('Requête 052'!$A401,'Requête 052'!$A$1:$F$2000,6,FALSE),"")</f>
        <v>1.38</v>
      </c>
      <c r="G402" s="15">
        <f>IFERROR(VLOOKUP(A402,'Fichier source CGECP'!$A$1:$F$1259,1,FALSE),"")</f>
        <v>5259</v>
      </c>
      <c r="H402" s="15" t="str">
        <f>IFERROR(VLOOKUP(A402,'Fichier source CGECP'!$A$1:$F$1259,2,FALSE),"")</f>
        <v>CGECP</v>
      </c>
      <c r="I402" s="38">
        <f>IFERROR(VLOOKUP(A402,'Fichier source CGECP'!$A$1:$F$1259,3,FALSE),"")</f>
        <v>43809</v>
      </c>
      <c r="J402" s="15">
        <f>IFERROR(VLOOKUP(A402,'Fichier source CGECP'!$A$1:$F$1259,4,FALSE),"")</f>
        <v>0</v>
      </c>
      <c r="K402" s="15" t="str">
        <f>IFERROR(VLOOKUP(A402,'Fichier source CGECP'!$A$1:$F$1259,5,FALSE),"")</f>
        <v>CARTONS</v>
      </c>
      <c r="L402" s="33">
        <f>IFERROR(VLOOKUP(A402,'Fichier source CGECP'!$A$1:$F$1259,6,FALSE),"")</f>
        <v>1.484</v>
      </c>
      <c r="M402" s="36">
        <f t="shared" si="30"/>
        <v>-0.10400000000000009</v>
      </c>
      <c r="N402" s="35" t="str">
        <f t="shared" si="31"/>
        <v>Ok</v>
      </c>
      <c r="O402" s="35" t="str">
        <f t="shared" si="32"/>
        <v>Ok</v>
      </c>
      <c r="P402" s="35" t="str">
        <f t="shared" si="33"/>
        <v>Ecart</v>
      </c>
      <c r="Q402" s="35" t="str">
        <f t="shared" si="34"/>
        <v>Ecart</v>
      </c>
    </row>
    <row r="403" spans="1:17" ht="15.75" customHeight="1" x14ac:dyDescent="0.25">
      <c r="A403" s="12">
        <f>IFERROR(VLOOKUP('Requête 052'!$A402,'Requête 052'!$A$1:$F$2000,1,FALSE),"")</f>
        <v>5260</v>
      </c>
      <c r="B403" s="5" t="str">
        <f>IFERROR(VLOOKUP('Requête 052'!$A402,'Requête 052'!$A$1:$F$2000,2,FALSE),"")</f>
        <v>CGECP ST OUEN L AUMONE UVEND</v>
      </c>
      <c r="C403" s="14">
        <f>IFERROR(VLOOKUP('Requête 052'!$A402,'Requête 052'!$A$1:$F$2000,3,FALSE),"")</f>
        <v>43809</v>
      </c>
      <c r="D403" s="5" t="str">
        <f>IFERROR(VLOOKUP('Requête 052'!$A402,'Requête 052'!$A$1:$F$2000,4,FALSE),"")</f>
        <v>DECHETS INDUSTRIELS BANALS</v>
      </c>
      <c r="E403" s="5" t="str">
        <f>IFERROR(VLOOKUP('Requête 052'!$A402,'Requête 052'!$A$1:$F$2000,5,FALSE),"")</f>
        <v>DECHETS INDUSTRIELS BANALS</v>
      </c>
      <c r="F403" s="5">
        <f>IFERROR(VLOOKUP('Requête 052'!$A402,'Requête 052'!$A$1:$F$2000,6,FALSE),"")</f>
        <v>0.74</v>
      </c>
      <c r="G403" s="15">
        <f>IFERROR(VLOOKUP(A403,'Fichier source CGECP'!$A$1:$F$1259,1,FALSE),"")</f>
        <v>5260</v>
      </c>
      <c r="H403" s="15" t="str">
        <f>IFERROR(VLOOKUP(A403,'Fichier source CGECP'!$A$1:$F$1259,2,FALSE),"")</f>
        <v>CGECP</v>
      </c>
      <c r="I403" s="38">
        <f>IFERROR(VLOOKUP(A403,'Fichier source CGECP'!$A$1:$F$1259,3,FALSE),"")</f>
        <v>43809</v>
      </c>
      <c r="J403" s="15" t="str">
        <f>IFERROR(VLOOKUP(A403,'Fichier source CGECP'!$A$1:$F$1259,4,FALSE),"")</f>
        <v>BOIS D'EMBALLAGES BRUTS</v>
      </c>
      <c r="K403" s="15" t="str">
        <f>IFERROR(VLOOKUP(A403,'Fichier source CGECP'!$A$1:$F$1259,5,FALSE),"")</f>
        <v>BOIS D'EMBALLAGES BRUTS</v>
      </c>
      <c r="L403" s="33">
        <f>IFERROR(VLOOKUP(A403,'Fichier source CGECP'!$A$1:$F$1259,6,FALSE),"")</f>
        <v>0.32800000000000001</v>
      </c>
      <c r="M403" s="36">
        <f t="shared" si="30"/>
        <v>0.41199999999999998</v>
      </c>
      <c r="N403" s="35" t="str">
        <f t="shared" si="31"/>
        <v>Ok</v>
      </c>
      <c r="O403" s="35" t="str">
        <f t="shared" si="32"/>
        <v>Ecart</v>
      </c>
      <c r="P403" s="35" t="str">
        <f t="shared" si="33"/>
        <v>Ok</v>
      </c>
      <c r="Q403" s="35" t="str">
        <f t="shared" si="34"/>
        <v>Ecart</v>
      </c>
    </row>
    <row r="404" spans="1:17" ht="15.75" customHeight="1" x14ac:dyDescent="0.25">
      <c r="A404" s="12">
        <f>IFERROR(VLOOKUP('Requête 052'!$A403,'Requête 052'!$A$1:$F$2000,1,FALSE),"")</f>
        <v>5262</v>
      </c>
      <c r="B404" s="5" t="str">
        <f>IFERROR(VLOOKUP('Requête 052'!$A403,'Requête 052'!$A$1:$F$2000,2,FALSE),"")</f>
        <v>CGECP ST OUEN L AUMONE TDI</v>
      </c>
      <c r="C404" s="14">
        <f>IFERROR(VLOOKUP('Requête 052'!$A403,'Requête 052'!$A$1:$F$2000,3,FALSE),"")</f>
        <v>43809</v>
      </c>
      <c r="D404" s="5" t="str">
        <f>IFERROR(VLOOKUP('Requête 052'!$A403,'Requête 052'!$A$1:$F$2000,4,FALSE),"")</f>
        <v>FERRAILLES A BROYER (FAB)</v>
      </c>
      <c r="E404" s="5" t="str">
        <f>IFERROR(VLOOKUP('Requête 052'!$A403,'Requête 052'!$A$1:$F$2000,5,FALSE),"")</f>
        <v>FERRAILLES A BROYER (FAB)</v>
      </c>
      <c r="F404" s="5">
        <f>IFERROR(VLOOKUP('Requête 052'!$A403,'Requête 052'!$A$1:$F$2000,6,FALSE),"")</f>
        <v>0.96599999999999997</v>
      </c>
      <c r="G404" s="15">
        <f>IFERROR(VLOOKUP(A404,'Fichier source CGECP'!$A$1:$F$1259,1,FALSE),"")</f>
        <v>5262</v>
      </c>
      <c r="H404" s="15" t="str">
        <f>IFERROR(VLOOKUP(A404,'Fichier source CGECP'!$A$1:$F$1259,2,FALSE),"")</f>
        <v>CGECP</v>
      </c>
      <c r="I404" s="38">
        <f>IFERROR(VLOOKUP(A404,'Fichier source CGECP'!$A$1:$F$1259,3,FALSE),"")</f>
        <v>43809</v>
      </c>
      <c r="J404" s="15" t="str">
        <f>IFERROR(VLOOKUP(A404,'Fichier source CGECP'!$A$1:$F$1259,4,FALSE),"")</f>
        <v>CARTONS ET SACHES PLAST - 1.04.00</v>
      </c>
      <c r="K404" s="15" t="str">
        <f>IFERROR(VLOOKUP(A404,'Fichier source CGECP'!$A$1:$F$1259,5,FALSE),"")</f>
        <v>CARTONS ET SACHES PLAST - 1.04.00</v>
      </c>
      <c r="L404" s="33">
        <f>IFERROR(VLOOKUP(A404,'Fichier source CGECP'!$A$1:$F$1259,6,FALSE),"")</f>
        <v>2.3580000000000001</v>
      </c>
      <c r="M404" s="36">
        <f t="shared" si="30"/>
        <v>-1.3920000000000001</v>
      </c>
      <c r="N404" s="35" t="str">
        <f t="shared" si="31"/>
        <v>Ok</v>
      </c>
      <c r="O404" s="35" t="str">
        <f t="shared" si="32"/>
        <v>Ecart</v>
      </c>
      <c r="P404" s="35" t="str">
        <f t="shared" si="33"/>
        <v>Ecart</v>
      </c>
      <c r="Q404" s="35" t="str">
        <f t="shared" si="34"/>
        <v>Ecart</v>
      </c>
    </row>
    <row r="405" spans="1:17" ht="15.75" customHeight="1" x14ac:dyDescent="0.25">
      <c r="A405" s="12">
        <f>IFERROR(VLOOKUP('Requête 052'!$A404,'Requête 052'!$A$1:$F$2000,1,FALSE),"")</f>
        <v>5270</v>
      </c>
      <c r="B405" s="5" t="str">
        <f>IFERROR(VLOOKUP('Requête 052'!$A404,'Requête 052'!$A$1:$F$2000,2,FALSE),"")</f>
        <v>CGECP ST OUEN L AUMONE TDI</v>
      </c>
      <c r="C405" s="14">
        <f>IFERROR(VLOOKUP('Requête 052'!$A404,'Requête 052'!$A$1:$F$2000,3,FALSE),"")</f>
        <v>43809</v>
      </c>
      <c r="D405" s="5" t="str">
        <f>IFERROR(VLOOKUP('Requête 052'!$A404,'Requête 052'!$A$1:$F$2000,4,FALSE),"")</f>
        <v>DECHETS INDUSTRIELS BANALS</v>
      </c>
      <c r="E405" s="5" t="str">
        <f>IFERROR(VLOOKUP('Requête 052'!$A404,'Requête 052'!$A$1:$F$2000,5,FALSE),"")</f>
        <v>DECHETS INDUSTRIELS BANALS</v>
      </c>
      <c r="F405" s="5">
        <f>IFERROR(VLOOKUP('Requête 052'!$A404,'Requête 052'!$A$1:$F$2000,6,FALSE),"")</f>
        <v>2.16</v>
      </c>
      <c r="G405" s="15">
        <f>IFERROR(VLOOKUP(A405,'Fichier source CGECP'!$A$1:$F$1259,1,FALSE),"")</f>
        <v>5270</v>
      </c>
      <c r="H405" s="15" t="str">
        <f>IFERROR(VLOOKUP(A405,'Fichier source CGECP'!$A$1:$F$1259,2,FALSE),"")</f>
        <v>CGECP</v>
      </c>
      <c r="I405" s="47">
        <f>IFERROR(VLOOKUP(A405,'Fichier source CGECP'!$A$1:$F$1259,3,FALSE),"")</f>
        <v>43809</v>
      </c>
      <c r="J405" s="15" t="str">
        <f>IFERROR(VLOOKUP(A405,'Fichier source CGECP'!$A$1:$F$1259,4,FALSE),"")</f>
        <v>DECHETS INDUSTRIELS BANALS</v>
      </c>
      <c r="K405" s="15" t="str">
        <f>IFERROR(VLOOKUP(A405,'Fichier source CGECP'!$A$1:$F$1259,5,FALSE),"")</f>
        <v>DECHETS INDUSTRIELS BANALS</v>
      </c>
      <c r="L405" s="33">
        <f>IFERROR(VLOOKUP(A405,'Fichier source CGECP'!$A$1:$F$1259,6,FALSE),"")</f>
        <v>0.38</v>
      </c>
      <c r="M405" s="36">
        <f t="shared" ref="M405:M468" si="35">IFERROR(F405-L405,"")</f>
        <v>1.7800000000000002</v>
      </c>
      <c r="N405" s="35" t="str">
        <f t="shared" si="31"/>
        <v>Ok</v>
      </c>
      <c r="O405" s="35" t="str">
        <f t="shared" si="32"/>
        <v>Ok</v>
      </c>
      <c r="P405" s="35" t="str">
        <f t="shared" si="33"/>
        <v>Ok</v>
      </c>
      <c r="Q405" s="35" t="str">
        <f t="shared" si="34"/>
        <v>Ok</v>
      </c>
    </row>
    <row r="406" spans="1:17" ht="15.75" customHeight="1" x14ac:dyDescent="0.25">
      <c r="A406" s="12">
        <f>IFERROR(VLOOKUP('Requête 052'!$A405,'Requête 052'!$A$1:$F$2000,1,FALSE),"")</f>
        <v>5273</v>
      </c>
      <c r="B406" s="5" t="str">
        <f>IFERROR(VLOOKUP('Requête 052'!$A405,'Requête 052'!$A$1:$F$2000,2,FALSE),"")</f>
        <v>CGECP ST OUEN L AUMONE TDI</v>
      </c>
      <c r="C406" s="14">
        <f>IFERROR(VLOOKUP('Requête 052'!$A405,'Requête 052'!$A$1:$F$2000,3,FALSE),"")</f>
        <v>43809</v>
      </c>
      <c r="D406" s="5" t="str">
        <f>IFERROR(VLOOKUP('Requête 052'!$A405,'Requête 052'!$A$1:$F$2000,4,FALSE),"")</f>
        <v>BOIS D'EMBALLAGES BRUTS</v>
      </c>
      <c r="E406" s="5" t="str">
        <f>IFERROR(VLOOKUP('Requête 052'!$A405,'Requête 052'!$A$1:$F$2000,5,FALSE),"")</f>
        <v>REFACTION</v>
      </c>
      <c r="F406" s="5">
        <f>IFERROR(VLOOKUP('Requête 052'!$A405,'Requête 052'!$A$1:$F$2000,6,FALSE),"")</f>
        <v>2.84</v>
      </c>
      <c r="G406" s="15">
        <f>IFERROR(VLOOKUP(A406,'Fichier source CGECP'!$A$1:$F$1259,1,FALSE),"")</f>
        <v>5273</v>
      </c>
      <c r="H406" s="15" t="str">
        <f>IFERROR(VLOOKUP(A406,'Fichier source CGECP'!$A$1:$F$1259,2,FALSE),"")</f>
        <v>CGECP</v>
      </c>
      <c r="I406" s="38">
        <f>IFERROR(VLOOKUP(A406,'Fichier source CGECP'!$A$1:$F$1259,3,FALSE),"")</f>
        <v>43809</v>
      </c>
      <c r="J406" s="15" t="str">
        <f>IFERROR(VLOOKUP(A406,'Fichier source CGECP'!$A$1:$F$1259,4,FALSE),"")</f>
        <v>BOIS D'EMBALLAGES BRUTS</v>
      </c>
      <c r="K406" s="15" t="str">
        <f>IFERROR(VLOOKUP(A406,'Fichier source CGECP'!$A$1:$F$1259,5,FALSE),"")</f>
        <v>BOIS D'EMBALLAGES BRUTS</v>
      </c>
      <c r="L406" s="33">
        <f>IFERROR(VLOOKUP(A406,'Fichier source CGECP'!$A$1:$F$1259,6,FALSE),"")</f>
        <v>0.76200000000000001</v>
      </c>
      <c r="M406" s="36">
        <f t="shared" si="35"/>
        <v>2.0779999999999998</v>
      </c>
      <c r="N406" s="35" t="str">
        <f t="shared" si="31"/>
        <v>Ok</v>
      </c>
      <c r="O406" s="35" t="str">
        <f t="shared" si="32"/>
        <v>Ecart</v>
      </c>
      <c r="P406" s="35" t="str">
        <f t="shared" si="33"/>
        <v>Ok</v>
      </c>
      <c r="Q406" s="35" t="str">
        <f t="shared" si="34"/>
        <v>Ecart</v>
      </c>
    </row>
    <row r="407" spans="1:17" ht="15.75" customHeight="1" x14ac:dyDescent="0.25">
      <c r="A407" s="12">
        <f>IFERROR(VLOOKUP('Requête 052'!$A406,'Requête 052'!$A$1:$F$2000,1,FALSE),"")</f>
        <v>5273</v>
      </c>
      <c r="B407" s="5" t="str">
        <f>IFERROR(VLOOKUP('Requête 052'!$A406,'Requête 052'!$A$1:$F$2000,2,FALSE),"")</f>
        <v>CGECP ST OUEN L AUMONE TDI</v>
      </c>
      <c r="C407" s="14">
        <f>IFERROR(VLOOKUP('Requête 052'!$A406,'Requête 052'!$A$1:$F$2000,3,FALSE),"")</f>
        <v>43809</v>
      </c>
      <c r="D407" s="5" t="str">
        <f>IFERROR(VLOOKUP('Requête 052'!$A406,'Requête 052'!$A$1:$F$2000,4,FALSE),"")</f>
        <v>BOIS D'EMBALLAGES BRUTS</v>
      </c>
      <c r="E407" s="5" t="str">
        <f>IFERROR(VLOOKUP('Requête 052'!$A406,'Requête 052'!$A$1:$F$2000,5,FALSE),"")</f>
        <v>REFACTION</v>
      </c>
      <c r="F407" s="5">
        <f>IFERROR(VLOOKUP('Requête 052'!$A406,'Requête 052'!$A$1:$F$2000,6,FALSE),"")</f>
        <v>2.84</v>
      </c>
      <c r="G407" s="15">
        <f>IFERROR(VLOOKUP(A407,'Fichier source CGECP'!$A$1:$F$1259,1,FALSE),"")</f>
        <v>5273</v>
      </c>
      <c r="H407" s="15" t="str">
        <f>IFERROR(VLOOKUP(A407,'Fichier source CGECP'!$A$1:$F$1259,2,FALSE),"")</f>
        <v>CGECP</v>
      </c>
      <c r="I407" s="38">
        <f>IFERROR(VLOOKUP(A407,'Fichier source CGECP'!$A$1:$F$1259,3,FALSE),"")</f>
        <v>43809</v>
      </c>
      <c r="J407" s="15" t="str">
        <f>IFERROR(VLOOKUP(A407,'Fichier source CGECP'!$A$1:$F$1259,4,FALSE),"")</f>
        <v>BOIS D'EMBALLAGES BRUTS</v>
      </c>
      <c r="K407" s="15" t="str">
        <f>IFERROR(VLOOKUP(A407,'Fichier source CGECP'!$A$1:$F$1259,5,FALSE),"")</f>
        <v>BOIS D'EMBALLAGES BRUTS</v>
      </c>
      <c r="L407" s="33">
        <f>IFERROR(VLOOKUP(A407,'Fichier source CGECP'!$A$1:$F$1259,6,FALSE),"")</f>
        <v>0.76200000000000001</v>
      </c>
      <c r="M407" s="36">
        <f t="shared" si="35"/>
        <v>2.0779999999999998</v>
      </c>
      <c r="N407" s="35" t="str">
        <f t="shared" si="31"/>
        <v>Ok</v>
      </c>
      <c r="O407" s="35" t="str">
        <f t="shared" si="32"/>
        <v>Ecart</v>
      </c>
      <c r="P407" s="35" t="str">
        <f t="shared" si="33"/>
        <v>Ok</v>
      </c>
      <c r="Q407" s="35" t="str">
        <f t="shared" si="34"/>
        <v>Ecart</v>
      </c>
    </row>
    <row r="408" spans="1:17" ht="15.75" customHeight="1" x14ac:dyDescent="0.25">
      <c r="A408" s="12">
        <f>IFERROR(VLOOKUP('Requête 052'!$A407,'Requête 052'!$A$1:$F$2000,1,FALSE),"")</f>
        <v>5279</v>
      </c>
      <c r="B408" s="5" t="str">
        <f>IFERROR(VLOOKUP('Requête 052'!$A407,'Requête 052'!$A$1:$F$2000,2,FALSE),"")</f>
        <v>CGECP ST OUEN L AUMONE UVEND</v>
      </c>
      <c r="C408" s="14">
        <f>IFERROR(VLOOKUP('Requête 052'!$A407,'Requête 052'!$A$1:$F$2000,3,FALSE),"")</f>
        <v>43809</v>
      </c>
      <c r="D408" s="5" t="str">
        <f>IFERROR(VLOOKUP('Requête 052'!$A407,'Requête 052'!$A$1:$F$2000,4,FALSE),"")</f>
        <v>REFUS DE TRI</v>
      </c>
      <c r="E408" s="5" t="str">
        <f>IFERROR(VLOOKUP('Requête 052'!$A407,'Requête 052'!$A$1:$F$2000,5,FALSE),"")</f>
        <v>REFUS DE TRI</v>
      </c>
      <c r="F408" s="5">
        <f>IFERROR(VLOOKUP('Requête 052'!$A407,'Requête 052'!$A$1:$F$2000,6,FALSE),"")</f>
        <v>3.24</v>
      </c>
      <c r="G408" s="15" t="str">
        <f>IFERROR(VLOOKUP(A408,'Fichier source CGECP'!$A$1:$F$1259,1,FALSE),"")</f>
        <v/>
      </c>
      <c r="H408" s="15" t="str">
        <f>IFERROR(VLOOKUP(A408,'Fichier source CGECP'!$A$1:$F$1259,2,FALSE),"")</f>
        <v/>
      </c>
      <c r="I408" s="38" t="str">
        <f>IFERROR(VLOOKUP(A408,'Fichier source CGECP'!$A$1:$F$1259,3,FALSE),"")</f>
        <v/>
      </c>
      <c r="J408" s="15" t="str">
        <f>IFERROR(VLOOKUP(A408,'Fichier source CGECP'!$A$1:$F$1259,4,FALSE),"")</f>
        <v/>
      </c>
      <c r="K408" s="15" t="str">
        <f>IFERROR(VLOOKUP(A408,'Fichier source CGECP'!$A$1:$F$1259,5,FALSE),"")</f>
        <v/>
      </c>
      <c r="L408" s="33" t="str">
        <f>IFERROR(VLOOKUP(A408,'Fichier source CGECP'!$A$1:$F$1259,6,FALSE),"")</f>
        <v/>
      </c>
      <c r="M408" s="36" t="str">
        <f t="shared" si="35"/>
        <v/>
      </c>
      <c r="N408" s="35" t="str">
        <f t="shared" si="31"/>
        <v>Ok</v>
      </c>
      <c r="O408" s="35" t="str">
        <f t="shared" si="32"/>
        <v>Ecart</v>
      </c>
      <c r="P408" s="35" t="str">
        <f t="shared" si="33"/>
        <v>Ok</v>
      </c>
      <c r="Q408" s="35" t="str">
        <f t="shared" si="34"/>
        <v>Ecart</v>
      </c>
    </row>
    <row r="409" spans="1:17" ht="15.75" customHeight="1" x14ac:dyDescent="0.25">
      <c r="A409" s="12">
        <f>IFERROR(VLOOKUP('Requête 052'!$A408,'Requête 052'!$A$1:$F$2000,1,FALSE),"")</f>
        <v>5280</v>
      </c>
      <c r="B409" s="5" t="str">
        <f>IFERROR(VLOOKUP('Requête 052'!$A408,'Requête 052'!$A$1:$F$2000,2,FALSE),"")</f>
        <v>CGECP ST OUEN L AUMONE UVEND</v>
      </c>
      <c r="C409" s="14">
        <f>IFERROR(VLOOKUP('Requête 052'!$A408,'Requête 052'!$A$1:$F$2000,3,FALSE),"")</f>
        <v>43809</v>
      </c>
      <c r="D409" s="5" t="str">
        <f>IFERROR(VLOOKUP('Requête 052'!$A408,'Requête 052'!$A$1:$F$2000,4,FALSE),"")</f>
        <v>ORDURES MENAGERES</v>
      </c>
      <c r="E409" s="5" t="str">
        <f>IFERROR(VLOOKUP('Requête 052'!$A408,'Requête 052'!$A$1:$F$2000,5,FALSE),"")</f>
        <v>ORDURES MENAGERES</v>
      </c>
      <c r="F409" s="5">
        <f>IFERROR(VLOOKUP('Requête 052'!$A408,'Requête 052'!$A$1:$F$2000,6,FALSE),"")</f>
        <v>5.0199999999999996</v>
      </c>
      <c r="G409" s="15">
        <f>IFERROR(VLOOKUP(A409,'Fichier source CGECP'!$A$1:$F$1259,1,FALSE),"")</f>
        <v>5280</v>
      </c>
      <c r="H409" s="15" t="str">
        <f>IFERROR(VLOOKUP(A409,'Fichier source CGECP'!$A$1:$F$1259,2,FALSE),"")</f>
        <v>CGECP</v>
      </c>
      <c r="I409" s="38">
        <f>IFERROR(VLOOKUP(A409,'Fichier source CGECP'!$A$1:$F$1259,3,FALSE),"")</f>
        <v>43809</v>
      </c>
      <c r="J409" s="15" t="str">
        <f>IFERROR(VLOOKUP(A409,'Fichier source CGECP'!$A$1:$F$1259,4,FALSE),"")</f>
        <v>MATIERE VALO EN MELANGE</v>
      </c>
      <c r="K409" s="15" t="str">
        <f>IFERROR(VLOOKUP(A409,'Fichier source CGECP'!$A$1:$F$1259,5,FALSE),"")</f>
        <v>MATIERE VALO EN MELANGE</v>
      </c>
      <c r="L409" s="33">
        <f>IFERROR(VLOOKUP(A409,'Fichier source CGECP'!$A$1:$F$1259,6,FALSE),"")</f>
        <v>0.44700000000000001</v>
      </c>
      <c r="M409" s="36">
        <f t="shared" si="35"/>
        <v>4.5729999999999995</v>
      </c>
      <c r="N409" s="35" t="str">
        <f t="shared" si="31"/>
        <v>Ok</v>
      </c>
      <c r="O409" s="35" t="str">
        <f t="shared" si="32"/>
        <v>Ecart</v>
      </c>
      <c r="P409" s="35" t="str">
        <f t="shared" si="33"/>
        <v>Ok</v>
      </c>
      <c r="Q409" s="35" t="str">
        <f t="shared" si="34"/>
        <v>Ecart</v>
      </c>
    </row>
    <row r="410" spans="1:17" ht="15.75" customHeight="1" x14ac:dyDescent="0.25">
      <c r="A410" s="12">
        <f>IFERROR(VLOOKUP('Requête 052'!$A409,'Requête 052'!$A$1:$F$2000,1,FALSE),"")</f>
        <v>5286</v>
      </c>
      <c r="B410" s="5" t="str">
        <f>IFERROR(VLOOKUP('Requête 052'!$A409,'Requête 052'!$A$1:$F$2000,2,FALSE),"")</f>
        <v>CGECP ST OUEN L AUMONE UVEND</v>
      </c>
      <c r="C410" s="14">
        <f>IFERROR(VLOOKUP('Requête 052'!$A409,'Requête 052'!$A$1:$F$2000,3,FALSE),"")</f>
        <v>43809</v>
      </c>
      <c r="D410" s="5" t="str">
        <f>IFERROR(VLOOKUP('Requête 052'!$A409,'Requête 052'!$A$1:$F$2000,4,FALSE),"")</f>
        <v>REFUS DE TRI</v>
      </c>
      <c r="E410" s="5" t="str">
        <f>IFERROR(VLOOKUP('Requête 052'!$A409,'Requête 052'!$A$1:$F$2000,5,FALSE),"")</f>
        <v>REFUS DE TRI</v>
      </c>
      <c r="F410" s="5">
        <f>IFERROR(VLOOKUP('Requête 052'!$A409,'Requête 052'!$A$1:$F$2000,6,FALSE),"")</f>
        <v>2.86</v>
      </c>
      <c r="G410" s="15" t="str">
        <f>IFERROR(VLOOKUP(A410,'Fichier source CGECP'!$A$1:$F$1259,1,FALSE),"")</f>
        <v/>
      </c>
      <c r="H410" s="15" t="str">
        <f>IFERROR(VLOOKUP(A410,'Fichier source CGECP'!$A$1:$F$1259,2,FALSE),"")</f>
        <v/>
      </c>
      <c r="I410" s="38" t="str">
        <f>IFERROR(VLOOKUP(A410,'Fichier source CGECP'!$A$1:$F$1259,3,FALSE),"")</f>
        <v/>
      </c>
      <c r="J410" s="15" t="str">
        <f>IFERROR(VLOOKUP(A410,'Fichier source CGECP'!$A$1:$F$1259,4,FALSE),"")</f>
        <v/>
      </c>
      <c r="K410" s="15" t="str">
        <f>IFERROR(VLOOKUP(A410,'Fichier source CGECP'!$A$1:$F$1259,5,FALSE),"")</f>
        <v/>
      </c>
      <c r="L410" s="33" t="str">
        <f>IFERROR(VLOOKUP(A410,'Fichier source CGECP'!$A$1:$F$1259,6,FALSE),"")</f>
        <v/>
      </c>
      <c r="M410" s="36" t="str">
        <f t="shared" si="35"/>
        <v/>
      </c>
      <c r="N410" s="35" t="str">
        <f t="shared" si="31"/>
        <v>Ok</v>
      </c>
      <c r="O410" s="35" t="str">
        <f t="shared" si="32"/>
        <v>Ecart</v>
      </c>
      <c r="P410" s="35" t="str">
        <f t="shared" si="33"/>
        <v>Ok</v>
      </c>
      <c r="Q410" s="35" t="str">
        <f t="shared" si="34"/>
        <v>Ecart</v>
      </c>
    </row>
    <row r="411" spans="1:17" ht="15.75" customHeight="1" x14ac:dyDescent="0.25">
      <c r="A411" s="12">
        <f>IFERROR(VLOOKUP('Requête 052'!$A410,'Requête 052'!$A$1:$F$2000,1,FALSE),"")</f>
        <v>5307</v>
      </c>
      <c r="B411" s="5" t="str">
        <f>IFERROR(VLOOKUP('Requête 052'!$A410,'Requête 052'!$A$1:$F$2000,2,FALSE),"")</f>
        <v>CGECP ST OUEN L AUMONE TDI</v>
      </c>
      <c r="C411" s="14">
        <f>IFERROR(VLOOKUP('Requête 052'!$A410,'Requête 052'!$A$1:$F$2000,3,FALSE),"")</f>
        <v>43809</v>
      </c>
      <c r="D411" s="5" t="str">
        <f>IFERROR(VLOOKUP('Requête 052'!$A410,'Requête 052'!$A$1:$F$2000,4,FALSE),"")</f>
        <v>ENCOMBRANTS</v>
      </c>
      <c r="E411" s="5" t="str">
        <f>IFERROR(VLOOKUP('Requête 052'!$A410,'Requête 052'!$A$1:$F$2000,5,FALSE),"")</f>
        <v>ENCOMBRANTS</v>
      </c>
      <c r="F411" s="5">
        <f>IFERROR(VLOOKUP('Requête 052'!$A410,'Requête 052'!$A$1:$F$2000,6,FALSE),"")</f>
        <v>4.4400000000000004</v>
      </c>
      <c r="G411" s="15" t="str">
        <f>IFERROR(VLOOKUP(A411,'Fichier source CGECP'!$A$1:$F$1259,1,FALSE),"")</f>
        <v/>
      </c>
      <c r="H411" s="15" t="str">
        <f>IFERROR(VLOOKUP(A411,'Fichier source CGECP'!$A$1:$F$1259,2,FALSE),"")</f>
        <v/>
      </c>
      <c r="I411" s="38" t="str">
        <f>IFERROR(VLOOKUP(A411,'Fichier source CGECP'!$A$1:$F$1259,3,FALSE),"")</f>
        <v/>
      </c>
      <c r="J411" s="15" t="str">
        <f>IFERROR(VLOOKUP(A411,'Fichier source CGECP'!$A$1:$F$1259,4,FALSE),"")</f>
        <v/>
      </c>
      <c r="K411" s="15" t="str">
        <f>IFERROR(VLOOKUP(A411,'Fichier source CGECP'!$A$1:$F$1259,5,FALSE),"")</f>
        <v/>
      </c>
      <c r="L411" s="33" t="str">
        <f>IFERROR(VLOOKUP(A411,'Fichier source CGECP'!$A$1:$F$1259,6,FALSE),"")</f>
        <v/>
      </c>
      <c r="M411" s="36" t="str">
        <f t="shared" si="35"/>
        <v/>
      </c>
      <c r="N411" s="35" t="str">
        <f t="shared" si="31"/>
        <v>Ok</v>
      </c>
      <c r="O411" s="35" t="str">
        <f t="shared" si="32"/>
        <v>Ecart</v>
      </c>
      <c r="P411" s="35" t="str">
        <f t="shared" si="33"/>
        <v>Ok</v>
      </c>
      <c r="Q411" s="35" t="str">
        <f t="shared" si="34"/>
        <v>Ecart</v>
      </c>
    </row>
    <row r="412" spans="1:17" ht="15.75" customHeight="1" x14ac:dyDescent="0.25">
      <c r="A412" s="12">
        <f>IFERROR(VLOOKUP('Requête 052'!$A411,'Requête 052'!$A$1:$F$2000,1,FALSE),"")</f>
        <v>5316</v>
      </c>
      <c r="B412" s="5" t="str">
        <f>IFERROR(VLOOKUP('Requête 052'!$A411,'Requête 052'!$A$1:$F$2000,2,FALSE),"")</f>
        <v>CGECP ST OUEN L AUMONE TDI</v>
      </c>
      <c r="C412" s="14">
        <f>IFERROR(VLOOKUP('Requête 052'!$A411,'Requête 052'!$A$1:$F$2000,3,FALSE),"")</f>
        <v>43809</v>
      </c>
      <c r="D412" s="5" t="str">
        <f>IFERROR(VLOOKUP('Requête 052'!$A411,'Requête 052'!$A$1:$F$2000,4,FALSE),"")</f>
        <v>ENCOMBRANTS</v>
      </c>
      <c r="E412" s="5" t="str">
        <f>IFERROR(VLOOKUP('Requête 052'!$A411,'Requête 052'!$A$1:$F$2000,5,FALSE),"")</f>
        <v>ENCOMBRANTS</v>
      </c>
      <c r="F412" s="5">
        <f>IFERROR(VLOOKUP('Requête 052'!$A411,'Requête 052'!$A$1:$F$2000,6,FALSE),"")</f>
        <v>0.40200000000000002</v>
      </c>
      <c r="G412" s="15" t="str">
        <f>IFERROR(VLOOKUP(A412,'Fichier source CGECP'!$A$1:$F$1259,1,FALSE),"")</f>
        <v/>
      </c>
      <c r="H412" s="15" t="str">
        <f>IFERROR(VLOOKUP(A412,'Fichier source CGECP'!$A$1:$F$1259,2,FALSE),"")</f>
        <v/>
      </c>
      <c r="I412" s="38" t="str">
        <f>IFERROR(VLOOKUP(A412,'Fichier source CGECP'!$A$1:$F$1259,3,FALSE),"")</f>
        <v/>
      </c>
      <c r="J412" s="15" t="str">
        <f>IFERROR(VLOOKUP(A412,'Fichier source CGECP'!$A$1:$F$1259,4,FALSE),"")</f>
        <v/>
      </c>
      <c r="K412" s="15" t="str">
        <f>IFERROR(VLOOKUP(A412,'Fichier source CGECP'!$A$1:$F$1259,5,FALSE),"")</f>
        <v/>
      </c>
      <c r="L412" s="33" t="str">
        <f>IFERROR(VLOOKUP(A412,'Fichier source CGECP'!$A$1:$F$1259,6,FALSE),"")</f>
        <v/>
      </c>
      <c r="M412" s="36" t="str">
        <f t="shared" si="35"/>
        <v/>
      </c>
      <c r="N412" s="35" t="str">
        <f t="shared" si="31"/>
        <v>Ok</v>
      </c>
      <c r="O412" s="35" t="str">
        <f t="shared" si="32"/>
        <v>Ecart</v>
      </c>
      <c r="P412" s="35" t="str">
        <f t="shared" si="33"/>
        <v>Ok</v>
      </c>
      <c r="Q412" s="35" t="str">
        <f t="shared" si="34"/>
        <v>Ecart</v>
      </c>
    </row>
    <row r="413" spans="1:17" ht="15.75" customHeight="1" x14ac:dyDescent="0.25">
      <c r="A413" s="12">
        <f>IFERROR(VLOOKUP('Requête 052'!$A412,'Requête 052'!$A$1:$F$2000,1,FALSE),"")</f>
        <v>5335</v>
      </c>
      <c r="B413" s="5" t="str">
        <f>IFERROR(VLOOKUP('Requête 052'!$A412,'Requête 052'!$A$1:$F$2000,2,FALSE),"")</f>
        <v>CGECP ST OUEN L AUMONE TDI</v>
      </c>
      <c r="C413" s="14">
        <f>IFERROR(VLOOKUP('Requête 052'!$A412,'Requête 052'!$A$1:$F$2000,3,FALSE),"")</f>
        <v>43809</v>
      </c>
      <c r="D413" s="5" t="str">
        <f>IFERROR(VLOOKUP('Requête 052'!$A412,'Requête 052'!$A$1:$F$2000,4,FALSE),"")</f>
        <v>ENCOMBRANTS</v>
      </c>
      <c r="E413" s="5" t="str">
        <f>IFERROR(VLOOKUP('Requête 052'!$A412,'Requête 052'!$A$1:$F$2000,5,FALSE),"")</f>
        <v>ENCOMBRANTS</v>
      </c>
      <c r="F413" s="5">
        <f>IFERROR(VLOOKUP('Requête 052'!$A412,'Requête 052'!$A$1:$F$2000,6,FALSE),"")</f>
        <v>3.6179999999999999</v>
      </c>
      <c r="G413" s="15" t="str">
        <f>IFERROR(VLOOKUP(A413,'Fichier source CGECP'!$A$1:$F$1259,1,FALSE),"")</f>
        <v/>
      </c>
      <c r="H413" s="15" t="str">
        <f>IFERROR(VLOOKUP(A413,'Fichier source CGECP'!$A$1:$F$1259,2,FALSE),"")</f>
        <v/>
      </c>
      <c r="I413" s="38" t="str">
        <f>IFERROR(VLOOKUP(A413,'Fichier source CGECP'!$A$1:$F$1259,3,FALSE),"")</f>
        <v/>
      </c>
      <c r="J413" s="15" t="str">
        <f>IFERROR(VLOOKUP(A413,'Fichier source CGECP'!$A$1:$F$1259,4,FALSE),"")</f>
        <v/>
      </c>
      <c r="K413" s="15" t="str">
        <f>IFERROR(VLOOKUP(A413,'Fichier source CGECP'!$A$1:$F$1259,5,FALSE),"")</f>
        <v/>
      </c>
      <c r="L413" s="33" t="str">
        <f>IFERROR(VLOOKUP(A413,'Fichier source CGECP'!$A$1:$F$1259,6,FALSE),"")</f>
        <v/>
      </c>
      <c r="M413" s="36" t="str">
        <f t="shared" si="35"/>
        <v/>
      </c>
      <c r="N413" s="35" t="str">
        <f t="shared" si="31"/>
        <v>Ok</v>
      </c>
      <c r="O413" s="35" t="str">
        <f t="shared" si="32"/>
        <v>Ecart</v>
      </c>
      <c r="P413" s="35" t="str">
        <f t="shared" si="33"/>
        <v>Ok</v>
      </c>
      <c r="Q413" s="35" t="str">
        <f t="shared" si="34"/>
        <v>Ecart</v>
      </c>
    </row>
    <row r="414" spans="1:17" ht="15.75" customHeight="1" x14ac:dyDescent="0.25">
      <c r="A414" s="12">
        <f>IFERROR(VLOOKUP('Requête 052'!$A413,'Requête 052'!$A$1:$F$2000,1,FALSE),"")</f>
        <v>5365</v>
      </c>
      <c r="B414" s="5" t="str">
        <f>IFERROR(VLOOKUP('Requête 052'!$A413,'Requête 052'!$A$1:$F$2000,2,FALSE),"")</f>
        <v>CGECP ST OUEN L AUMONE TDI</v>
      </c>
      <c r="C414" s="14">
        <f>IFERROR(VLOOKUP('Requête 052'!$A413,'Requête 052'!$A$1:$F$2000,3,FALSE),"")</f>
        <v>43809</v>
      </c>
      <c r="D414" s="5" t="str">
        <f>IFERROR(VLOOKUP('Requête 052'!$A413,'Requête 052'!$A$1:$F$2000,4,FALSE),"")</f>
        <v>ENCOMBRANTS</v>
      </c>
      <c r="E414" s="5" t="str">
        <f>IFERROR(VLOOKUP('Requête 052'!$A413,'Requête 052'!$A$1:$F$2000,5,FALSE),"")</f>
        <v>ENCOMBRANTS</v>
      </c>
      <c r="F414" s="5">
        <f>IFERROR(VLOOKUP('Requête 052'!$A413,'Requête 052'!$A$1:$F$2000,6,FALSE),"")</f>
        <v>0.16</v>
      </c>
      <c r="G414" s="15" t="str">
        <f>IFERROR(VLOOKUP(A414,'Fichier source CGECP'!$A$1:$F$1259,1,FALSE),"")</f>
        <v/>
      </c>
      <c r="H414" s="15" t="str">
        <f>IFERROR(VLOOKUP(A414,'Fichier source CGECP'!$A$1:$F$1259,2,FALSE),"")</f>
        <v/>
      </c>
      <c r="I414" s="38" t="str">
        <f>IFERROR(VLOOKUP(A414,'Fichier source CGECP'!$A$1:$F$1259,3,FALSE),"")</f>
        <v/>
      </c>
      <c r="J414" s="15" t="str">
        <f>IFERROR(VLOOKUP(A414,'Fichier source CGECP'!$A$1:$F$1259,4,FALSE),"")</f>
        <v/>
      </c>
      <c r="K414" s="15" t="str">
        <f>IFERROR(VLOOKUP(A414,'Fichier source CGECP'!$A$1:$F$1259,5,FALSE),"")</f>
        <v/>
      </c>
      <c r="L414" s="33" t="str">
        <f>IFERROR(VLOOKUP(A414,'Fichier source CGECP'!$A$1:$F$1259,6,FALSE),"")</f>
        <v/>
      </c>
      <c r="M414" s="36" t="str">
        <f t="shared" si="35"/>
        <v/>
      </c>
      <c r="N414" s="35" t="str">
        <f t="shared" si="31"/>
        <v>Ok</v>
      </c>
      <c r="O414" s="35" t="str">
        <f t="shared" si="32"/>
        <v>Ecart</v>
      </c>
      <c r="P414" s="35" t="str">
        <f t="shared" si="33"/>
        <v>Ok</v>
      </c>
      <c r="Q414" s="35" t="str">
        <f t="shared" si="34"/>
        <v>Ecart</v>
      </c>
    </row>
    <row r="415" spans="1:17" ht="15.75" customHeight="1" x14ac:dyDescent="0.25">
      <c r="A415" s="12">
        <f>IFERROR(VLOOKUP('Requête 052'!$A414,'Requête 052'!$A$1:$F$2000,1,FALSE),"")</f>
        <v>5388</v>
      </c>
      <c r="B415" s="5" t="str">
        <f>IFERROR(VLOOKUP('Requête 052'!$A414,'Requête 052'!$A$1:$F$2000,2,FALSE),"")</f>
        <v>CGECP ST OUEN L AUMONE TDI</v>
      </c>
      <c r="C415" s="14">
        <f>IFERROR(VLOOKUP('Requête 052'!$A414,'Requête 052'!$A$1:$F$2000,3,FALSE),"")</f>
        <v>43810</v>
      </c>
      <c r="D415" s="5" t="str">
        <f>IFERROR(VLOOKUP('Requête 052'!$A414,'Requête 052'!$A$1:$F$2000,4,FALSE),"")</f>
        <v>GRAVATS EN MELANGE</v>
      </c>
      <c r="E415" s="5" t="str">
        <f>IFERROR(VLOOKUP('Requête 052'!$A414,'Requête 052'!$A$1:$F$2000,5,FALSE),"")</f>
        <v>GRAVATS EN MELANGE</v>
      </c>
      <c r="F415" s="5">
        <f>IFERROR(VLOOKUP('Requête 052'!$A414,'Requête 052'!$A$1:$F$2000,6,FALSE),"")</f>
        <v>8.2000000000000003E-2</v>
      </c>
      <c r="G415" s="15" t="str">
        <f>IFERROR(VLOOKUP(A415,'Fichier source CGECP'!$A$1:$F$1259,1,FALSE),"")</f>
        <v/>
      </c>
      <c r="H415" s="15" t="str">
        <f>IFERROR(VLOOKUP(A415,'Fichier source CGECP'!$A$1:$F$1259,2,FALSE),"")</f>
        <v/>
      </c>
      <c r="I415" s="38" t="str">
        <f>IFERROR(VLOOKUP(A415,'Fichier source CGECP'!$A$1:$F$1259,3,FALSE),"")</f>
        <v/>
      </c>
      <c r="J415" s="15" t="str">
        <f>IFERROR(VLOOKUP(A415,'Fichier source CGECP'!$A$1:$F$1259,4,FALSE),"")</f>
        <v/>
      </c>
      <c r="K415" s="15" t="str">
        <f>IFERROR(VLOOKUP(A415,'Fichier source CGECP'!$A$1:$F$1259,5,FALSE),"")</f>
        <v/>
      </c>
      <c r="L415" s="33" t="str">
        <f>IFERROR(VLOOKUP(A415,'Fichier source CGECP'!$A$1:$F$1259,6,FALSE),"")</f>
        <v/>
      </c>
      <c r="M415" s="36" t="str">
        <f t="shared" si="35"/>
        <v/>
      </c>
      <c r="N415" s="35" t="str">
        <f t="shared" si="31"/>
        <v>Ok</v>
      </c>
      <c r="O415" s="35" t="str">
        <f t="shared" si="32"/>
        <v>Ecart</v>
      </c>
      <c r="P415" s="35" t="str">
        <f t="shared" si="33"/>
        <v>Ok</v>
      </c>
      <c r="Q415" s="35" t="str">
        <f t="shared" si="34"/>
        <v>Ecart</v>
      </c>
    </row>
    <row r="416" spans="1:17" ht="15.75" customHeight="1" x14ac:dyDescent="0.25">
      <c r="A416" s="12">
        <f>IFERROR(VLOOKUP('Requête 052'!$A415,'Requête 052'!$A$1:$F$2000,1,FALSE),"")</f>
        <v>5389</v>
      </c>
      <c r="B416" s="5" t="str">
        <f>IFERROR(VLOOKUP('Requête 052'!$A415,'Requête 052'!$A$1:$F$2000,2,FALSE),"")</f>
        <v>CGECP ST OUEN L AUMONE UVEND</v>
      </c>
      <c r="C416" s="14">
        <f>IFERROR(VLOOKUP('Requête 052'!$A415,'Requête 052'!$A$1:$F$2000,3,FALSE),"")</f>
        <v>43810</v>
      </c>
      <c r="D416" s="5" t="str">
        <f>IFERROR(VLOOKUP('Requête 052'!$A415,'Requête 052'!$A$1:$F$2000,4,FALSE),"")</f>
        <v>ORDURES MENAGERES</v>
      </c>
      <c r="E416" s="5" t="str">
        <f>IFERROR(VLOOKUP('Requête 052'!$A415,'Requête 052'!$A$1:$F$2000,5,FALSE),"")</f>
        <v>ORDURES MENAGERES</v>
      </c>
      <c r="F416" s="5">
        <f>IFERROR(VLOOKUP('Requête 052'!$A415,'Requête 052'!$A$1:$F$2000,6,FALSE),"")</f>
        <v>8.2000000000000003E-2</v>
      </c>
      <c r="G416" s="15">
        <f>IFERROR(VLOOKUP(A416,'Fichier source CGECP'!$A$1:$F$1259,1,FALSE),"")</f>
        <v>5389</v>
      </c>
      <c r="H416" s="15" t="str">
        <f>IFERROR(VLOOKUP(A416,'Fichier source CGECP'!$A$1:$F$1259,2,FALSE),"")</f>
        <v>CGECP</v>
      </c>
      <c r="I416" s="38">
        <f>IFERROR(VLOOKUP(A416,'Fichier source CGECP'!$A$1:$F$1259,3,FALSE),"")</f>
        <v>43810</v>
      </c>
      <c r="J416" s="15">
        <f>IFERROR(VLOOKUP(A416,'Fichier source CGECP'!$A$1:$F$1259,4,FALSE),"")</f>
        <v>0</v>
      </c>
      <c r="K416" s="15" t="str">
        <f>IFERROR(VLOOKUP(A416,'Fichier source CGECP'!$A$1:$F$1259,5,FALSE),"")</f>
        <v>ORDURES MENAGERES</v>
      </c>
      <c r="L416" s="33">
        <f>IFERROR(VLOOKUP(A416,'Fichier source CGECP'!$A$1:$F$1259,6,FALSE),"")</f>
        <v>4.84</v>
      </c>
      <c r="M416" s="36">
        <f t="shared" si="35"/>
        <v>-4.758</v>
      </c>
      <c r="N416" s="35" t="str">
        <f t="shared" si="31"/>
        <v>Ok</v>
      </c>
      <c r="O416" s="35" t="str">
        <f t="shared" si="32"/>
        <v>Ok</v>
      </c>
      <c r="P416" s="35" t="str">
        <f t="shared" si="33"/>
        <v>Ecart</v>
      </c>
      <c r="Q416" s="35" t="str">
        <f t="shared" si="34"/>
        <v>Ecart</v>
      </c>
    </row>
    <row r="417" spans="1:17" ht="15.75" customHeight="1" x14ac:dyDescent="0.25">
      <c r="A417" s="12">
        <f>IFERROR(VLOOKUP('Requête 052'!$A416,'Requête 052'!$A$1:$F$2000,1,FALSE),"")</f>
        <v>5390</v>
      </c>
      <c r="B417" s="5" t="str">
        <f>IFERROR(VLOOKUP('Requête 052'!$A416,'Requête 052'!$A$1:$F$2000,2,FALSE),"")</f>
        <v>CGECP ST OUEN L AUMONE UVEND</v>
      </c>
      <c r="C417" s="14">
        <f>IFERROR(VLOOKUP('Requête 052'!$A416,'Requête 052'!$A$1:$F$2000,3,FALSE),"")</f>
        <v>43810</v>
      </c>
      <c r="D417" s="5" t="str">
        <f>IFERROR(VLOOKUP('Requête 052'!$A416,'Requête 052'!$A$1:$F$2000,4,FALSE),"")</f>
        <v>ORDURES MENAGERES</v>
      </c>
      <c r="E417" s="5" t="str">
        <f>IFERROR(VLOOKUP('Requête 052'!$A416,'Requête 052'!$A$1:$F$2000,5,FALSE),"")</f>
        <v>ORDURES MENAGERES</v>
      </c>
      <c r="F417" s="5">
        <f>IFERROR(VLOOKUP('Requête 052'!$A416,'Requête 052'!$A$1:$F$2000,6,FALSE),"")</f>
        <v>2.7</v>
      </c>
      <c r="G417" s="15">
        <f>IFERROR(VLOOKUP(A417,'Fichier source CGECP'!$A$1:$F$1259,1,FALSE),"")</f>
        <v>5390</v>
      </c>
      <c r="H417" s="15" t="str">
        <f>IFERROR(VLOOKUP(A417,'Fichier source CGECP'!$A$1:$F$1259,2,FALSE),"")</f>
        <v>CGECP</v>
      </c>
      <c r="I417" s="38">
        <f>IFERROR(VLOOKUP(A417,'Fichier source CGECP'!$A$1:$F$1259,3,FALSE),"")</f>
        <v>43810</v>
      </c>
      <c r="J417" s="15">
        <f>IFERROR(VLOOKUP(A417,'Fichier source CGECP'!$A$1:$F$1259,4,FALSE),"")</f>
        <v>0</v>
      </c>
      <c r="K417" s="15" t="str">
        <f>IFERROR(VLOOKUP(A417,'Fichier source CGECP'!$A$1:$F$1259,5,FALSE),"")</f>
        <v>ORDURES MENAGERES</v>
      </c>
      <c r="L417" s="33">
        <f>IFERROR(VLOOKUP(A417,'Fichier source CGECP'!$A$1:$F$1259,6,FALSE),"")</f>
        <v>8.36</v>
      </c>
      <c r="M417" s="36">
        <f t="shared" si="35"/>
        <v>-5.6599999999999993</v>
      </c>
      <c r="N417" s="35" t="str">
        <f t="shared" si="31"/>
        <v>Ok</v>
      </c>
      <c r="O417" s="35" t="str">
        <f t="shared" si="32"/>
        <v>Ok</v>
      </c>
      <c r="P417" s="35" t="str">
        <f t="shared" si="33"/>
        <v>Ecart</v>
      </c>
      <c r="Q417" s="35" t="str">
        <f t="shared" si="34"/>
        <v>Ecart</v>
      </c>
    </row>
    <row r="418" spans="1:17" ht="15.75" customHeight="1" x14ac:dyDescent="0.25">
      <c r="A418" s="12">
        <f>IFERROR(VLOOKUP('Requête 052'!$A417,'Requête 052'!$A$1:$F$2000,1,FALSE),"")</f>
        <v>5391</v>
      </c>
      <c r="B418" s="5" t="str">
        <f>IFERROR(VLOOKUP('Requête 052'!$A417,'Requête 052'!$A$1:$F$2000,2,FALSE),"")</f>
        <v>CGECP ST OUEN L AUMONE DVBIODIV</v>
      </c>
      <c r="C418" s="14">
        <f>IFERROR(VLOOKUP('Requête 052'!$A417,'Requête 052'!$A$1:$F$2000,3,FALSE),"")</f>
        <v>43810</v>
      </c>
      <c r="D418" s="5" t="str">
        <f>IFERROR(VLOOKUP('Requête 052'!$A417,'Requête 052'!$A$1:$F$2000,4,FALSE),"")</f>
        <v>DECHETS VERTS EN MELANGE</v>
      </c>
      <c r="E418" s="5" t="str">
        <f>IFERROR(VLOOKUP('Requête 052'!$A417,'Requête 052'!$A$1:$F$2000,5,FALSE),"")</f>
        <v>DECHETS VERTS EN MELANGE</v>
      </c>
      <c r="F418" s="5">
        <f>IFERROR(VLOOKUP('Requête 052'!$A417,'Requête 052'!$A$1:$F$2000,6,FALSE),"")</f>
        <v>7.1</v>
      </c>
      <c r="G418" s="15" t="str">
        <f>IFERROR(VLOOKUP(A418,'Fichier source CGECP'!$A$1:$F$1259,1,FALSE),"")</f>
        <v/>
      </c>
      <c r="H418" s="15" t="str">
        <f>IFERROR(VLOOKUP(A418,'Fichier source CGECP'!$A$1:$F$1259,2,FALSE),"")</f>
        <v/>
      </c>
      <c r="I418" s="38" t="str">
        <f>IFERROR(VLOOKUP(A418,'Fichier source CGECP'!$A$1:$F$1259,3,FALSE),"")</f>
        <v/>
      </c>
      <c r="J418" s="15" t="str">
        <f>IFERROR(VLOOKUP(A418,'Fichier source CGECP'!$A$1:$F$1259,4,FALSE),"")</f>
        <v/>
      </c>
      <c r="K418" s="15" t="str">
        <f>IFERROR(VLOOKUP(A418,'Fichier source CGECP'!$A$1:$F$1259,5,FALSE),"")</f>
        <v/>
      </c>
      <c r="L418" s="33" t="str">
        <f>IFERROR(VLOOKUP(A418,'Fichier source CGECP'!$A$1:$F$1259,6,FALSE),"")</f>
        <v/>
      </c>
      <c r="M418" s="36" t="str">
        <f t="shared" si="35"/>
        <v/>
      </c>
      <c r="N418" s="35" t="str">
        <f t="shared" si="31"/>
        <v>Ok</v>
      </c>
      <c r="O418" s="35" t="str">
        <f t="shared" si="32"/>
        <v>Ecart</v>
      </c>
      <c r="P418" s="35" t="str">
        <f t="shared" si="33"/>
        <v>Ok</v>
      </c>
      <c r="Q418" s="35" t="str">
        <f t="shared" si="34"/>
        <v>Ecart</v>
      </c>
    </row>
    <row r="419" spans="1:17" ht="15.75" customHeight="1" x14ac:dyDescent="0.25">
      <c r="A419" s="12">
        <f>IFERROR(VLOOKUP('Requête 052'!$A418,'Requête 052'!$A$1:$F$2000,1,FALSE),"")</f>
        <v>5392</v>
      </c>
      <c r="B419" s="5" t="str">
        <f>IFERROR(VLOOKUP('Requête 052'!$A418,'Requête 052'!$A$1:$F$2000,2,FALSE),"")</f>
        <v>CGECP ST OUEN L AUMONE TDI</v>
      </c>
      <c r="C419" s="14">
        <f>IFERROR(VLOOKUP('Requête 052'!$A418,'Requête 052'!$A$1:$F$2000,3,FALSE),"")</f>
        <v>43810</v>
      </c>
      <c r="D419" s="5" t="str">
        <f>IFERROR(VLOOKUP('Requête 052'!$A418,'Requête 052'!$A$1:$F$2000,4,FALSE),"")</f>
        <v>ENCOMBRANTS</v>
      </c>
      <c r="E419" s="5" t="str">
        <f>IFERROR(VLOOKUP('Requête 052'!$A418,'Requête 052'!$A$1:$F$2000,5,FALSE),"")</f>
        <v>ENCOMBRANTS</v>
      </c>
      <c r="F419" s="5">
        <f>IFERROR(VLOOKUP('Requête 052'!$A418,'Requête 052'!$A$1:$F$2000,6,FALSE),"")</f>
        <v>1.9359999999999999</v>
      </c>
      <c r="G419" s="15" t="str">
        <f>IFERROR(VLOOKUP(A419,'Fichier source CGECP'!$A$1:$F$1259,1,FALSE),"")</f>
        <v/>
      </c>
      <c r="H419" s="15" t="str">
        <f>IFERROR(VLOOKUP(A419,'Fichier source CGECP'!$A$1:$F$1259,2,FALSE),"")</f>
        <v/>
      </c>
      <c r="I419" s="38" t="str">
        <f>IFERROR(VLOOKUP(A419,'Fichier source CGECP'!$A$1:$F$1259,3,FALSE),"")</f>
        <v/>
      </c>
      <c r="J419" s="15" t="str">
        <f>IFERROR(VLOOKUP(A419,'Fichier source CGECP'!$A$1:$F$1259,4,FALSE),"")</f>
        <v/>
      </c>
      <c r="K419" s="15" t="str">
        <f>IFERROR(VLOOKUP(A419,'Fichier source CGECP'!$A$1:$F$1259,5,FALSE),"")</f>
        <v/>
      </c>
      <c r="L419" s="33" t="str">
        <f>IFERROR(VLOOKUP(A419,'Fichier source CGECP'!$A$1:$F$1259,6,FALSE),"")</f>
        <v/>
      </c>
      <c r="M419" s="36" t="str">
        <f t="shared" si="35"/>
        <v/>
      </c>
      <c r="N419" s="35" t="str">
        <f t="shared" si="31"/>
        <v>Ok</v>
      </c>
      <c r="O419" s="35" t="str">
        <f t="shared" si="32"/>
        <v>Ecart</v>
      </c>
      <c r="P419" s="35" t="str">
        <f t="shared" si="33"/>
        <v>Ok</v>
      </c>
      <c r="Q419" s="35" t="str">
        <f t="shared" si="34"/>
        <v>Ecart</v>
      </c>
    </row>
    <row r="420" spans="1:17" ht="15.75" customHeight="1" x14ac:dyDescent="0.25">
      <c r="A420" s="12">
        <f>IFERROR(VLOOKUP('Requête 052'!$A419,'Requête 052'!$A$1:$F$2000,1,FALSE),"")</f>
        <v>5393</v>
      </c>
      <c r="B420" s="5" t="str">
        <f>IFERROR(VLOOKUP('Requête 052'!$A419,'Requête 052'!$A$1:$F$2000,2,FALSE),"")</f>
        <v>CGECP ST OUEN L AUMONE UVEND</v>
      </c>
      <c r="C420" s="14">
        <f>IFERROR(VLOOKUP('Requête 052'!$A419,'Requête 052'!$A$1:$F$2000,3,FALSE),"")</f>
        <v>43810</v>
      </c>
      <c r="D420" s="5" t="str">
        <f>IFERROR(VLOOKUP('Requête 052'!$A419,'Requête 052'!$A$1:$F$2000,4,FALSE),"")</f>
        <v>REFUS DE TRI</v>
      </c>
      <c r="E420" s="5" t="str">
        <f>IFERROR(VLOOKUP('Requête 052'!$A419,'Requête 052'!$A$1:$F$2000,5,FALSE),"")</f>
        <v>REFUS DE TRI</v>
      </c>
      <c r="F420" s="5">
        <f>IFERROR(VLOOKUP('Requête 052'!$A419,'Requête 052'!$A$1:$F$2000,6,FALSE),"")</f>
        <v>7.22</v>
      </c>
      <c r="G420" s="15" t="str">
        <f>IFERROR(VLOOKUP(A420,'Fichier source CGECP'!$A$1:$F$1259,1,FALSE),"")</f>
        <v/>
      </c>
      <c r="H420" s="15" t="str">
        <f>IFERROR(VLOOKUP(A420,'Fichier source CGECP'!$A$1:$F$1259,2,FALSE),"")</f>
        <v/>
      </c>
      <c r="I420" s="38" t="str">
        <f>IFERROR(VLOOKUP(A420,'Fichier source CGECP'!$A$1:$F$1259,3,FALSE),"")</f>
        <v/>
      </c>
      <c r="J420" s="15" t="str">
        <f>IFERROR(VLOOKUP(A420,'Fichier source CGECP'!$A$1:$F$1259,4,FALSE),"")</f>
        <v/>
      </c>
      <c r="K420" s="15" t="str">
        <f>IFERROR(VLOOKUP(A420,'Fichier source CGECP'!$A$1:$F$1259,5,FALSE),"")</f>
        <v/>
      </c>
      <c r="L420" s="33" t="str">
        <f>IFERROR(VLOOKUP(A420,'Fichier source CGECP'!$A$1:$F$1259,6,FALSE),"")</f>
        <v/>
      </c>
      <c r="M420" s="36" t="str">
        <f t="shared" si="35"/>
        <v/>
      </c>
      <c r="N420" s="35" t="str">
        <f t="shared" si="31"/>
        <v>Ok</v>
      </c>
      <c r="O420" s="35" t="str">
        <f t="shared" si="32"/>
        <v>Ecart</v>
      </c>
      <c r="P420" s="35" t="str">
        <f t="shared" si="33"/>
        <v>Ok</v>
      </c>
      <c r="Q420" s="35" t="str">
        <f t="shared" si="34"/>
        <v>Ecart</v>
      </c>
    </row>
    <row r="421" spans="1:17" ht="15.75" customHeight="1" x14ac:dyDescent="0.25">
      <c r="A421" s="12">
        <f>IFERROR(VLOOKUP('Requête 052'!$A420,'Requête 052'!$A$1:$F$2000,1,FALSE),"")</f>
        <v>5394</v>
      </c>
      <c r="B421" s="5" t="str">
        <f>IFERROR(VLOOKUP('Requête 052'!$A420,'Requête 052'!$A$1:$F$2000,2,FALSE),"")</f>
        <v>CGECP ST OUEN L AUMONE TDI</v>
      </c>
      <c r="C421" s="14">
        <f>IFERROR(VLOOKUP('Requête 052'!$A420,'Requête 052'!$A$1:$F$2000,3,FALSE),"")</f>
        <v>43810</v>
      </c>
      <c r="D421" s="5" t="str">
        <f>IFERROR(VLOOKUP('Requête 052'!$A420,'Requête 052'!$A$1:$F$2000,4,FALSE),"")</f>
        <v>ENCOMBRANTS</v>
      </c>
      <c r="E421" s="5" t="str">
        <f>IFERROR(VLOOKUP('Requête 052'!$A420,'Requête 052'!$A$1:$F$2000,5,FALSE),"")</f>
        <v>ENCOMBRANTS</v>
      </c>
      <c r="F421" s="5">
        <f>IFERROR(VLOOKUP('Requête 052'!$A420,'Requête 052'!$A$1:$F$2000,6,FALSE),"")</f>
        <v>1.18</v>
      </c>
      <c r="G421" s="15" t="str">
        <f>IFERROR(VLOOKUP(A421,'Fichier source CGECP'!$A$1:$F$1259,1,FALSE),"")</f>
        <v/>
      </c>
      <c r="H421" s="15" t="str">
        <f>IFERROR(VLOOKUP(A421,'Fichier source CGECP'!$A$1:$F$1259,2,FALSE),"")</f>
        <v/>
      </c>
      <c r="I421" s="38" t="str">
        <f>IFERROR(VLOOKUP(A421,'Fichier source CGECP'!$A$1:$F$1259,3,FALSE),"")</f>
        <v/>
      </c>
      <c r="J421" s="15" t="str">
        <f>IFERROR(VLOOKUP(A421,'Fichier source CGECP'!$A$1:$F$1259,4,FALSE),"")</f>
        <v/>
      </c>
      <c r="K421" s="15" t="str">
        <f>IFERROR(VLOOKUP(A421,'Fichier source CGECP'!$A$1:$F$1259,5,FALSE),"")</f>
        <v/>
      </c>
      <c r="L421" s="33" t="str">
        <f>IFERROR(VLOOKUP(A421,'Fichier source CGECP'!$A$1:$F$1259,6,FALSE),"")</f>
        <v/>
      </c>
      <c r="M421" s="36" t="str">
        <f t="shared" si="35"/>
        <v/>
      </c>
      <c r="N421" s="35" t="str">
        <f t="shared" si="31"/>
        <v>Ok</v>
      </c>
      <c r="O421" s="35" t="str">
        <f t="shared" si="32"/>
        <v>Ecart</v>
      </c>
      <c r="P421" s="35" t="str">
        <f t="shared" si="33"/>
        <v>Ok</v>
      </c>
      <c r="Q421" s="35" t="str">
        <f t="shared" si="34"/>
        <v>Ecart</v>
      </c>
    </row>
    <row r="422" spans="1:17" ht="15.75" customHeight="1" x14ac:dyDescent="0.25">
      <c r="A422" s="12">
        <f>IFERROR(VLOOKUP('Requête 052'!$A421,'Requête 052'!$A$1:$F$2000,1,FALSE),"")</f>
        <v>5395</v>
      </c>
      <c r="B422" s="5" t="str">
        <f>IFERROR(VLOOKUP('Requête 052'!$A421,'Requête 052'!$A$1:$F$2000,2,FALSE),"")</f>
        <v>CGECP ST OUEN L AUMONE UVEND</v>
      </c>
      <c r="C422" s="14">
        <f>IFERROR(VLOOKUP('Requête 052'!$A421,'Requête 052'!$A$1:$F$2000,3,FALSE),"")</f>
        <v>43810</v>
      </c>
      <c r="D422" s="5" t="str">
        <f>IFERROR(VLOOKUP('Requête 052'!$A421,'Requête 052'!$A$1:$F$2000,4,FALSE),"")</f>
        <v>ORDURES MENAGERES</v>
      </c>
      <c r="E422" s="5" t="str">
        <f>IFERROR(VLOOKUP('Requête 052'!$A421,'Requête 052'!$A$1:$F$2000,5,FALSE),"")</f>
        <v>ORDURES MENAGERES</v>
      </c>
      <c r="F422" s="5">
        <f>IFERROR(VLOOKUP('Requête 052'!$A421,'Requête 052'!$A$1:$F$2000,6,FALSE),"")</f>
        <v>2.11</v>
      </c>
      <c r="G422" s="15">
        <f>IFERROR(VLOOKUP(A422,'Fichier source CGECP'!$A$1:$F$1259,1,FALSE),"")</f>
        <v>5395</v>
      </c>
      <c r="H422" s="15" t="str">
        <f>IFERROR(VLOOKUP(A422,'Fichier source CGECP'!$A$1:$F$1259,2,FALSE),"")</f>
        <v>CGECP</v>
      </c>
      <c r="I422" s="38">
        <f>IFERROR(VLOOKUP(A422,'Fichier source CGECP'!$A$1:$F$1259,3,FALSE),"")</f>
        <v>43810</v>
      </c>
      <c r="J422" s="15">
        <f>IFERROR(VLOOKUP(A422,'Fichier source CGECP'!$A$1:$F$1259,4,FALSE),"")</f>
        <v>0</v>
      </c>
      <c r="K422" s="15" t="str">
        <f>IFERROR(VLOOKUP(A422,'Fichier source CGECP'!$A$1:$F$1259,5,FALSE),"")</f>
        <v>ORDURES MENAGERES</v>
      </c>
      <c r="L422" s="33">
        <f>IFERROR(VLOOKUP(A422,'Fichier source CGECP'!$A$1:$F$1259,6,FALSE),"")</f>
        <v>5.18</v>
      </c>
      <c r="M422" s="36">
        <f t="shared" si="35"/>
        <v>-3.07</v>
      </c>
      <c r="N422" s="35" t="str">
        <f t="shared" si="31"/>
        <v>Ok</v>
      </c>
      <c r="O422" s="35" t="str">
        <f t="shared" si="32"/>
        <v>Ok</v>
      </c>
      <c r="P422" s="35" t="str">
        <f t="shared" si="33"/>
        <v>Ecart</v>
      </c>
      <c r="Q422" s="35" t="str">
        <f t="shared" si="34"/>
        <v>Ecart</v>
      </c>
    </row>
    <row r="423" spans="1:17" ht="15.75" customHeight="1" x14ac:dyDescent="0.25">
      <c r="A423" s="12">
        <f>IFERROR(VLOOKUP('Requête 052'!$A422,'Requête 052'!$A$1:$F$2000,1,FALSE),"")</f>
        <v>5396</v>
      </c>
      <c r="B423" s="5" t="str">
        <f>IFERROR(VLOOKUP('Requête 052'!$A422,'Requête 052'!$A$1:$F$2000,2,FALSE),"")</f>
        <v>CGECP ST OUEN L AUMONE DVBIODIV</v>
      </c>
      <c r="C423" s="14">
        <f>IFERROR(VLOOKUP('Requête 052'!$A422,'Requête 052'!$A$1:$F$2000,3,FALSE),"")</f>
        <v>43810</v>
      </c>
      <c r="D423" s="5" t="str">
        <f>IFERROR(VLOOKUP('Requête 052'!$A422,'Requête 052'!$A$1:$F$2000,4,FALSE),"")</f>
        <v>DECHETS VERTS EN MELANGE</v>
      </c>
      <c r="E423" s="5" t="str">
        <f>IFERROR(VLOOKUP('Requête 052'!$A422,'Requête 052'!$A$1:$F$2000,5,FALSE),"")</f>
        <v>DECHETS VERTS EN MELANGE</v>
      </c>
      <c r="F423" s="5">
        <f>IFERROR(VLOOKUP('Requête 052'!$A422,'Requête 052'!$A$1:$F$2000,6,FALSE),"")</f>
        <v>3.98</v>
      </c>
      <c r="G423" s="15">
        <f>IFERROR(VLOOKUP(A423,'Fichier source CGECP'!$A$1:$F$1259,1,FALSE),"")</f>
        <v>5396</v>
      </c>
      <c r="H423" s="15" t="str">
        <f>IFERROR(VLOOKUP(A423,'Fichier source CGECP'!$A$1:$F$1259,2,FALSE),"")</f>
        <v>CGECP</v>
      </c>
      <c r="I423" s="38">
        <f>IFERROR(VLOOKUP(A423,'Fichier source CGECP'!$A$1:$F$1259,3,FALSE),"")</f>
        <v>43810</v>
      </c>
      <c r="J423" s="15" t="str">
        <f>IFERROR(VLOOKUP(A423,'Fichier source CGECP'!$A$1:$F$1259,4,FALSE),"")</f>
        <v>ONDULES RECUPERES - 1.05.00</v>
      </c>
      <c r="K423" s="15" t="str">
        <f>IFERROR(VLOOKUP(A423,'Fichier source CGECP'!$A$1:$F$1259,5,FALSE),"")</f>
        <v>ONDULE RECUPERE VRAC - BALLE&lt;320 KG</v>
      </c>
      <c r="L423" s="33">
        <f>IFERROR(VLOOKUP(A423,'Fichier source CGECP'!$A$1:$F$1259,6,FALSE),"")</f>
        <v>0.378</v>
      </c>
      <c r="M423" s="36">
        <f t="shared" si="35"/>
        <v>3.6019999999999999</v>
      </c>
      <c r="N423" s="35" t="str">
        <f t="shared" si="31"/>
        <v>Ok</v>
      </c>
      <c r="O423" s="35" t="str">
        <f t="shared" si="32"/>
        <v>Ecart</v>
      </c>
      <c r="P423" s="35" t="str">
        <f t="shared" si="33"/>
        <v>Ok</v>
      </c>
      <c r="Q423" s="35" t="str">
        <f t="shared" si="34"/>
        <v>Ecart</v>
      </c>
    </row>
    <row r="424" spans="1:17" ht="15.75" customHeight="1" x14ac:dyDescent="0.25">
      <c r="A424" s="12">
        <f>IFERROR(VLOOKUP('Requête 052'!$A423,'Requête 052'!$A$1:$F$2000,1,FALSE),"")</f>
        <v>5399</v>
      </c>
      <c r="B424" s="5" t="str">
        <f>IFERROR(VLOOKUP('Requête 052'!$A423,'Requête 052'!$A$1:$F$2000,2,FALSE),"")</f>
        <v>CGECP ST OUEN L AUMONE UVEND</v>
      </c>
      <c r="C424" s="14">
        <f>IFERROR(VLOOKUP('Requête 052'!$A423,'Requête 052'!$A$1:$F$2000,3,FALSE),"")</f>
        <v>43810</v>
      </c>
      <c r="D424" s="5" t="str">
        <f>IFERROR(VLOOKUP('Requête 052'!$A423,'Requête 052'!$A$1:$F$2000,4,FALSE),"")</f>
        <v>REFUS DE TRI</v>
      </c>
      <c r="E424" s="5" t="str">
        <f>IFERROR(VLOOKUP('Requête 052'!$A423,'Requête 052'!$A$1:$F$2000,5,FALSE),"")</f>
        <v>REFUS DE TRI</v>
      </c>
      <c r="F424" s="5">
        <f>IFERROR(VLOOKUP('Requête 052'!$A423,'Requête 052'!$A$1:$F$2000,6,FALSE),"")</f>
        <v>3.34</v>
      </c>
      <c r="G424" s="15" t="str">
        <f>IFERROR(VLOOKUP(A424,'Fichier source CGECP'!$A$1:$F$1259,1,FALSE),"")</f>
        <v/>
      </c>
      <c r="H424" s="15" t="str">
        <f>IFERROR(VLOOKUP(A424,'Fichier source CGECP'!$A$1:$F$1259,2,FALSE),"")</f>
        <v/>
      </c>
      <c r="I424" s="38" t="str">
        <f>IFERROR(VLOOKUP(A424,'Fichier source CGECP'!$A$1:$F$1259,3,FALSE),"")</f>
        <v/>
      </c>
      <c r="J424" s="15" t="str">
        <f>IFERROR(VLOOKUP(A424,'Fichier source CGECP'!$A$1:$F$1259,4,FALSE),"")</f>
        <v/>
      </c>
      <c r="K424" s="15" t="str">
        <f>IFERROR(VLOOKUP(A424,'Fichier source CGECP'!$A$1:$F$1259,5,FALSE),"")</f>
        <v/>
      </c>
      <c r="L424" s="33" t="str">
        <f>IFERROR(VLOOKUP(A424,'Fichier source CGECP'!$A$1:$F$1259,6,FALSE),"")</f>
        <v/>
      </c>
      <c r="M424" s="36" t="str">
        <f t="shared" si="35"/>
        <v/>
      </c>
      <c r="N424" s="35" t="str">
        <f t="shared" si="31"/>
        <v>Ok</v>
      </c>
      <c r="O424" s="35" t="str">
        <f t="shared" si="32"/>
        <v>Ecart</v>
      </c>
      <c r="P424" s="35" t="str">
        <f t="shared" si="33"/>
        <v>Ok</v>
      </c>
      <c r="Q424" s="35" t="str">
        <f t="shared" si="34"/>
        <v>Ecart</v>
      </c>
    </row>
    <row r="425" spans="1:17" ht="15.75" customHeight="1" x14ac:dyDescent="0.25">
      <c r="A425" s="12">
        <f>IFERROR(VLOOKUP('Requête 052'!$A424,'Requête 052'!$A$1:$F$2000,1,FALSE),"")</f>
        <v>5405</v>
      </c>
      <c r="B425" s="5" t="str">
        <f>IFERROR(VLOOKUP('Requête 052'!$A424,'Requête 052'!$A$1:$F$2000,2,FALSE),"")</f>
        <v>CGECP ST OUEN L AUMONE TDI</v>
      </c>
      <c r="C425" s="14">
        <f>IFERROR(VLOOKUP('Requête 052'!$A424,'Requête 052'!$A$1:$F$2000,3,FALSE),"")</f>
        <v>43810</v>
      </c>
      <c r="D425" s="5" t="str">
        <f>IFERROR(VLOOKUP('Requête 052'!$A424,'Requête 052'!$A$1:$F$2000,4,FALSE),"")</f>
        <v>ENCOMBRANTS</v>
      </c>
      <c r="E425" s="5" t="str">
        <f>IFERROR(VLOOKUP('Requête 052'!$A424,'Requête 052'!$A$1:$F$2000,5,FALSE),"")</f>
        <v>ENCOMBRANTS</v>
      </c>
      <c r="F425" s="5">
        <f>IFERROR(VLOOKUP('Requête 052'!$A424,'Requête 052'!$A$1:$F$2000,6,FALSE),"")</f>
        <v>0.72</v>
      </c>
      <c r="G425" s="15">
        <f>IFERROR(VLOOKUP(A425,'Fichier source CGECP'!$A$1:$F$1259,1,FALSE),"")</f>
        <v>5405</v>
      </c>
      <c r="H425" s="15" t="str">
        <f>IFERROR(VLOOKUP(A425,'Fichier source CGECP'!$A$1:$F$1259,2,FALSE),"")</f>
        <v>CGECP</v>
      </c>
      <c r="I425" s="38">
        <f>IFERROR(VLOOKUP(A425,'Fichier source CGECP'!$A$1:$F$1259,3,FALSE),"")</f>
        <v>43810</v>
      </c>
      <c r="J425" s="15">
        <f>IFERROR(VLOOKUP(A425,'Fichier source CGECP'!$A$1:$F$1259,4,FALSE),"")</f>
        <v>0</v>
      </c>
      <c r="K425" s="15" t="str">
        <f>IFERROR(VLOOKUP(A425,'Fichier source CGECP'!$A$1:$F$1259,5,FALSE),"")</f>
        <v>DECHETS VERTS EN MELANGE</v>
      </c>
      <c r="L425" s="33">
        <f>IFERROR(VLOOKUP(A425,'Fichier source CGECP'!$A$1:$F$1259,6,FALSE),"")</f>
        <v>3.64</v>
      </c>
      <c r="M425" s="36">
        <f t="shared" si="35"/>
        <v>-2.92</v>
      </c>
      <c r="N425" s="35" t="str">
        <f t="shared" si="31"/>
        <v>Ok</v>
      </c>
      <c r="O425" s="35" t="str">
        <f t="shared" si="32"/>
        <v>Ecart</v>
      </c>
      <c r="P425" s="35" t="str">
        <f t="shared" si="33"/>
        <v>Ecart</v>
      </c>
      <c r="Q425" s="35" t="str">
        <f t="shared" si="34"/>
        <v>Ecart</v>
      </c>
    </row>
    <row r="426" spans="1:17" ht="15.75" customHeight="1" x14ac:dyDescent="0.25">
      <c r="A426" s="12">
        <f>IFERROR(VLOOKUP('Requête 052'!$A425,'Requête 052'!$A$1:$F$2000,1,FALSE),"")</f>
        <v>5412</v>
      </c>
      <c r="B426" s="5" t="str">
        <f>IFERROR(VLOOKUP('Requête 052'!$A425,'Requête 052'!$A$1:$F$2000,2,FALSE),"")</f>
        <v>CGECP ST OUEN L AUMONE UVEND</v>
      </c>
      <c r="C426" s="14">
        <f>IFERROR(VLOOKUP('Requête 052'!$A425,'Requête 052'!$A$1:$F$2000,3,FALSE),"")</f>
        <v>43810</v>
      </c>
      <c r="D426" s="5" t="str">
        <f>IFERROR(VLOOKUP('Requête 052'!$A425,'Requête 052'!$A$1:$F$2000,4,FALSE),"")</f>
        <v>ORDURES MENAGERES</v>
      </c>
      <c r="E426" s="5" t="str">
        <f>IFERROR(VLOOKUP('Requête 052'!$A425,'Requête 052'!$A$1:$F$2000,5,FALSE),"")</f>
        <v>ORDURES MENAGERES</v>
      </c>
      <c r="F426" s="5">
        <f>IFERROR(VLOOKUP('Requête 052'!$A425,'Requête 052'!$A$1:$F$2000,6,FALSE),"")</f>
        <v>2.46</v>
      </c>
      <c r="G426" s="15">
        <f>IFERROR(VLOOKUP(A426,'Fichier source CGECP'!$A$1:$F$1259,1,FALSE),"")</f>
        <v>5412</v>
      </c>
      <c r="H426" s="15" t="str">
        <f>IFERROR(VLOOKUP(A426,'Fichier source CGECP'!$A$1:$F$1259,2,FALSE),"")</f>
        <v>CGECP</v>
      </c>
      <c r="I426" s="38">
        <f>IFERROR(VLOOKUP(A426,'Fichier source CGECP'!$A$1:$F$1259,3,FALSE),"")</f>
        <v>43810</v>
      </c>
      <c r="J426" s="15">
        <f>IFERROR(VLOOKUP(A426,'Fichier source CGECP'!$A$1:$F$1259,4,FALSE),"")</f>
        <v>0</v>
      </c>
      <c r="K426" s="15" t="str">
        <f>IFERROR(VLOOKUP(A426,'Fichier source CGECP'!$A$1:$F$1259,5,FALSE),"")</f>
        <v>ORDURES MENAGERES</v>
      </c>
      <c r="L426" s="33">
        <f>IFERROR(VLOOKUP(A426,'Fichier source CGECP'!$A$1:$F$1259,6,FALSE),"")</f>
        <v>3.02</v>
      </c>
      <c r="M426" s="36">
        <f t="shared" si="35"/>
        <v>-0.56000000000000005</v>
      </c>
      <c r="N426" s="35" t="str">
        <f t="shared" si="31"/>
        <v>Ok</v>
      </c>
      <c r="O426" s="35" t="str">
        <f t="shared" si="32"/>
        <v>Ok</v>
      </c>
      <c r="P426" s="35" t="str">
        <f t="shared" si="33"/>
        <v>Ecart</v>
      </c>
      <c r="Q426" s="35" t="str">
        <f t="shared" si="34"/>
        <v>Ecart</v>
      </c>
    </row>
    <row r="427" spans="1:17" ht="15.75" customHeight="1" x14ac:dyDescent="0.25">
      <c r="A427" s="12">
        <f>IFERROR(VLOOKUP('Requête 052'!$A426,'Requête 052'!$A$1:$F$2000,1,FALSE),"")</f>
        <v>5414</v>
      </c>
      <c r="B427" s="5" t="str">
        <f>IFERROR(VLOOKUP('Requête 052'!$A426,'Requête 052'!$A$1:$F$2000,2,FALSE),"")</f>
        <v>CGECP ST OUEN L AUMONE UVEND</v>
      </c>
      <c r="C427" s="14">
        <f>IFERROR(VLOOKUP('Requête 052'!$A426,'Requête 052'!$A$1:$F$2000,3,FALSE),"")</f>
        <v>43810</v>
      </c>
      <c r="D427" s="5" t="str">
        <f>IFERROR(VLOOKUP('Requête 052'!$A426,'Requête 052'!$A$1:$F$2000,4,FALSE),"")</f>
        <v>DECHET A INCINERER</v>
      </c>
      <c r="E427" s="5" t="str">
        <f>IFERROR(VLOOKUP('Requête 052'!$A426,'Requête 052'!$A$1:$F$2000,5,FALSE),"")</f>
        <v>DECHET A INCINERER</v>
      </c>
      <c r="F427" s="5">
        <f>IFERROR(VLOOKUP('Requête 052'!$A426,'Requête 052'!$A$1:$F$2000,6,FALSE),"")</f>
        <v>0.873</v>
      </c>
      <c r="G427" s="15">
        <f>IFERROR(VLOOKUP(A427,'Fichier source CGECP'!$A$1:$F$1259,1,FALSE),"")</f>
        <v>5414</v>
      </c>
      <c r="H427" s="15" t="str">
        <f>IFERROR(VLOOKUP(A427,'Fichier source CGECP'!$A$1:$F$1259,2,FALSE),"")</f>
        <v>CGECP</v>
      </c>
      <c r="I427" s="38">
        <f>IFERROR(VLOOKUP(A427,'Fichier source CGECP'!$A$1:$F$1259,3,FALSE),"")</f>
        <v>43810</v>
      </c>
      <c r="J427" s="15">
        <f>IFERROR(VLOOKUP(A427,'Fichier source CGECP'!$A$1:$F$1259,4,FALSE),"")</f>
        <v>0</v>
      </c>
      <c r="K427" s="15" t="str">
        <f>IFERROR(VLOOKUP(A427,'Fichier source CGECP'!$A$1:$F$1259,5,FALSE),"")</f>
        <v>DECHET A INCINERER TRI</v>
      </c>
      <c r="L427" s="33">
        <f>IFERROR(VLOOKUP(A427,'Fichier source CGECP'!$A$1:$F$1259,6,FALSE),"")</f>
        <v>1.6</v>
      </c>
      <c r="M427" s="36">
        <f t="shared" si="35"/>
        <v>-0.72700000000000009</v>
      </c>
      <c r="N427" s="35" t="str">
        <f t="shared" si="31"/>
        <v>Ok</v>
      </c>
      <c r="O427" s="35" t="str">
        <f t="shared" si="32"/>
        <v>Ecart</v>
      </c>
      <c r="P427" s="35" t="str">
        <f t="shared" si="33"/>
        <v>Ecart</v>
      </c>
      <c r="Q427" s="35" t="str">
        <f t="shared" si="34"/>
        <v>Ecart</v>
      </c>
    </row>
    <row r="428" spans="1:17" ht="15.75" customHeight="1" x14ac:dyDescent="0.25">
      <c r="A428" s="12">
        <f>IFERROR(VLOOKUP('Requête 052'!$A427,'Requête 052'!$A$1:$F$2000,1,FALSE),"")</f>
        <v>5416</v>
      </c>
      <c r="B428" s="5" t="str">
        <f>IFERROR(VLOOKUP('Requête 052'!$A427,'Requête 052'!$A$1:$F$2000,2,FALSE),"")</f>
        <v>CGECP ST OUEN L AUMONE TDI</v>
      </c>
      <c r="C428" s="14">
        <f>IFERROR(VLOOKUP('Requête 052'!$A427,'Requête 052'!$A$1:$F$2000,3,FALSE),"")</f>
        <v>43810</v>
      </c>
      <c r="D428" s="5" t="str">
        <f>IFERROR(VLOOKUP('Requête 052'!$A427,'Requête 052'!$A$1:$F$2000,4,FALSE),"")</f>
        <v>DECHETS INDUSTRIELS BANALS</v>
      </c>
      <c r="E428" s="5" t="str">
        <f>IFERROR(VLOOKUP('Requête 052'!$A427,'Requête 052'!$A$1:$F$2000,5,FALSE),"")</f>
        <v>DECHETS INDUSTRIELS BANALS</v>
      </c>
      <c r="F428" s="5">
        <f>IFERROR(VLOOKUP('Requête 052'!$A427,'Requête 052'!$A$1:$F$2000,6,FALSE),"")</f>
        <v>1.28</v>
      </c>
      <c r="G428" s="15">
        <f>IFERROR(VLOOKUP(A428,'Fichier source CGECP'!$A$1:$F$1259,1,FALSE),"")</f>
        <v>5416</v>
      </c>
      <c r="H428" s="15" t="str">
        <f>IFERROR(VLOOKUP(A428,'Fichier source CGECP'!$A$1:$F$1259,2,FALSE),"")</f>
        <v>CGECP</v>
      </c>
      <c r="I428" s="38">
        <f>IFERROR(VLOOKUP(A428,'Fichier source CGECP'!$A$1:$F$1259,3,FALSE),"")</f>
        <v>43810</v>
      </c>
      <c r="J428" s="15" t="str">
        <f>IFERROR(VLOOKUP(A428,'Fichier source CGECP'!$A$1:$F$1259,4,FALSE),"")</f>
        <v>DECHETS INDUSTRIELS BANALS</v>
      </c>
      <c r="K428" s="15" t="str">
        <f>IFERROR(VLOOKUP(A428,'Fichier source CGECP'!$A$1:$F$1259,5,FALSE),"")</f>
        <v>DECHETS INDUSTRIELS BANALS</v>
      </c>
      <c r="L428" s="33">
        <f>IFERROR(VLOOKUP(A428,'Fichier source CGECP'!$A$1:$F$1259,6,FALSE),"")</f>
        <v>9.3800000000000008</v>
      </c>
      <c r="M428" s="36">
        <f t="shared" si="35"/>
        <v>-8.1000000000000014</v>
      </c>
      <c r="N428" s="35" t="str">
        <f t="shared" si="31"/>
        <v>Ok</v>
      </c>
      <c r="O428" s="35" t="str">
        <f t="shared" si="32"/>
        <v>Ok</v>
      </c>
      <c r="P428" s="35" t="str">
        <f t="shared" si="33"/>
        <v>Ecart</v>
      </c>
      <c r="Q428" s="35" t="str">
        <f t="shared" si="34"/>
        <v>Ecart</v>
      </c>
    </row>
    <row r="429" spans="1:17" ht="15.75" customHeight="1" x14ac:dyDescent="0.25">
      <c r="A429" s="12">
        <f>IFERROR(VLOOKUP('Requête 052'!$A428,'Requête 052'!$A$1:$F$2000,1,FALSE),"")</f>
        <v>5417</v>
      </c>
      <c r="B429" s="5" t="str">
        <f>IFERROR(VLOOKUP('Requête 052'!$A428,'Requête 052'!$A$1:$F$2000,2,FALSE),"")</f>
        <v>CGECP ST OUEN L AUMONE TDI</v>
      </c>
      <c r="C429" s="14">
        <f>IFERROR(VLOOKUP('Requête 052'!$A428,'Requête 052'!$A$1:$F$2000,3,FALSE),"")</f>
        <v>43810</v>
      </c>
      <c r="D429" s="5" t="str">
        <f>IFERROR(VLOOKUP('Requête 052'!$A428,'Requête 052'!$A$1:$F$2000,4,FALSE),"")</f>
        <v>ENCOMBRANTS</v>
      </c>
      <c r="E429" s="5" t="str">
        <f>IFERROR(VLOOKUP('Requête 052'!$A428,'Requête 052'!$A$1:$F$2000,5,FALSE),"")</f>
        <v>ENCOMBRANTS</v>
      </c>
      <c r="F429" s="5">
        <f>IFERROR(VLOOKUP('Requête 052'!$A428,'Requête 052'!$A$1:$F$2000,6,FALSE),"")</f>
        <v>0.7</v>
      </c>
      <c r="G429" s="15">
        <f>IFERROR(VLOOKUP(A429,'Fichier source CGECP'!$A$1:$F$1259,1,FALSE),"")</f>
        <v>5417</v>
      </c>
      <c r="H429" s="15" t="str">
        <f>IFERROR(VLOOKUP(A429,'Fichier source CGECP'!$A$1:$F$1259,2,FALSE),"")</f>
        <v>CGECP</v>
      </c>
      <c r="I429" s="38">
        <f>IFERROR(VLOOKUP(A429,'Fichier source CGECP'!$A$1:$F$1259,3,FALSE),"")</f>
        <v>43810</v>
      </c>
      <c r="J429" s="15">
        <f>IFERROR(VLOOKUP(A429,'Fichier source CGECP'!$A$1:$F$1259,4,FALSE),"")</f>
        <v>0</v>
      </c>
      <c r="K429" s="15" t="str">
        <f>IFERROR(VLOOKUP(A429,'Fichier source CGECP'!$A$1:$F$1259,5,FALSE),"")</f>
        <v>ENCOMBRANTS</v>
      </c>
      <c r="L429" s="33">
        <f>IFERROR(VLOOKUP(A429,'Fichier source CGECP'!$A$1:$F$1259,6,FALSE),"")</f>
        <v>3.7</v>
      </c>
      <c r="M429" s="36">
        <f t="shared" si="35"/>
        <v>-3</v>
      </c>
      <c r="N429" s="35" t="str">
        <f t="shared" si="31"/>
        <v>Ok</v>
      </c>
      <c r="O429" s="35" t="str">
        <f t="shared" si="32"/>
        <v>Ok</v>
      </c>
      <c r="P429" s="35" t="str">
        <f t="shared" si="33"/>
        <v>Ecart</v>
      </c>
      <c r="Q429" s="35" t="str">
        <f t="shared" si="34"/>
        <v>Ecart</v>
      </c>
    </row>
    <row r="430" spans="1:17" ht="15.75" customHeight="1" x14ac:dyDescent="0.25">
      <c r="A430" s="12">
        <f>IFERROR(VLOOKUP('Requête 052'!$A429,'Requête 052'!$A$1:$F$2000,1,FALSE),"")</f>
        <v>5419</v>
      </c>
      <c r="B430" s="5" t="str">
        <f>IFERROR(VLOOKUP('Requête 052'!$A429,'Requête 052'!$A$1:$F$2000,2,FALSE),"")</f>
        <v>CGECP ST OUEN L AUMONE TDI</v>
      </c>
      <c r="C430" s="14">
        <f>IFERROR(VLOOKUP('Requête 052'!$A429,'Requête 052'!$A$1:$F$2000,3,FALSE),"")</f>
        <v>43810</v>
      </c>
      <c r="D430" s="5" t="str">
        <f>IFERROR(VLOOKUP('Requête 052'!$A429,'Requête 052'!$A$1:$F$2000,4,FALSE),"")</f>
        <v>DECHETS INDUSTRIELS BANALS</v>
      </c>
      <c r="E430" s="5" t="str">
        <f>IFERROR(VLOOKUP('Requête 052'!$A429,'Requête 052'!$A$1:$F$2000,5,FALSE),"")</f>
        <v>DECHETS INDUSTRIELS BANALS</v>
      </c>
      <c r="F430" s="5">
        <f>IFERROR(VLOOKUP('Requête 052'!$A429,'Requête 052'!$A$1:$F$2000,6,FALSE),"")</f>
        <v>0.98</v>
      </c>
      <c r="G430" s="15">
        <f>IFERROR(VLOOKUP(A430,'Fichier source CGECP'!$A$1:$F$1259,1,FALSE),"")</f>
        <v>5419</v>
      </c>
      <c r="H430" s="15" t="str">
        <f>IFERROR(VLOOKUP(A430,'Fichier source CGECP'!$A$1:$F$1259,2,FALSE),"")</f>
        <v>CGECP</v>
      </c>
      <c r="I430" s="47">
        <f>IFERROR(VLOOKUP(A430,'Fichier source CGECP'!$A$1:$F$1259,3,FALSE),"")</f>
        <v>43810</v>
      </c>
      <c r="J430" s="15" t="str">
        <f>IFERROR(VLOOKUP(A430,'Fichier source CGECP'!$A$1:$F$1259,4,FALSE),"")</f>
        <v>DECHETS INDUSTRIELS BANALS</v>
      </c>
      <c r="K430" s="15" t="str">
        <f>IFERROR(VLOOKUP(A430,'Fichier source CGECP'!$A$1:$F$1259,5,FALSE),"")</f>
        <v>DECHETS INDUSTRIELS BANALS</v>
      </c>
      <c r="L430" s="33">
        <f>IFERROR(VLOOKUP(A430,'Fichier source CGECP'!$A$1:$F$1259,6,FALSE),"")</f>
        <v>0.6</v>
      </c>
      <c r="M430" s="36">
        <f t="shared" si="35"/>
        <v>0.38</v>
      </c>
      <c r="N430" s="35" t="str">
        <f t="shared" si="31"/>
        <v>Ok</v>
      </c>
      <c r="O430" s="35" t="str">
        <f t="shared" si="32"/>
        <v>Ok</v>
      </c>
      <c r="P430" s="35" t="str">
        <f t="shared" si="33"/>
        <v>Ok</v>
      </c>
      <c r="Q430" s="35" t="str">
        <f t="shared" si="34"/>
        <v>Ok</v>
      </c>
    </row>
    <row r="431" spans="1:17" ht="15.75" customHeight="1" x14ac:dyDescent="0.25">
      <c r="A431" s="12">
        <f>IFERROR(VLOOKUP('Requête 052'!$A430,'Requête 052'!$A$1:$F$2000,1,FALSE),"")</f>
        <v>5420</v>
      </c>
      <c r="B431" s="5" t="str">
        <f>IFERROR(VLOOKUP('Requête 052'!$A430,'Requête 052'!$A$1:$F$2000,2,FALSE),"")</f>
        <v>CGECP ST OUEN L AUMONE TDI</v>
      </c>
      <c r="C431" s="14">
        <f>IFERROR(VLOOKUP('Requête 052'!$A430,'Requête 052'!$A$1:$F$2000,3,FALSE),"")</f>
        <v>43810</v>
      </c>
      <c r="D431" s="5" t="str">
        <f>IFERROR(VLOOKUP('Requête 052'!$A430,'Requête 052'!$A$1:$F$2000,4,FALSE),"")</f>
        <v>BOIS D'EMBALLAGE</v>
      </c>
      <c r="E431" s="5" t="str">
        <f>IFERROR(VLOOKUP('Requête 052'!$A430,'Requête 052'!$A$1:$F$2000,5,FALSE),"")</f>
        <v>BOIS D'EMBALLAGE</v>
      </c>
      <c r="F431" s="5">
        <f>IFERROR(VLOOKUP('Requête 052'!$A430,'Requête 052'!$A$1:$F$2000,6,FALSE),"")</f>
        <v>1.46</v>
      </c>
      <c r="G431" s="15">
        <f>IFERROR(VLOOKUP(A431,'Fichier source CGECP'!$A$1:$F$1259,1,FALSE),"")</f>
        <v>5420</v>
      </c>
      <c r="H431" s="15" t="str">
        <f>IFERROR(VLOOKUP(A431,'Fichier source CGECP'!$A$1:$F$1259,2,FALSE),"")</f>
        <v>CGECP</v>
      </c>
      <c r="I431" s="38">
        <f>IFERROR(VLOOKUP(A431,'Fichier source CGECP'!$A$1:$F$1259,3,FALSE),"")</f>
        <v>43810</v>
      </c>
      <c r="J431" s="15" t="str">
        <f>IFERROR(VLOOKUP(A431,'Fichier source CGECP'!$A$1:$F$1259,4,FALSE),"")</f>
        <v>CARTONS ET SACHES PLAST - 1.04.00</v>
      </c>
      <c r="K431" s="15" t="str">
        <f>IFERROR(VLOOKUP(A431,'Fichier source CGECP'!$A$1:$F$1259,5,FALSE),"")</f>
        <v>CARTONS ET SACHES PLAST - 1.04.00</v>
      </c>
      <c r="L431" s="33">
        <f>IFERROR(VLOOKUP(A431,'Fichier source CGECP'!$A$1:$F$1259,6,FALSE),"")</f>
        <v>7.0000000000000007E-2</v>
      </c>
      <c r="M431" s="36">
        <f t="shared" si="35"/>
        <v>1.39</v>
      </c>
      <c r="N431" s="35" t="str">
        <f t="shared" si="31"/>
        <v>Ok</v>
      </c>
      <c r="O431" s="35" t="str">
        <f t="shared" si="32"/>
        <v>Ecart</v>
      </c>
      <c r="P431" s="35" t="str">
        <f t="shared" si="33"/>
        <v>Ok</v>
      </c>
      <c r="Q431" s="35" t="str">
        <f t="shared" si="34"/>
        <v>Ecart</v>
      </c>
    </row>
    <row r="432" spans="1:17" ht="15.75" customHeight="1" x14ac:dyDescent="0.25">
      <c r="A432" s="12">
        <f>IFERROR(VLOOKUP('Requête 052'!$A431,'Requête 052'!$A$1:$F$2000,1,FALSE),"")</f>
        <v>5424</v>
      </c>
      <c r="B432" s="5" t="str">
        <f>IFERROR(VLOOKUP('Requête 052'!$A431,'Requête 052'!$A$1:$F$2000,2,FALSE),"")</f>
        <v>CGECP ST OUEN L AUMONE UVEND</v>
      </c>
      <c r="C432" s="14">
        <f>IFERROR(VLOOKUP('Requête 052'!$A431,'Requête 052'!$A$1:$F$2000,3,FALSE),"")</f>
        <v>43810</v>
      </c>
      <c r="D432" s="5" t="str">
        <f>IFERROR(VLOOKUP('Requête 052'!$A431,'Requête 052'!$A$1:$F$2000,4,FALSE),"")</f>
        <v>DECHET A INCINERER TRI</v>
      </c>
      <c r="E432" s="5" t="str">
        <f>IFERROR(VLOOKUP('Requête 052'!$A431,'Requête 052'!$A$1:$F$2000,5,FALSE),"")</f>
        <v>DECHET A INCINERER TRI</v>
      </c>
      <c r="F432" s="5">
        <f>IFERROR(VLOOKUP('Requête 052'!$A431,'Requête 052'!$A$1:$F$2000,6,FALSE),"")</f>
        <v>1.0669999999999999</v>
      </c>
      <c r="G432" s="15">
        <f>IFERROR(VLOOKUP(A432,'Fichier source CGECP'!$A$1:$F$1259,1,FALSE),"")</f>
        <v>5424</v>
      </c>
      <c r="H432" s="15" t="str">
        <f>IFERROR(VLOOKUP(A432,'Fichier source CGECP'!$A$1:$F$1259,2,FALSE),"")</f>
        <v>CGECP</v>
      </c>
      <c r="I432" s="38">
        <f>IFERROR(VLOOKUP(A432,'Fichier source CGECP'!$A$1:$F$1259,3,FALSE),"")</f>
        <v>43810</v>
      </c>
      <c r="J432" s="15" t="str">
        <f>IFERROR(VLOOKUP(A432,'Fichier source CGECP'!$A$1:$F$1259,4,FALSE),"")</f>
        <v>DECHETS INDUSTRIELS A TRIER</v>
      </c>
      <c r="K432" s="15" t="str">
        <f>IFERROR(VLOOKUP(A432,'Fichier source CGECP'!$A$1:$F$1259,5,FALSE),"")</f>
        <v>DECHETS INDUSTRIELS A TRIER</v>
      </c>
      <c r="L432" s="33">
        <f>IFERROR(VLOOKUP(A432,'Fichier source CGECP'!$A$1:$F$1259,6,FALSE),"")</f>
        <v>4.4800000000000004</v>
      </c>
      <c r="M432" s="36">
        <f t="shared" si="35"/>
        <v>-3.4130000000000003</v>
      </c>
      <c r="N432" s="35" t="str">
        <f t="shared" si="31"/>
        <v>Ok</v>
      </c>
      <c r="O432" s="35" t="str">
        <f t="shared" si="32"/>
        <v>Ecart</v>
      </c>
      <c r="P432" s="35" t="str">
        <f t="shared" si="33"/>
        <v>Ecart</v>
      </c>
      <c r="Q432" s="35" t="str">
        <f t="shared" si="34"/>
        <v>Ecart</v>
      </c>
    </row>
    <row r="433" spans="1:17" ht="15.75" customHeight="1" x14ac:dyDescent="0.25">
      <c r="A433" s="12">
        <f>IFERROR(VLOOKUP('Requête 052'!$A432,'Requête 052'!$A$1:$F$2000,1,FALSE),"")</f>
        <v>5427</v>
      </c>
      <c r="B433" s="5" t="str">
        <f>IFERROR(VLOOKUP('Requête 052'!$A432,'Requête 052'!$A$1:$F$2000,2,FALSE),"")</f>
        <v>CGECP ST OUEN L AUMONE TDI</v>
      </c>
      <c r="C433" s="14">
        <f>IFERROR(VLOOKUP('Requête 052'!$A432,'Requête 052'!$A$1:$F$2000,3,FALSE),"")</f>
        <v>43810</v>
      </c>
      <c r="D433" s="5" t="str">
        <f>IFERROR(VLOOKUP('Requête 052'!$A432,'Requête 052'!$A$1:$F$2000,4,FALSE),"")</f>
        <v>MATIERE VALO EN MELANGE</v>
      </c>
      <c r="E433" s="5" t="str">
        <f>IFERROR(VLOOKUP('Requête 052'!$A432,'Requête 052'!$A$1:$F$2000,5,FALSE),"")</f>
        <v>DECHETS INDUSTRIELS BANALS</v>
      </c>
      <c r="F433" s="5">
        <f>IFERROR(VLOOKUP('Requête 052'!$A432,'Requête 052'!$A$1:$F$2000,6,FALSE),"")</f>
        <v>0.98</v>
      </c>
      <c r="G433" s="15">
        <f>IFERROR(VLOOKUP(A433,'Fichier source CGECP'!$A$1:$F$1259,1,FALSE),"")</f>
        <v>5427</v>
      </c>
      <c r="H433" s="15" t="str">
        <f>IFERROR(VLOOKUP(A433,'Fichier source CGECP'!$A$1:$F$1259,2,FALSE),"")</f>
        <v>CGECP</v>
      </c>
      <c r="I433" s="38">
        <f>IFERROR(VLOOKUP(A433,'Fichier source CGECP'!$A$1:$F$1259,3,FALSE),"")</f>
        <v>43810</v>
      </c>
      <c r="J433" s="15" t="str">
        <f>IFERROR(VLOOKUP(A433,'Fichier source CGECP'!$A$1:$F$1259,4,FALSE),"")</f>
        <v>MATIERE VALO EN MELANGE</v>
      </c>
      <c r="K433" s="15" t="str">
        <f>IFERROR(VLOOKUP(A433,'Fichier source CGECP'!$A$1:$F$1259,5,FALSE),"")</f>
        <v>MATIERE VALO EN MELANGE</v>
      </c>
      <c r="L433" s="33">
        <f>IFERROR(VLOOKUP(A433,'Fichier source CGECP'!$A$1:$F$1259,6,FALSE),"")</f>
        <v>0.36</v>
      </c>
      <c r="M433" s="36">
        <f t="shared" si="35"/>
        <v>0.62</v>
      </c>
      <c r="N433" s="35" t="str">
        <f t="shared" si="31"/>
        <v>Ok</v>
      </c>
      <c r="O433" s="35" t="str">
        <f t="shared" si="32"/>
        <v>Ecart</v>
      </c>
      <c r="P433" s="35" t="str">
        <f t="shared" si="33"/>
        <v>Ok</v>
      </c>
      <c r="Q433" s="35" t="str">
        <f t="shared" si="34"/>
        <v>Ecart</v>
      </c>
    </row>
    <row r="434" spans="1:17" ht="15.75" customHeight="1" x14ac:dyDescent="0.25">
      <c r="A434" s="12">
        <f>IFERROR(VLOOKUP('Requête 052'!$A433,'Requête 052'!$A$1:$F$2000,1,FALSE),"")</f>
        <v>5431</v>
      </c>
      <c r="B434" s="5" t="str">
        <f>IFERROR(VLOOKUP('Requête 052'!$A433,'Requête 052'!$A$1:$F$2000,2,FALSE),"")</f>
        <v>CGECP ST OUEN L AUMONE UVEND</v>
      </c>
      <c r="C434" s="14">
        <f>IFERROR(VLOOKUP('Requête 052'!$A433,'Requête 052'!$A$1:$F$2000,3,FALSE),"")</f>
        <v>43810</v>
      </c>
      <c r="D434" s="5" t="str">
        <f>IFERROR(VLOOKUP('Requête 052'!$A433,'Requête 052'!$A$1:$F$2000,4,FALSE),"")</f>
        <v>ORDURES MENAGERES</v>
      </c>
      <c r="E434" s="5" t="str">
        <f>IFERROR(VLOOKUP('Requête 052'!$A433,'Requête 052'!$A$1:$F$2000,5,FALSE),"")</f>
        <v>ORDURES MENAGERES</v>
      </c>
      <c r="F434" s="5">
        <f>IFERROR(VLOOKUP('Requête 052'!$A433,'Requête 052'!$A$1:$F$2000,6,FALSE),"")</f>
        <v>7.9</v>
      </c>
      <c r="G434" s="15">
        <f>IFERROR(VLOOKUP(A434,'Fichier source CGECP'!$A$1:$F$1259,1,FALSE),"")</f>
        <v>5431</v>
      </c>
      <c r="H434" s="15" t="str">
        <f>IFERROR(VLOOKUP(A434,'Fichier source CGECP'!$A$1:$F$1259,2,FALSE),"")</f>
        <v>CGECP</v>
      </c>
      <c r="I434" s="47">
        <f>IFERROR(VLOOKUP(A434,'Fichier source CGECP'!$A$1:$F$1259,3,FALSE),"")</f>
        <v>43810</v>
      </c>
      <c r="J434" s="15">
        <f>IFERROR(VLOOKUP(A434,'Fichier source CGECP'!$A$1:$F$1259,4,FALSE),"")</f>
        <v>0</v>
      </c>
      <c r="K434" s="15" t="str">
        <f>IFERROR(VLOOKUP(A434,'Fichier source CGECP'!$A$1:$F$1259,5,FALSE),"")</f>
        <v>ORDURES MENAGERES</v>
      </c>
      <c r="L434" s="33">
        <f>IFERROR(VLOOKUP(A434,'Fichier source CGECP'!$A$1:$F$1259,6,FALSE),"")</f>
        <v>1.46</v>
      </c>
      <c r="M434" s="36">
        <f t="shared" si="35"/>
        <v>6.44</v>
      </c>
      <c r="N434" s="35" t="str">
        <f t="shared" si="31"/>
        <v>Ok</v>
      </c>
      <c r="O434" s="35" t="str">
        <f t="shared" si="32"/>
        <v>Ok</v>
      </c>
      <c r="P434" s="35" t="str">
        <f t="shared" si="33"/>
        <v>Ok</v>
      </c>
      <c r="Q434" s="35" t="str">
        <f t="shared" si="34"/>
        <v>Ok</v>
      </c>
    </row>
    <row r="435" spans="1:17" ht="15.75" customHeight="1" x14ac:dyDescent="0.25">
      <c r="A435" s="12">
        <f>IFERROR(VLOOKUP('Requête 052'!$A434,'Requête 052'!$A$1:$F$2000,1,FALSE),"")</f>
        <v>5438</v>
      </c>
      <c r="B435" s="5" t="str">
        <f>IFERROR(VLOOKUP('Requête 052'!$A434,'Requête 052'!$A$1:$F$2000,2,FALSE),"")</f>
        <v>CGECP ST OUEN L AUMONE UVEND</v>
      </c>
      <c r="C435" s="14">
        <f>IFERROR(VLOOKUP('Requête 052'!$A434,'Requête 052'!$A$1:$F$2000,3,FALSE),"")</f>
        <v>43810</v>
      </c>
      <c r="D435" s="5" t="str">
        <f>IFERROR(VLOOKUP('Requête 052'!$A434,'Requête 052'!$A$1:$F$2000,4,FALSE),"")</f>
        <v>ORDURES MENAGERES</v>
      </c>
      <c r="E435" s="5" t="str">
        <f>IFERROR(VLOOKUP('Requête 052'!$A434,'Requête 052'!$A$1:$F$2000,5,FALSE),"")</f>
        <v>ORDURES MENAGERES</v>
      </c>
      <c r="F435" s="5">
        <f>IFERROR(VLOOKUP('Requête 052'!$A434,'Requête 052'!$A$1:$F$2000,6,FALSE),"")</f>
        <v>8.1999999999999993</v>
      </c>
      <c r="G435" s="15">
        <f>IFERROR(VLOOKUP(A435,'Fichier source CGECP'!$A$1:$F$1259,1,FALSE),"")</f>
        <v>5438</v>
      </c>
      <c r="H435" s="15" t="str">
        <f>IFERROR(VLOOKUP(A435,'Fichier source CGECP'!$A$1:$F$1259,2,FALSE),"")</f>
        <v>CGECP</v>
      </c>
      <c r="I435" s="47">
        <f>IFERROR(VLOOKUP(A435,'Fichier source CGECP'!$A$1:$F$1259,3,FALSE),"")</f>
        <v>43810</v>
      </c>
      <c r="J435" s="15">
        <f>IFERROR(VLOOKUP(A435,'Fichier source CGECP'!$A$1:$F$1259,4,FALSE),"")</f>
        <v>0</v>
      </c>
      <c r="K435" s="15" t="str">
        <f>IFERROR(VLOOKUP(A435,'Fichier source CGECP'!$A$1:$F$1259,5,FALSE),"")</f>
        <v>ORDURES MENAGERES</v>
      </c>
      <c r="L435" s="33">
        <f>IFERROR(VLOOKUP(A435,'Fichier source CGECP'!$A$1:$F$1259,6,FALSE),"")</f>
        <v>4.5</v>
      </c>
      <c r="M435" s="36">
        <f t="shared" si="35"/>
        <v>3.6999999999999993</v>
      </c>
      <c r="N435" s="35" t="str">
        <f t="shared" si="31"/>
        <v>Ok</v>
      </c>
      <c r="O435" s="35" t="str">
        <f t="shared" si="32"/>
        <v>Ok</v>
      </c>
      <c r="P435" s="35" t="str">
        <f t="shared" si="33"/>
        <v>Ok</v>
      </c>
      <c r="Q435" s="35" t="str">
        <f t="shared" si="34"/>
        <v>Ok</v>
      </c>
    </row>
    <row r="436" spans="1:17" ht="15.75" customHeight="1" x14ac:dyDescent="0.25">
      <c r="A436" s="12">
        <f>IFERROR(VLOOKUP('Requête 052'!$A435,'Requête 052'!$A$1:$F$2000,1,FALSE),"")</f>
        <v>5439</v>
      </c>
      <c r="B436" s="5" t="str">
        <f>IFERROR(VLOOKUP('Requête 052'!$A435,'Requête 052'!$A$1:$F$2000,2,FALSE),"")</f>
        <v>CGECP ST OUEN L AUMONE TDI</v>
      </c>
      <c r="C436" s="14">
        <f>IFERROR(VLOOKUP('Requête 052'!$A435,'Requête 052'!$A$1:$F$2000,3,FALSE),"")</f>
        <v>43810</v>
      </c>
      <c r="D436" s="5" t="str">
        <f>IFERROR(VLOOKUP('Requête 052'!$A435,'Requête 052'!$A$1:$F$2000,4,FALSE),"")</f>
        <v>BOIS D'EMBALLAGES BRUTS</v>
      </c>
      <c r="E436" s="5" t="str">
        <f>IFERROR(VLOOKUP('Requête 052'!$A435,'Requête 052'!$A$1:$F$2000,5,FALSE),"")</f>
        <v>BOIS D'EMBALLAGES BRUTS</v>
      </c>
      <c r="F436" s="5">
        <f>IFERROR(VLOOKUP('Requête 052'!$A435,'Requête 052'!$A$1:$F$2000,6,FALSE),"")</f>
        <v>3.2</v>
      </c>
      <c r="G436" s="15">
        <f>IFERROR(VLOOKUP(A436,'Fichier source CGECP'!$A$1:$F$1259,1,FALSE),"")</f>
        <v>5439</v>
      </c>
      <c r="H436" s="15" t="str">
        <f>IFERROR(VLOOKUP(A436,'Fichier source CGECP'!$A$1:$F$1259,2,FALSE),"")</f>
        <v>CGECP</v>
      </c>
      <c r="I436" s="47">
        <f>IFERROR(VLOOKUP(A436,'Fichier source CGECP'!$A$1:$F$1259,3,FALSE),"")</f>
        <v>43810</v>
      </c>
      <c r="J436" s="15" t="str">
        <f>IFERROR(VLOOKUP(A436,'Fichier source CGECP'!$A$1:$F$1259,4,FALSE),"")</f>
        <v>BOIS D'EMBALLAGES BRUTS</v>
      </c>
      <c r="K436" s="15" t="str">
        <f>IFERROR(VLOOKUP(A436,'Fichier source CGECP'!$A$1:$F$1259,5,FALSE),"")</f>
        <v>BOIS D'EMBALLAGES BRUTS</v>
      </c>
      <c r="L436" s="33">
        <f>IFERROR(VLOOKUP(A436,'Fichier source CGECP'!$A$1:$F$1259,6,FALSE),"")</f>
        <v>1.52</v>
      </c>
      <c r="M436" s="36">
        <f t="shared" si="35"/>
        <v>1.6800000000000002</v>
      </c>
      <c r="N436" s="35" t="str">
        <f t="shared" si="31"/>
        <v>Ok</v>
      </c>
      <c r="O436" s="35" t="str">
        <f t="shared" si="32"/>
        <v>Ok</v>
      </c>
      <c r="P436" s="35" t="str">
        <f t="shared" si="33"/>
        <v>Ok</v>
      </c>
      <c r="Q436" s="35" t="str">
        <f t="shared" si="34"/>
        <v>Ok</v>
      </c>
    </row>
    <row r="437" spans="1:17" ht="15.75" customHeight="1" x14ac:dyDescent="0.25">
      <c r="A437" s="12">
        <f>IFERROR(VLOOKUP('Requête 052'!$A436,'Requête 052'!$A$1:$F$2000,1,FALSE),"")</f>
        <v>5444</v>
      </c>
      <c r="B437" s="5" t="str">
        <f>IFERROR(VLOOKUP('Requête 052'!$A436,'Requête 052'!$A$1:$F$2000,2,FALSE),"")</f>
        <v>CGECP ST OUEN L AUMONE TDI</v>
      </c>
      <c r="C437" s="14">
        <f>IFERROR(VLOOKUP('Requête 052'!$A436,'Requête 052'!$A$1:$F$2000,3,FALSE),"")</f>
        <v>43810</v>
      </c>
      <c r="D437" s="5" t="str">
        <f>IFERROR(VLOOKUP('Requête 052'!$A436,'Requête 052'!$A$1:$F$2000,4,FALSE),"")</f>
        <v>DECHETS INDUSTRIELS BANALS</v>
      </c>
      <c r="E437" s="5" t="str">
        <f>IFERROR(VLOOKUP('Requête 052'!$A436,'Requête 052'!$A$1:$F$2000,5,FALSE),"")</f>
        <v>DECHETS INDUSTRIELS BANALS</v>
      </c>
      <c r="F437" s="5">
        <f>IFERROR(VLOOKUP('Requête 052'!$A436,'Requête 052'!$A$1:$F$2000,6,FALSE),"")</f>
        <v>0.36</v>
      </c>
      <c r="G437" s="15">
        <f>IFERROR(VLOOKUP(A437,'Fichier source CGECP'!$A$1:$F$1259,1,FALSE),"")</f>
        <v>5444</v>
      </c>
      <c r="H437" s="15" t="str">
        <f>IFERROR(VLOOKUP(A437,'Fichier source CGECP'!$A$1:$F$1259,2,FALSE),"")</f>
        <v>CGECP</v>
      </c>
      <c r="I437" s="38">
        <f>IFERROR(VLOOKUP(A437,'Fichier source CGECP'!$A$1:$F$1259,3,FALSE),"")</f>
        <v>43810</v>
      </c>
      <c r="J437" s="15">
        <f>IFERROR(VLOOKUP(A437,'Fichier source CGECP'!$A$1:$F$1259,4,FALSE),"")</f>
        <v>0</v>
      </c>
      <c r="K437" s="15" t="str">
        <f>IFERROR(VLOOKUP(A437,'Fichier source CGECP'!$A$1:$F$1259,5,FALSE),"")</f>
        <v>DECHETS INDUSTRIELS BANALS</v>
      </c>
      <c r="L437" s="33">
        <f>IFERROR(VLOOKUP(A437,'Fichier source CGECP'!$A$1:$F$1259,6,FALSE),"")</f>
        <v>1.1399999999999999</v>
      </c>
      <c r="M437" s="36">
        <f t="shared" si="35"/>
        <v>-0.77999999999999992</v>
      </c>
      <c r="N437" s="35" t="str">
        <f t="shared" si="31"/>
        <v>Ok</v>
      </c>
      <c r="O437" s="35" t="str">
        <f t="shared" si="32"/>
        <v>Ok</v>
      </c>
      <c r="P437" s="35" t="str">
        <f t="shared" si="33"/>
        <v>Ecart</v>
      </c>
      <c r="Q437" s="35" t="str">
        <f t="shared" si="34"/>
        <v>Ecart</v>
      </c>
    </row>
    <row r="438" spans="1:17" ht="15.75" customHeight="1" x14ac:dyDescent="0.25">
      <c r="A438" s="12">
        <f>IFERROR(VLOOKUP('Requête 052'!$A437,'Requête 052'!$A$1:$F$2000,1,FALSE),"")</f>
        <v>5448</v>
      </c>
      <c r="B438" s="5" t="str">
        <f>IFERROR(VLOOKUP('Requête 052'!$A437,'Requête 052'!$A$1:$F$2000,2,FALSE),"")</f>
        <v>CGECP ST OUEN L AUMONE TDI</v>
      </c>
      <c r="C438" s="14">
        <f>IFERROR(VLOOKUP('Requête 052'!$A437,'Requête 052'!$A$1:$F$2000,3,FALSE),"")</f>
        <v>43810</v>
      </c>
      <c r="D438" s="5" t="str">
        <f>IFERROR(VLOOKUP('Requête 052'!$A437,'Requête 052'!$A$1:$F$2000,4,FALSE),"")</f>
        <v>DECHETS INDUSTRIELS BANALS</v>
      </c>
      <c r="E438" s="5" t="str">
        <f>IFERROR(VLOOKUP('Requête 052'!$A437,'Requête 052'!$A$1:$F$2000,5,FALSE),"")</f>
        <v>DECHETS INDUSTRIELS BANALS</v>
      </c>
      <c r="F438" s="5">
        <f>IFERROR(VLOOKUP('Requête 052'!$A437,'Requête 052'!$A$1:$F$2000,6,FALSE),"")</f>
        <v>3.66</v>
      </c>
      <c r="G438" s="15">
        <f>IFERROR(VLOOKUP(A438,'Fichier source CGECP'!$A$1:$F$1259,1,FALSE),"")</f>
        <v>5448</v>
      </c>
      <c r="H438" s="15" t="str">
        <f>IFERROR(VLOOKUP(A438,'Fichier source CGECP'!$A$1:$F$1259,2,FALSE),"")</f>
        <v>CGECP</v>
      </c>
      <c r="I438" s="38">
        <f>IFERROR(VLOOKUP(A438,'Fichier source CGECP'!$A$1:$F$1259,3,FALSE),"")</f>
        <v>43810</v>
      </c>
      <c r="J438" s="15" t="str">
        <f>IFERROR(VLOOKUP(A438,'Fichier source CGECP'!$A$1:$F$1259,4,FALSE),"")</f>
        <v>MATIERE VALO EN MELANGE</v>
      </c>
      <c r="K438" s="15" t="str">
        <f>IFERROR(VLOOKUP(A438,'Fichier source CGECP'!$A$1:$F$1259,5,FALSE),"")</f>
        <v>MATIERE VALO EN MELANGE</v>
      </c>
      <c r="L438" s="33">
        <f>IFERROR(VLOOKUP(A438,'Fichier source CGECP'!$A$1:$F$1259,6,FALSE),"")</f>
        <v>0.16</v>
      </c>
      <c r="M438" s="36">
        <f t="shared" si="35"/>
        <v>3.5</v>
      </c>
      <c r="N438" s="35" t="str">
        <f t="shared" si="31"/>
        <v>Ok</v>
      </c>
      <c r="O438" s="35" t="str">
        <f t="shared" si="32"/>
        <v>Ecart</v>
      </c>
      <c r="P438" s="35" t="str">
        <f t="shared" si="33"/>
        <v>Ok</v>
      </c>
      <c r="Q438" s="35" t="str">
        <f t="shared" si="34"/>
        <v>Ecart</v>
      </c>
    </row>
    <row r="439" spans="1:17" ht="15.75" customHeight="1" x14ac:dyDescent="0.25">
      <c r="A439" s="12">
        <f>IFERROR(VLOOKUP('Requête 052'!$A438,'Requête 052'!$A$1:$F$2000,1,FALSE),"")</f>
        <v>5453</v>
      </c>
      <c r="B439" s="5" t="str">
        <f>IFERROR(VLOOKUP('Requête 052'!$A438,'Requête 052'!$A$1:$F$2000,2,FALSE),"")</f>
        <v>CGECP ST OUEN L AUMONE TDI</v>
      </c>
      <c r="C439" s="14">
        <f>IFERROR(VLOOKUP('Requête 052'!$A438,'Requête 052'!$A$1:$F$2000,3,FALSE),"")</f>
        <v>43810</v>
      </c>
      <c r="D439" s="5" t="str">
        <f>IFERROR(VLOOKUP('Requête 052'!$A438,'Requête 052'!$A$1:$F$2000,4,FALSE),"")</f>
        <v>DECHETS INDUSTRIELS BANALS</v>
      </c>
      <c r="E439" s="5" t="str">
        <f>IFERROR(VLOOKUP('Requête 052'!$A438,'Requête 052'!$A$1:$F$2000,5,FALSE),"")</f>
        <v>DECHETS INDUSTRIELS BANALS</v>
      </c>
      <c r="F439" s="5">
        <f>IFERROR(VLOOKUP('Requête 052'!$A438,'Requête 052'!$A$1:$F$2000,6,FALSE),"")</f>
        <v>2.8</v>
      </c>
      <c r="G439" s="15">
        <f>IFERROR(VLOOKUP(A439,'Fichier source CGECP'!$A$1:$F$1259,1,FALSE),"")</f>
        <v>5453</v>
      </c>
      <c r="H439" s="15" t="str">
        <f>IFERROR(VLOOKUP(A439,'Fichier source CGECP'!$A$1:$F$1259,2,FALSE),"")</f>
        <v>CGECP</v>
      </c>
      <c r="I439" s="47">
        <f>IFERROR(VLOOKUP(A439,'Fichier source CGECP'!$A$1:$F$1259,3,FALSE),"")</f>
        <v>43810</v>
      </c>
      <c r="J439" s="15">
        <f>IFERROR(VLOOKUP(A439,'Fichier source CGECP'!$A$1:$F$1259,4,FALSE),"")</f>
        <v>0</v>
      </c>
      <c r="K439" s="15" t="str">
        <f>IFERROR(VLOOKUP(A439,'Fichier source CGECP'!$A$1:$F$1259,5,FALSE),"")</f>
        <v>DECHETS INDUSTRIELS BANALS</v>
      </c>
      <c r="L439" s="33">
        <f>IFERROR(VLOOKUP(A439,'Fichier source CGECP'!$A$1:$F$1259,6,FALSE),"")</f>
        <v>0.34</v>
      </c>
      <c r="M439" s="36">
        <f t="shared" si="35"/>
        <v>2.46</v>
      </c>
      <c r="N439" s="35" t="str">
        <f t="shared" si="31"/>
        <v>Ok</v>
      </c>
      <c r="O439" s="35" t="str">
        <f t="shared" si="32"/>
        <v>Ok</v>
      </c>
      <c r="P439" s="35" t="str">
        <f t="shared" si="33"/>
        <v>Ok</v>
      </c>
      <c r="Q439" s="35" t="str">
        <f t="shared" si="34"/>
        <v>Ok</v>
      </c>
    </row>
    <row r="440" spans="1:17" ht="15.75" customHeight="1" x14ac:dyDescent="0.25">
      <c r="A440" s="12">
        <f>IFERROR(VLOOKUP('Requête 052'!$A439,'Requête 052'!$A$1:$F$2000,1,FALSE),"")</f>
        <v>5455</v>
      </c>
      <c r="B440" s="5" t="str">
        <f>IFERROR(VLOOKUP('Requête 052'!$A439,'Requête 052'!$A$1:$F$2000,2,FALSE),"")</f>
        <v>CGECP ST OUEN L AUMONE TDI</v>
      </c>
      <c r="C440" s="14">
        <f>IFERROR(VLOOKUP('Requête 052'!$A439,'Requête 052'!$A$1:$F$2000,3,FALSE),"")</f>
        <v>43810</v>
      </c>
      <c r="D440" s="5" t="str">
        <f>IFERROR(VLOOKUP('Requête 052'!$A439,'Requête 052'!$A$1:$F$2000,4,FALSE),"")</f>
        <v>MATIERE VALO EN MELANGE</v>
      </c>
      <c r="E440" s="5" t="str">
        <f>IFERROR(VLOOKUP('Requête 052'!$A439,'Requête 052'!$A$1:$F$2000,5,FALSE),"")</f>
        <v>REFACTION</v>
      </c>
      <c r="F440" s="5">
        <f>IFERROR(VLOOKUP('Requête 052'!$A439,'Requête 052'!$A$1:$F$2000,6,FALSE),"")</f>
        <v>8.74</v>
      </c>
      <c r="G440" s="15">
        <f>IFERROR(VLOOKUP(A440,'Fichier source CGECP'!$A$1:$F$1259,1,FALSE),"")</f>
        <v>5455</v>
      </c>
      <c r="H440" s="15" t="str">
        <f>IFERROR(VLOOKUP(A440,'Fichier source CGECP'!$A$1:$F$1259,2,FALSE),"")</f>
        <v>CGECP</v>
      </c>
      <c r="I440" s="38">
        <f>IFERROR(VLOOKUP(A440,'Fichier source CGECP'!$A$1:$F$1259,3,FALSE),"")</f>
        <v>43810</v>
      </c>
      <c r="J440" s="15">
        <f>IFERROR(VLOOKUP(A440,'Fichier source CGECP'!$A$1:$F$1259,4,FALSE),"")</f>
        <v>0</v>
      </c>
      <c r="K440" s="15" t="str">
        <f>IFERROR(VLOOKUP(A440,'Fichier source CGECP'!$A$1:$F$1259,5,FALSE),"")</f>
        <v>MATIERE VALO EN MELANGE</v>
      </c>
      <c r="L440" s="33">
        <f>IFERROR(VLOOKUP(A440,'Fichier source CGECP'!$A$1:$F$1259,6,FALSE),"")</f>
        <v>1.84</v>
      </c>
      <c r="M440" s="36">
        <f t="shared" si="35"/>
        <v>6.9</v>
      </c>
      <c r="N440" s="35" t="str">
        <f t="shared" si="31"/>
        <v>Ok</v>
      </c>
      <c r="O440" s="35" t="str">
        <f t="shared" si="32"/>
        <v>Ecart</v>
      </c>
      <c r="P440" s="35" t="str">
        <f t="shared" si="33"/>
        <v>Ok</v>
      </c>
      <c r="Q440" s="35" t="str">
        <f t="shared" si="34"/>
        <v>Ecart</v>
      </c>
    </row>
    <row r="441" spans="1:17" ht="15.75" customHeight="1" x14ac:dyDescent="0.25">
      <c r="A441" s="12">
        <f>IFERROR(VLOOKUP('Requête 052'!$A440,'Requête 052'!$A$1:$F$2000,1,FALSE),"")</f>
        <v>5455</v>
      </c>
      <c r="B441" s="5" t="str">
        <f>IFERROR(VLOOKUP('Requête 052'!$A440,'Requête 052'!$A$1:$F$2000,2,FALSE),"")</f>
        <v>CGECP ST OUEN L AUMONE TDI</v>
      </c>
      <c r="C441" s="14">
        <f>IFERROR(VLOOKUP('Requête 052'!$A440,'Requête 052'!$A$1:$F$2000,3,FALSE),"")</f>
        <v>43810</v>
      </c>
      <c r="D441" s="5" t="str">
        <f>IFERROR(VLOOKUP('Requête 052'!$A440,'Requête 052'!$A$1:$F$2000,4,FALSE),"")</f>
        <v>MATIERE VALO EN MELANGE</v>
      </c>
      <c r="E441" s="5" t="str">
        <f>IFERROR(VLOOKUP('Requête 052'!$A440,'Requête 052'!$A$1:$F$2000,5,FALSE),"")</f>
        <v>REFACTION</v>
      </c>
      <c r="F441" s="5">
        <f>IFERROR(VLOOKUP('Requête 052'!$A440,'Requête 052'!$A$1:$F$2000,6,FALSE),"")</f>
        <v>8.74</v>
      </c>
      <c r="G441" s="15">
        <f>IFERROR(VLOOKUP(A441,'Fichier source CGECP'!$A$1:$F$1259,1,FALSE),"")</f>
        <v>5455</v>
      </c>
      <c r="H441" s="15" t="str">
        <f>IFERROR(VLOOKUP(A441,'Fichier source CGECP'!$A$1:$F$1259,2,FALSE),"")</f>
        <v>CGECP</v>
      </c>
      <c r="I441" s="38">
        <f>IFERROR(VLOOKUP(A441,'Fichier source CGECP'!$A$1:$F$1259,3,FALSE),"")</f>
        <v>43810</v>
      </c>
      <c r="J441" s="15">
        <f>IFERROR(VLOOKUP(A441,'Fichier source CGECP'!$A$1:$F$1259,4,FALSE),"")</f>
        <v>0</v>
      </c>
      <c r="K441" s="15" t="str">
        <f>IFERROR(VLOOKUP(A441,'Fichier source CGECP'!$A$1:$F$1259,5,FALSE),"")</f>
        <v>MATIERE VALO EN MELANGE</v>
      </c>
      <c r="L441" s="33">
        <f>IFERROR(VLOOKUP(A441,'Fichier source CGECP'!$A$1:$F$1259,6,FALSE),"")</f>
        <v>1.84</v>
      </c>
      <c r="M441" s="36">
        <f t="shared" si="35"/>
        <v>6.9</v>
      </c>
      <c r="N441" s="35" t="str">
        <f t="shared" si="31"/>
        <v>Ok</v>
      </c>
      <c r="O441" s="35" t="str">
        <f t="shared" si="32"/>
        <v>Ecart</v>
      </c>
      <c r="P441" s="35" t="str">
        <f t="shared" si="33"/>
        <v>Ok</v>
      </c>
      <c r="Q441" s="35" t="str">
        <f t="shared" si="34"/>
        <v>Ecart</v>
      </c>
    </row>
    <row r="442" spans="1:17" ht="15.75" customHeight="1" x14ac:dyDescent="0.25">
      <c r="A442" s="12">
        <f>IFERROR(VLOOKUP('Requête 052'!$A441,'Requête 052'!$A$1:$F$2000,1,FALSE),"")</f>
        <v>5456</v>
      </c>
      <c r="B442" s="5" t="str">
        <f>IFERROR(VLOOKUP('Requête 052'!$A441,'Requête 052'!$A$1:$F$2000,2,FALSE),"")</f>
        <v>CGECP ST OUEN L AUMONE TDI</v>
      </c>
      <c r="C442" s="14">
        <f>IFERROR(VLOOKUP('Requête 052'!$A441,'Requête 052'!$A$1:$F$2000,3,FALSE),"")</f>
        <v>43810</v>
      </c>
      <c r="D442" s="5" t="str">
        <f>IFERROR(VLOOKUP('Requête 052'!$A441,'Requête 052'!$A$1:$F$2000,4,FALSE),"")</f>
        <v>ENCOMBRANTS</v>
      </c>
      <c r="E442" s="5" t="str">
        <f>IFERROR(VLOOKUP('Requête 052'!$A441,'Requête 052'!$A$1:$F$2000,5,FALSE),"")</f>
        <v>ENCOMBRANTS</v>
      </c>
      <c r="F442" s="5">
        <f>IFERROR(VLOOKUP('Requête 052'!$A441,'Requête 052'!$A$1:$F$2000,6,FALSE),"")</f>
        <v>0.64800000000000002</v>
      </c>
      <c r="G442" s="15">
        <f>IFERROR(VLOOKUP(A442,'Fichier source CGECP'!$A$1:$F$1259,1,FALSE),"")</f>
        <v>5456</v>
      </c>
      <c r="H442" s="15" t="str">
        <f>IFERROR(VLOOKUP(A442,'Fichier source CGECP'!$A$1:$F$1259,2,FALSE),"")</f>
        <v>CGECP</v>
      </c>
      <c r="I442" s="38">
        <f>IFERROR(VLOOKUP(A442,'Fichier source CGECP'!$A$1:$F$1259,3,FALSE),"")</f>
        <v>43810</v>
      </c>
      <c r="J442" s="15">
        <f>IFERROR(VLOOKUP(A442,'Fichier source CGECP'!$A$1:$F$1259,4,FALSE),"")</f>
        <v>0</v>
      </c>
      <c r="K442" s="15" t="str">
        <f>IFERROR(VLOOKUP(A442,'Fichier source CGECP'!$A$1:$F$1259,5,FALSE),"")</f>
        <v>ENCOMBRANTS</v>
      </c>
      <c r="L442" s="33">
        <f>IFERROR(VLOOKUP(A442,'Fichier source CGECP'!$A$1:$F$1259,6,FALSE),"")</f>
        <v>1.18</v>
      </c>
      <c r="M442" s="36">
        <f t="shared" si="35"/>
        <v>-0.53199999999999992</v>
      </c>
      <c r="N442" s="35" t="str">
        <f t="shared" si="31"/>
        <v>Ok</v>
      </c>
      <c r="O442" s="35" t="str">
        <f t="shared" si="32"/>
        <v>Ok</v>
      </c>
      <c r="P442" s="35" t="str">
        <f t="shared" si="33"/>
        <v>Ecart</v>
      </c>
      <c r="Q442" s="35" t="str">
        <f t="shared" si="34"/>
        <v>Ecart</v>
      </c>
    </row>
    <row r="443" spans="1:17" ht="15.75" customHeight="1" x14ac:dyDescent="0.25">
      <c r="A443" s="12">
        <f>IFERROR(VLOOKUP('Requête 052'!$A442,'Requête 052'!$A$1:$F$2000,1,FALSE),"")</f>
        <v>5467</v>
      </c>
      <c r="B443" s="5" t="str">
        <f>IFERROR(VLOOKUP('Requête 052'!$A442,'Requête 052'!$A$1:$F$2000,2,FALSE),"")</f>
        <v>CGECP ST OUEN L AUMONE TDI</v>
      </c>
      <c r="C443" s="14">
        <f>IFERROR(VLOOKUP('Requête 052'!$A442,'Requête 052'!$A$1:$F$2000,3,FALSE),"")</f>
        <v>43810</v>
      </c>
      <c r="D443" s="5" t="str">
        <f>IFERROR(VLOOKUP('Requête 052'!$A442,'Requête 052'!$A$1:$F$2000,4,FALSE),"")</f>
        <v>BOIS D'EMBALLAGES BRUTS</v>
      </c>
      <c r="E443" s="5" t="str">
        <f>IFERROR(VLOOKUP('Requête 052'!$A442,'Requête 052'!$A$1:$F$2000,5,FALSE),"")</f>
        <v>REFUS DE TRI BOIS</v>
      </c>
      <c r="F443" s="5">
        <f>IFERROR(VLOOKUP('Requête 052'!$A442,'Requête 052'!$A$1:$F$2000,6,FALSE),"")</f>
        <v>3.1</v>
      </c>
      <c r="G443" s="15">
        <f>IFERROR(VLOOKUP(A443,'Fichier source CGECP'!$A$1:$F$1259,1,FALSE),"")</f>
        <v>5467</v>
      </c>
      <c r="H443" s="15" t="str">
        <f>IFERROR(VLOOKUP(A443,'Fichier source CGECP'!$A$1:$F$1259,2,FALSE),"")</f>
        <v>CGECP</v>
      </c>
      <c r="I443" s="38">
        <f>IFERROR(VLOOKUP(A443,'Fichier source CGECP'!$A$1:$F$1259,3,FALSE),"")</f>
        <v>43810</v>
      </c>
      <c r="J443" s="15" t="str">
        <f>IFERROR(VLOOKUP(A443,'Fichier source CGECP'!$A$1:$F$1259,4,FALSE),"")</f>
        <v>ONDULES RECUPERES - 1.05.00</v>
      </c>
      <c r="K443" s="15" t="str">
        <f>IFERROR(VLOOKUP(A443,'Fichier source CGECP'!$A$1:$F$1259,5,FALSE),"")</f>
        <v>ONDULE RECUPERE VRAC - BALLE&lt;320 KG</v>
      </c>
      <c r="L443" s="33">
        <f>IFERROR(VLOOKUP(A443,'Fichier source CGECP'!$A$1:$F$1259,6,FALSE),"")</f>
        <v>0.55200000000000005</v>
      </c>
      <c r="M443" s="36">
        <f t="shared" si="35"/>
        <v>2.548</v>
      </c>
      <c r="N443" s="35" t="str">
        <f t="shared" si="31"/>
        <v>Ok</v>
      </c>
      <c r="O443" s="35" t="str">
        <f t="shared" si="32"/>
        <v>Ecart</v>
      </c>
      <c r="P443" s="35" t="str">
        <f t="shared" si="33"/>
        <v>Ok</v>
      </c>
      <c r="Q443" s="35" t="str">
        <f t="shared" si="34"/>
        <v>Ecart</v>
      </c>
    </row>
    <row r="444" spans="1:17" ht="15.75" customHeight="1" x14ac:dyDescent="0.25">
      <c r="A444" s="12">
        <f>IFERROR(VLOOKUP('Requête 052'!$A443,'Requête 052'!$A$1:$F$2000,1,FALSE),"")</f>
        <v>5470</v>
      </c>
      <c r="B444" s="5" t="str">
        <f>IFERROR(VLOOKUP('Requête 052'!$A443,'Requête 052'!$A$1:$F$2000,2,FALSE),"")</f>
        <v>CGECP ST OUEN L AUMONE TDI</v>
      </c>
      <c r="C444" s="14">
        <f>IFERROR(VLOOKUP('Requête 052'!$A443,'Requête 052'!$A$1:$F$2000,3,FALSE),"")</f>
        <v>43810</v>
      </c>
      <c r="D444" s="5" t="str">
        <f>IFERROR(VLOOKUP('Requête 052'!$A443,'Requête 052'!$A$1:$F$2000,4,FALSE),"")</f>
        <v>DECHETS INDUSTRIELS BANALS</v>
      </c>
      <c r="E444" s="5" t="str">
        <f>IFERROR(VLOOKUP('Requête 052'!$A443,'Requête 052'!$A$1:$F$2000,5,FALSE),"")</f>
        <v>DECHETS INDUSTRIELS BANALS</v>
      </c>
      <c r="F444" s="5">
        <f>IFERROR(VLOOKUP('Requête 052'!$A443,'Requête 052'!$A$1:$F$2000,6,FALSE),"")</f>
        <v>1.8</v>
      </c>
      <c r="G444" s="15">
        <f>IFERROR(VLOOKUP(A444,'Fichier source CGECP'!$A$1:$F$1259,1,FALSE),"")</f>
        <v>5470</v>
      </c>
      <c r="H444" s="15" t="str">
        <f>IFERROR(VLOOKUP(A444,'Fichier source CGECP'!$A$1:$F$1259,2,FALSE),"")</f>
        <v>CGECP</v>
      </c>
      <c r="I444" s="47">
        <f>IFERROR(VLOOKUP(A444,'Fichier source CGECP'!$A$1:$F$1259,3,FALSE),"")</f>
        <v>43810</v>
      </c>
      <c r="J444" s="15" t="str">
        <f>IFERROR(VLOOKUP(A444,'Fichier source CGECP'!$A$1:$F$1259,4,FALSE),"")</f>
        <v>DECHETS INDUSTRIELS BANALS</v>
      </c>
      <c r="K444" s="15" t="str">
        <f>IFERROR(VLOOKUP(A444,'Fichier source CGECP'!$A$1:$F$1259,5,FALSE),"")</f>
        <v>DECHETS INDUSTRIELS BANALS</v>
      </c>
      <c r="L444" s="33">
        <f>IFERROR(VLOOKUP(A444,'Fichier source CGECP'!$A$1:$F$1259,6,FALSE),"")</f>
        <v>1.76</v>
      </c>
      <c r="M444" s="36">
        <f t="shared" si="35"/>
        <v>4.0000000000000036E-2</v>
      </c>
      <c r="N444" s="35" t="str">
        <f t="shared" si="31"/>
        <v>Ok</v>
      </c>
      <c r="O444" s="35" t="str">
        <f t="shared" si="32"/>
        <v>Ok</v>
      </c>
      <c r="P444" s="35" t="str">
        <f t="shared" si="33"/>
        <v>Ok</v>
      </c>
      <c r="Q444" s="35" t="str">
        <f t="shared" si="34"/>
        <v>Ok</v>
      </c>
    </row>
    <row r="445" spans="1:17" ht="15.75" customHeight="1" x14ac:dyDescent="0.25">
      <c r="A445" s="12">
        <f>IFERROR(VLOOKUP('Requête 052'!$A444,'Requête 052'!$A$1:$F$2000,1,FALSE),"")</f>
        <v>5475</v>
      </c>
      <c r="B445" s="5" t="str">
        <f>IFERROR(VLOOKUP('Requête 052'!$A444,'Requête 052'!$A$1:$F$2000,2,FALSE),"")</f>
        <v>CGECP ST OUEN L AUMONE TDI</v>
      </c>
      <c r="C445" s="14">
        <f>IFERROR(VLOOKUP('Requête 052'!$A444,'Requête 052'!$A$1:$F$2000,3,FALSE),"")</f>
        <v>43810</v>
      </c>
      <c r="D445" s="5" t="str">
        <f>IFERROR(VLOOKUP('Requête 052'!$A444,'Requête 052'!$A$1:$F$2000,4,FALSE),"")</f>
        <v>BOIS D'EMBALLAGES BRUTS</v>
      </c>
      <c r="E445" s="5" t="str">
        <f>IFERROR(VLOOKUP('Requête 052'!$A444,'Requête 052'!$A$1:$F$2000,5,FALSE),"")</f>
        <v>BOIS D'EMBALLAGES BRUTS</v>
      </c>
      <c r="F445" s="5">
        <f>IFERROR(VLOOKUP('Requête 052'!$A444,'Requête 052'!$A$1:$F$2000,6,FALSE),"")</f>
        <v>6.26</v>
      </c>
      <c r="G445" s="15">
        <f>IFERROR(VLOOKUP(A445,'Fichier source CGECP'!$A$1:$F$1259,1,FALSE),"")</f>
        <v>5475</v>
      </c>
      <c r="H445" s="15" t="str">
        <f>IFERROR(VLOOKUP(A445,'Fichier source CGECP'!$A$1:$F$1259,2,FALSE),"")</f>
        <v>CGECP</v>
      </c>
      <c r="I445" s="47">
        <f>IFERROR(VLOOKUP(A445,'Fichier source CGECP'!$A$1:$F$1259,3,FALSE),"")</f>
        <v>43810</v>
      </c>
      <c r="J445" s="15" t="str">
        <f>IFERROR(VLOOKUP(A445,'Fichier source CGECP'!$A$1:$F$1259,4,FALSE),"")</f>
        <v>BOIS D'EMBALLAGES BRUTS</v>
      </c>
      <c r="K445" s="15" t="str">
        <f>IFERROR(VLOOKUP(A445,'Fichier source CGECP'!$A$1:$F$1259,5,FALSE),"")</f>
        <v>BOIS D'EMBALLAGES BRUTS</v>
      </c>
      <c r="L445" s="33">
        <f>IFERROR(VLOOKUP(A445,'Fichier source CGECP'!$A$1:$F$1259,6,FALSE),"")</f>
        <v>2.226</v>
      </c>
      <c r="M445" s="36">
        <f t="shared" si="35"/>
        <v>4.0339999999999998</v>
      </c>
      <c r="N445" s="35" t="str">
        <f t="shared" si="31"/>
        <v>Ok</v>
      </c>
      <c r="O445" s="35" t="str">
        <f t="shared" si="32"/>
        <v>Ok</v>
      </c>
      <c r="P445" s="35" t="str">
        <f t="shared" si="33"/>
        <v>Ok</v>
      </c>
      <c r="Q445" s="35" t="str">
        <f t="shared" si="34"/>
        <v>Ok</v>
      </c>
    </row>
    <row r="446" spans="1:17" ht="15.75" customHeight="1" x14ac:dyDescent="0.25">
      <c r="A446" s="12">
        <f>IFERROR(VLOOKUP('Requête 052'!$A445,'Requête 052'!$A$1:$F$2000,1,FALSE),"")</f>
        <v>5477</v>
      </c>
      <c r="B446" s="5" t="str">
        <f>IFERROR(VLOOKUP('Requête 052'!$A445,'Requête 052'!$A$1:$F$2000,2,FALSE),"")</f>
        <v>CGECP ST OUEN L AUMONE TDI</v>
      </c>
      <c r="C446" s="14">
        <f>IFERROR(VLOOKUP('Requête 052'!$A445,'Requête 052'!$A$1:$F$2000,3,FALSE),"")</f>
        <v>43810</v>
      </c>
      <c r="D446" s="5" t="str">
        <f>IFERROR(VLOOKUP('Requête 052'!$A445,'Requête 052'!$A$1:$F$2000,4,FALSE),"")</f>
        <v>CARTONS</v>
      </c>
      <c r="E446" s="5" t="str">
        <f>IFERROR(VLOOKUP('Requête 052'!$A445,'Requête 052'!$A$1:$F$2000,5,FALSE),"")</f>
        <v>CARTONS</v>
      </c>
      <c r="F446" s="5">
        <f>IFERROR(VLOOKUP('Requête 052'!$A445,'Requête 052'!$A$1:$F$2000,6,FALSE),"")</f>
        <v>3.89</v>
      </c>
      <c r="G446" s="15">
        <f>IFERROR(VLOOKUP(A446,'Fichier source CGECP'!$A$1:$F$1259,1,FALSE),"")</f>
        <v>5477</v>
      </c>
      <c r="H446" s="15" t="str">
        <f>IFERROR(VLOOKUP(A446,'Fichier source CGECP'!$A$1:$F$1259,2,FALSE),"")</f>
        <v>CGECP</v>
      </c>
      <c r="I446" s="38">
        <f>IFERROR(VLOOKUP(A446,'Fichier source CGECP'!$A$1:$F$1259,3,FALSE),"")</f>
        <v>43810</v>
      </c>
      <c r="J446" s="15" t="str">
        <f>IFERROR(VLOOKUP(A446,'Fichier source CGECP'!$A$1:$F$1259,4,FALSE),"")</f>
        <v>CARTONS ET SACHES PLAST - 1.04.00</v>
      </c>
      <c r="K446" s="15" t="str">
        <f>IFERROR(VLOOKUP(A446,'Fichier source CGECP'!$A$1:$F$1259,5,FALSE),"")</f>
        <v>CARTONS ET SACHES PLAST - 1.04.00</v>
      </c>
      <c r="L446" s="33">
        <f>IFERROR(VLOOKUP(A446,'Fichier source CGECP'!$A$1:$F$1259,6,FALSE),"")</f>
        <v>3.802</v>
      </c>
      <c r="M446" s="36">
        <f t="shared" si="35"/>
        <v>8.8000000000000078E-2</v>
      </c>
      <c r="N446" s="35" t="str">
        <f t="shared" si="31"/>
        <v>Ok</v>
      </c>
      <c r="O446" s="35" t="str">
        <f t="shared" si="32"/>
        <v>Ecart</v>
      </c>
      <c r="P446" s="35" t="str">
        <f t="shared" si="33"/>
        <v>Ok</v>
      </c>
      <c r="Q446" s="35" t="str">
        <f t="shared" si="34"/>
        <v>Ecart</v>
      </c>
    </row>
    <row r="447" spans="1:17" ht="15.75" customHeight="1" x14ac:dyDescent="0.25">
      <c r="A447" s="12">
        <f>IFERROR(VLOOKUP('Requête 052'!$A446,'Requête 052'!$A$1:$F$2000,1,FALSE),"")</f>
        <v>5477</v>
      </c>
      <c r="B447" s="5" t="str">
        <f>IFERROR(VLOOKUP('Requête 052'!$A446,'Requête 052'!$A$1:$F$2000,2,FALSE),"")</f>
        <v>CGECP ST OUEN L AUMONE TDI</v>
      </c>
      <c r="C447" s="14">
        <f>IFERROR(VLOOKUP('Requête 052'!$A446,'Requête 052'!$A$1:$F$2000,3,FALSE),"")</f>
        <v>43810</v>
      </c>
      <c r="D447" s="5" t="str">
        <f>IFERROR(VLOOKUP('Requête 052'!$A446,'Requête 052'!$A$1:$F$2000,4,FALSE),"")</f>
        <v>CARTONS</v>
      </c>
      <c r="E447" s="5" t="str">
        <f>IFERROR(VLOOKUP('Requête 052'!$A446,'Requête 052'!$A$1:$F$2000,5,FALSE),"")</f>
        <v>CARTONS</v>
      </c>
      <c r="F447" s="5">
        <f>IFERROR(VLOOKUP('Requête 052'!$A446,'Requête 052'!$A$1:$F$2000,6,FALSE),"")</f>
        <v>3.89</v>
      </c>
      <c r="G447" s="15">
        <f>IFERROR(VLOOKUP(A447,'Fichier source CGECP'!$A$1:$F$1259,1,FALSE),"")</f>
        <v>5477</v>
      </c>
      <c r="H447" s="15" t="str">
        <f>IFERROR(VLOOKUP(A447,'Fichier source CGECP'!$A$1:$F$1259,2,FALSE),"")</f>
        <v>CGECP</v>
      </c>
      <c r="I447" s="38">
        <f>IFERROR(VLOOKUP(A447,'Fichier source CGECP'!$A$1:$F$1259,3,FALSE),"")</f>
        <v>43810</v>
      </c>
      <c r="J447" s="15" t="str">
        <f>IFERROR(VLOOKUP(A447,'Fichier source CGECP'!$A$1:$F$1259,4,FALSE),"")</f>
        <v>CARTONS ET SACHES PLAST - 1.04.00</v>
      </c>
      <c r="K447" s="15" t="str">
        <f>IFERROR(VLOOKUP(A447,'Fichier source CGECP'!$A$1:$F$1259,5,FALSE),"")</f>
        <v>CARTONS ET SACHES PLAST - 1.04.00</v>
      </c>
      <c r="L447" s="33">
        <f>IFERROR(VLOOKUP(A447,'Fichier source CGECP'!$A$1:$F$1259,6,FALSE),"")</f>
        <v>3.802</v>
      </c>
      <c r="M447" s="36">
        <f t="shared" si="35"/>
        <v>8.8000000000000078E-2</v>
      </c>
      <c r="N447" s="35" t="str">
        <f t="shared" si="31"/>
        <v>Ok</v>
      </c>
      <c r="O447" s="35" t="str">
        <f t="shared" si="32"/>
        <v>Ecart</v>
      </c>
      <c r="P447" s="35" t="str">
        <f t="shared" si="33"/>
        <v>Ok</v>
      </c>
      <c r="Q447" s="35" t="str">
        <f t="shared" si="34"/>
        <v>Ecart</v>
      </c>
    </row>
    <row r="448" spans="1:17" ht="15.75" customHeight="1" x14ac:dyDescent="0.25">
      <c r="A448" s="12">
        <f>IFERROR(VLOOKUP('Requête 052'!$A447,'Requête 052'!$A$1:$F$2000,1,FALSE),"")</f>
        <v>5480</v>
      </c>
      <c r="B448" s="5" t="str">
        <f>IFERROR(VLOOKUP('Requête 052'!$A447,'Requête 052'!$A$1:$F$2000,2,FALSE),"")</f>
        <v>CGECP ST OUEN L AUMONE TDI</v>
      </c>
      <c r="C448" s="14">
        <f>IFERROR(VLOOKUP('Requête 052'!$A447,'Requête 052'!$A$1:$F$2000,3,FALSE),"")</f>
        <v>43810</v>
      </c>
      <c r="D448" s="5" t="str">
        <f>IFERROR(VLOOKUP('Requête 052'!$A447,'Requête 052'!$A$1:$F$2000,4,FALSE),"")</f>
        <v>BOIS B BRUT</v>
      </c>
      <c r="E448" s="5" t="str">
        <f>IFERROR(VLOOKUP('Requête 052'!$A447,'Requête 052'!$A$1:$F$2000,5,FALSE),"")</f>
        <v>BOIS B BRUT</v>
      </c>
      <c r="F448" s="5">
        <f>IFERROR(VLOOKUP('Requête 052'!$A447,'Requête 052'!$A$1:$F$2000,6,FALSE),"")</f>
        <v>6.32</v>
      </c>
      <c r="G448" s="15">
        <f>IFERROR(VLOOKUP(A448,'Fichier source CGECP'!$A$1:$F$1259,1,FALSE),"")</f>
        <v>5480</v>
      </c>
      <c r="H448" s="15" t="str">
        <f>IFERROR(VLOOKUP(A448,'Fichier source CGECP'!$A$1:$F$1259,2,FALSE),"")</f>
        <v>CGECP</v>
      </c>
      <c r="I448" s="38">
        <f>IFERROR(VLOOKUP(A448,'Fichier source CGECP'!$A$1:$F$1259,3,FALSE),"")</f>
        <v>43810</v>
      </c>
      <c r="J448" s="15" t="str">
        <f>IFERROR(VLOOKUP(A448,'Fichier source CGECP'!$A$1:$F$1259,4,FALSE),"")</f>
        <v>BOIS D'EMBALLAGES BRUTS</v>
      </c>
      <c r="K448" s="15" t="str">
        <f>IFERROR(VLOOKUP(A448,'Fichier source CGECP'!$A$1:$F$1259,5,FALSE),"")</f>
        <v>BOIS D'EMBALLAGES BRUTS</v>
      </c>
      <c r="L448" s="33">
        <f>IFERROR(VLOOKUP(A448,'Fichier source CGECP'!$A$1:$F$1259,6,FALSE),"")</f>
        <v>1.792</v>
      </c>
      <c r="M448" s="36">
        <f t="shared" si="35"/>
        <v>4.5280000000000005</v>
      </c>
      <c r="N448" s="35" t="str">
        <f t="shared" si="31"/>
        <v>Ok</v>
      </c>
      <c r="O448" s="35" t="str">
        <f t="shared" si="32"/>
        <v>Ecart</v>
      </c>
      <c r="P448" s="35" t="str">
        <f t="shared" si="33"/>
        <v>Ok</v>
      </c>
      <c r="Q448" s="35" t="str">
        <f t="shared" si="34"/>
        <v>Ecart</v>
      </c>
    </row>
    <row r="449" spans="1:17" ht="15.75" customHeight="1" x14ac:dyDescent="0.25">
      <c r="A449" s="12">
        <f>IFERROR(VLOOKUP('Requête 052'!$A448,'Requête 052'!$A$1:$F$2000,1,FALSE),"")</f>
        <v>5490</v>
      </c>
      <c r="B449" s="5" t="str">
        <f>IFERROR(VLOOKUP('Requête 052'!$A448,'Requête 052'!$A$1:$F$2000,2,FALSE),"")</f>
        <v>CGECP ST OUEN L AUMONE TDI</v>
      </c>
      <c r="C449" s="14">
        <f>IFERROR(VLOOKUP('Requête 052'!$A448,'Requête 052'!$A$1:$F$2000,3,FALSE),"")</f>
        <v>43810</v>
      </c>
      <c r="D449" s="5" t="str">
        <f>IFERROR(VLOOKUP('Requête 052'!$A448,'Requête 052'!$A$1:$F$2000,4,FALSE),"")</f>
        <v>DECHETS INDUSTRIELS BANALS</v>
      </c>
      <c r="E449" s="5" t="str">
        <f>IFERROR(VLOOKUP('Requête 052'!$A448,'Requête 052'!$A$1:$F$2000,5,FALSE),"")</f>
        <v>DECHETS INDUSTRIELS BANALS</v>
      </c>
      <c r="F449" s="5">
        <f>IFERROR(VLOOKUP('Requête 052'!$A448,'Requête 052'!$A$1:$F$2000,6,FALSE),"")</f>
        <v>1.98</v>
      </c>
      <c r="G449" s="15">
        <f>IFERROR(VLOOKUP(A449,'Fichier source CGECP'!$A$1:$F$1259,1,FALSE),"")</f>
        <v>5490</v>
      </c>
      <c r="H449" s="15" t="str">
        <f>IFERROR(VLOOKUP(A449,'Fichier source CGECP'!$A$1:$F$1259,2,FALSE),"")</f>
        <v>CGECP</v>
      </c>
      <c r="I449" s="38">
        <f>IFERROR(VLOOKUP(A449,'Fichier source CGECP'!$A$1:$F$1259,3,FALSE),"")</f>
        <v>43810</v>
      </c>
      <c r="J449" s="15" t="str">
        <f>IFERROR(VLOOKUP(A449,'Fichier source CGECP'!$A$1:$F$1259,4,FALSE),"")</f>
        <v>DECHETS INDUSTRIELS BANALS</v>
      </c>
      <c r="K449" s="15" t="str">
        <f>IFERROR(VLOOKUP(A449,'Fichier source CGECP'!$A$1:$F$1259,5,FALSE),"")</f>
        <v>DECHETS INDUSTRIELS BANALS</v>
      </c>
      <c r="L449" s="33">
        <f>IFERROR(VLOOKUP(A449,'Fichier source CGECP'!$A$1:$F$1259,6,FALSE),"")</f>
        <v>2.84</v>
      </c>
      <c r="M449" s="36">
        <f t="shared" si="35"/>
        <v>-0.85999999999999988</v>
      </c>
      <c r="N449" s="35" t="str">
        <f t="shared" si="31"/>
        <v>Ok</v>
      </c>
      <c r="O449" s="35" t="str">
        <f t="shared" si="32"/>
        <v>Ok</v>
      </c>
      <c r="P449" s="35" t="str">
        <f t="shared" si="33"/>
        <v>Ecart</v>
      </c>
      <c r="Q449" s="35" t="str">
        <f t="shared" si="34"/>
        <v>Ecart</v>
      </c>
    </row>
    <row r="450" spans="1:17" ht="15.75" customHeight="1" x14ac:dyDescent="0.25">
      <c r="A450" s="12">
        <f>IFERROR(VLOOKUP('Requête 052'!$A449,'Requête 052'!$A$1:$F$2000,1,FALSE),"")</f>
        <v>5499</v>
      </c>
      <c r="B450" s="5" t="str">
        <f>IFERROR(VLOOKUP('Requête 052'!$A449,'Requête 052'!$A$1:$F$2000,2,FALSE),"")</f>
        <v>CGECP ST OUEN L AUMONE TDI</v>
      </c>
      <c r="C450" s="14">
        <f>IFERROR(VLOOKUP('Requête 052'!$A449,'Requête 052'!$A$1:$F$2000,3,FALSE),"")</f>
        <v>43810</v>
      </c>
      <c r="D450" s="5" t="str">
        <f>IFERROR(VLOOKUP('Requête 052'!$A449,'Requête 052'!$A$1:$F$2000,4,FALSE),"")</f>
        <v>CARTONS ET SACHES PLAST - 1.04.00</v>
      </c>
      <c r="E450" s="5" t="str">
        <f>IFERROR(VLOOKUP('Requête 052'!$A449,'Requête 052'!$A$1:$F$2000,5,FALSE),"")</f>
        <v>PE GRANDE SURFACE-PEGS</v>
      </c>
      <c r="F450" s="5">
        <f>IFERROR(VLOOKUP('Requête 052'!$A449,'Requête 052'!$A$1:$F$2000,6,FALSE),"")</f>
        <v>1.78</v>
      </c>
      <c r="G450" s="15">
        <f>IFERROR(VLOOKUP(A450,'Fichier source CGECP'!$A$1:$F$1259,1,FALSE),"")</f>
        <v>5499</v>
      </c>
      <c r="H450" s="15" t="str">
        <f>IFERROR(VLOOKUP(A450,'Fichier source CGECP'!$A$1:$F$1259,2,FALSE),"")</f>
        <v>CGECP</v>
      </c>
      <c r="I450" s="38">
        <f>IFERROR(VLOOKUP(A450,'Fichier source CGECP'!$A$1:$F$1259,3,FALSE),"")</f>
        <v>43810</v>
      </c>
      <c r="J450" s="15" t="str">
        <f>IFERROR(VLOOKUP(A450,'Fichier source CGECP'!$A$1:$F$1259,4,FALSE),"")</f>
        <v>CARTONS ET SACHES PLAST - 1.04.00</v>
      </c>
      <c r="K450" s="15" t="str">
        <f>IFERROR(VLOOKUP(A450,'Fichier source CGECP'!$A$1:$F$1259,5,FALSE),"")</f>
        <v>CARTONS ET SACHES PLAST - 1.04.00</v>
      </c>
      <c r="L450" s="33">
        <f>IFERROR(VLOOKUP(A450,'Fichier source CGECP'!$A$1:$F$1259,6,FALSE),"")</f>
        <v>2.198</v>
      </c>
      <c r="M450" s="36">
        <f t="shared" si="35"/>
        <v>-0.41799999999999993</v>
      </c>
      <c r="N450" s="35" t="str">
        <f t="shared" si="31"/>
        <v>Ok</v>
      </c>
      <c r="O450" s="35" t="str">
        <f t="shared" si="32"/>
        <v>Ecart</v>
      </c>
      <c r="P450" s="35" t="str">
        <f t="shared" si="33"/>
        <v>Ecart</v>
      </c>
      <c r="Q450" s="35" t="str">
        <f t="shared" si="34"/>
        <v>Ecart</v>
      </c>
    </row>
    <row r="451" spans="1:17" ht="15.75" customHeight="1" x14ac:dyDescent="0.25">
      <c r="A451" s="12">
        <f>IFERROR(VLOOKUP('Requête 052'!$A450,'Requête 052'!$A$1:$F$2000,1,FALSE),"")</f>
        <v>5499</v>
      </c>
      <c r="B451" s="5" t="str">
        <f>IFERROR(VLOOKUP('Requête 052'!$A450,'Requête 052'!$A$1:$F$2000,2,FALSE),"")</f>
        <v>CGECP ST OUEN L AUMONE TDI</v>
      </c>
      <c r="C451" s="14">
        <f>IFERROR(VLOOKUP('Requête 052'!$A450,'Requête 052'!$A$1:$F$2000,3,FALSE),"")</f>
        <v>43810</v>
      </c>
      <c r="D451" s="5" t="str">
        <f>IFERROR(VLOOKUP('Requête 052'!$A450,'Requête 052'!$A$1:$F$2000,4,FALSE),"")</f>
        <v>CARTONS ET SACHES PLAST - 1.04.00</v>
      </c>
      <c r="E451" s="5" t="str">
        <f>IFERROR(VLOOKUP('Requête 052'!$A450,'Requête 052'!$A$1:$F$2000,5,FALSE),"")</f>
        <v>PE GRANDE SURFACE-PEGS</v>
      </c>
      <c r="F451" s="5">
        <f>IFERROR(VLOOKUP('Requête 052'!$A450,'Requête 052'!$A$1:$F$2000,6,FALSE),"")</f>
        <v>1.78</v>
      </c>
      <c r="G451" s="15">
        <f>IFERROR(VLOOKUP(A451,'Fichier source CGECP'!$A$1:$F$1259,1,FALSE),"")</f>
        <v>5499</v>
      </c>
      <c r="H451" s="15" t="str">
        <f>IFERROR(VLOOKUP(A451,'Fichier source CGECP'!$A$1:$F$1259,2,FALSE),"")</f>
        <v>CGECP</v>
      </c>
      <c r="I451" s="38">
        <f>IFERROR(VLOOKUP(A451,'Fichier source CGECP'!$A$1:$F$1259,3,FALSE),"")</f>
        <v>43810</v>
      </c>
      <c r="J451" s="15" t="str">
        <f>IFERROR(VLOOKUP(A451,'Fichier source CGECP'!$A$1:$F$1259,4,FALSE),"")</f>
        <v>CARTONS ET SACHES PLAST - 1.04.00</v>
      </c>
      <c r="K451" s="15" t="str">
        <f>IFERROR(VLOOKUP(A451,'Fichier source CGECP'!$A$1:$F$1259,5,FALSE),"")</f>
        <v>CARTONS ET SACHES PLAST - 1.04.00</v>
      </c>
      <c r="L451" s="33">
        <f>IFERROR(VLOOKUP(A451,'Fichier source CGECP'!$A$1:$F$1259,6,FALSE),"")</f>
        <v>2.198</v>
      </c>
      <c r="M451" s="36">
        <f t="shared" si="35"/>
        <v>-0.41799999999999993</v>
      </c>
      <c r="N451" s="35" t="str">
        <f t="shared" si="31"/>
        <v>Ok</v>
      </c>
      <c r="O451" s="35" t="str">
        <f t="shared" si="32"/>
        <v>Ecart</v>
      </c>
      <c r="P451" s="35" t="str">
        <f t="shared" si="33"/>
        <v>Ecart</v>
      </c>
      <c r="Q451" s="35" t="str">
        <f t="shared" si="34"/>
        <v>Ecart</v>
      </c>
    </row>
    <row r="452" spans="1:17" ht="15.75" customHeight="1" x14ac:dyDescent="0.25">
      <c r="A452" s="12">
        <f>IFERROR(VLOOKUP('Requête 052'!$A451,'Requête 052'!$A$1:$F$2000,1,FALSE),"")</f>
        <v>5505</v>
      </c>
      <c r="B452" s="5" t="str">
        <f>IFERROR(VLOOKUP('Requête 052'!$A451,'Requête 052'!$A$1:$F$2000,2,FALSE),"")</f>
        <v>CGECP ST OUEN L AUMONE TDI</v>
      </c>
      <c r="C452" s="14">
        <f>IFERROR(VLOOKUP('Requête 052'!$A451,'Requête 052'!$A$1:$F$2000,3,FALSE),"")</f>
        <v>43810</v>
      </c>
      <c r="D452" s="5" t="str">
        <f>IFERROR(VLOOKUP('Requête 052'!$A451,'Requête 052'!$A$1:$F$2000,4,FALSE),"")</f>
        <v>DECHETS INDUSTRIELS BANALS</v>
      </c>
      <c r="E452" s="5" t="str">
        <f>IFERROR(VLOOKUP('Requête 052'!$A451,'Requête 052'!$A$1:$F$2000,5,FALSE),"")</f>
        <v>DECHETS INDUSTRIELS BANALS</v>
      </c>
      <c r="F452" s="5">
        <f>IFERROR(VLOOKUP('Requête 052'!$A451,'Requête 052'!$A$1:$F$2000,6,FALSE),"")</f>
        <v>2.08</v>
      </c>
      <c r="G452" s="15">
        <f>IFERROR(VLOOKUP(A452,'Fichier source CGECP'!$A$1:$F$1259,1,FALSE),"")</f>
        <v>5505</v>
      </c>
      <c r="H452" s="15" t="str">
        <f>IFERROR(VLOOKUP(A452,'Fichier source CGECP'!$A$1:$F$1259,2,FALSE),"")</f>
        <v>CGECP</v>
      </c>
      <c r="I452" s="47">
        <f>IFERROR(VLOOKUP(A452,'Fichier source CGECP'!$A$1:$F$1259,3,FALSE),"")</f>
        <v>43810</v>
      </c>
      <c r="J452" s="15" t="str">
        <f>IFERROR(VLOOKUP(A452,'Fichier source CGECP'!$A$1:$F$1259,4,FALSE),"")</f>
        <v>DECHETS INDUSTRIELS BANALS</v>
      </c>
      <c r="K452" s="15" t="str">
        <f>IFERROR(VLOOKUP(A452,'Fichier source CGECP'!$A$1:$F$1259,5,FALSE),"")</f>
        <v>DECHETS INDUSTRIELS BANALS</v>
      </c>
      <c r="L452" s="33">
        <f>IFERROR(VLOOKUP(A452,'Fichier source CGECP'!$A$1:$F$1259,6,FALSE),"")</f>
        <v>0.9</v>
      </c>
      <c r="M452" s="36">
        <f t="shared" si="35"/>
        <v>1.1800000000000002</v>
      </c>
      <c r="N452" s="35" t="str">
        <f t="shared" ref="N452:N515" si="36">IFERROR(IF(SEARCH(H452,B452,1),"Ok","Ecart"),"")</f>
        <v>Ok</v>
      </c>
      <c r="O452" s="35" t="str">
        <f t="shared" ref="O452:O515" si="37">IFERROR(IF(E452=K452,"Ok","Ecart"),"")</f>
        <v>Ok</v>
      </c>
      <c r="P452" s="35" t="str">
        <f t="shared" ref="P452:P515" si="38">IFERROR(IF(M452&gt;=0,"Ok","Ecart"),"")</f>
        <v>Ok</v>
      </c>
      <c r="Q452" s="35" t="str">
        <f t="shared" ref="Q452:Q515" si="39">IFERROR(IF(OR(P452="Ecart",O452="Ecart",N452="Ecart"),"Ecart","Ok"),"")</f>
        <v>Ok</v>
      </c>
    </row>
    <row r="453" spans="1:17" ht="15.75" customHeight="1" x14ac:dyDescent="0.25">
      <c r="A453" s="12">
        <f>IFERROR(VLOOKUP('Requête 052'!$A452,'Requête 052'!$A$1:$F$2000,1,FALSE),"")</f>
        <v>5507</v>
      </c>
      <c r="B453" s="5" t="str">
        <f>IFERROR(VLOOKUP('Requête 052'!$A452,'Requête 052'!$A$1:$F$2000,2,FALSE),"")</f>
        <v>CGECP ST OUEN L AUMONE TPCPR</v>
      </c>
      <c r="C453" s="14">
        <f>IFERROR(VLOOKUP('Requête 052'!$A452,'Requête 052'!$A$1:$F$2000,3,FALSE),"")</f>
        <v>43810</v>
      </c>
      <c r="D453" s="5" t="str">
        <f>IFERROR(VLOOKUP('Requête 052'!$A452,'Requête 052'!$A$1:$F$2000,4,FALSE),"")</f>
        <v>ONDULES RECUPERES - 1.05.00</v>
      </c>
      <c r="E453" s="5" t="str">
        <f>IFERROR(VLOOKUP('Requête 052'!$A452,'Requête 052'!$A$1:$F$2000,5,FALSE),"")</f>
        <v>ONDULE RECUPERE VRAC - BALLE&lt;320 KG</v>
      </c>
      <c r="F453" s="5">
        <f>IFERROR(VLOOKUP('Requête 052'!$A452,'Requête 052'!$A$1:$F$2000,6,FALSE),"")</f>
        <v>0.20399999999999999</v>
      </c>
      <c r="G453" s="15">
        <f>IFERROR(VLOOKUP(A453,'Fichier source CGECP'!$A$1:$F$1259,1,FALSE),"")</f>
        <v>5507</v>
      </c>
      <c r="H453" s="15" t="str">
        <f>IFERROR(VLOOKUP(A453,'Fichier source CGECP'!$A$1:$F$1259,2,FALSE),"")</f>
        <v>CGECP</v>
      </c>
      <c r="I453" s="38">
        <f>IFERROR(VLOOKUP(A453,'Fichier source CGECP'!$A$1:$F$1259,3,FALSE),"")</f>
        <v>43810</v>
      </c>
      <c r="J453" s="15" t="str">
        <f>IFERROR(VLOOKUP(A453,'Fichier source CGECP'!$A$1:$F$1259,4,FALSE),"")</f>
        <v>ONDULES RECUPERES - 1.05.00</v>
      </c>
      <c r="K453" s="15" t="str">
        <f>IFERROR(VLOOKUP(A453,'Fichier source CGECP'!$A$1:$F$1259,5,FALSE),"")</f>
        <v>ONDULE RECUPERE VRAC - BALLE&lt;320 KG</v>
      </c>
      <c r="L453" s="33">
        <f>IFERROR(VLOOKUP(A453,'Fichier source CGECP'!$A$1:$F$1259,6,FALSE),"")</f>
        <v>4.4000000000000004</v>
      </c>
      <c r="M453" s="36">
        <f t="shared" si="35"/>
        <v>-4.1960000000000006</v>
      </c>
      <c r="N453" s="35" t="str">
        <f t="shared" si="36"/>
        <v>Ok</v>
      </c>
      <c r="O453" s="35" t="str">
        <f t="shared" si="37"/>
        <v>Ok</v>
      </c>
      <c r="P453" s="35" t="str">
        <f t="shared" si="38"/>
        <v>Ecart</v>
      </c>
      <c r="Q453" s="35" t="str">
        <f t="shared" si="39"/>
        <v>Ecart</v>
      </c>
    </row>
    <row r="454" spans="1:17" ht="15.75" customHeight="1" x14ac:dyDescent="0.25">
      <c r="A454" s="12">
        <f>IFERROR(VLOOKUP('Requête 052'!$A453,'Requête 052'!$A$1:$F$2000,1,FALSE),"")</f>
        <v>5508</v>
      </c>
      <c r="B454" s="5" t="str">
        <f>IFERROR(VLOOKUP('Requête 052'!$A453,'Requête 052'!$A$1:$F$2000,2,FALSE),"")</f>
        <v>CGECP ST OUEN L AUMONE TPCPR</v>
      </c>
      <c r="C454" s="14">
        <f>IFERROR(VLOOKUP('Requête 052'!$A453,'Requête 052'!$A$1:$F$2000,3,FALSE),"")</f>
        <v>43810</v>
      </c>
      <c r="D454" s="5" t="str">
        <f>IFERROR(VLOOKUP('Requête 052'!$A453,'Requête 052'!$A$1:$F$2000,4,FALSE),"")</f>
        <v>ONDULES RECUPERES - 1.05.00</v>
      </c>
      <c r="E454" s="5" t="str">
        <f>IFERROR(VLOOKUP('Requête 052'!$A453,'Requête 052'!$A$1:$F$2000,5,FALSE),"")</f>
        <v>ONDULES RECUPERES - 1.05.00</v>
      </c>
      <c r="F454" s="5">
        <f>IFERROR(VLOOKUP('Requête 052'!$A453,'Requête 052'!$A$1:$F$2000,6,FALSE),"")</f>
        <v>0.81599999999999995</v>
      </c>
      <c r="G454" s="15">
        <f>IFERROR(VLOOKUP(A454,'Fichier source CGECP'!$A$1:$F$1259,1,FALSE),"")</f>
        <v>5508</v>
      </c>
      <c r="H454" s="15" t="str">
        <f>IFERROR(VLOOKUP(A454,'Fichier source CGECP'!$A$1:$F$1259,2,FALSE),"")</f>
        <v>CGECP</v>
      </c>
      <c r="I454" s="38">
        <f>IFERROR(VLOOKUP(A454,'Fichier source CGECP'!$A$1:$F$1259,3,FALSE),"")</f>
        <v>43810</v>
      </c>
      <c r="J454" s="15" t="str">
        <f>IFERROR(VLOOKUP(A454,'Fichier source CGECP'!$A$1:$F$1259,4,FALSE),"")</f>
        <v>ONDULES RECUPERES - 1.05.00</v>
      </c>
      <c r="K454" s="15" t="str">
        <f>IFERROR(VLOOKUP(A454,'Fichier source CGECP'!$A$1:$F$1259,5,FALSE),"")</f>
        <v>ONDULE RECUPERE VRAC - BALLE&lt;320 KG</v>
      </c>
      <c r="L454" s="33">
        <f>IFERROR(VLOOKUP(A454,'Fichier source CGECP'!$A$1:$F$1259,6,FALSE),"")</f>
        <v>0.88200000000000001</v>
      </c>
      <c r="M454" s="36">
        <f t="shared" si="35"/>
        <v>-6.6000000000000059E-2</v>
      </c>
      <c r="N454" s="35" t="str">
        <f t="shared" si="36"/>
        <v>Ok</v>
      </c>
      <c r="O454" s="35" t="str">
        <f t="shared" si="37"/>
        <v>Ecart</v>
      </c>
      <c r="P454" s="35" t="str">
        <f t="shared" si="38"/>
        <v>Ecart</v>
      </c>
      <c r="Q454" s="35" t="str">
        <f t="shared" si="39"/>
        <v>Ecart</v>
      </c>
    </row>
    <row r="455" spans="1:17" ht="15.75" customHeight="1" x14ac:dyDescent="0.25">
      <c r="A455" s="12">
        <f>IFERROR(VLOOKUP('Requête 052'!$A454,'Requête 052'!$A$1:$F$2000,1,FALSE),"")</f>
        <v>5514</v>
      </c>
      <c r="B455" s="5" t="str">
        <f>IFERROR(VLOOKUP('Requête 052'!$A454,'Requête 052'!$A$1:$F$2000,2,FALSE),"")</f>
        <v>CGECP ST OUEN L AUMONE TDI</v>
      </c>
      <c r="C455" s="14">
        <f>IFERROR(VLOOKUP('Requête 052'!$A454,'Requête 052'!$A$1:$F$2000,3,FALSE),"")</f>
        <v>43810</v>
      </c>
      <c r="D455" s="5" t="str">
        <f>IFERROR(VLOOKUP('Requête 052'!$A454,'Requête 052'!$A$1:$F$2000,4,FALSE),"")</f>
        <v>ENCOMBRANTS</v>
      </c>
      <c r="E455" s="5" t="str">
        <f>IFERROR(VLOOKUP('Requête 052'!$A454,'Requête 052'!$A$1:$F$2000,5,FALSE),"")</f>
        <v>ENCOMBRANTS</v>
      </c>
      <c r="F455" s="5">
        <f>IFERROR(VLOOKUP('Requête 052'!$A454,'Requête 052'!$A$1:$F$2000,6,FALSE),"")</f>
        <v>1.512</v>
      </c>
      <c r="G455" s="15">
        <f>IFERROR(VLOOKUP(A455,'Fichier source CGECP'!$A$1:$F$1259,1,FALSE),"")</f>
        <v>5514</v>
      </c>
      <c r="H455" s="15" t="str">
        <f>IFERROR(VLOOKUP(A455,'Fichier source CGECP'!$A$1:$F$1259,2,FALSE),"")</f>
        <v>CGECP</v>
      </c>
      <c r="I455" s="38">
        <f>IFERROR(VLOOKUP(A455,'Fichier source CGECP'!$A$1:$F$1259,3,FALSE),"")</f>
        <v>43810</v>
      </c>
      <c r="J455" s="15">
        <f>IFERROR(VLOOKUP(A455,'Fichier source CGECP'!$A$1:$F$1259,4,FALSE),"")</f>
        <v>0</v>
      </c>
      <c r="K455" s="15" t="str">
        <f>IFERROR(VLOOKUP(A455,'Fichier source CGECP'!$A$1:$F$1259,5,FALSE),"")</f>
        <v>ENCOMBRANTS</v>
      </c>
      <c r="L455" s="33">
        <f>IFERROR(VLOOKUP(A455,'Fichier source CGECP'!$A$1:$F$1259,6,FALSE),"")</f>
        <v>3.76</v>
      </c>
      <c r="M455" s="36">
        <f t="shared" si="35"/>
        <v>-2.2479999999999998</v>
      </c>
      <c r="N455" s="35" t="str">
        <f t="shared" si="36"/>
        <v>Ok</v>
      </c>
      <c r="O455" s="35" t="str">
        <f t="shared" si="37"/>
        <v>Ok</v>
      </c>
      <c r="P455" s="35" t="str">
        <f t="shared" si="38"/>
        <v>Ecart</v>
      </c>
      <c r="Q455" s="35" t="str">
        <f t="shared" si="39"/>
        <v>Ecart</v>
      </c>
    </row>
    <row r="456" spans="1:17" ht="15.75" customHeight="1" x14ac:dyDescent="0.25">
      <c r="A456" s="12">
        <f>IFERROR(VLOOKUP('Requête 052'!$A455,'Requête 052'!$A$1:$F$2000,1,FALSE),"")</f>
        <v>5515</v>
      </c>
      <c r="B456" s="5" t="str">
        <f>IFERROR(VLOOKUP('Requête 052'!$A455,'Requête 052'!$A$1:$F$2000,2,FALSE),"")</f>
        <v>CGECP ST OUEN L AUMONE TDI</v>
      </c>
      <c r="C456" s="14">
        <f>IFERROR(VLOOKUP('Requête 052'!$A455,'Requête 052'!$A$1:$F$2000,3,FALSE),"")</f>
        <v>43810</v>
      </c>
      <c r="D456" s="5" t="str">
        <f>IFERROR(VLOOKUP('Requête 052'!$A455,'Requête 052'!$A$1:$F$2000,4,FALSE),"")</f>
        <v>DECHETS INDUSTRIELS A TRIER</v>
      </c>
      <c r="E456" s="5" t="str">
        <f>IFERROR(VLOOKUP('Requête 052'!$A455,'Requête 052'!$A$1:$F$2000,5,FALSE),"")</f>
        <v>DECHETS INDUSTRIELS BANALS</v>
      </c>
      <c r="F456" s="5">
        <f>IFERROR(VLOOKUP('Requête 052'!$A455,'Requête 052'!$A$1:$F$2000,6,FALSE),"")</f>
        <v>2.02</v>
      </c>
      <c r="G456" s="15">
        <f>IFERROR(VLOOKUP(A456,'Fichier source CGECP'!$A$1:$F$1259,1,FALSE),"")</f>
        <v>5515</v>
      </c>
      <c r="H456" s="15" t="str">
        <f>IFERROR(VLOOKUP(A456,'Fichier source CGECP'!$A$1:$F$1259,2,FALSE),"")</f>
        <v>CGECP</v>
      </c>
      <c r="I456" s="38">
        <f>IFERROR(VLOOKUP(A456,'Fichier source CGECP'!$A$1:$F$1259,3,FALSE),"")</f>
        <v>43810</v>
      </c>
      <c r="J456" s="15">
        <f>IFERROR(VLOOKUP(A456,'Fichier source CGECP'!$A$1:$F$1259,4,FALSE),"")</f>
        <v>0</v>
      </c>
      <c r="K456" s="15" t="str">
        <f>IFERROR(VLOOKUP(A456,'Fichier source CGECP'!$A$1:$F$1259,5,FALSE),"")</f>
        <v>DECHETS INDUSTRIELS BANALS</v>
      </c>
      <c r="L456" s="33">
        <f>IFERROR(VLOOKUP(A456,'Fichier source CGECP'!$A$1:$F$1259,6,FALSE),"")</f>
        <v>3.92</v>
      </c>
      <c r="M456" s="36">
        <f t="shared" si="35"/>
        <v>-1.9</v>
      </c>
      <c r="N456" s="35" t="str">
        <f t="shared" si="36"/>
        <v>Ok</v>
      </c>
      <c r="O456" s="35" t="str">
        <f t="shared" si="37"/>
        <v>Ok</v>
      </c>
      <c r="P456" s="35" t="str">
        <f t="shared" si="38"/>
        <v>Ecart</v>
      </c>
      <c r="Q456" s="35" t="str">
        <f t="shared" si="39"/>
        <v>Ecart</v>
      </c>
    </row>
    <row r="457" spans="1:17" ht="15.75" customHeight="1" x14ac:dyDescent="0.25">
      <c r="A457" s="12">
        <f>IFERROR(VLOOKUP('Requête 052'!$A456,'Requête 052'!$A$1:$F$2000,1,FALSE),"")</f>
        <v>5516</v>
      </c>
      <c r="B457" s="5" t="str">
        <f>IFERROR(VLOOKUP('Requête 052'!$A456,'Requête 052'!$A$1:$F$2000,2,FALSE),"")</f>
        <v>CGECP ST OUEN L AUMONE DVBIODIV</v>
      </c>
      <c r="C457" s="14">
        <f>IFERROR(VLOOKUP('Requête 052'!$A456,'Requête 052'!$A$1:$F$2000,3,FALSE),"")</f>
        <v>43810</v>
      </c>
      <c r="D457" s="5" t="str">
        <f>IFERROR(VLOOKUP('Requête 052'!$A456,'Requête 052'!$A$1:$F$2000,4,FALSE),"")</f>
        <v>DECHETS VERTS EN MELANGE</v>
      </c>
      <c r="E457" s="5" t="str">
        <f>IFERROR(VLOOKUP('Requête 052'!$A456,'Requête 052'!$A$1:$F$2000,5,FALSE),"")</f>
        <v>DECHETS VERTS EN MELANGE</v>
      </c>
      <c r="F457" s="5">
        <f>IFERROR(VLOOKUP('Requête 052'!$A456,'Requête 052'!$A$1:$F$2000,6,FALSE),"")</f>
        <v>4.4800000000000004</v>
      </c>
      <c r="G457" s="15" t="str">
        <f>IFERROR(VLOOKUP(A457,'Fichier source CGECP'!$A$1:$F$1259,1,FALSE),"")</f>
        <v/>
      </c>
      <c r="H457" s="15" t="str">
        <f>IFERROR(VLOOKUP(A457,'Fichier source CGECP'!$A$1:$F$1259,2,FALSE),"")</f>
        <v/>
      </c>
      <c r="I457" s="38" t="str">
        <f>IFERROR(VLOOKUP(A457,'Fichier source CGECP'!$A$1:$F$1259,3,FALSE),"")</f>
        <v/>
      </c>
      <c r="J457" s="15" t="str">
        <f>IFERROR(VLOOKUP(A457,'Fichier source CGECP'!$A$1:$F$1259,4,FALSE),"")</f>
        <v/>
      </c>
      <c r="K457" s="15" t="str">
        <f>IFERROR(VLOOKUP(A457,'Fichier source CGECP'!$A$1:$F$1259,5,FALSE),"")</f>
        <v/>
      </c>
      <c r="L457" s="33" t="str">
        <f>IFERROR(VLOOKUP(A457,'Fichier source CGECP'!$A$1:$F$1259,6,FALSE),"")</f>
        <v/>
      </c>
      <c r="M457" s="36" t="str">
        <f t="shared" si="35"/>
        <v/>
      </c>
      <c r="N457" s="35" t="str">
        <f t="shared" si="36"/>
        <v>Ok</v>
      </c>
      <c r="O457" s="35" t="str">
        <f t="shared" si="37"/>
        <v>Ecart</v>
      </c>
      <c r="P457" s="35" t="str">
        <f t="shared" si="38"/>
        <v>Ok</v>
      </c>
      <c r="Q457" s="35" t="str">
        <f t="shared" si="39"/>
        <v>Ecart</v>
      </c>
    </row>
    <row r="458" spans="1:17" ht="15.75" customHeight="1" x14ac:dyDescent="0.25">
      <c r="A458" s="12">
        <f>IFERROR(VLOOKUP('Requête 052'!$A457,'Requête 052'!$A$1:$F$2000,1,FALSE),"")</f>
        <v>5523</v>
      </c>
      <c r="B458" s="5" t="str">
        <f>IFERROR(VLOOKUP('Requête 052'!$A457,'Requête 052'!$A$1:$F$2000,2,FALSE),"")</f>
        <v>CGECP ST OUEN L AUMONE TDI</v>
      </c>
      <c r="C458" s="14">
        <f>IFERROR(VLOOKUP('Requête 052'!$A457,'Requête 052'!$A$1:$F$2000,3,FALSE),"")</f>
        <v>43810</v>
      </c>
      <c r="D458" s="5" t="str">
        <f>IFERROR(VLOOKUP('Requête 052'!$A457,'Requête 052'!$A$1:$F$2000,4,FALSE),"")</f>
        <v>DECHETS INDUSTRIELS BANALS</v>
      </c>
      <c r="E458" s="5" t="str">
        <f>IFERROR(VLOOKUP('Requête 052'!$A457,'Requête 052'!$A$1:$F$2000,5,FALSE),"")</f>
        <v>DECHETS INDUSTRIELS BANALS</v>
      </c>
      <c r="F458" s="5">
        <f>IFERROR(VLOOKUP('Requête 052'!$A457,'Requête 052'!$A$1:$F$2000,6,FALSE),"")</f>
        <v>0.48399999999999999</v>
      </c>
      <c r="G458" s="15">
        <f>IFERROR(VLOOKUP(A458,'Fichier source CGECP'!$A$1:$F$1259,1,FALSE),"")</f>
        <v>5523</v>
      </c>
      <c r="H458" s="15" t="str">
        <f>IFERROR(VLOOKUP(A458,'Fichier source CGECP'!$A$1:$F$1259,2,FALSE),"")</f>
        <v>CGECP</v>
      </c>
      <c r="I458" s="47">
        <f>IFERROR(VLOOKUP(A458,'Fichier source CGECP'!$A$1:$F$1259,3,FALSE),"")</f>
        <v>43810</v>
      </c>
      <c r="J458" s="15" t="str">
        <f>IFERROR(VLOOKUP(A458,'Fichier source CGECP'!$A$1:$F$1259,4,FALSE),"")</f>
        <v>DECHETS INDUSTRIELS BANALS</v>
      </c>
      <c r="K458" s="15" t="str">
        <f>IFERROR(VLOOKUP(A458,'Fichier source CGECP'!$A$1:$F$1259,5,FALSE),"")</f>
        <v>DECHETS INDUSTRIELS BANALS</v>
      </c>
      <c r="L458" s="33">
        <f>IFERROR(VLOOKUP(A458,'Fichier source CGECP'!$A$1:$F$1259,6,FALSE),"")</f>
        <v>0.34</v>
      </c>
      <c r="M458" s="36">
        <f t="shared" si="35"/>
        <v>0.14399999999999996</v>
      </c>
      <c r="N458" s="35" t="str">
        <f t="shared" si="36"/>
        <v>Ok</v>
      </c>
      <c r="O458" s="35" t="str">
        <f t="shared" si="37"/>
        <v>Ok</v>
      </c>
      <c r="P458" s="35" t="str">
        <f t="shared" si="38"/>
        <v>Ok</v>
      </c>
      <c r="Q458" s="35" t="str">
        <f t="shared" si="39"/>
        <v>Ok</v>
      </c>
    </row>
    <row r="459" spans="1:17" ht="15.75" customHeight="1" x14ac:dyDescent="0.25">
      <c r="A459" s="12">
        <f>IFERROR(VLOOKUP('Requête 052'!$A458,'Requête 052'!$A$1:$F$2000,1,FALSE),"")</f>
        <v>5524</v>
      </c>
      <c r="B459" s="5" t="str">
        <f>IFERROR(VLOOKUP('Requête 052'!$A458,'Requête 052'!$A$1:$F$2000,2,FALSE),"")</f>
        <v>CGECP ST OUEN L AUMONE TDI</v>
      </c>
      <c r="C459" s="14">
        <f>IFERROR(VLOOKUP('Requête 052'!$A458,'Requête 052'!$A$1:$F$2000,3,FALSE),"")</f>
        <v>43810</v>
      </c>
      <c r="D459" s="5" t="str">
        <f>IFERROR(VLOOKUP('Requête 052'!$A458,'Requête 052'!$A$1:$F$2000,4,FALSE),"")</f>
        <v>ENCOMBRANTS</v>
      </c>
      <c r="E459" s="5" t="str">
        <f>IFERROR(VLOOKUP('Requête 052'!$A458,'Requête 052'!$A$1:$F$2000,5,FALSE),"")</f>
        <v>ENCOMBRANTS</v>
      </c>
      <c r="F459" s="5">
        <f>IFERROR(VLOOKUP('Requête 052'!$A458,'Requête 052'!$A$1:$F$2000,6,FALSE),"")</f>
        <v>1.48</v>
      </c>
      <c r="G459" s="15" t="str">
        <f>IFERROR(VLOOKUP(A459,'Fichier source CGECP'!$A$1:$F$1259,1,FALSE),"")</f>
        <v/>
      </c>
      <c r="H459" s="15" t="str">
        <f>IFERROR(VLOOKUP(A459,'Fichier source CGECP'!$A$1:$F$1259,2,FALSE),"")</f>
        <v/>
      </c>
      <c r="I459" s="38" t="str">
        <f>IFERROR(VLOOKUP(A459,'Fichier source CGECP'!$A$1:$F$1259,3,FALSE),"")</f>
        <v/>
      </c>
      <c r="J459" s="15" t="str">
        <f>IFERROR(VLOOKUP(A459,'Fichier source CGECP'!$A$1:$F$1259,4,FALSE),"")</f>
        <v/>
      </c>
      <c r="K459" s="15" t="str">
        <f>IFERROR(VLOOKUP(A459,'Fichier source CGECP'!$A$1:$F$1259,5,FALSE),"")</f>
        <v/>
      </c>
      <c r="L459" s="33" t="str">
        <f>IFERROR(VLOOKUP(A459,'Fichier source CGECP'!$A$1:$F$1259,6,FALSE),"")</f>
        <v/>
      </c>
      <c r="M459" s="36" t="str">
        <f t="shared" si="35"/>
        <v/>
      </c>
      <c r="N459" s="35" t="str">
        <f t="shared" si="36"/>
        <v>Ok</v>
      </c>
      <c r="O459" s="35" t="str">
        <f t="shared" si="37"/>
        <v>Ecart</v>
      </c>
      <c r="P459" s="35" t="str">
        <f t="shared" si="38"/>
        <v>Ok</v>
      </c>
      <c r="Q459" s="35" t="str">
        <f t="shared" si="39"/>
        <v>Ecart</v>
      </c>
    </row>
    <row r="460" spans="1:17" ht="15.75" customHeight="1" x14ac:dyDescent="0.25">
      <c r="A460" s="12">
        <f>IFERROR(VLOOKUP('Requête 052'!$A459,'Requête 052'!$A$1:$F$2000,1,FALSE),"")</f>
        <v>5531</v>
      </c>
      <c r="B460" s="5" t="str">
        <f>IFERROR(VLOOKUP('Requête 052'!$A459,'Requête 052'!$A$1:$F$2000,2,FALSE),"")</f>
        <v>CGECP ST OUEN L AUMONE TPCPR</v>
      </c>
      <c r="C460" s="14">
        <f>IFERROR(VLOOKUP('Requête 052'!$A459,'Requête 052'!$A$1:$F$2000,3,FALSE),"")</f>
        <v>43810</v>
      </c>
      <c r="D460" s="5" t="str">
        <f>IFERROR(VLOOKUP('Requête 052'!$A459,'Requête 052'!$A$1:$F$2000,4,FALSE),"")</f>
        <v>ECRITS BLANCS N°1 - 3.05.00</v>
      </c>
      <c r="E460" s="5" t="str">
        <f>IFERROR(VLOOKUP('Requête 052'!$A459,'Requête 052'!$A$1:$F$2000,5,FALSE),"")</f>
        <v>REFACTION</v>
      </c>
      <c r="F460" s="5">
        <f>IFERROR(VLOOKUP('Requête 052'!$A459,'Requête 052'!$A$1:$F$2000,6,FALSE),"")</f>
        <v>2.12</v>
      </c>
      <c r="G460" s="15">
        <f>IFERROR(VLOOKUP(A460,'Fichier source CGECP'!$A$1:$F$1259,1,FALSE),"")</f>
        <v>5531</v>
      </c>
      <c r="H460" s="15" t="str">
        <f>IFERROR(VLOOKUP(A460,'Fichier source CGECP'!$A$1:$F$1259,2,FALSE),"")</f>
        <v>CGECP</v>
      </c>
      <c r="I460" s="38">
        <f>IFERROR(VLOOKUP(A460,'Fichier source CGECP'!$A$1:$F$1259,3,FALSE),"")</f>
        <v>43810</v>
      </c>
      <c r="J460" s="15">
        <f>IFERROR(VLOOKUP(A460,'Fichier source CGECP'!$A$1:$F$1259,4,FALSE),"")</f>
        <v>0</v>
      </c>
      <c r="K460" s="15" t="str">
        <f>IFERROR(VLOOKUP(A460,'Fichier source CGECP'!$A$1:$F$1259,5,FALSE),"")</f>
        <v>CARTONS</v>
      </c>
      <c r="L460" s="33">
        <f>IFERROR(VLOOKUP(A460,'Fichier source CGECP'!$A$1:$F$1259,6,FALSE),"")</f>
        <v>1.125</v>
      </c>
      <c r="M460" s="36">
        <f t="shared" si="35"/>
        <v>0.99500000000000011</v>
      </c>
      <c r="N460" s="35" t="str">
        <f t="shared" si="36"/>
        <v>Ok</v>
      </c>
      <c r="O460" s="35" t="str">
        <f t="shared" si="37"/>
        <v>Ecart</v>
      </c>
      <c r="P460" s="35" t="str">
        <f t="shared" si="38"/>
        <v>Ok</v>
      </c>
      <c r="Q460" s="35" t="str">
        <f t="shared" si="39"/>
        <v>Ecart</v>
      </c>
    </row>
    <row r="461" spans="1:17" ht="15.75" customHeight="1" x14ac:dyDescent="0.25">
      <c r="A461" s="12">
        <f>IFERROR(VLOOKUP('Requête 052'!$A460,'Requête 052'!$A$1:$F$2000,1,FALSE),"")</f>
        <v>5531</v>
      </c>
      <c r="B461" s="5" t="str">
        <f>IFERROR(VLOOKUP('Requête 052'!$A460,'Requête 052'!$A$1:$F$2000,2,FALSE),"")</f>
        <v>CGECP ST OUEN L AUMONE TPCPR</v>
      </c>
      <c r="C461" s="14">
        <f>IFERROR(VLOOKUP('Requête 052'!$A460,'Requête 052'!$A$1:$F$2000,3,FALSE),"")</f>
        <v>43810</v>
      </c>
      <c r="D461" s="5" t="str">
        <f>IFERROR(VLOOKUP('Requête 052'!$A460,'Requête 052'!$A$1:$F$2000,4,FALSE),"")</f>
        <v>ECRITS BLANCS N°1 - 3.05.00</v>
      </c>
      <c r="E461" s="5" t="str">
        <f>IFERROR(VLOOKUP('Requête 052'!$A460,'Requête 052'!$A$1:$F$2000,5,FALSE),"")</f>
        <v>REFACTION</v>
      </c>
      <c r="F461" s="5">
        <f>IFERROR(VLOOKUP('Requête 052'!$A460,'Requête 052'!$A$1:$F$2000,6,FALSE),"")</f>
        <v>2.12</v>
      </c>
      <c r="G461" s="15">
        <f>IFERROR(VLOOKUP(A461,'Fichier source CGECP'!$A$1:$F$1259,1,FALSE),"")</f>
        <v>5531</v>
      </c>
      <c r="H461" s="15" t="str">
        <f>IFERROR(VLOOKUP(A461,'Fichier source CGECP'!$A$1:$F$1259,2,FALSE),"")</f>
        <v>CGECP</v>
      </c>
      <c r="I461" s="38">
        <f>IFERROR(VLOOKUP(A461,'Fichier source CGECP'!$A$1:$F$1259,3,FALSE),"")</f>
        <v>43810</v>
      </c>
      <c r="J461" s="15">
        <f>IFERROR(VLOOKUP(A461,'Fichier source CGECP'!$A$1:$F$1259,4,FALSE),"")</f>
        <v>0</v>
      </c>
      <c r="K461" s="15" t="str">
        <f>IFERROR(VLOOKUP(A461,'Fichier source CGECP'!$A$1:$F$1259,5,FALSE),"")</f>
        <v>CARTONS</v>
      </c>
      <c r="L461" s="33">
        <f>IFERROR(VLOOKUP(A461,'Fichier source CGECP'!$A$1:$F$1259,6,FALSE),"")</f>
        <v>1.125</v>
      </c>
      <c r="M461" s="36">
        <f t="shared" si="35"/>
        <v>0.99500000000000011</v>
      </c>
      <c r="N461" s="35" t="str">
        <f t="shared" si="36"/>
        <v>Ok</v>
      </c>
      <c r="O461" s="35" t="str">
        <f t="shared" si="37"/>
        <v>Ecart</v>
      </c>
      <c r="P461" s="35" t="str">
        <f t="shared" si="38"/>
        <v>Ok</v>
      </c>
      <c r="Q461" s="35" t="str">
        <f t="shared" si="39"/>
        <v>Ecart</v>
      </c>
    </row>
    <row r="462" spans="1:17" ht="15.75" customHeight="1" x14ac:dyDescent="0.25">
      <c r="A462" s="12">
        <f>IFERROR(VLOOKUP('Requête 052'!$A461,'Requête 052'!$A$1:$F$2000,1,FALSE),"")</f>
        <v>5533</v>
      </c>
      <c r="B462" s="5" t="str">
        <f>IFERROR(VLOOKUP('Requête 052'!$A461,'Requête 052'!$A$1:$F$2000,2,FALSE),"")</f>
        <v>CGECP ST OUEN L AUMONE UVEND</v>
      </c>
      <c r="C462" s="14">
        <f>IFERROR(VLOOKUP('Requête 052'!$A461,'Requête 052'!$A$1:$F$2000,3,FALSE),"")</f>
        <v>43810</v>
      </c>
      <c r="D462" s="5" t="str">
        <f>IFERROR(VLOOKUP('Requête 052'!$A461,'Requête 052'!$A$1:$F$2000,4,FALSE),"")</f>
        <v>REFUS DE TRI</v>
      </c>
      <c r="E462" s="5" t="str">
        <f>IFERROR(VLOOKUP('Requête 052'!$A461,'Requête 052'!$A$1:$F$2000,5,FALSE),"")</f>
        <v>REFUS DE TRI</v>
      </c>
      <c r="F462" s="5">
        <f>IFERROR(VLOOKUP('Requête 052'!$A461,'Requête 052'!$A$1:$F$2000,6,FALSE),"")</f>
        <v>4.18</v>
      </c>
      <c r="G462" s="15" t="str">
        <f>IFERROR(VLOOKUP(A462,'Fichier source CGECP'!$A$1:$F$1259,1,FALSE),"")</f>
        <v/>
      </c>
      <c r="H462" s="15" t="str">
        <f>IFERROR(VLOOKUP(A462,'Fichier source CGECP'!$A$1:$F$1259,2,FALSE),"")</f>
        <v/>
      </c>
      <c r="I462" s="38" t="str">
        <f>IFERROR(VLOOKUP(A462,'Fichier source CGECP'!$A$1:$F$1259,3,FALSE),"")</f>
        <v/>
      </c>
      <c r="J462" s="15" t="str">
        <f>IFERROR(VLOOKUP(A462,'Fichier source CGECP'!$A$1:$F$1259,4,FALSE),"")</f>
        <v/>
      </c>
      <c r="K462" s="15" t="str">
        <f>IFERROR(VLOOKUP(A462,'Fichier source CGECP'!$A$1:$F$1259,5,FALSE),"")</f>
        <v/>
      </c>
      <c r="L462" s="33" t="str">
        <f>IFERROR(VLOOKUP(A462,'Fichier source CGECP'!$A$1:$F$1259,6,FALSE),"")</f>
        <v/>
      </c>
      <c r="M462" s="36" t="str">
        <f t="shared" si="35"/>
        <v/>
      </c>
      <c r="N462" s="35" t="str">
        <f t="shared" si="36"/>
        <v>Ok</v>
      </c>
      <c r="O462" s="35" t="str">
        <f t="shared" si="37"/>
        <v>Ecart</v>
      </c>
      <c r="P462" s="35" t="str">
        <f t="shared" si="38"/>
        <v>Ok</v>
      </c>
      <c r="Q462" s="35" t="str">
        <f t="shared" si="39"/>
        <v>Ecart</v>
      </c>
    </row>
    <row r="463" spans="1:17" ht="15.75" customHeight="1" x14ac:dyDescent="0.25">
      <c r="A463" s="12">
        <f>IFERROR(VLOOKUP('Requête 052'!$A462,'Requête 052'!$A$1:$F$2000,1,FALSE),"")</f>
        <v>5534</v>
      </c>
      <c r="B463" s="5" t="str">
        <f>IFERROR(VLOOKUP('Requête 052'!$A462,'Requête 052'!$A$1:$F$2000,2,FALSE),"")</f>
        <v>CGECP ST OUEN L AUMONE TDI</v>
      </c>
      <c r="C463" s="14">
        <f>IFERROR(VLOOKUP('Requête 052'!$A462,'Requête 052'!$A$1:$F$2000,3,FALSE),"")</f>
        <v>43810</v>
      </c>
      <c r="D463" s="5" t="str">
        <f>IFERROR(VLOOKUP('Requête 052'!$A462,'Requête 052'!$A$1:$F$2000,4,FALSE),"")</f>
        <v>CARTONS</v>
      </c>
      <c r="E463" s="5" t="str">
        <f>IFERROR(VLOOKUP('Requête 052'!$A462,'Requête 052'!$A$1:$F$2000,5,FALSE),"")</f>
        <v>CARTONS</v>
      </c>
      <c r="F463" s="5">
        <f>IFERROR(VLOOKUP('Requête 052'!$A462,'Requête 052'!$A$1:$F$2000,6,FALSE),"")</f>
        <v>1.38</v>
      </c>
      <c r="G463" s="15">
        <f>IFERROR(VLOOKUP(A463,'Fichier source CGECP'!$A$1:$F$1259,1,FALSE),"")</f>
        <v>5534</v>
      </c>
      <c r="H463" s="15" t="str">
        <f>IFERROR(VLOOKUP(A463,'Fichier source CGECP'!$A$1:$F$1259,2,FALSE),"")</f>
        <v>CGECP</v>
      </c>
      <c r="I463" s="47">
        <f>IFERROR(VLOOKUP(A463,'Fichier source CGECP'!$A$1:$F$1259,3,FALSE),"")</f>
        <v>43810</v>
      </c>
      <c r="J463" s="15" t="str">
        <f>IFERROR(VLOOKUP(A463,'Fichier source CGECP'!$A$1:$F$1259,4,FALSE),"")</f>
        <v>PAPIERS</v>
      </c>
      <c r="K463" s="15" t="str">
        <f>IFERROR(VLOOKUP(A463,'Fichier source CGECP'!$A$1:$F$1259,5,FALSE),"")</f>
        <v>CARTONS</v>
      </c>
      <c r="L463" s="33">
        <f>IFERROR(VLOOKUP(A463,'Fichier source CGECP'!$A$1:$F$1259,6,FALSE),"")</f>
        <v>0.12</v>
      </c>
      <c r="M463" s="36">
        <f t="shared" si="35"/>
        <v>1.2599999999999998</v>
      </c>
      <c r="N463" s="35" t="str">
        <f t="shared" si="36"/>
        <v>Ok</v>
      </c>
      <c r="O463" s="35" t="str">
        <f t="shared" si="37"/>
        <v>Ok</v>
      </c>
      <c r="P463" s="35" t="str">
        <f t="shared" si="38"/>
        <v>Ok</v>
      </c>
      <c r="Q463" s="35" t="str">
        <f t="shared" si="39"/>
        <v>Ok</v>
      </c>
    </row>
    <row r="464" spans="1:17" ht="15.75" customHeight="1" x14ac:dyDescent="0.25">
      <c r="A464" s="12">
        <f>IFERROR(VLOOKUP('Requête 052'!$A463,'Requête 052'!$A$1:$F$2000,1,FALSE),"")</f>
        <v>5534</v>
      </c>
      <c r="B464" s="5" t="str">
        <f>IFERROR(VLOOKUP('Requête 052'!$A463,'Requête 052'!$A$1:$F$2000,2,FALSE),"")</f>
        <v>CGECP ST OUEN L AUMONE TDI</v>
      </c>
      <c r="C464" s="14">
        <f>IFERROR(VLOOKUP('Requête 052'!$A463,'Requête 052'!$A$1:$F$2000,3,FALSE),"")</f>
        <v>43810</v>
      </c>
      <c r="D464" s="5" t="str">
        <f>IFERROR(VLOOKUP('Requête 052'!$A463,'Requête 052'!$A$1:$F$2000,4,FALSE),"")</f>
        <v>CARTONS</v>
      </c>
      <c r="E464" s="5" t="str">
        <f>IFERROR(VLOOKUP('Requête 052'!$A463,'Requête 052'!$A$1:$F$2000,5,FALSE),"")</f>
        <v>CARTONS</v>
      </c>
      <c r="F464" s="5">
        <f>IFERROR(VLOOKUP('Requête 052'!$A463,'Requête 052'!$A$1:$F$2000,6,FALSE),"")</f>
        <v>1.38</v>
      </c>
      <c r="G464" s="15">
        <f>IFERROR(VLOOKUP(A464,'Fichier source CGECP'!$A$1:$F$1259,1,FALSE),"")</f>
        <v>5534</v>
      </c>
      <c r="H464" s="15" t="str">
        <f>IFERROR(VLOOKUP(A464,'Fichier source CGECP'!$A$1:$F$1259,2,FALSE),"")</f>
        <v>CGECP</v>
      </c>
      <c r="I464" s="47">
        <f>IFERROR(VLOOKUP(A464,'Fichier source CGECP'!$A$1:$F$1259,3,FALSE),"")</f>
        <v>43810</v>
      </c>
      <c r="J464" s="15" t="str">
        <f>IFERROR(VLOOKUP(A464,'Fichier source CGECP'!$A$1:$F$1259,4,FALSE),"")</f>
        <v>PAPIERS</v>
      </c>
      <c r="K464" s="15" t="str">
        <f>IFERROR(VLOOKUP(A464,'Fichier source CGECP'!$A$1:$F$1259,5,FALSE),"")</f>
        <v>CARTONS</v>
      </c>
      <c r="L464" s="33">
        <f>IFERROR(VLOOKUP(A464,'Fichier source CGECP'!$A$1:$F$1259,6,FALSE),"")</f>
        <v>0.12</v>
      </c>
      <c r="M464" s="36">
        <f t="shared" si="35"/>
        <v>1.2599999999999998</v>
      </c>
      <c r="N464" s="35" t="str">
        <f t="shared" si="36"/>
        <v>Ok</v>
      </c>
      <c r="O464" s="35" t="str">
        <f t="shared" si="37"/>
        <v>Ok</v>
      </c>
      <c r="P464" s="35" t="str">
        <f t="shared" si="38"/>
        <v>Ok</v>
      </c>
      <c r="Q464" s="35" t="str">
        <f t="shared" si="39"/>
        <v>Ok</v>
      </c>
    </row>
    <row r="465" spans="1:17" ht="15.75" customHeight="1" x14ac:dyDescent="0.25">
      <c r="A465" s="12">
        <f>IFERROR(VLOOKUP('Requête 052'!$A464,'Requête 052'!$A$1:$F$2000,1,FALSE),"")</f>
        <v>5544</v>
      </c>
      <c r="B465" s="5" t="str">
        <f>IFERROR(VLOOKUP('Requête 052'!$A464,'Requête 052'!$A$1:$F$2000,2,FALSE),"")</f>
        <v>CGECP ST OUEN L AUMONE UVEND</v>
      </c>
      <c r="C465" s="14">
        <f>IFERROR(VLOOKUP('Requête 052'!$A464,'Requête 052'!$A$1:$F$2000,3,FALSE),"")</f>
        <v>43810</v>
      </c>
      <c r="D465" s="5" t="str">
        <f>IFERROR(VLOOKUP('Requête 052'!$A464,'Requête 052'!$A$1:$F$2000,4,FALSE),"")</f>
        <v>REFUS DE TRI</v>
      </c>
      <c r="E465" s="5" t="str">
        <f>IFERROR(VLOOKUP('Requête 052'!$A464,'Requête 052'!$A$1:$F$2000,5,FALSE),"")</f>
        <v>REFUS DE TRI</v>
      </c>
      <c r="F465" s="5">
        <f>IFERROR(VLOOKUP('Requête 052'!$A464,'Requête 052'!$A$1:$F$2000,6,FALSE),"")</f>
        <v>3.78</v>
      </c>
      <c r="G465" s="15" t="str">
        <f>IFERROR(VLOOKUP(A465,'Fichier source CGECP'!$A$1:$F$1259,1,FALSE),"")</f>
        <v/>
      </c>
      <c r="H465" s="15" t="str">
        <f>IFERROR(VLOOKUP(A465,'Fichier source CGECP'!$A$1:$F$1259,2,FALSE),"")</f>
        <v/>
      </c>
      <c r="I465" s="38" t="str">
        <f>IFERROR(VLOOKUP(A465,'Fichier source CGECP'!$A$1:$F$1259,3,FALSE),"")</f>
        <v/>
      </c>
      <c r="J465" s="15" t="str">
        <f>IFERROR(VLOOKUP(A465,'Fichier source CGECP'!$A$1:$F$1259,4,FALSE),"")</f>
        <v/>
      </c>
      <c r="K465" s="15" t="str">
        <f>IFERROR(VLOOKUP(A465,'Fichier source CGECP'!$A$1:$F$1259,5,FALSE),"")</f>
        <v/>
      </c>
      <c r="L465" s="33" t="str">
        <f>IFERROR(VLOOKUP(A465,'Fichier source CGECP'!$A$1:$F$1259,6,FALSE),"")</f>
        <v/>
      </c>
      <c r="M465" s="36" t="str">
        <f t="shared" si="35"/>
        <v/>
      </c>
      <c r="N465" s="35" t="str">
        <f t="shared" si="36"/>
        <v>Ok</v>
      </c>
      <c r="O465" s="35" t="str">
        <f t="shared" si="37"/>
        <v>Ecart</v>
      </c>
      <c r="P465" s="35" t="str">
        <f t="shared" si="38"/>
        <v>Ok</v>
      </c>
      <c r="Q465" s="35" t="str">
        <f t="shared" si="39"/>
        <v>Ecart</v>
      </c>
    </row>
    <row r="466" spans="1:17" ht="15.75" customHeight="1" x14ac:dyDescent="0.25">
      <c r="A466" s="12">
        <f>IFERROR(VLOOKUP('Requête 052'!$A465,'Requête 052'!$A$1:$F$2000,1,FALSE),"")</f>
        <v>5567</v>
      </c>
      <c r="B466" s="5" t="str">
        <f>IFERROR(VLOOKUP('Requête 052'!$A465,'Requête 052'!$A$1:$F$2000,2,FALSE),"")</f>
        <v>CGECP ST OUEN L AUMONE TDI</v>
      </c>
      <c r="C466" s="14">
        <f>IFERROR(VLOOKUP('Requête 052'!$A465,'Requête 052'!$A$1:$F$2000,3,FALSE),"")</f>
        <v>43810</v>
      </c>
      <c r="D466" s="5" t="str">
        <f>IFERROR(VLOOKUP('Requête 052'!$A465,'Requête 052'!$A$1:$F$2000,4,FALSE),"")</f>
        <v>CARTONS ET SACHES PLAST - 1.04.00</v>
      </c>
      <c r="E466" s="5" t="str">
        <f>IFERROR(VLOOKUP('Requête 052'!$A465,'Requête 052'!$A$1:$F$2000,5,FALSE),"")</f>
        <v>CARTONS</v>
      </c>
      <c r="F466" s="5">
        <f>IFERROR(VLOOKUP('Requête 052'!$A465,'Requête 052'!$A$1:$F$2000,6,FALSE),"")</f>
        <v>3.7</v>
      </c>
      <c r="G466" s="15">
        <f>IFERROR(VLOOKUP(A466,'Fichier source CGECP'!$A$1:$F$1259,1,FALSE),"")</f>
        <v>5567</v>
      </c>
      <c r="H466" s="15" t="str">
        <f>IFERROR(VLOOKUP(A466,'Fichier source CGECP'!$A$1:$F$1259,2,FALSE),"")</f>
        <v>CGECP</v>
      </c>
      <c r="I466" s="38">
        <f>IFERROR(VLOOKUP(A466,'Fichier source CGECP'!$A$1:$F$1259,3,FALSE),"")</f>
        <v>43810</v>
      </c>
      <c r="J466" s="15" t="str">
        <f>IFERROR(VLOOKUP(A466,'Fichier source CGECP'!$A$1:$F$1259,4,FALSE),"")</f>
        <v>CARTONS ET SACHES PLAST - 1.04.00</v>
      </c>
      <c r="K466" s="15" t="str">
        <f>IFERROR(VLOOKUP(A466,'Fichier source CGECP'!$A$1:$F$1259,5,FALSE),"")</f>
        <v>CARTONS ET SACHES PLAST - 1.04.00</v>
      </c>
      <c r="L466" s="33">
        <f>IFERROR(VLOOKUP(A466,'Fichier source CGECP'!$A$1:$F$1259,6,FALSE),"")</f>
        <v>0.76800000000000002</v>
      </c>
      <c r="M466" s="36">
        <f t="shared" si="35"/>
        <v>2.9320000000000004</v>
      </c>
      <c r="N466" s="35" t="str">
        <f t="shared" si="36"/>
        <v>Ok</v>
      </c>
      <c r="O466" s="35" t="str">
        <f t="shared" si="37"/>
        <v>Ecart</v>
      </c>
      <c r="P466" s="35" t="str">
        <f t="shared" si="38"/>
        <v>Ok</v>
      </c>
      <c r="Q466" s="35" t="str">
        <f t="shared" si="39"/>
        <v>Ecart</v>
      </c>
    </row>
    <row r="467" spans="1:17" ht="15.75" customHeight="1" x14ac:dyDescent="0.25">
      <c r="A467" s="12">
        <f>IFERROR(VLOOKUP('Requête 052'!$A466,'Requête 052'!$A$1:$F$2000,1,FALSE),"")</f>
        <v>5567</v>
      </c>
      <c r="B467" s="5" t="str">
        <f>IFERROR(VLOOKUP('Requête 052'!$A466,'Requête 052'!$A$1:$F$2000,2,FALSE),"")</f>
        <v>CGECP ST OUEN L AUMONE TDI</v>
      </c>
      <c r="C467" s="14">
        <f>IFERROR(VLOOKUP('Requête 052'!$A466,'Requête 052'!$A$1:$F$2000,3,FALSE),"")</f>
        <v>43810</v>
      </c>
      <c r="D467" s="5" t="str">
        <f>IFERROR(VLOOKUP('Requête 052'!$A466,'Requête 052'!$A$1:$F$2000,4,FALSE),"")</f>
        <v>CARTONS ET SACHES PLAST - 1.04.00</v>
      </c>
      <c r="E467" s="5" t="str">
        <f>IFERROR(VLOOKUP('Requête 052'!$A466,'Requête 052'!$A$1:$F$2000,5,FALSE),"")</f>
        <v>CARTONS</v>
      </c>
      <c r="F467" s="5">
        <f>IFERROR(VLOOKUP('Requête 052'!$A466,'Requête 052'!$A$1:$F$2000,6,FALSE),"")</f>
        <v>3.7</v>
      </c>
      <c r="G467" s="15">
        <f>IFERROR(VLOOKUP(A467,'Fichier source CGECP'!$A$1:$F$1259,1,FALSE),"")</f>
        <v>5567</v>
      </c>
      <c r="H467" s="15" t="str">
        <f>IFERROR(VLOOKUP(A467,'Fichier source CGECP'!$A$1:$F$1259,2,FALSE),"")</f>
        <v>CGECP</v>
      </c>
      <c r="I467" s="38">
        <f>IFERROR(VLOOKUP(A467,'Fichier source CGECP'!$A$1:$F$1259,3,FALSE),"")</f>
        <v>43810</v>
      </c>
      <c r="J467" s="15" t="str">
        <f>IFERROR(VLOOKUP(A467,'Fichier source CGECP'!$A$1:$F$1259,4,FALSE),"")</f>
        <v>CARTONS ET SACHES PLAST - 1.04.00</v>
      </c>
      <c r="K467" s="15" t="str">
        <f>IFERROR(VLOOKUP(A467,'Fichier source CGECP'!$A$1:$F$1259,5,FALSE),"")</f>
        <v>CARTONS ET SACHES PLAST - 1.04.00</v>
      </c>
      <c r="L467" s="33">
        <f>IFERROR(VLOOKUP(A467,'Fichier source CGECP'!$A$1:$F$1259,6,FALSE),"")</f>
        <v>0.76800000000000002</v>
      </c>
      <c r="M467" s="36">
        <f t="shared" si="35"/>
        <v>2.9320000000000004</v>
      </c>
      <c r="N467" s="35" t="str">
        <f t="shared" si="36"/>
        <v>Ok</v>
      </c>
      <c r="O467" s="35" t="str">
        <f t="shared" si="37"/>
        <v>Ecart</v>
      </c>
      <c r="P467" s="35" t="str">
        <f t="shared" si="38"/>
        <v>Ok</v>
      </c>
      <c r="Q467" s="35" t="str">
        <f t="shared" si="39"/>
        <v>Ecart</v>
      </c>
    </row>
    <row r="468" spans="1:17" ht="15.75" customHeight="1" x14ac:dyDescent="0.25">
      <c r="A468" s="12">
        <f>IFERROR(VLOOKUP('Requête 052'!$A467,'Requête 052'!$A$1:$F$2000,1,FALSE),"")</f>
        <v>5567</v>
      </c>
      <c r="B468" s="5" t="str">
        <f>IFERROR(VLOOKUP('Requête 052'!$A467,'Requête 052'!$A$1:$F$2000,2,FALSE),"")</f>
        <v>CGECP ST OUEN L AUMONE TDI</v>
      </c>
      <c r="C468" s="14">
        <f>IFERROR(VLOOKUP('Requête 052'!$A467,'Requête 052'!$A$1:$F$2000,3,FALSE),"")</f>
        <v>43810</v>
      </c>
      <c r="D468" s="5" t="str">
        <f>IFERROR(VLOOKUP('Requête 052'!$A467,'Requête 052'!$A$1:$F$2000,4,FALSE),"")</f>
        <v>CARTONS ET SACHES PLAST - 1.04.00</v>
      </c>
      <c r="E468" s="5" t="str">
        <f>IFERROR(VLOOKUP('Requête 052'!$A467,'Requête 052'!$A$1:$F$2000,5,FALSE),"")</f>
        <v>CARTONS</v>
      </c>
      <c r="F468" s="5">
        <f>IFERROR(VLOOKUP('Requête 052'!$A467,'Requête 052'!$A$1:$F$2000,6,FALSE),"")</f>
        <v>3.7</v>
      </c>
      <c r="G468" s="15">
        <f>IFERROR(VLOOKUP(A468,'Fichier source CGECP'!$A$1:$F$1259,1,FALSE),"")</f>
        <v>5567</v>
      </c>
      <c r="H468" s="15" t="str">
        <f>IFERROR(VLOOKUP(A468,'Fichier source CGECP'!$A$1:$F$1259,2,FALSE),"")</f>
        <v>CGECP</v>
      </c>
      <c r="I468" s="38">
        <f>IFERROR(VLOOKUP(A468,'Fichier source CGECP'!$A$1:$F$1259,3,FALSE),"")</f>
        <v>43810</v>
      </c>
      <c r="J468" s="15" t="str">
        <f>IFERROR(VLOOKUP(A468,'Fichier source CGECP'!$A$1:$F$1259,4,FALSE),"")</f>
        <v>CARTONS ET SACHES PLAST - 1.04.00</v>
      </c>
      <c r="K468" s="15" t="str">
        <f>IFERROR(VLOOKUP(A468,'Fichier source CGECP'!$A$1:$F$1259,5,FALSE),"")</f>
        <v>CARTONS ET SACHES PLAST - 1.04.00</v>
      </c>
      <c r="L468" s="33">
        <f>IFERROR(VLOOKUP(A468,'Fichier source CGECP'!$A$1:$F$1259,6,FALSE),"")</f>
        <v>0.76800000000000002</v>
      </c>
      <c r="M468" s="36">
        <f t="shared" si="35"/>
        <v>2.9320000000000004</v>
      </c>
      <c r="N468" s="35" t="str">
        <f t="shared" si="36"/>
        <v>Ok</v>
      </c>
      <c r="O468" s="35" t="str">
        <f t="shared" si="37"/>
        <v>Ecart</v>
      </c>
      <c r="P468" s="35" t="str">
        <f t="shared" si="38"/>
        <v>Ok</v>
      </c>
      <c r="Q468" s="35" t="str">
        <f t="shared" si="39"/>
        <v>Ecart</v>
      </c>
    </row>
    <row r="469" spans="1:17" ht="15.75" customHeight="1" x14ac:dyDescent="0.25">
      <c r="A469" s="12">
        <f>IFERROR(VLOOKUP('Requête 052'!$A468,'Requête 052'!$A$1:$F$2000,1,FALSE),"")</f>
        <v>5578</v>
      </c>
      <c r="B469" s="5" t="str">
        <f>IFERROR(VLOOKUP('Requête 052'!$A468,'Requête 052'!$A$1:$F$2000,2,FALSE),"")</f>
        <v>CGECP ST OUEN L AUMONE UVEND</v>
      </c>
      <c r="C469" s="14">
        <f>IFERROR(VLOOKUP('Requête 052'!$A468,'Requête 052'!$A$1:$F$2000,3,FALSE),"")</f>
        <v>43810</v>
      </c>
      <c r="D469" s="5" t="str">
        <f>IFERROR(VLOOKUP('Requête 052'!$A468,'Requête 052'!$A$1:$F$2000,4,FALSE),"")</f>
        <v>DECHET A INCINERER TRI</v>
      </c>
      <c r="E469" s="5" t="str">
        <f>IFERROR(VLOOKUP('Requête 052'!$A468,'Requête 052'!$A$1:$F$2000,5,FALSE),"")</f>
        <v>DECHET A INCINERER TRI</v>
      </c>
      <c r="F469" s="5">
        <f>IFERROR(VLOOKUP('Requête 052'!$A468,'Requête 052'!$A$1:$F$2000,6,FALSE),"")</f>
        <v>5.32</v>
      </c>
      <c r="G469" s="15">
        <f>IFERROR(VLOOKUP(A469,'Fichier source CGECP'!$A$1:$F$1259,1,FALSE),"")</f>
        <v>5578</v>
      </c>
      <c r="H469" s="15" t="str">
        <f>IFERROR(VLOOKUP(A469,'Fichier source CGECP'!$A$1:$F$1259,2,FALSE),"")</f>
        <v>CGECP</v>
      </c>
      <c r="I469" s="38">
        <f>IFERROR(VLOOKUP(A469,'Fichier source CGECP'!$A$1:$F$1259,3,FALSE),"")</f>
        <v>43810</v>
      </c>
      <c r="J469" s="15" t="str">
        <f>IFERROR(VLOOKUP(A469,'Fichier source CGECP'!$A$1:$F$1259,4,FALSE),"")</f>
        <v>CARTONS</v>
      </c>
      <c r="K469" s="15" t="str">
        <f>IFERROR(VLOOKUP(A469,'Fichier source CGECP'!$A$1:$F$1259,5,FALSE),"")</f>
        <v>CARTONS</v>
      </c>
      <c r="L469" s="33">
        <f>IFERROR(VLOOKUP(A469,'Fichier source CGECP'!$A$1:$F$1259,6,FALSE),"")</f>
        <v>2.54</v>
      </c>
      <c r="M469" s="36">
        <f t="shared" ref="M469:M532" si="40">IFERROR(F469-L469,"")</f>
        <v>2.7800000000000002</v>
      </c>
      <c r="N469" s="35" t="str">
        <f t="shared" si="36"/>
        <v>Ok</v>
      </c>
      <c r="O469" s="35" t="str">
        <f t="shared" si="37"/>
        <v>Ecart</v>
      </c>
      <c r="P469" s="35" t="str">
        <f t="shared" si="38"/>
        <v>Ok</v>
      </c>
      <c r="Q469" s="35" t="str">
        <f t="shared" si="39"/>
        <v>Ecart</v>
      </c>
    </row>
    <row r="470" spans="1:17" ht="15.75" customHeight="1" x14ac:dyDescent="0.25">
      <c r="A470" s="12">
        <f>IFERROR(VLOOKUP('Requête 052'!$A469,'Requête 052'!$A$1:$F$2000,1,FALSE),"")</f>
        <v>5588</v>
      </c>
      <c r="B470" s="5" t="str">
        <f>IFERROR(VLOOKUP('Requête 052'!$A469,'Requête 052'!$A$1:$F$2000,2,FALSE),"")</f>
        <v>CGECP ST OUEN L AUMONE TPCPR</v>
      </c>
      <c r="C470" s="14">
        <f>IFERROR(VLOOKUP('Requête 052'!$A469,'Requête 052'!$A$1:$F$2000,3,FALSE),"")</f>
        <v>43810</v>
      </c>
      <c r="D470" s="5" t="str">
        <f>IFERROR(VLOOKUP('Requête 052'!$A469,'Requête 052'!$A$1:$F$2000,4,FALSE),"")</f>
        <v>ONDULES RECUPERES - 1.05.00</v>
      </c>
      <c r="E470" s="5" t="str">
        <f>IFERROR(VLOOKUP('Requête 052'!$A469,'Requête 052'!$A$1:$F$2000,5,FALSE),"")</f>
        <v>ONDULES RECUPERES - 1.05.00</v>
      </c>
      <c r="F470" s="5">
        <f>IFERROR(VLOOKUP('Requête 052'!$A469,'Requête 052'!$A$1:$F$2000,6,FALSE),"")</f>
        <v>6.92</v>
      </c>
      <c r="G470" s="15">
        <f>IFERROR(VLOOKUP(A470,'Fichier source CGECP'!$A$1:$F$1259,1,FALSE),"")</f>
        <v>5588</v>
      </c>
      <c r="H470" s="15" t="str">
        <f>IFERROR(VLOOKUP(A470,'Fichier source CGECP'!$A$1:$F$1259,2,FALSE),"")</f>
        <v>CGECP</v>
      </c>
      <c r="I470" s="47">
        <f>IFERROR(VLOOKUP(A470,'Fichier source CGECP'!$A$1:$F$1259,3,FALSE),"")</f>
        <v>43810</v>
      </c>
      <c r="J470" s="15" t="str">
        <f>IFERROR(VLOOKUP(A470,'Fichier source CGECP'!$A$1:$F$1259,4,FALSE),"")</f>
        <v>ONDULES RECUPERES - 1.05.00</v>
      </c>
      <c r="K470" s="15" t="str">
        <f>IFERROR(VLOOKUP(A470,'Fichier source CGECP'!$A$1:$F$1259,5,FALSE),"")</f>
        <v>ONDULES RECUPERES - 1.05.00</v>
      </c>
      <c r="L470" s="33">
        <f>IFERROR(VLOOKUP(A470,'Fichier source CGECP'!$A$1:$F$1259,6,FALSE),"")</f>
        <v>2.36</v>
      </c>
      <c r="M470" s="36">
        <f t="shared" si="40"/>
        <v>4.5600000000000005</v>
      </c>
      <c r="N470" s="35" t="str">
        <f t="shared" si="36"/>
        <v>Ok</v>
      </c>
      <c r="O470" s="35" t="str">
        <f t="shared" si="37"/>
        <v>Ok</v>
      </c>
      <c r="P470" s="35" t="str">
        <f t="shared" si="38"/>
        <v>Ok</v>
      </c>
      <c r="Q470" s="35" t="str">
        <f t="shared" si="39"/>
        <v>Ok</v>
      </c>
    </row>
    <row r="471" spans="1:17" ht="15.75" customHeight="1" x14ac:dyDescent="0.25">
      <c r="A471" s="12">
        <f>IFERROR(VLOOKUP('Requête 052'!$A470,'Requête 052'!$A$1:$F$2000,1,FALSE),"")</f>
        <v>5600</v>
      </c>
      <c r="B471" s="5" t="str">
        <f>IFERROR(VLOOKUP('Requête 052'!$A470,'Requête 052'!$A$1:$F$2000,2,FALSE),"")</f>
        <v>CGECP ST OUEN L AUMONE TDI</v>
      </c>
      <c r="C471" s="14">
        <f>IFERROR(VLOOKUP('Requête 052'!$A470,'Requête 052'!$A$1:$F$2000,3,FALSE),"")</f>
        <v>43810</v>
      </c>
      <c r="D471" s="5" t="str">
        <f>IFERROR(VLOOKUP('Requête 052'!$A470,'Requête 052'!$A$1:$F$2000,4,FALSE),"")</f>
        <v>ENCOMBRANTS</v>
      </c>
      <c r="E471" s="5" t="str">
        <f>IFERROR(VLOOKUP('Requête 052'!$A470,'Requête 052'!$A$1:$F$2000,5,FALSE),"")</f>
        <v>ENCOMBRANTS</v>
      </c>
      <c r="F471" s="5">
        <f>IFERROR(VLOOKUP('Requête 052'!$A470,'Requête 052'!$A$1:$F$2000,6,FALSE),"")</f>
        <v>0.64</v>
      </c>
      <c r="G471" s="15" t="str">
        <f>IFERROR(VLOOKUP(A471,'Fichier source CGECP'!$A$1:$F$1259,1,FALSE),"")</f>
        <v/>
      </c>
      <c r="H471" s="15" t="str">
        <f>IFERROR(VLOOKUP(A471,'Fichier source CGECP'!$A$1:$F$1259,2,FALSE),"")</f>
        <v/>
      </c>
      <c r="I471" s="38" t="str">
        <f>IFERROR(VLOOKUP(A471,'Fichier source CGECP'!$A$1:$F$1259,3,FALSE),"")</f>
        <v/>
      </c>
      <c r="J471" s="15" t="str">
        <f>IFERROR(VLOOKUP(A471,'Fichier source CGECP'!$A$1:$F$1259,4,FALSE),"")</f>
        <v/>
      </c>
      <c r="K471" s="15" t="str">
        <f>IFERROR(VLOOKUP(A471,'Fichier source CGECP'!$A$1:$F$1259,5,FALSE),"")</f>
        <v/>
      </c>
      <c r="L471" s="33" t="str">
        <f>IFERROR(VLOOKUP(A471,'Fichier source CGECP'!$A$1:$F$1259,6,FALSE),"")</f>
        <v/>
      </c>
      <c r="M471" s="36" t="str">
        <f t="shared" si="40"/>
        <v/>
      </c>
      <c r="N471" s="35" t="str">
        <f t="shared" si="36"/>
        <v>Ok</v>
      </c>
      <c r="O471" s="35" t="str">
        <f t="shared" si="37"/>
        <v>Ecart</v>
      </c>
      <c r="P471" s="35" t="str">
        <f t="shared" si="38"/>
        <v>Ok</v>
      </c>
      <c r="Q471" s="35" t="str">
        <f t="shared" si="39"/>
        <v>Ecart</v>
      </c>
    </row>
    <row r="472" spans="1:17" ht="15.75" customHeight="1" x14ac:dyDescent="0.25">
      <c r="A472" s="12">
        <f>IFERROR(VLOOKUP('Requête 052'!$A471,'Requête 052'!$A$1:$F$2000,1,FALSE),"")</f>
        <v>5607</v>
      </c>
      <c r="B472" s="5" t="str">
        <f>IFERROR(VLOOKUP('Requête 052'!$A471,'Requête 052'!$A$1:$F$2000,2,FALSE),"")</f>
        <v>CGECP ST OUEN L AUMONE TDI</v>
      </c>
      <c r="C472" s="14">
        <f>IFERROR(VLOOKUP('Requête 052'!$A471,'Requête 052'!$A$1:$F$2000,3,FALSE),"")</f>
        <v>43810</v>
      </c>
      <c r="D472" s="5" t="str">
        <f>IFERROR(VLOOKUP('Requête 052'!$A471,'Requête 052'!$A$1:$F$2000,4,FALSE),"")</f>
        <v>ENCOMBRANTS</v>
      </c>
      <c r="E472" s="5" t="str">
        <f>IFERROR(VLOOKUP('Requête 052'!$A471,'Requête 052'!$A$1:$F$2000,5,FALSE),"")</f>
        <v>ENCOMBRANTS</v>
      </c>
      <c r="F472" s="5">
        <f>IFERROR(VLOOKUP('Requête 052'!$A471,'Requête 052'!$A$1:$F$2000,6,FALSE),"")</f>
        <v>1.46</v>
      </c>
      <c r="G472" s="15" t="str">
        <f>IFERROR(VLOOKUP(A472,'Fichier source CGECP'!$A$1:$F$1259,1,FALSE),"")</f>
        <v/>
      </c>
      <c r="H472" s="15" t="str">
        <f>IFERROR(VLOOKUP(A472,'Fichier source CGECP'!$A$1:$F$1259,2,FALSE),"")</f>
        <v/>
      </c>
      <c r="I472" s="38" t="str">
        <f>IFERROR(VLOOKUP(A472,'Fichier source CGECP'!$A$1:$F$1259,3,FALSE),"")</f>
        <v/>
      </c>
      <c r="J472" s="15" t="str">
        <f>IFERROR(VLOOKUP(A472,'Fichier source CGECP'!$A$1:$F$1259,4,FALSE),"")</f>
        <v/>
      </c>
      <c r="K472" s="15" t="str">
        <f>IFERROR(VLOOKUP(A472,'Fichier source CGECP'!$A$1:$F$1259,5,FALSE),"")</f>
        <v/>
      </c>
      <c r="L472" s="33" t="str">
        <f>IFERROR(VLOOKUP(A472,'Fichier source CGECP'!$A$1:$F$1259,6,FALSE),"")</f>
        <v/>
      </c>
      <c r="M472" s="36" t="str">
        <f t="shared" si="40"/>
        <v/>
      </c>
      <c r="N472" s="35" t="str">
        <f t="shared" si="36"/>
        <v>Ok</v>
      </c>
      <c r="O472" s="35" t="str">
        <f t="shared" si="37"/>
        <v>Ecart</v>
      </c>
      <c r="P472" s="35" t="str">
        <f t="shared" si="38"/>
        <v>Ok</v>
      </c>
      <c r="Q472" s="35" t="str">
        <f t="shared" si="39"/>
        <v>Ecart</v>
      </c>
    </row>
    <row r="473" spans="1:17" ht="15.75" customHeight="1" x14ac:dyDescent="0.25">
      <c r="A473" s="12">
        <f>IFERROR(VLOOKUP('Requête 052'!$A472,'Requête 052'!$A$1:$F$2000,1,FALSE),"")</f>
        <v>5632</v>
      </c>
      <c r="B473" s="5" t="str">
        <f>IFERROR(VLOOKUP('Requête 052'!$A472,'Requête 052'!$A$1:$F$2000,2,FALSE),"")</f>
        <v>CGECP ST OUEN L AUMONE TDI</v>
      </c>
      <c r="C473" s="14">
        <f>IFERROR(VLOOKUP('Requête 052'!$A472,'Requête 052'!$A$1:$F$2000,3,FALSE),"")</f>
        <v>43811</v>
      </c>
      <c r="D473" s="5" t="str">
        <f>IFERROR(VLOOKUP('Requête 052'!$A472,'Requête 052'!$A$1:$F$2000,4,FALSE),"")</f>
        <v>GRAVATS EN MELANGE</v>
      </c>
      <c r="E473" s="5" t="str">
        <f>IFERROR(VLOOKUP('Requête 052'!$A472,'Requête 052'!$A$1:$F$2000,5,FALSE),"")</f>
        <v>GRAVATS EN MELANGE</v>
      </c>
      <c r="F473" s="5">
        <f>IFERROR(VLOOKUP('Requête 052'!$A472,'Requête 052'!$A$1:$F$2000,6,FALSE),"")</f>
        <v>0.216</v>
      </c>
      <c r="G473" s="15" t="str">
        <f>IFERROR(VLOOKUP(A473,'Fichier source CGECP'!$A$1:$F$1259,1,FALSE),"")</f>
        <v/>
      </c>
      <c r="H473" s="15" t="str">
        <f>IFERROR(VLOOKUP(A473,'Fichier source CGECP'!$A$1:$F$1259,2,FALSE),"")</f>
        <v/>
      </c>
      <c r="I473" s="38" t="str">
        <f>IFERROR(VLOOKUP(A473,'Fichier source CGECP'!$A$1:$F$1259,3,FALSE),"")</f>
        <v/>
      </c>
      <c r="J473" s="15" t="str">
        <f>IFERROR(VLOOKUP(A473,'Fichier source CGECP'!$A$1:$F$1259,4,FALSE),"")</f>
        <v/>
      </c>
      <c r="K473" s="15" t="str">
        <f>IFERROR(VLOOKUP(A473,'Fichier source CGECP'!$A$1:$F$1259,5,FALSE),"")</f>
        <v/>
      </c>
      <c r="L473" s="33" t="str">
        <f>IFERROR(VLOOKUP(A473,'Fichier source CGECP'!$A$1:$F$1259,6,FALSE),"")</f>
        <v/>
      </c>
      <c r="M473" s="36" t="str">
        <f t="shared" si="40"/>
        <v/>
      </c>
      <c r="N473" s="35" t="str">
        <f t="shared" si="36"/>
        <v>Ok</v>
      </c>
      <c r="O473" s="35" t="str">
        <f t="shared" si="37"/>
        <v>Ecart</v>
      </c>
      <c r="P473" s="35" t="str">
        <f t="shared" si="38"/>
        <v>Ok</v>
      </c>
      <c r="Q473" s="35" t="str">
        <f t="shared" si="39"/>
        <v>Ecart</v>
      </c>
    </row>
    <row r="474" spans="1:17" ht="15.75" customHeight="1" x14ac:dyDescent="0.25">
      <c r="A474" s="12">
        <f>IFERROR(VLOOKUP('Requête 052'!$A473,'Requête 052'!$A$1:$F$2000,1,FALSE),"")</f>
        <v>5633</v>
      </c>
      <c r="B474" s="5" t="str">
        <f>IFERROR(VLOOKUP('Requête 052'!$A473,'Requête 052'!$A$1:$F$2000,2,FALSE),"")</f>
        <v>CGECP ST OUEN L AUMONE DVBIODIV</v>
      </c>
      <c r="C474" s="14">
        <f>IFERROR(VLOOKUP('Requête 052'!$A473,'Requête 052'!$A$1:$F$2000,3,FALSE),"")</f>
        <v>43811</v>
      </c>
      <c r="D474" s="5" t="str">
        <f>IFERROR(VLOOKUP('Requête 052'!$A473,'Requête 052'!$A$1:$F$2000,4,FALSE),"")</f>
        <v>DECHETS VERTS EN MELANGE</v>
      </c>
      <c r="E474" s="5" t="str">
        <f>IFERROR(VLOOKUP('Requête 052'!$A473,'Requête 052'!$A$1:$F$2000,5,FALSE),"")</f>
        <v>DECHETS VERTS EN MELANGE</v>
      </c>
      <c r="F474" s="5">
        <f>IFERROR(VLOOKUP('Requête 052'!$A473,'Requête 052'!$A$1:$F$2000,6,FALSE),"")</f>
        <v>6</v>
      </c>
      <c r="G474" s="15" t="str">
        <f>IFERROR(VLOOKUP(A474,'Fichier source CGECP'!$A$1:$F$1259,1,FALSE),"")</f>
        <v/>
      </c>
      <c r="H474" s="15" t="str">
        <f>IFERROR(VLOOKUP(A474,'Fichier source CGECP'!$A$1:$F$1259,2,FALSE),"")</f>
        <v/>
      </c>
      <c r="I474" s="38" t="str">
        <f>IFERROR(VLOOKUP(A474,'Fichier source CGECP'!$A$1:$F$1259,3,FALSE),"")</f>
        <v/>
      </c>
      <c r="J474" s="15" t="str">
        <f>IFERROR(VLOOKUP(A474,'Fichier source CGECP'!$A$1:$F$1259,4,FALSE),"")</f>
        <v/>
      </c>
      <c r="K474" s="15" t="str">
        <f>IFERROR(VLOOKUP(A474,'Fichier source CGECP'!$A$1:$F$1259,5,FALSE),"")</f>
        <v/>
      </c>
      <c r="L474" s="33" t="str">
        <f>IFERROR(VLOOKUP(A474,'Fichier source CGECP'!$A$1:$F$1259,6,FALSE),"")</f>
        <v/>
      </c>
      <c r="M474" s="36" t="str">
        <f t="shared" si="40"/>
        <v/>
      </c>
      <c r="N474" s="35" t="str">
        <f t="shared" si="36"/>
        <v>Ok</v>
      </c>
      <c r="O474" s="35" t="str">
        <f t="shared" si="37"/>
        <v>Ecart</v>
      </c>
      <c r="P474" s="35" t="str">
        <f t="shared" si="38"/>
        <v>Ok</v>
      </c>
      <c r="Q474" s="35" t="str">
        <f t="shared" si="39"/>
        <v>Ecart</v>
      </c>
    </row>
    <row r="475" spans="1:17" ht="15.75" customHeight="1" x14ac:dyDescent="0.25">
      <c r="A475" s="12">
        <f>IFERROR(VLOOKUP('Requête 052'!$A474,'Requête 052'!$A$1:$F$2000,1,FALSE),"")</f>
        <v>5634</v>
      </c>
      <c r="B475" s="5" t="str">
        <f>IFERROR(VLOOKUP('Requête 052'!$A474,'Requête 052'!$A$1:$F$2000,2,FALSE),"")</f>
        <v>CGECP ST OUEN L AUMONE UVEND</v>
      </c>
      <c r="C475" s="14">
        <f>IFERROR(VLOOKUP('Requête 052'!$A474,'Requête 052'!$A$1:$F$2000,3,FALSE),"")</f>
        <v>43811</v>
      </c>
      <c r="D475" s="5" t="str">
        <f>IFERROR(VLOOKUP('Requête 052'!$A474,'Requête 052'!$A$1:$F$2000,4,FALSE),"")</f>
        <v>ORDURES MENAGERES</v>
      </c>
      <c r="E475" s="5" t="str">
        <f>IFERROR(VLOOKUP('Requête 052'!$A474,'Requête 052'!$A$1:$F$2000,5,FALSE),"")</f>
        <v>ORDURES MENAGERES</v>
      </c>
      <c r="F475" s="5">
        <f>IFERROR(VLOOKUP('Requête 052'!$A474,'Requête 052'!$A$1:$F$2000,6,FALSE),"")</f>
        <v>6.84</v>
      </c>
      <c r="G475" s="15">
        <f>IFERROR(VLOOKUP(A475,'Fichier source CGECP'!$A$1:$F$1259,1,FALSE),"")</f>
        <v>5634</v>
      </c>
      <c r="H475" s="15" t="str">
        <f>IFERROR(VLOOKUP(A475,'Fichier source CGECP'!$A$1:$F$1259,2,FALSE),"")</f>
        <v>CGECP</v>
      </c>
      <c r="I475" s="47">
        <f>IFERROR(VLOOKUP(A475,'Fichier source CGECP'!$A$1:$F$1259,3,FALSE),"")</f>
        <v>43811</v>
      </c>
      <c r="J475" s="15">
        <f>IFERROR(VLOOKUP(A475,'Fichier source CGECP'!$A$1:$F$1259,4,FALSE),"")</f>
        <v>0</v>
      </c>
      <c r="K475" s="15" t="str">
        <f>IFERROR(VLOOKUP(A475,'Fichier source CGECP'!$A$1:$F$1259,5,FALSE),"")</f>
        <v>ORDURES MENAGERES</v>
      </c>
      <c r="L475" s="33">
        <f>IFERROR(VLOOKUP(A475,'Fichier source CGECP'!$A$1:$F$1259,6,FALSE),"")</f>
        <v>4.96</v>
      </c>
      <c r="M475" s="36">
        <f t="shared" si="40"/>
        <v>1.88</v>
      </c>
      <c r="N475" s="35" t="str">
        <f t="shared" si="36"/>
        <v>Ok</v>
      </c>
      <c r="O475" s="35" t="str">
        <f t="shared" si="37"/>
        <v>Ok</v>
      </c>
      <c r="P475" s="35" t="str">
        <f t="shared" si="38"/>
        <v>Ok</v>
      </c>
      <c r="Q475" s="35" t="str">
        <f t="shared" si="39"/>
        <v>Ok</v>
      </c>
    </row>
    <row r="476" spans="1:17" ht="15.75" customHeight="1" x14ac:dyDescent="0.25">
      <c r="A476" s="12">
        <f>IFERROR(VLOOKUP('Requête 052'!$A475,'Requête 052'!$A$1:$F$2000,1,FALSE),"")</f>
        <v>5635</v>
      </c>
      <c r="B476" s="5" t="str">
        <f>IFERROR(VLOOKUP('Requête 052'!$A475,'Requête 052'!$A$1:$F$2000,2,FALSE),"")</f>
        <v>CGECP ST OUEN L AUMONE TDI</v>
      </c>
      <c r="C476" s="14">
        <f>IFERROR(VLOOKUP('Requête 052'!$A475,'Requête 052'!$A$1:$F$2000,3,FALSE),"")</f>
        <v>43811</v>
      </c>
      <c r="D476" s="5" t="str">
        <f>IFERROR(VLOOKUP('Requête 052'!$A475,'Requête 052'!$A$1:$F$2000,4,FALSE),"")</f>
        <v>ENCOMBRANTS</v>
      </c>
      <c r="E476" s="5" t="str">
        <f>IFERROR(VLOOKUP('Requête 052'!$A475,'Requête 052'!$A$1:$F$2000,5,FALSE),"")</f>
        <v>ENCOMBRANTS</v>
      </c>
      <c r="F476" s="5">
        <f>IFERROR(VLOOKUP('Requête 052'!$A475,'Requête 052'!$A$1:$F$2000,6,FALSE),"")</f>
        <v>1.498</v>
      </c>
      <c r="G476" s="15" t="str">
        <f>IFERROR(VLOOKUP(A476,'Fichier source CGECP'!$A$1:$F$1259,1,FALSE),"")</f>
        <v/>
      </c>
      <c r="H476" s="15" t="str">
        <f>IFERROR(VLOOKUP(A476,'Fichier source CGECP'!$A$1:$F$1259,2,FALSE),"")</f>
        <v/>
      </c>
      <c r="I476" s="38" t="str">
        <f>IFERROR(VLOOKUP(A476,'Fichier source CGECP'!$A$1:$F$1259,3,FALSE),"")</f>
        <v/>
      </c>
      <c r="J476" s="15" t="str">
        <f>IFERROR(VLOOKUP(A476,'Fichier source CGECP'!$A$1:$F$1259,4,FALSE),"")</f>
        <v/>
      </c>
      <c r="K476" s="15" t="str">
        <f>IFERROR(VLOOKUP(A476,'Fichier source CGECP'!$A$1:$F$1259,5,FALSE),"")</f>
        <v/>
      </c>
      <c r="L476" s="33" t="str">
        <f>IFERROR(VLOOKUP(A476,'Fichier source CGECP'!$A$1:$F$1259,6,FALSE),"")</f>
        <v/>
      </c>
      <c r="M476" s="36" t="str">
        <f t="shared" si="40"/>
        <v/>
      </c>
      <c r="N476" s="35" t="str">
        <f t="shared" si="36"/>
        <v>Ok</v>
      </c>
      <c r="O476" s="35" t="str">
        <f t="shared" si="37"/>
        <v>Ecart</v>
      </c>
      <c r="P476" s="35" t="str">
        <f t="shared" si="38"/>
        <v>Ok</v>
      </c>
      <c r="Q476" s="35" t="str">
        <f t="shared" si="39"/>
        <v>Ecart</v>
      </c>
    </row>
    <row r="477" spans="1:17" ht="15.75" customHeight="1" x14ac:dyDescent="0.25">
      <c r="A477" s="12">
        <f>IFERROR(VLOOKUP('Requête 052'!$A476,'Requête 052'!$A$1:$F$2000,1,FALSE),"")</f>
        <v>5636</v>
      </c>
      <c r="B477" s="5" t="str">
        <f>IFERROR(VLOOKUP('Requête 052'!$A476,'Requête 052'!$A$1:$F$2000,2,FALSE),"")</f>
        <v>CGECP ST OUEN L AUMONE UVEND</v>
      </c>
      <c r="C477" s="14">
        <f>IFERROR(VLOOKUP('Requête 052'!$A476,'Requête 052'!$A$1:$F$2000,3,FALSE),"")</f>
        <v>43811</v>
      </c>
      <c r="D477" s="5" t="str">
        <f>IFERROR(VLOOKUP('Requête 052'!$A476,'Requête 052'!$A$1:$F$2000,4,FALSE),"")</f>
        <v>ORDURES MENAGERES</v>
      </c>
      <c r="E477" s="5" t="str">
        <f>IFERROR(VLOOKUP('Requête 052'!$A476,'Requête 052'!$A$1:$F$2000,5,FALSE),"")</f>
        <v>ORDURES MENAGERES</v>
      </c>
      <c r="F477" s="5">
        <f>IFERROR(VLOOKUP('Requête 052'!$A476,'Requête 052'!$A$1:$F$2000,6,FALSE),"")</f>
        <v>1.1399999999999999</v>
      </c>
      <c r="G477" s="15">
        <f>IFERROR(VLOOKUP(A477,'Fichier source CGECP'!$A$1:$F$1259,1,FALSE),"")</f>
        <v>5636</v>
      </c>
      <c r="H477" s="15" t="str">
        <f>IFERROR(VLOOKUP(A477,'Fichier source CGECP'!$A$1:$F$1259,2,FALSE),"")</f>
        <v>CGECP</v>
      </c>
      <c r="I477" s="38">
        <f>IFERROR(VLOOKUP(A477,'Fichier source CGECP'!$A$1:$F$1259,3,FALSE),"")</f>
        <v>43811</v>
      </c>
      <c r="J477" s="15">
        <f>IFERROR(VLOOKUP(A477,'Fichier source CGECP'!$A$1:$F$1259,4,FALSE),"")</f>
        <v>0</v>
      </c>
      <c r="K477" s="15" t="str">
        <f>IFERROR(VLOOKUP(A477,'Fichier source CGECP'!$A$1:$F$1259,5,FALSE),"")</f>
        <v>ORDURES MENAGERES</v>
      </c>
      <c r="L477" s="33">
        <f>IFERROR(VLOOKUP(A477,'Fichier source CGECP'!$A$1:$F$1259,6,FALSE),"")</f>
        <v>3.42</v>
      </c>
      <c r="M477" s="36">
        <f t="shared" si="40"/>
        <v>-2.2800000000000002</v>
      </c>
      <c r="N477" s="35" t="str">
        <f t="shared" si="36"/>
        <v>Ok</v>
      </c>
      <c r="O477" s="35" t="str">
        <f t="shared" si="37"/>
        <v>Ok</v>
      </c>
      <c r="P477" s="35" t="str">
        <f t="shared" si="38"/>
        <v>Ecart</v>
      </c>
      <c r="Q477" s="35" t="str">
        <f t="shared" si="39"/>
        <v>Ecart</v>
      </c>
    </row>
    <row r="478" spans="1:17" ht="15.75" customHeight="1" x14ac:dyDescent="0.25">
      <c r="A478" s="12">
        <f>IFERROR(VLOOKUP('Requête 052'!$A477,'Requête 052'!$A$1:$F$2000,1,FALSE),"")</f>
        <v>5637</v>
      </c>
      <c r="B478" s="5" t="str">
        <f>IFERROR(VLOOKUP('Requête 052'!$A477,'Requête 052'!$A$1:$F$2000,2,FALSE),"")</f>
        <v>CGECP ST OUEN L AUMONE UVEND</v>
      </c>
      <c r="C478" s="14">
        <f>IFERROR(VLOOKUP('Requête 052'!$A477,'Requête 052'!$A$1:$F$2000,3,FALSE),"")</f>
        <v>43811</v>
      </c>
      <c r="D478" s="5" t="str">
        <f>IFERROR(VLOOKUP('Requête 052'!$A477,'Requête 052'!$A$1:$F$2000,4,FALSE),"")</f>
        <v>DECHET A INCINERER TRI</v>
      </c>
      <c r="E478" s="5" t="str">
        <f>IFERROR(VLOOKUP('Requête 052'!$A477,'Requête 052'!$A$1:$F$2000,5,FALSE),"")</f>
        <v>DECHET A INCINERER TRI</v>
      </c>
      <c r="F478" s="5">
        <f>IFERROR(VLOOKUP('Requête 052'!$A477,'Requête 052'!$A$1:$F$2000,6,FALSE),"")</f>
        <v>5.42</v>
      </c>
      <c r="G478" s="15">
        <f>IFERROR(VLOOKUP(A478,'Fichier source CGECP'!$A$1:$F$1259,1,FALSE),"")</f>
        <v>5637</v>
      </c>
      <c r="H478" s="15" t="str">
        <f>IFERROR(VLOOKUP(A478,'Fichier source CGECP'!$A$1:$F$1259,2,FALSE),"")</f>
        <v>CGECP</v>
      </c>
      <c r="I478" s="38">
        <f>IFERROR(VLOOKUP(A478,'Fichier source CGECP'!$A$1:$F$1259,3,FALSE),"")</f>
        <v>43811</v>
      </c>
      <c r="J478" s="15" t="str">
        <f>IFERROR(VLOOKUP(A478,'Fichier source CGECP'!$A$1:$F$1259,4,FALSE),"")</f>
        <v>DECHETS INDUSTRIELS A TRIER</v>
      </c>
      <c r="K478" s="15" t="str">
        <f>IFERROR(VLOOKUP(A478,'Fichier source CGECP'!$A$1:$F$1259,5,FALSE),"")</f>
        <v>DECHETS INDUSTRIELS A TRIER</v>
      </c>
      <c r="L478" s="33">
        <f>IFERROR(VLOOKUP(A478,'Fichier source CGECP'!$A$1:$F$1259,6,FALSE),"")</f>
        <v>3</v>
      </c>
      <c r="M478" s="36">
        <f t="shared" si="40"/>
        <v>2.42</v>
      </c>
      <c r="N478" s="35" t="str">
        <f t="shared" si="36"/>
        <v>Ok</v>
      </c>
      <c r="O478" s="35" t="str">
        <f t="shared" si="37"/>
        <v>Ecart</v>
      </c>
      <c r="P478" s="35" t="str">
        <f t="shared" si="38"/>
        <v>Ok</v>
      </c>
      <c r="Q478" s="35" t="str">
        <f t="shared" si="39"/>
        <v>Ecart</v>
      </c>
    </row>
    <row r="479" spans="1:17" ht="15.75" customHeight="1" x14ac:dyDescent="0.25">
      <c r="A479" s="12">
        <f>IFERROR(VLOOKUP('Requête 052'!$A478,'Requête 052'!$A$1:$F$2000,1,FALSE),"")</f>
        <v>5640</v>
      </c>
      <c r="B479" s="5" t="str">
        <f>IFERROR(VLOOKUP('Requête 052'!$A478,'Requête 052'!$A$1:$F$2000,2,FALSE),"")</f>
        <v>CGECP ST OUEN L AUMONE TDI</v>
      </c>
      <c r="C479" s="14">
        <f>IFERROR(VLOOKUP('Requête 052'!$A478,'Requête 052'!$A$1:$F$2000,3,FALSE),"")</f>
        <v>43811</v>
      </c>
      <c r="D479" s="5" t="str">
        <f>IFERROR(VLOOKUP('Requête 052'!$A478,'Requête 052'!$A$1:$F$2000,4,FALSE),"")</f>
        <v>ENCOMBRANTS</v>
      </c>
      <c r="E479" s="5" t="str">
        <f>IFERROR(VLOOKUP('Requête 052'!$A478,'Requête 052'!$A$1:$F$2000,5,FALSE),"")</f>
        <v>ENCOMBRANTS</v>
      </c>
      <c r="F479" s="5">
        <f>IFERROR(VLOOKUP('Requête 052'!$A478,'Requête 052'!$A$1:$F$2000,6,FALSE),"")</f>
        <v>2.84</v>
      </c>
      <c r="G479" s="15">
        <f>IFERROR(VLOOKUP(A479,'Fichier source CGECP'!$A$1:$F$1259,1,FALSE),"")</f>
        <v>5640</v>
      </c>
      <c r="H479" s="15" t="str">
        <f>IFERROR(VLOOKUP(A479,'Fichier source CGECP'!$A$1:$F$1259,2,FALSE),"")</f>
        <v>CGECP</v>
      </c>
      <c r="I479" s="47">
        <f>IFERROR(VLOOKUP(A479,'Fichier source CGECP'!$A$1:$F$1259,3,FALSE),"")</f>
        <v>43811</v>
      </c>
      <c r="J479" s="15">
        <f>IFERROR(VLOOKUP(A479,'Fichier source CGECP'!$A$1:$F$1259,4,FALSE),"")</f>
        <v>0</v>
      </c>
      <c r="K479" s="15" t="str">
        <f>IFERROR(VLOOKUP(A479,'Fichier source CGECP'!$A$1:$F$1259,5,FALSE),"")</f>
        <v>ENCOMBRANTS</v>
      </c>
      <c r="L479" s="33">
        <f>IFERROR(VLOOKUP(A479,'Fichier source CGECP'!$A$1:$F$1259,6,FALSE),"")</f>
        <v>1.5</v>
      </c>
      <c r="M479" s="36">
        <f t="shared" si="40"/>
        <v>1.3399999999999999</v>
      </c>
      <c r="N479" s="35" t="str">
        <f t="shared" si="36"/>
        <v>Ok</v>
      </c>
      <c r="O479" s="35" t="str">
        <f t="shared" si="37"/>
        <v>Ok</v>
      </c>
      <c r="P479" s="35" t="str">
        <f t="shared" si="38"/>
        <v>Ok</v>
      </c>
      <c r="Q479" s="35" t="str">
        <f t="shared" si="39"/>
        <v>Ok</v>
      </c>
    </row>
    <row r="480" spans="1:17" ht="15.75" customHeight="1" x14ac:dyDescent="0.25">
      <c r="A480" s="12">
        <f>IFERROR(VLOOKUP('Requête 052'!$A479,'Requête 052'!$A$1:$F$2000,1,FALSE),"")</f>
        <v>5644</v>
      </c>
      <c r="B480" s="5" t="str">
        <f>IFERROR(VLOOKUP('Requête 052'!$A479,'Requête 052'!$A$1:$F$2000,2,FALSE),"")</f>
        <v>CGECP ST OUEN L AUMONE TDI</v>
      </c>
      <c r="C480" s="14">
        <f>IFERROR(VLOOKUP('Requête 052'!$A479,'Requête 052'!$A$1:$F$2000,3,FALSE),"")</f>
        <v>43811</v>
      </c>
      <c r="D480" s="5" t="str">
        <f>IFERROR(VLOOKUP('Requête 052'!$A479,'Requête 052'!$A$1:$F$2000,4,FALSE),"")</f>
        <v>GRAVATS</v>
      </c>
      <c r="E480" s="5" t="str">
        <f>IFERROR(VLOOKUP('Requête 052'!$A479,'Requête 052'!$A$1:$F$2000,5,FALSE),"")</f>
        <v>GRAVATS</v>
      </c>
      <c r="F480" s="5">
        <f>IFERROR(VLOOKUP('Requête 052'!$A479,'Requête 052'!$A$1:$F$2000,6,FALSE),"")</f>
        <v>5.0199999999999996</v>
      </c>
      <c r="G480" s="15" t="str">
        <f>IFERROR(VLOOKUP(A480,'Fichier source CGECP'!$A$1:$F$1259,1,FALSE),"")</f>
        <v/>
      </c>
      <c r="H480" s="15" t="str">
        <f>IFERROR(VLOOKUP(A480,'Fichier source CGECP'!$A$1:$F$1259,2,FALSE),"")</f>
        <v/>
      </c>
      <c r="I480" s="38" t="str">
        <f>IFERROR(VLOOKUP(A480,'Fichier source CGECP'!$A$1:$F$1259,3,FALSE),"")</f>
        <v/>
      </c>
      <c r="J480" s="15" t="str">
        <f>IFERROR(VLOOKUP(A480,'Fichier source CGECP'!$A$1:$F$1259,4,FALSE),"")</f>
        <v/>
      </c>
      <c r="K480" s="15" t="str">
        <f>IFERROR(VLOOKUP(A480,'Fichier source CGECP'!$A$1:$F$1259,5,FALSE),"")</f>
        <v/>
      </c>
      <c r="L480" s="33" t="str">
        <f>IFERROR(VLOOKUP(A480,'Fichier source CGECP'!$A$1:$F$1259,6,FALSE),"")</f>
        <v/>
      </c>
      <c r="M480" s="36" t="str">
        <f t="shared" si="40"/>
        <v/>
      </c>
      <c r="N480" s="35" t="str">
        <f t="shared" si="36"/>
        <v>Ok</v>
      </c>
      <c r="O480" s="35" t="str">
        <f t="shared" si="37"/>
        <v>Ecart</v>
      </c>
      <c r="P480" s="35" t="str">
        <f t="shared" si="38"/>
        <v>Ok</v>
      </c>
      <c r="Q480" s="35" t="str">
        <f t="shared" si="39"/>
        <v>Ecart</v>
      </c>
    </row>
    <row r="481" spans="1:17" ht="15.75" customHeight="1" x14ac:dyDescent="0.25">
      <c r="A481" s="12">
        <f>IFERROR(VLOOKUP('Requête 052'!$A480,'Requête 052'!$A$1:$F$2000,1,FALSE),"")</f>
        <v>5649</v>
      </c>
      <c r="B481" s="5" t="str">
        <f>IFERROR(VLOOKUP('Requête 052'!$A480,'Requête 052'!$A$1:$F$2000,2,FALSE),"")</f>
        <v>CGECP ST OUEN L AUMONE TDI</v>
      </c>
      <c r="C481" s="14">
        <f>IFERROR(VLOOKUP('Requête 052'!$A480,'Requête 052'!$A$1:$F$2000,3,FALSE),"")</f>
        <v>43811</v>
      </c>
      <c r="D481" s="5" t="str">
        <f>IFERROR(VLOOKUP('Requête 052'!$A480,'Requête 052'!$A$1:$F$2000,4,FALSE),"")</f>
        <v>DECHETS INDUSTRIELS BANALS</v>
      </c>
      <c r="E481" s="5" t="str">
        <f>IFERROR(VLOOKUP('Requête 052'!$A480,'Requête 052'!$A$1:$F$2000,5,FALSE),"")</f>
        <v>DECHETS INDUSTRIELS BANALS</v>
      </c>
      <c r="F481" s="5">
        <f>IFERROR(VLOOKUP('Requête 052'!$A480,'Requête 052'!$A$1:$F$2000,6,FALSE),"")</f>
        <v>2.61</v>
      </c>
      <c r="G481" s="15">
        <f>IFERROR(VLOOKUP(A481,'Fichier source CGECP'!$A$1:$F$1259,1,FALSE),"")</f>
        <v>5649</v>
      </c>
      <c r="H481" s="15" t="str">
        <f>IFERROR(VLOOKUP(A481,'Fichier source CGECP'!$A$1:$F$1259,2,FALSE),"")</f>
        <v>CGECP</v>
      </c>
      <c r="I481" s="38">
        <f>IFERROR(VLOOKUP(A481,'Fichier source CGECP'!$A$1:$F$1259,3,FALSE),"")</f>
        <v>43811</v>
      </c>
      <c r="J481" s="15" t="str">
        <f>IFERROR(VLOOKUP(A481,'Fichier source CGECP'!$A$1:$F$1259,4,FALSE),"")</f>
        <v>MATIERE VALO EN MELANGE</v>
      </c>
      <c r="K481" s="15" t="str">
        <f>IFERROR(VLOOKUP(A481,'Fichier source CGECP'!$A$1:$F$1259,5,FALSE),"")</f>
        <v>MATIERE VALO EN MELANGE</v>
      </c>
      <c r="L481" s="33">
        <f>IFERROR(VLOOKUP(A481,'Fichier source CGECP'!$A$1:$F$1259,6,FALSE),"")</f>
        <v>1.34</v>
      </c>
      <c r="M481" s="36">
        <f t="shared" si="40"/>
        <v>1.2699999999999998</v>
      </c>
      <c r="N481" s="35" t="str">
        <f t="shared" si="36"/>
        <v>Ok</v>
      </c>
      <c r="O481" s="35" t="str">
        <f t="shared" si="37"/>
        <v>Ecart</v>
      </c>
      <c r="P481" s="35" t="str">
        <f t="shared" si="38"/>
        <v>Ok</v>
      </c>
      <c r="Q481" s="35" t="str">
        <f t="shared" si="39"/>
        <v>Ecart</v>
      </c>
    </row>
    <row r="482" spans="1:17" ht="15.75" customHeight="1" x14ac:dyDescent="0.25">
      <c r="A482" s="12">
        <f>IFERROR(VLOOKUP('Requête 052'!$A481,'Requête 052'!$A$1:$F$2000,1,FALSE),"")</f>
        <v>5650</v>
      </c>
      <c r="B482" s="5" t="str">
        <f>IFERROR(VLOOKUP('Requête 052'!$A481,'Requête 052'!$A$1:$F$2000,2,FALSE),"")</f>
        <v>CGECP ST OUEN L AUMONE TDI</v>
      </c>
      <c r="C482" s="14">
        <f>IFERROR(VLOOKUP('Requête 052'!$A481,'Requête 052'!$A$1:$F$2000,3,FALSE),"")</f>
        <v>43811</v>
      </c>
      <c r="D482" s="5" t="str">
        <f>IFERROR(VLOOKUP('Requête 052'!$A481,'Requête 052'!$A$1:$F$2000,4,FALSE),"")</f>
        <v>BOIS D'EMBALLAGES BRUTS</v>
      </c>
      <c r="E482" s="5" t="str">
        <f>IFERROR(VLOOKUP('Requête 052'!$A481,'Requête 052'!$A$1:$F$2000,5,FALSE),"")</f>
        <v>DECHETS INDUSTRIELS BANALS</v>
      </c>
      <c r="F482" s="5">
        <f>IFERROR(VLOOKUP('Requête 052'!$A481,'Requête 052'!$A$1:$F$2000,6,FALSE),"")</f>
        <v>0.20799999999999999</v>
      </c>
      <c r="G482" s="15">
        <f>IFERROR(VLOOKUP(A482,'Fichier source CGECP'!$A$1:$F$1259,1,FALSE),"")</f>
        <v>5650</v>
      </c>
      <c r="H482" s="15" t="str">
        <f>IFERROR(VLOOKUP(A482,'Fichier source CGECP'!$A$1:$F$1259,2,FALSE),"")</f>
        <v>CGECP</v>
      </c>
      <c r="I482" s="38">
        <f>IFERROR(VLOOKUP(A482,'Fichier source CGECP'!$A$1:$F$1259,3,FALSE),"")</f>
        <v>43811</v>
      </c>
      <c r="J482" s="15" t="str">
        <f>IFERROR(VLOOKUP(A482,'Fichier source CGECP'!$A$1:$F$1259,4,FALSE),"")</f>
        <v>MATIERE VALO EN MELANGE</v>
      </c>
      <c r="K482" s="15" t="str">
        <f>IFERROR(VLOOKUP(A482,'Fichier source CGECP'!$A$1:$F$1259,5,FALSE),"")</f>
        <v>MATIERE VALO EN MELANGE</v>
      </c>
      <c r="L482" s="33">
        <f>IFERROR(VLOOKUP(A482,'Fichier source CGECP'!$A$1:$F$1259,6,FALSE),"")</f>
        <v>1.94</v>
      </c>
      <c r="M482" s="36">
        <f t="shared" si="40"/>
        <v>-1.732</v>
      </c>
      <c r="N482" s="35" t="str">
        <f t="shared" si="36"/>
        <v>Ok</v>
      </c>
      <c r="O482" s="35" t="str">
        <f t="shared" si="37"/>
        <v>Ecart</v>
      </c>
      <c r="P482" s="35" t="str">
        <f t="shared" si="38"/>
        <v>Ecart</v>
      </c>
      <c r="Q482" s="35" t="str">
        <f t="shared" si="39"/>
        <v>Ecart</v>
      </c>
    </row>
    <row r="483" spans="1:17" ht="15.75" customHeight="1" x14ac:dyDescent="0.25">
      <c r="A483" s="12">
        <f>IFERROR(VLOOKUP('Requête 052'!$A482,'Requête 052'!$A$1:$F$2000,1,FALSE),"")</f>
        <v>5654</v>
      </c>
      <c r="B483" s="5" t="str">
        <f>IFERROR(VLOOKUP('Requête 052'!$A482,'Requête 052'!$A$1:$F$2000,2,FALSE),"")</f>
        <v>CGECP ST OUEN L AUMONE TDI</v>
      </c>
      <c r="C483" s="14">
        <f>IFERROR(VLOOKUP('Requête 052'!$A482,'Requête 052'!$A$1:$F$2000,3,FALSE),"")</f>
        <v>43811</v>
      </c>
      <c r="D483" s="5" t="str">
        <f>IFERROR(VLOOKUP('Requête 052'!$A482,'Requête 052'!$A$1:$F$2000,4,FALSE),"")</f>
        <v>ENCOMBRANTS</v>
      </c>
      <c r="E483" s="5" t="str">
        <f>IFERROR(VLOOKUP('Requête 052'!$A482,'Requête 052'!$A$1:$F$2000,5,FALSE),"")</f>
        <v>ENCOMBRANTS</v>
      </c>
      <c r="F483" s="5">
        <f>IFERROR(VLOOKUP('Requête 052'!$A482,'Requête 052'!$A$1:$F$2000,6,FALSE),"")</f>
        <v>0.72</v>
      </c>
      <c r="G483" s="15">
        <f>IFERROR(VLOOKUP(A483,'Fichier source CGECP'!$A$1:$F$1259,1,FALSE),"")</f>
        <v>5654</v>
      </c>
      <c r="H483" s="15" t="str">
        <f>IFERROR(VLOOKUP(A483,'Fichier source CGECP'!$A$1:$F$1259,2,FALSE),"")</f>
        <v>CGECP</v>
      </c>
      <c r="I483" s="38">
        <f>IFERROR(VLOOKUP(A483,'Fichier source CGECP'!$A$1:$F$1259,3,FALSE),"")</f>
        <v>43811</v>
      </c>
      <c r="J483" s="15">
        <f>IFERROR(VLOOKUP(A483,'Fichier source CGECP'!$A$1:$F$1259,4,FALSE),"")</f>
        <v>0</v>
      </c>
      <c r="K483" s="15" t="str">
        <f>IFERROR(VLOOKUP(A483,'Fichier source CGECP'!$A$1:$F$1259,5,FALSE),"")</f>
        <v>ENCOMBRANTS</v>
      </c>
      <c r="L483" s="33">
        <f>IFERROR(VLOOKUP(A483,'Fichier source CGECP'!$A$1:$F$1259,6,FALSE),"")</f>
        <v>3.1</v>
      </c>
      <c r="M483" s="36">
        <f t="shared" si="40"/>
        <v>-2.38</v>
      </c>
      <c r="N483" s="35" t="str">
        <f t="shared" si="36"/>
        <v>Ok</v>
      </c>
      <c r="O483" s="35" t="str">
        <f t="shared" si="37"/>
        <v>Ok</v>
      </c>
      <c r="P483" s="35" t="str">
        <f t="shared" si="38"/>
        <v>Ecart</v>
      </c>
      <c r="Q483" s="35" t="str">
        <f t="shared" si="39"/>
        <v>Ecart</v>
      </c>
    </row>
    <row r="484" spans="1:17" ht="15.75" customHeight="1" x14ac:dyDescent="0.25">
      <c r="A484" s="12">
        <f>IFERROR(VLOOKUP('Requête 052'!$A483,'Requête 052'!$A$1:$F$2000,1,FALSE),"")</f>
        <v>5661</v>
      </c>
      <c r="B484" s="5" t="str">
        <f>IFERROR(VLOOKUP('Requête 052'!$A483,'Requête 052'!$A$1:$F$2000,2,FALSE),"")</f>
        <v>CGECP ST OUEN L AUMONE UVEND</v>
      </c>
      <c r="C484" s="14">
        <f>IFERROR(VLOOKUP('Requête 052'!$A483,'Requête 052'!$A$1:$F$2000,3,FALSE),"")</f>
        <v>43811</v>
      </c>
      <c r="D484" s="5" t="str">
        <f>IFERROR(VLOOKUP('Requête 052'!$A483,'Requête 052'!$A$1:$F$2000,4,FALSE),"")</f>
        <v>REFUS DE TRI</v>
      </c>
      <c r="E484" s="5" t="str">
        <f>IFERROR(VLOOKUP('Requête 052'!$A483,'Requête 052'!$A$1:$F$2000,5,FALSE),"")</f>
        <v>CARTONS</v>
      </c>
      <c r="F484" s="5">
        <f>IFERROR(VLOOKUP('Requête 052'!$A483,'Requête 052'!$A$1:$F$2000,6,FALSE),"")</f>
        <v>1.88</v>
      </c>
      <c r="G484" s="15">
        <f>IFERROR(VLOOKUP(A484,'Fichier source CGECP'!$A$1:$F$1259,1,FALSE),"")</f>
        <v>5661</v>
      </c>
      <c r="H484" s="15" t="str">
        <f>IFERROR(VLOOKUP(A484,'Fichier source CGECP'!$A$1:$F$1259,2,FALSE),"")</f>
        <v>CGECP</v>
      </c>
      <c r="I484" s="38">
        <f>IFERROR(VLOOKUP(A484,'Fichier source CGECP'!$A$1:$F$1259,3,FALSE),"")</f>
        <v>43811</v>
      </c>
      <c r="J484" s="15" t="str">
        <f>IFERROR(VLOOKUP(A484,'Fichier source CGECP'!$A$1:$F$1259,4,FALSE),"")</f>
        <v>PE GRANDE SURFACE-PEGS</v>
      </c>
      <c r="K484" s="15" t="str">
        <f>IFERROR(VLOOKUP(A484,'Fichier source CGECP'!$A$1:$F$1259,5,FALSE),"")</f>
        <v>PE GRANDE SURFACE-PEGS</v>
      </c>
      <c r="L484" s="33">
        <f>IFERROR(VLOOKUP(A484,'Fichier source CGECP'!$A$1:$F$1259,6,FALSE),"")</f>
        <v>0.32400000000000001</v>
      </c>
      <c r="M484" s="36">
        <f t="shared" si="40"/>
        <v>1.5559999999999998</v>
      </c>
      <c r="N484" s="35" t="str">
        <f t="shared" si="36"/>
        <v>Ok</v>
      </c>
      <c r="O484" s="35" t="str">
        <f t="shared" si="37"/>
        <v>Ecart</v>
      </c>
      <c r="P484" s="35" t="str">
        <f t="shared" si="38"/>
        <v>Ok</v>
      </c>
      <c r="Q484" s="35" t="str">
        <f t="shared" si="39"/>
        <v>Ecart</v>
      </c>
    </row>
    <row r="485" spans="1:17" ht="15.75" customHeight="1" x14ac:dyDescent="0.25">
      <c r="A485" s="12">
        <f>IFERROR(VLOOKUP('Requête 052'!$A484,'Requête 052'!$A$1:$F$2000,1,FALSE),"")</f>
        <v>5661</v>
      </c>
      <c r="B485" s="5" t="str">
        <f>IFERROR(VLOOKUP('Requête 052'!$A484,'Requête 052'!$A$1:$F$2000,2,FALSE),"")</f>
        <v>CGECP ST OUEN L AUMONE UVEND</v>
      </c>
      <c r="C485" s="14">
        <f>IFERROR(VLOOKUP('Requête 052'!$A484,'Requête 052'!$A$1:$F$2000,3,FALSE),"")</f>
        <v>43811</v>
      </c>
      <c r="D485" s="5" t="str">
        <f>IFERROR(VLOOKUP('Requête 052'!$A484,'Requête 052'!$A$1:$F$2000,4,FALSE),"")</f>
        <v>REFUS DE TRI</v>
      </c>
      <c r="E485" s="5" t="str">
        <f>IFERROR(VLOOKUP('Requête 052'!$A484,'Requête 052'!$A$1:$F$2000,5,FALSE),"")</f>
        <v>CARTONS</v>
      </c>
      <c r="F485" s="5">
        <f>IFERROR(VLOOKUP('Requête 052'!$A484,'Requête 052'!$A$1:$F$2000,6,FALSE),"")</f>
        <v>1.88</v>
      </c>
      <c r="G485" s="15">
        <f>IFERROR(VLOOKUP(A485,'Fichier source CGECP'!$A$1:$F$1259,1,FALSE),"")</f>
        <v>5661</v>
      </c>
      <c r="H485" s="15" t="str">
        <f>IFERROR(VLOOKUP(A485,'Fichier source CGECP'!$A$1:$F$1259,2,FALSE),"")</f>
        <v>CGECP</v>
      </c>
      <c r="I485" s="38">
        <f>IFERROR(VLOOKUP(A485,'Fichier source CGECP'!$A$1:$F$1259,3,FALSE),"")</f>
        <v>43811</v>
      </c>
      <c r="J485" s="15" t="str">
        <f>IFERROR(VLOOKUP(A485,'Fichier source CGECP'!$A$1:$F$1259,4,FALSE),"")</f>
        <v>PE GRANDE SURFACE-PEGS</v>
      </c>
      <c r="K485" s="15" t="str">
        <f>IFERROR(VLOOKUP(A485,'Fichier source CGECP'!$A$1:$F$1259,5,FALSE),"")</f>
        <v>PE GRANDE SURFACE-PEGS</v>
      </c>
      <c r="L485" s="33">
        <f>IFERROR(VLOOKUP(A485,'Fichier source CGECP'!$A$1:$F$1259,6,FALSE),"")</f>
        <v>0.32400000000000001</v>
      </c>
      <c r="M485" s="36">
        <f t="shared" si="40"/>
        <v>1.5559999999999998</v>
      </c>
      <c r="N485" s="35" t="str">
        <f t="shared" si="36"/>
        <v>Ok</v>
      </c>
      <c r="O485" s="35" t="str">
        <f t="shared" si="37"/>
        <v>Ecart</v>
      </c>
      <c r="P485" s="35" t="str">
        <f t="shared" si="38"/>
        <v>Ok</v>
      </c>
      <c r="Q485" s="35" t="str">
        <f t="shared" si="39"/>
        <v>Ecart</v>
      </c>
    </row>
    <row r="486" spans="1:17" ht="15.75" customHeight="1" x14ac:dyDescent="0.25">
      <c r="A486" s="12">
        <f>IFERROR(VLOOKUP('Requête 052'!$A485,'Requête 052'!$A$1:$F$2000,1,FALSE),"")</f>
        <v>5668</v>
      </c>
      <c r="B486" s="5" t="str">
        <f>IFERROR(VLOOKUP('Requête 052'!$A485,'Requête 052'!$A$1:$F$2000,2,FALSE),"")</f>
        <v>CGECP ST OUEN L AUMONE TDI</v>
      </c>
      <c r="C486" s="14">
        <f>IFERROR(VLOOKUP('Requête 052'!$A485,'Requête 052'!$A$1:$F$2000,3,FALSE),"")</f>
        <v>43811</v>
      </c>
      <c r="D486" s="5" t="str">
        <f>IFERROR(VLOOKUP('Requête 052'!$A485,'Requête 052'!$A$1:$F$2000,4,FALSE),"")</f>
        <v>DECHETS INDUSTRIELS BANALS</v>
      </c>
      <c r="E486" s="5" t="str">
        <f>IFERROR(VLOOKUP('Requête 052'!$A485,'Requête 052'!$A$1:$F$2000,5,FALSE),"")</f>
        <v>DECHETS INDUSTRIELS BANALS</v>
      </c>
      <c r="F486" s="5">
        <f>IFERROR(VLOOKUP('Requête 052'!$A485,'Requête 052'!$A$1:$F$2000,6,FALSE),"")</f>
        <v>1.8720000000000001</v>
      </c>
      <c r="G486" s="15">
        <f>IFERROR(VLOOKUP(A486,'Fichier source CGECP'!$A$1:$F$1259,1,FALSE),"")</f>
        <v>5668</v>
      </c>
      <c r="H486" s="15" t="str">
        <f>IFERROR(VLOOKUP(A486,'Fichier source CGECP'!$A$1:$F$1259,2,FALSE),"")</f>
        <v>CGECP</v>
      </c>
      <c r="I486" s="38">
        <f>IFERROR(VLOOKUP(A486,'Fichier source CGECP'!$A$1:$F$1259,3,FALSE),"")</f>
        <v>43811</v>
      </c>
      <c r="J486" s="15" t="str">
        <f>IFERROR(VLOOKUP(A486,'Fichier source CGECP'!$A$1:$F$1259,4,FALSE),"")</f>
        <v>DECHETS INDUSTRIELS BANALS</v>
      </c>
      <c r="K486" s="15" t="str">
        <f>IFERROR(VLOOKUP(A486,'Fichier source CGECP'!$A$1:$F$1259,5,FALSE),"")</f>
        <v>DECHETS INDUSTRIELS BANALS</v>
      </c>
      <c r="L486" s="33">
        <f>IFERROR(VLOOKUP(A486,'Fichier source CGECP'!$A$1:$F$1259,6,FALSE),"")</f>
        <v>1.98</v>
      </c>
      <c r="M486" s="36">
        <f t="shared" si="40"/>
        <v>-0.10799999999999987</v>
      </c>
      <c r="N486" s="35" t="str">
        <f t="shared" si="36"/>
        <v>Ok</v>
      </c>
      <c r="O486" s="35" t="str">
        <f t="shared" si="37"/>
        <v>Ok</v>
      </c>
      <c r="P486" s="35" t="str">
        <f t="shared" si="38"/>
        <v>Ecart</v>
      </c>
      <c r="Q486" s="35" t="str">
        <f t="shared" si="39"/>
        <v>Ecart</v>
      </c>
    </row>
    <row r="487" spans="1:17" ht="15.75" customHeight="1" x14ac:dyDescent="0.25">
      <c r="A487" s="12">
        <f>IFERROR(VLOOKUP('Requête 052'!$A486,'Requête 052'!$A$1:$F$2000,1,FALSE),"")</f>
        <v>5669</v>
      </c>
      <c r="B487" s="5" t="str">
        <f>IFERROR(VLOOKUP('Requête 052'!$A486,'Requête 052'!$A$1:$F$2000,2,FALSE),"")</f>
        <v>CGECP ST OUEN L AUMONE TDI</v>
      </c>
      <c r="C487" s="14">
        <f>IFERROR(VLOOKUP('Requête 052'!$A486,'Requête 052'!$A$1:$F$2000,3,FALSE),"")</f>
        <v>43811</v>
      </c>
      <c r="D487" s="5" t="str">
        <f>IFERROR(VLOOKUP('Requête 052'!$A486,'Requête 052'!$A$1:$F$2000,4,FALSE),"")</f>
        <v>CARTONS ET SACHES PLAST - 1.04.00</v>
      </c>
      <c r="E487" s="5" t="str">
        <f>IFERROR(VLOOKUP('Requête 052'!$A486,'Requête 052'!$A$1:$F$2000,5,FALSE),"")</f>
        <v>REFUS DE TRI TPCPR</v>
      </c>
      <c r="F487" s="5">
        <f>IFERROR(VLOOKUP('Requête 052'!$A486,'Requête 052'!$A$1:$F$2000,6,FALSE),"")</f>
        <v>0.28000000000000003</v>
      </c>
      <c r="G487" s="15">
        <f>IFERROR(VLOOKUP(A487,'Fichier source CGECP'!$A$1:$F$1259,1,FALSE),"")</f>
        <v>5669</v>
      </c>
      <c r="H487" s="15" t="str">
        <f>IFERROR(VLOOKUP(A487,'Fichier source CGECP'!$A$1:$F$1259,2,FALSE),"")</f>
        <v>CGECP</v>
      </c>
      <c r="I487" s="38">
        <f>IFERROR(VLOOKUP(A487,'Fichier source CGECP'!$A$1:$F$1259,3,FALSE),"")</f>
        <v>43811</v>
      </c>
      <c r="J487" s="15" t="str">
        <f>IFERROR(VLOOKUP(A487,'Fichier source CGECP'!$A$1:$F$1259,4,FALSE),"")</f>
        <v>CARTONS ET SACHES PLAST - 1.04.00</v>
      </c>
      <c r="K487" s="15" t="str">
        <f>IFERROR(VLOOKUP(A487,'Fichier source CGECP'!$A$1:$F$1259,5,FALSE),"")</f>
        <v>CARTONS ET SACHES PLAST - 1.04.00</v>
      </c>
      <c r="L487" s="33">
        <f>IFERROR(VLOOKUP(A487,'Fichier source CGECP'!$A$1:$F$1259,6,FALSE),"")</f>
        <v>0.10100000000000001</v>
      </c>
      <c r="M487" s="36">
        <f t="shared" si="40"/>
        <v>0.17900000000000002</v>
      </c>
      <c r="N487" s="35" t="str">
        <f t="shared" si="36"/>
        <v>Ok</v>
      </c>
      <c r="O487" s="35" t="str">
        <f t="shared" si="37"/>
        <v>Ecart</v>
      </c>
      <c r="P487" s="35" t="str">
        <f t="shared" si="38"/>
        <v>Ok</v>
      </c>
      <c r="Q487" s="35" t="str">
        <f t="shared" si="39"/>
        <v>Ecart</v>
      </c>
    </row>
    <row r="488" spans="1:17" ht="15.75" customHeight="1" x14ac:dyDescent="0.25">
      <c r="A488" s="12">
        <f>IFERROR(VLOOKUP('Requête 052'!$A487,'Requête 052'!$A$1:$F$2000,1,FALSE),"")</f>
        <v>5669</v>
      </c>
      <c r="B488" s="5" t="str">
        <f>IFERROR(VLOOKUP('Requête 052'!$A487,'Requête 052'!$A$1:$F$2000,2,FALSE),"")</f>
        <v>CGECP ST OUEN L AUMONE TDI</v>
      </c>
      <c r="C488" s="14">
        <f>IFERROR(VLOOKUP('Requête 052'!$A487,'Requête 052'!$A$1:$F$2000,3,FALSE),"")</f>
        <v>43811</v>
      </c>
      <c r="D488" s="5" t="str">
        <f>IFERROR(VLOOKUP('Requête 052'!$A487,'Requête 052'!$A$1:$F$2000,4,FALSE),"")</f>
        <v>CARTONS ET SACHES PLAST - 1.04.00</v>
      </c>
      <c r="E488" s="5" t="str">
        <f>IFERROR(VLOOKUP('Requête 052'!$A487,'Requête 052'!$A$1:$F$2000,5,FALSE),"")</f>
        <v>REFUS DE TRI TPCPR</v>
      </c>
      <c r="F488" s="5">
        <f>IFERROR(VLOOKUP('Requête 052'!$A487,'Requête 052'!$A$1:$F$2000,6,FALSE),"")</f>
        <v>0.28000000000000003</v>
      </c>
      <c r="G488" s="15">
        <f>IFERROR(VLOOKUP(A488,'Fichier source CGECP'!$A$1:$F$1259,1,FALSE),"")</f>
        <v>5669</v>
      </c>
      <c r="H488" s="15" t="str">
        <f>IFERROR(VLOOKUP(A488,'Fichier source CGECP'!$A$1:$F$1259,2,FALSE),"")</f>
        <v>CGECP</v>
      </c>
      <c r="I488" s="38">
        <f>IFERROR(VLOOKUP(A488,'Fichier source CGECP'!$A$1:$F$1259,3,FALSE),"")</f>
        <v>43811</v>
      </c>
      <c r="J488" s="15" t="str">
        <f>IFERROR(VLOOKUP(A488,'Fichier source CGECP'!$A$1:$F$1259,4,FALSE),"")</f>
        <v>CARTONS ET SACHES PLAST - 1.04.00</v>
      </c>
      <c r="K488" s="15" t="str">
        <f>IFERROR(VLOOKUP(A488,'Fichier source CGECP'!$A$1:$F$1259,5,FALSE),"")</f>
        <v>CARTONS ET SACHES PLAST - 1.04.00</v>
      </c>
      <c r="L488" s="33">
        <f>IFERROR(VLOOKUP(A488,'Fichier source CGECP'!$A$1:$F$1259,6,FALSE),"")</f>
        <v>0.10100000000000001</v>
      </c>
      <c r="M488" s="36">
        <f t="shared" si="40"/>
        <v>0.17900000000000002</v>
      </c>
      <c r="N488" s="35" t="str">
        <f t="shared" si="36"/>
        <v>Ok</v>
      </c>
      <c r="O488" s="35" t="str">
        <f t="shared" si="37"/>
        <v>Ecart</v>
      </c>
      <c r="P488" s="35" t="str">
        <f t="shared" si="38"/>
        <v>Ok</v>
      </c>
      <c r="Q488" s="35" t="str">
        <f t="shared" si="39"/>
        <v>Ecart</v>
      </c>
    </row>
    <row r="489" spans="1:17" ht="15.75" customHeight="1" x14ac:dyDescent="0.25">
      <c r="A489" s="12">
        <f>IFERROR(VLOOKUP('Requête 052'!$A488,'Requête 052'!$A$1:$F$2000,1,FALSE),"")</f>
        <v>5669</v>
      </c>
      <c r="B489" s="5" t="str">
        <f>IFERROR(VLOOKUP('Requête 052'!$A488,'Requête 052'!$A$1:$F$2000,2,FALSE),"")</f>
        <v>CGECP ST OUEN L AUMONE TDI</v>
      </c>
      <c r="C489" s="14">
        <f>IFERROR(VLOOKUP('Requête 052'!$A488,'Requête 052'!$A$1:$F$2000,3,FALSE),"")</f>
        <v>43811</v>
      </c>
      <c r="D489" s="5" t="str">
        <f>IFERROR(VLOOKUP('Requête 052'!$A488,'Requête 052'!$A$1:$F$2000,4,FALSE),"")</f>
        <v>CARTONS ET SACHES PLAST - 1.04.00</v>
      </c>
      <c r="E489" s="5" t="str">
        <f>IFERROR(VLOOKUP('Requête 052'!$A488,'Requête 052'!$A$1:$F$2000,5,FALSE),"")</f>
        <v>REFUS DE TRI TPCPR</v>
      </c>
      <c r="F489" s="5">
        <f>IFERROR(VLOOKUP('Requête 052'!$A488,'Requête 052'!$A$1:$F$2000,6,FALSE),"")</f>
        <v>0.28000000000000003</v>
      </c>
      <c r="G489" s="15">
        <f>IFERROR(VLOOKUP(A489,'Fichier source CGECP'!$A$1:$F$1259,1,FALSE),"")</f>
        <v>5669</v>
      </c>
      <c r="H489" s="15" t="str">
        <f>IFERROR(VLOOKUP(A489,'Fichier source CGECP'!$A$1:$F$1259,2,FALSE),"")</f>
        <v>CGECP</v>
      </c>
      <c r="I489" s="38">
        <f>IFERROR(VLOOKUP(A489,'Fichier source CGECP'!$A$1:$F$1259,3,FALSE),"")</f>
        <v>43811</v>
      </c>
      <c r="J489" s="15" t="str">
        <f>IFERROR(VLOOKUP(A489,'Fichier source CGECP'!$A$1:$F$1259,4,FALSE),"")</f>
        <v>CARTONS ET SACHES PLAST - 1.04.00</v>
      </c>
      <c r="K489" s="15" t="str">
        <f>IFERROR(VLOOKUP(A489,'Fichier source CGECP'!$A$1:$F$1259,5,FALSE),"")</f>
        <v>CARTONS ET SACHES PLAST - 1.04.00</v>
      </c>
      <c r="L489" s="33">
        <f>IFERROR(VLOOKUP(A489,'Fichier source CGECP'!$A$1:$F$1259,6,FALSE),"")</f>
        <v>0.10100000000000001</v>
      </c>
      <c r="M489" s="36">
        <f t="shared" si="40"/>
        <v>0.17900000000000002</v>
      </c>
      <c r="N489" s="35" t="str">
        <f t="shared" si="36"/>
        <v>Ok</v>
      </c>
      <c r="O489" s="35" t="str">
        <f t="shared" si="37"/>
        <v>Ecart</v>
      </c>
      <c r="P489" s="35" t="str">
        <f t="shared" si="38"/>
        <v>Ok</v>
      </c>
      <c r="Q489" s="35" t="str">
        <f t="shared" si="39"/>
        <v>Ecart</v>
      </c>
    </row>
    <row r="490" spans="1:17" ht="15.75" customHeight="1" x14ac:dyDescent="0.25">
      <c r="A490" s="12">
        <f>IFERROR(VLOOKUP('Requête 052'!$A489,'Requête 052'!$A$1:$F$2000,1,FALSE),"")</f>
        <v>5673</v>
      </c>
      <c r="B490" s="5" t="str">
        <f>IFERROR(VLOOKUP('Requête 052'!$A489,'Requête 052'!$A$1:$F$2000,2,FALSE),"")</f>
        <v>CGECP ST OUEN L AUMONE TDI</v>
      </c>
      <c r="C490" s="14">
        <f>IFERROR(VLOOKUP('Requête 052'!$A489,'Requête 052'!$A$1:$F$2000,3,FALSE),"")</f>
        <v>43811</v>
      </c>
      <c r="D490" s="5" t="str">
        <f>IFERROR(VLOOKUP('Requête 052'!$A489,'Requête 052'!$A$1:$F$2000,4,FALSE),"")</f>
        <v>BOIS D'EMBALLAGES BRUTS</v>
      </c>
      <c r="E490" s="5" t="str">
        <f>IFERROR(VLOOKUP('Requête 052'!$A489,'Requête 052'!$A$1:$F$2000,5,FALSE),"")</f>
        <v>REFACTION</v>
      </c>
      <c r="F490" s="5">
        <f>IFERROR(VLOOKUP('Requête 052'!$A489,'Requête 052'!$A$1:$F$2000,6,FALSE),"")</f>
        <v>0.84</v>
      </c>
      <c r="G490" s="15">
        <f>IFERROR(VLOOKUP(A490,'Fichier source CGECP'!$A$1:$F$1259,1,FALSE),"")</f>
        <v>5673</v>
      </c>
      <c r="H490" s="15" t="str">
        <f>IFERROR(VLOOKUP(A490,'Fichier source CGECP'!$A$1:$F$1259,2,FALSE),"")</f>
        <v>CGECP</v>
      </c>
      <c r="I490" s="38">
        <f>IFERROR(VLOOKUP(A490,'Fichier source CGECP'!$A$1:$F$1259,3,FALSE),"")</f>
        <v>43811</v>
      </c>
      <c r="J490" s="15" t="str">
        <f>IFERROR(VLOOKUP(A490,'Fichier source CGECP'!$A$1:$F$1259,4,FALSE),"")</f>
        <v>BOIS D'EMBALLAGES BRUTS</v>
      </c>
      <c r="K490" s="15" t="str">
        <f>IFERROR(VLOOKUP(A490,'Fichier source CGECP'!$A$1:$F$1259,5,FALSE),"")</f>
        <v>BOIS D'EMBALLAGES BRUTS</v>
      </c>
      <c r="L490" s="33">
        <f>IFERROR(VLOOKUP(A490,'Fichier source CGECP'!$A$1:$F$1259,6,FALSE),"")</f>
        <v>0.20799999999999999</v>
      </c>
      <c r="M490" s="36">
        <f t="shared" si="40"/>
        <v>0.63200000000000001</v>
      </c>
      <c r="N490" s="35" t="str">
        <f t="shared" si="36"/>
        <v>Ok</v>
      </c>
      <c r="O490" s="35" t="str">
        <f t="shared" si="37"/>
        <v>Ecart</v>
      </c>
      <c r="P490" s="35" t="str">
        <f t="shared" si="38"/>
        <v>Ok</v>
      </c>
      <c r="Q490" s="35" t="str">
        <f t="shared" si="39"/>
        <v>Ecart</v>
      </c>
    </row>
    <row r="491" spans="1:17" ht="15.75" customHeight="1" x14ac:dyDescent="0.25">
      <c r="A491" s="12">
        <f>IFERROR(VLOOKUP('Requête 052'!$A490,'Requête 052'!$A$1:$F$2000,1,FALSE),"")</f>
        <v>5673</v>
      </c>
      <c r="B491" s="5" t="str">
        <f>IFERROR(VLOOKUP('Requête 052'!$A490,'Requête 052'!$A$1:$F$2000,2,FALSE),"")</f>
        <v>CGECP ST OUEN L AUMONE TDI</v>
      </c>
      <c r="C491" s="14">
        <f>IFERROR(VLOOKUP('Requête 052'!$A490,'Requête 052'!$A$1:$F$2000,3,FALSE),"")</f>
        <v>43811</v>
      </c>
      <c r="D491" s="5" t="str">
        <f>IFERROR(VLOOKUP('Requête 052'!$A490,'Requête 052'!$A$1:$F$2000,4,FALSE),"")</f>
        <v>BOIS D'EMBALLAGES BRUTS</v>
      </c>
      <c r="E491" s="5" t="str">
        <f>IFERROR(VLOOKUP('Requête 052'!$A490,'Requête 052'!$A$1:$F$2000,5,FALSE),"")</f>
        <v>REFACTION</v>
      </c>
      <c r="F491" s="5">
        <f>IFERROR(VLOOKUP('Requête 052'!$A490,'Requête 052'!$A$1:$F$2000,6,FALSE),"")</f>
        <v>0.84</v>
      </c>
      <c r="G491" s="15">
        <f>IFERROR(VLOOKUP(A491,'Fichier source CGECP'!$A$1:$F$1259,1,FALSE),"")</f>
        <v>5673</v>
      </c>
      <c r="H491" s="15" t="str">
        <f>IFERROR(VLOOKUP(A491,'Fichier source CGECP'!$A$1:$F$1259,2,FALSE),"")</f>
        <v>CGECP</v>
      </c>
      <c r="I491" s="38">
        <f>IFERROR(VLOOKUP(A491,'Fichier source CGECP'!$A$1:$F$1259,3,FALSE),"")</f>
        <v>43811</v>
      </c>
      <c r="J491" s="15" t="str">
        <f>IFERROR(VLOOKUP(A491,'Fichier source CGECP'!$A$1:$F$1259,4,FALSE),"")</f>
        <v>BOIS D'EMBALLAGES BRUTS</v>
      </c>
      <c r="K491" s="15" t="str">
        <f>IFERROR(VLOOKUP(A491,'Fichier source CGECP'!$A$1:$F$1259,5,FALSE),"")</f>
        <v>BOIS D'EMBALLAGES BRUTS</v>
      </c>
      <c r="L491" s="33">
        <f>IFERROR(VLOOKUP(A491,'Fichier source CGECP'!$A$1:$F$1259,6,FALSE),"")</f>
        <v>0.20799999999999999</v>
      </c>
      <c r="M491" s="36">
        <f t="shared" si="40"/>
        <v>0.63200000000000001</v>
      </c>
      <c r="N491" s="35" t="str">
        <f t="shared" si="36"/>
        <v>Ok</v>
      </c>
      <c r="O491" s="35" t="str">
        <f t="shared" si="37"/>
        <v>Ecart</v>
      </c>
      <c r="P491" s="35" t="str">
        <f t="shared" si="38"/>
        <v>Ok</v>
      </c>
      <c r="Q491" s="35" t="str">
        <f t="shared" si="39"/>
        <v>Ecart</v>
      </c>
    </row>
    <row r="492" spans="1:17" ht="15.75" customHeight="1" x14ac:dyDescent="0.25">
      <c r="A492" s="12">
        <f>IFERROR(VLOOKUP('Requête 052'!$A491,'Requête 052'!$A$1:$F$2000,1,FALSE),"")</f>
        <v>5677</v>
      </c>
      <c r="B492" s="5" t="str">
        <f>IFERROR(VLOOKUP('Requête 052'!$A491,'Requête 052'!$A$1:$F$2000,2,FALSE),"")</f>
        <v>CGECP ST OUEN L AUMONE TDI</v>
      </c>
      <c r="C492" s="14">
        <f>IFERROR(VLOOKUP('Requête 052'!$A491,'Requête 052'!$A$1:$F$2000,3,FALSE),"")</f>
        <v>43811</v>
      </c>
      <c r="D492" s="5" t="str">
        <f>IFERROR(VLOOKUP('Requête 052'!$A491,'Requête 052'!$A$1:$F$2000,4,FALSE),"")</f>
        <v>ENCOMBRANTS</v>
      </c>
      <c r="E492" s="5" t="str">
        <f>IFERROR(VLOOKUP('Requête 052'!$A491,'Requête 052'!$A$1:$F$2000,5,FALSE),"")</f>
        <v>ENCOMBRANTS</v>
      </c>
      <c r="F492" s="5">
        <f>IFERROR(VLOOKUP('Requête 052'!$A491,'Requête 052'!$A$1:$F$2000,6,FALSE),"")</f>
        <v>2.66</v>
      </c>
      <c r="G492" s="15">
        <f>IFERROR(VLOOKUP(A492,'Fichier source CGECP'!$A$1:$F$1259,1,FALSE),"")</f>
        <v>5677</v>
      </c>
      <c r="H492" s="15" t="str">
        <f>IFERROR(VLOOKUP(A492,'Fichier source CGECP'!$A$1:$F$1259,2,FALSE),"")</f>
        <v>CGECP</v>
      </c>
      <c r="I492" s="38">
        <f>IFERROR(VLOOKUP(A492,'Fichier source CGECP'!$A$1:$F$1259,3,FALSE),"")</f>
        <v>43811</v>
      </c>
      <c r="J492" s="15">
        <f>IFERROR(VLOOKUP(A492,'Fichier source CGECP'!$A$1:$F$1259,4,FALSE),"")</f>
        <v>0</v>
      </c>
      <c r="K492" s="15" t="str">
        <f>IFERROR(VLOOKUP(A492,'Fichier source CGECP'!$A$1:$F$1259,5,FALSE),"")</f>
        <v>ENCOMBRANTS</v>
      </c>
      <c r="L492" s="33">
        <f>IFERROR(VLOOKUP(A492,'Fichier source CGECP'!$A$1:$F$1259,6,FALSE),"")</f>
        <v>3.4</v>
      </c>
      <c r="M492" s="36">
        <f t="shared" si="40"/>
        <v>-0.73999999999999977</v>
      </c>
      <c r="N492" s="35" t="str">
        <f t="shared" si="36"/>
        <v>Ok</v>
      </c>
      <c r="O492" s="35" t="str">
        <f t="shared" si="37"/>
        <v>Ok</v>
      </c>
      <c r="P492" s="35" t="str">
        <f t="shared" si="38"/>
        <v>Ecart</v>
      </c>
      <c r="Q492" s="35" t="str">
        <f t="shared" si="39"/>
        <v>Ecart</v>
      </c>
    </row>
    <row r="493" spans="1:17" ht="15.75" customHeight="1" x14ac:dyDescent="0.25">
      <c r="A493" s="12">
        <f>IFERROR(VLOOKUP('Requête 052'!$A492,'Requête 052'!$A$1:$F$2000,1,FALSE),"")</f>
        <v>5680</v>
      </c>
      <c r="B493" s="5" t="str">
        <f>IFERROR(VLOOKUP('Requête 052'!$A492,'Requête 052'!$A$1:$F$2000,2,FALSE),"")</f>
        <v>CGECP ST OUEN L AUMONE DVBIODIV</v>
      </c>
      <c r="C493" s="14">
        <f>IFERROR(VLOOKUP('Requête 052'!$A492,'Requête 052'!$A$1:$F$2000,3,FALSE),"")</f>
        <v>43811</v>
      </c>
      <c r="D493" s="5" t="str">
        <f>IFERROR(VLOOKUP('Requête 052'!$A492,'Requête 052'!$A$1:$F$2000,4,FALSE),"")</f>
        <v>DECHETS VERTS EN MELANGE</v>
      </c>
      <c r="E493" s="5" t="str">
        <f>IFERROR(VLOOKUP('Requête 052'!$A492,'Requête 052'!$A$1:$F$2000,5,FALSE),"")</f>
        <v>DECHETS VERTS EN MELANGE</v>
      </c>
      <c r="F493" s="5">
        <f>IFERROR(VLOOKUP('Requête 052'!$A492,'Requête 052'!$A$1:$F$2000,6,FALSE),"")</f>
        <v>1.46</v>
      </c>
      <c r="G493" s="15" t="str">
        <f>IFERROR(VLOOKUP(A493,'Fichier source CGECP'!$A$1:$F$1259,1,FALSE),"")</f>
        <v/>
      </c>
      <c r="H493" s="15" t="str">
        <f>IFERROR(VLOOKUP(A493,'Fichier source CGECP'!$A$1:$F$1259,2,FALSE),"")</f>
        <v/>
      </c>
      <c r="I493" s="38" t="str">
        <f>IFERROR(VLOOKUP(A493,'Fichier source CGECP'!$A$1:$F$1259,3,FALSE),"")</f>
        <v/>
      </c>
      <c r="J493" s="15" t="str">
        <f>IFERROR(VLOOKUP(A493,'Fichier source CGECP'!$A$1:$F$1259,4,FALSE),"")</f>
        <v/>
      </c>
      <c r="K493" s="15" t="str">
        <f>IFERROR(VLOOKUP(A493,'Fichier source CGECP'!$A$1:$F$1259,5,FALSE),"")</f>
        <v/>
      </c>
      <c r="L493" s="33" t="str">
        <f>IFERROR(VLOOKUP(A493,'Fichier source CGECP'!$A$1:$F$1259,6,FALSE),"")</f>
        <v/>
      </c>
      <c r="M493" s="36" t="str">
        <f t="shared" si="40"/>
        <v/>
      </c>
      <c r="N493" s="35" t="str">
        <f t="shared" si="36"/>
        <v>Ok</v>
      </c>
      <c r="O493" s="35" t="str">
        <f t="shared" si="37"/>
        <v>Ecart</v>
      </c>
      <c r="P493" s="35" t="str">
        <f t="shared" si="38"/>
        <v>Ok</v>
      </c>
      <c r="Q493" s="35" t="str">
        <f t="shared" si="39"/>
        <v>Ecart</v>
      </c>
    </row>
    <row r="494" spans="1:17" ht="15.75" customHeight="1" x14ac:dyDescent="0.25">
      <c r="A494" s="12">
        <f>IFERROR(VLOOKUP('Requête 052'!$A493,'Requête 052'!$A$1:$F$2000,1,FALSE),"")</f>
        <v>5682</v>
      </c>
      <c r="B494" s="5" t="str">
        <f>IFERROR(VLOOKUP('Requête 052'!$A493,'Requête 052'!$A$1:$F$2000,2,FALSE),"")</f>
        <v>CGECP ST OUEN L AUMONE TDI</v>
      </c>
      <c r="C494" s="14">
        <f>IFERROR(VLOOKUP('Requête 052'!$A493,'Requête 052'!$A$1:$F$2000,3,FALSE),"")</f>
        <v>43811</v>
      </c>
      <c r="D494" s="5" t="str">
        <f>IFERROR(VLOOKUP('Requête 052'!$A493,'Requête 052'!$A$1:$F$2000,4,FALSE),"")</f>
        <v>CARTONS</v>
      </c>
      <c r="E494" s="5" t="str">
        <f>IFERROR(VLOOKUP('Requête 052'!$A493,'Requête 052'!$A$1:$F$2000,5,FALSE),"")</f>
        <v>REFUS DE TRI TPCPR</v>
      </c>
      <c r="F494" s="5">
        <f>IFERROR(VLOOKUP('Requête 052'!$A493,'Requête 052'!$A$1:$F$2000,6,FALSE),"")</f>
        <v>0.28000000000000003</v>
      </c>
      <c r="G494" s="15">
        <f>IFERROR(VLOOKUP(A494,'Fichier source CGECP'!$A$1:$F$1259,1,FALSE),"")</f>
        <v>5682</v>
      </c>
      <c r="H494" s="15" t="str">
        <f>IFERROR(VLOOKUP(A494,'Fichier source CGECP'!$A$1:$F$1259,2,FALSE),"")</f>
        <v>CGECP</v>
      </c>
      <c r="I494" s="38">
        <f>IFERROR(VLOOKUP(A494,'Fichier source CGECP'!$A$1:$F$1259,3,FALSE),"")</f>
        <v>43811</v>
      </c>
      <c r="J494" s="15" t="str">
        <f>IFERROR(VLOOKUP(A494,'Fichier source CGECP'!$A$1:$F$1259,4,FALSE),"")</f>
        <v>CARTONS ET SACHES PLAST - 1.04.00</v>
      </c>
      <c r="K494" s="15" t="str">
        <f>IFERROR(VLOOKUP(A494,'Fichier source CGECP'!$A$1:$F$1259,5,FALSE),"")</f>
        <v>CARTONS ET SACHES PLAST - 1.04.00</v>
      </c>
      <c r="L494" s="33">
        <f>IFERROR(VLOOKUP(A494,'Fichier source CGECP'!$A$1:$F$1259,6,FALSE),"")</f>
        <v>1.877</v>
      </c>
      <c r="M494" s="36">
        <f t="shared" si="40"/>
        <v>-1.597</v>
      </c>
      <c r="N494" s="35" t="str">
        <f t="shared" si="36"/>
        <v>Ok</v>
      </c>
      <c r="O494" s="35" t="str">
        <f t="shared" si="37"/>
        <v>Ecart</v>
      </c>
      <c r="P494" s="35" t="str">
        <f t="shared" si="38"/>
        <v>Ecart</v>
      </c>
      <c r="Q494" s="35" t="str">
        <f t="shared" si="39"/>
        <v>Ecart</v>
      </c>
    </row>
    <row r="495" spans="1:17" ht="15.75" customHeight="1" x14ac:dyDescent="0.25">
      <c r="A495" s="12">
        <f>IFERROR(VLOOKUP('Requête 052'!$A494,'Requête 052'!$A$1:$F$2000,1,FALSE),"")</f>
        <v>5682</v>
      </c>
      <c r="B495" s="5" t="str">
        <f>IFERROR(VLOOKUP('Requête 052'!$A494,'Requête 052'!$A$1:$F$2000,2,FALSE),"")</f>
        <v>CGECP ST OUEN L AUMONE TDI</v>
      </c>
      <c r="C495" s="14">
        <f>IFERROR(VLOOKUP('Requête 052'!$A494,'Requête 052'!$A$1:$F$2000,3,FALSE),"")</f>
        <v>43811</v>
      </c>
      <c r="D495" s="5" t="str">
        <f>IFERROR(VLOOKUP('Requête 052'!$A494,'Requête 052'!$A$1:$F$2000,4,FALSE),"")</f>
        <v>CARTONS</v>
      </c>
      <c r="E495" s="5" t="str">
        <f>IFERROR(VLOOKUP('Requête 052'!$A494,'Requête 052'!$A$1:$F$2000,5,FALSE),"")</f>
        <v>REFUS DE TRI TPCPR</v>
      </c>
      <c r="F495" s="5">
        <f>IFERROR(VLOOKUP('Requête 052'!$A494,'Requête 052'!$A$1:$F$2000,6,FALSE),"")</f>
        <v>0.28000000000000003</v>
      </c>
      <c r="G495" s="15">
        <f>IFERROR(VLOOKUP(A495,'Fichier source CGECP'!$A$1:$F$1259,1,FALSE),"")</f>
        <v>5682</v>
      </c>
      <c r="H495" s="15" t="str">
        <f>IFERROR(VLOOKUP(A495,'Fichier source CGECP'!$A$1:$F$1259,2,FALSE),"")</f>
        <v>CGECP</v>
      </c>
      <c r="I495" s="38">
        <f>IFERROR(VLOOKUP(A495,'Fichier source CGECP'!$A$1:$F$1259,3,FALSE),"")</f>
        <v>43811</v>
      </c>
      <c r="J495" s="15" t="str">
        <f>IFERROR(VLOOKUP(A495,'Fichier source CGECP'!$A$1:$F$1259,4,FALSE),"")</f>
        <v>CARTONS ET SACHES PLAST - 1.04.00</v>
      </c>
      <c r="K495" s="15" t="str">
        <f>IFERROR(VLOOKUP(A495,'Fichier source CGECP'!$A$1:$F$1259,5,FALSE),"")</f>
        <v>CARTONS ET SACHES PLAST - 1.04.00</v>
      </c>
      <c r="L495" s="33">
        <f>IFERROR(VLOOKUP(A495,'Fichier source CGECP'!$A$1:$F$1259,6,FALSE),"")</f>
        <v>1.877</v>
      </c>
      <c r="M495" s="36">
        <f t="shared" si="40"/>
        <v>-1.597</v>
      </c>
      <c r="N495" s="35" t="str">
        <f t="shared" si="36"/>
        <v>Ok</v>
      </c>
      <c r="O495" s="35" t="str">
        <f t="shared" si="37"/>
        <v>Ecart</v>
      </c>
      <c r="P495" s="35" t="str">
        <f t="shared" si="38"/>
        <v>Ecart</v>
      </c>
      <c r="Q495" s="35" t="str">
        <f t="shared" si="39"/>
        <v>Ecart</v>
      </c>
    </row>
    <row r="496" spans="1:17" ht="15.75" customHeight="1" x14ac:dyDescent="0.25">
      <c r="A496" s="12">
        <f>IFERROR(VLOOKUP('Requête 052'!$A495,'Requête 052'!$A$1:$F$2000,1,FALSE),"")</f>
        <v>5684</v>
      </c>
      <c r="B496" s="5" t="str">
        <f>IFERROR(VLOOKUP('Requête 052'!$A495,'Requête 052'!$A$1:$F$2000,2,FALSE),"")</f>
        <v>CGECP ST OUEN L AUMONE TDI</v>
      </c>
      <c r="C496" s="14">
        <f>IFERROR(VLOOKUP('Requête 052'!$A495,'Requête 052'!$A$1:$F$2000,3,FALSE),"")</f>
        <v>43811</v>
      </c>
      <c r="D496" s="5" t="str">
        <f>IFERROR(VLOOKUP('Requête 052'!$A495,'Requête 052'!$A$1:$F$2000,4,FALSE),"")</f>
        <v>MATIERE VALO EN MELANGE</v>
      </c>
      <c r="E496" s="5" t="str">
        <f>IFERROR(VLOOKUP('Requête 052'!$A495,'Requête 052'!$A$1:$F$2000,5,FALSE),"")</f>
        <v>DECHETS INDUSTRIELS BANALS</v>
      </c>
      <c r="F496" s="5">
        <f>IFERROR(VLOOKUP('Requête 052'!$A495,'Requête 052'!$A$1:$F$2000,6,FALSE),"")</f>
        <v>2.9</v>
      </c>
      <c r="G496" s="15">
        <f>IFERROR(VLOOKUP(A496,'Fichier source CGECP'!$A$1:$F$1259,1,FALSE),"")</f>
        <v>5684</v>
      </c>
      <c r="H496" s="15" t="str">
        <f>IFERROR(VLOOKUP(A496,'Fichier source CGECP'!$A$1:$F$1259,2,FALSE),"")</f>
        <v>CGECP</v>
      </c>
      <c r="I496" s="38">
        <f>IFERROR(VLOOKUP(A496,'Fichier source CGECP'!$A$1:$F$1259,3,FALSE),"")</f>
        <v>43811</v>
      </c>
      <c r="J496" s="15" t="str">
        <f>IFERROR(VLOOKUP(A496,'Fichier source CGECP'!$A$1:$F$1259,4,FALSE),"")</f>
        <v>DECHETS INDUSTRIELS BANALS</v>
      </c>
      <c r="K496" s="15" t="str">
        <f>IFERROR(VLOOKUP(A496,'Fichier source CGECP'!$A$1:$F$1259,5,FALSE),"")</f>
        <v>DECHETS INDUSTRIELS BANALS</v>
      </c>
      <c r="L496" s="33">
        <f>IFERROR(VLOOKUP(A496,'Fichier source CGECP'!$A$1:$F$1259,6,FALSE),"")</f>
        <v>7.52</v>
      </c>
      <c r="M496" s="36">
        <f t="shared" si="40"/>
        <v>-4.6199999999999992</v>
      </c>
      <c r="N496" s="35" t="str">
        <f t="shared" si="36"/>
        <v>Ok</v>
      </c>
      <c r="O496" s="35" t="str">
        <f t="shared" si="37"/>
        <v>Ok</v>
      </c>
      <c r="P496" s="35" t="str">
        <f t="shared" si="38"/>
        <v>Ecart</v>
      </c>
      <c r="Q496" s="35" t="str">
        <f t="shared" si="39"/>
        <v>Ecart</v>
      </c>
    </row>
    <row r="497" spans="1:17" ht="15.75" customHeight="1" x14ac:dyDescent="0.25">
      <c r="A497" s="12">
        <f>IFERROR(VLOOKUP('Requête 052'!$A496,'Requête 052'!$A$1:$F$2000,1,FALSE),"")</f>
        <v>5686</v>
      </c>
      <c r="B497" s="5" t="str">
        <f>IFERROR(VLOOKUP('Requête 052'!$A496,'Requête 052'!$A$1:$F$2000,2,FALSE),"")</f>
        <v>CGECP ST OUEN L AUMONE TDI</v>
      </c>
      <c r="C497" s="14">
        <f>IFERROR(VLOOKUP('Requête 052'!$A496,'Requête 052'!$A$1:$F$2000,3,FALSE),"")</f>
        <v>43811</v>
      </c>
      <c r="D497" s="5" t="str">
        <f>IFERROR(VLOOKUP('Requête 052'!$A496,'Requête 052'!$A$1:$F$2000,4,FALSE),"")</f>
        <v>PAPIERS</v>
      </c>
      <c r="E497" s="5" t="str">
        <f>IFERROR(VLOOKUP('Requête 052'!$A496,'Requête 052'!$A$1:$F$2000,5,FALSE),"")</f>
        <v>GROS DE MAGASIN - 1.02.00</v>
      </c>
      <c r="F497" s="5">
        <f>IFERROR(VLOOKUP('Requête 052'!$A496,'Requête 052'!$A$1:$F$2000,6,FALSE),"")</f>
        <v>0.32400000000000001</v>
      </c>
      <c r="G497" s="15">
        <f>IFERROR(VLOOKUP(A497,'Fichier source CGECP'!$A$1:$F$1259,1,FALSE),"")</f>
        <v>5686</v>
      </c>
      <c r="H497" s="15" t="str">
        <f>IFERROR(VLOOKUP(A497,'Fichier source CGECP'!$A$1:$F$1259,2,FALSE),"")</f>
        <v>CGECP</v>
      </c>
      <c r="I497" s="38">
        <f>IFERROR(VLOOKUP(A497,'Fichier source CGECP'!$A$1:$F$1259,3,FALSE),"")</f>
        <v>43811</v>
      </c>
      <c r="J497" s="15" t="str">
        <f>IFERROR(VLOOKUP(A497,'Fichier source CGECP'!$A$1:$F$1259,4,FALSE),"")</f>
        <v>CARTONS ET SACHES PLAST - 1.04.00</v>
      </c>
      <c r="K497" s="15" t="str">
        <f>IFERROR(VLOOKUP(A497,'Fichier source CGECP'!$A$1:$F$1259,5,FALSE),"")</f>
        <v>CARTONS ET SACHES PLAST - 1.04.00</v>
      </c>
      <c r="L497" s="33">
        <f>IFERROR(VLOOKUP(A497,'Fichier source CGECP'!$A$1:$F$1259,6,FALSE),"")</f>
        <v>3.2450000000000001</v>
      </c>
      <c r="M497" s="36">
        <f t="shared" si="40"/>
        <v>-2.9210000000000003</v>
      </c>
      <c r="N497" s="35" t="str">
        <f t="shared" si="36"/>
        <v>Ok</v>
      </c>
      <c r="O497" s="35" t="str">
        <f t="shared" si="37"/>
        <v>Ecart</v>
      </c>
      <c r="P497" s="35" t="str">
        <f t="shared" si="38"/>
        <v>Ecart</v>
      </c>
      <c r="Q497" s="35" t="str">
        <f t="shared" si="39"/>
        <v>Ecart</v>
      </c>
    </row>
    <row r="498" spans="1:17" ht="15.75" customHeight="1" x14ac:dyDescent="0.25">
      <c r="A498" s="12">
        <f>IFERROR(VLOOKUP('Requête 052'!$A497,'Requête 052'!$A$1:$F$2000,1,FALSE),"")</f>
        <v>5687</v>
      </c>
      <c r="B498" s="5" t="str">
        <f>IFERROR(VLOOKUP('Requête 052'!$A497,'Requête 052'!$A$1:$F$2000,2,FALSE),"")</f>
        <v>CGECP ST OUEN L AUMONE TDI</v>
      </c>
      <c r="C498" s="14">
        <f>IFERROR(VLOOKUP('Requête 052'!$A497,'Requête 052'!$A$1:$F$2000,3,FALSE),"")</f>
        <v>43811</v>
      </c>
      <c r="D498" s="5" t="str">
        <f>IFERROR(VLOOKUP('Requête 052'!$A497,'Requête 052'!$A$1:$F$2000,4,FALSE),"")</f>
        <v>DECHETS INDUSTRIELS BANALS</v>
      </c>
      <c r="E498" s="5" t="str">
        <f>IFERROR(VLOOKUP('Requête 052'!$A497,'Requête 052'!$A$1:$F$2000,5,FALSE),"")</f>
        <v>DECHETS INDUSTRIELS BANALS</v>
      </c>
      <c r="F498" s="5">
        <f>IFERROR(VLOOKUP('Requête 052'!$A497,'Requête 052'!$A$1:$F$2000,6,FALSE),"")</f>
        <v>3.98</v>
      </c>
      <c r="G498" s="15">
        <f>IFERROR(VLOOKUP(A498,'Fichier source CGECP'!$A$1:$F$1259,1,FALSE),"")</f>
        <v>5687</v>
      </c>
      <c r="H498" s="15" t="str">
        <f>IFERROR(VLOOKUP(A498,'Fichier source CGECP'!$A$1:$F$1259,2,FALSE),"")</f>
        <v>CGECP</v>
      </c>
      <c r="I498" s="38">
        <f>IFERROR(VLOOKUP(A498,'Fichier source CGECP'!$A$1:$F$1259,3,FALSE),"")</f>
        <v>43811</v>
      </c>
      <c r="J498" s="15" t="str">
        <f>IFERROR(VLOOKUP(A498,'Fichier source CGECP'!$A$1:$F$1259,4,FALSE),"")</f>
        <v>DECHETS INDUSTRIELS A TRIER</v>
      </c>
      <c r="K498" s="15" t="str">
        <f>IFERROR(VLOOKUP(A498,'Fichier source CGECP'!$A$1:$F$1259,5,FALSE),"")</f>
        <v>DECHETS INDUSTRIELS A TRIER</v>
      </c>
      <c r="L498" s="33">
        <f>IFERROR(VLOOKUP(A498,'Fichier source CGECP'!$A$1:$F$1259,6,FALSE),"")</f>
        <v>1.1200000000000001</v>
      </c>
      <c r="M498" s="36">
        <f t="shared" si="40"/>
        <v>2.86</v>
      </c>
      <c r="N498" s="35" t="str">
        <f t="shared" si="36"/>
        <v>Ok</v>
      </c>
      <c r="O498" s="35" t="str">
        <f t="shared" si="37"/>
        <v>Ecart</v>
      </c>
      <c r="P498" s="35" t="str">
        <f t="shared" si="38"/>
        <v>Ok</v>
      </c>
      <c r="Q498" s="35" t="str">
        <f t="shared" si="39"/>
        <v>Ecart</v>
      </c>
    </row>
    <row r="499" spans="1:17" ht="15.75" customHeight="1" x14ac:dyDescent="0.25">
      <c r="A499" s="12">
        <f>IFERROR(VLOOKUP('Requête 052'!$A498,'Requête 052'!$A$1:$F$2000,1,FALSE),"")</f>
        <v>5695</v>
      </c>
      <c r="B499" s="5" t="str">
        <f>IFERROR(VLOOKUP('Requête 052'!$A498,'Requête 052'!$A$1:$F$2000,2,FALSE),"")</f>
        <v>CGECP ST OUEN L AUMONE TDI</v>
      </c>
      <c r="C499" s="14">
        <f>IFERROR(VLOOKUP('Requête 052'!$A498,'Requête 052'!$A$1:$F$2000,3,FALSE),"")</f>
        <v>43811</v>
      </c>
      <c r="D499" s="5" t="str">
        <f>IFERROR(VLOOKUP('Requête 052'!$A498,'Requête 052'!$A$1:$F$2000,4,FALSE),"")</f>
        <v>MATIERE VALO EN MELANGE</v>
      </c>
      <c r="E499" s="5" t="str">
        <f>IFERROR(VLOOKUP('Requête 052'!$A498,'Requête 052'!$A$1:$F$2000,5,FALSE),"")</f>
        <v>MATIERE VALO EN MELANGE</v>
      </c>
      <c r="F499" s="5">
        <f>IFERROR(VLOOKUP('Requête 052'!$A498,'Requête 052'!$A$1:$F$2000,6,FALSE),"")</f>
        <v>8.5</v>
      </c>
      <c r="G499" s="15">
        <f>IFERROR(VLOOKUP(A499,'Fichier source CGECP'!$A$1:$F$1259,1,FALSE),"")</f>
        <v>5695</v>
      </c>
      <c r="H499" s="15" t="str">
        <f>IFERROR(VLOOKUP(A499,'Fichier source CGECP'!$A$1:$F$1259,2,FALSE),"")</f>
        <v>CGECP</v>
      </c>
      <c r="I499" s="47">
        <f>IFERROR(VLOOKUP(A499,'Fichier source CGECP'!$A$1:$F$1259,3,FALSE),"")</f>
        <v>43811</v>
      </c>
      <c r="J499" s="15" t="str">
        <f>IFERROR(VLOOKUP(A499,'Fichier source CGECP'!$A$1:$F$1259,4,FALSE),"")</f>
        <v>MATIERE VALO EN MELANGE</v>
      </c>
      <c r="K499" s="15" t="str">
        <f>IFERROR(VLOOKUP(A499,'Fichier source CGECP'!$A$1:$F$1259,5,FALSE),"")</f>
        <v>MATIERE VALO EN MELANGE</v>
      </c>
      <c r="L499" s="33">
        <f>IFERROR(VLOOKUP(A499,'Fichier source CGECP'!$A$1:$F$1259,6,FALSE),"")</f>
        <v>1.3580000000000001</v>
      </c>
      <c r="M499" s="36">
        <f t="shared" si="40"/>
        <v>7.1419999999999995</v>
      </c>
      <c r="N499" s="35" t="str">
        <f t="shared" si="36"/>
        <v>Ok</v>
      </c>
      <c r="O499" s="35" t="str">
        <f t="shared" si="37"/>
        <v>Ok</v>
      </c>
      <c r="P499" s="35" t="str">
        <f t="shared" si="38"/>
        <v>Ok</v>
      </c>
      <c r="Q499" s="35" t="str">
        <f t="shared" si="39"/>
        <v>Ok</v>
      </c>
    </row>
    <row r="500" spans="1:17" ht="15.75" customHeight="1" x14ac:dyDescent="0.25">
      <c r="A500" s="12">
        <f>IFERROR(VLOOKUP('Requête 052'!$A499,'Requête 052'!$A$1:$F$2000,1,FALSE),"")</f>
        <v>5703</v>
      </c>
      <c r="B500" s="5" t="str">
        <f>IFERROR(VLOOKUP('Requête 052'!$A499,'Requête 052'!$A$1:$F$2000,2,FALSE),"")</f>
        <v>CGECP ST OUEN L AUMONE UVEND</v>
      </c>
      <c r="C500" s="14">
        <f>IFERROR(VLOOKUP('Requête 052'!$A499,'Requête 052'!$A$1:$F$2000,3,FALSE),"")</f>
        <v>43811</v>
      </c>
      <c r="D500" s="5" t="str">
        <f>IFERROR(VLOOKUP('Requête 052'!$A499,'Requête 052'!$A$1:$F$2000,4,FALSE),"")</f>
        <v>ORDURES MENAGERES</v>
      </c>
      <c r="E500" s="5" t="str">
        <f>IFERROR(VLOOKUP('Requête 052'!$A499,'Requête 052'!$A$1:$F$2000,5,FALSE),"")</f>
        <v>ENCOMBRANTS</v>
      </c>
      <c r="F500" s="5">
        <f>IFERROR(VLOOKUP('Requête 052'!$A499,'Requête 052'!$A$1:$F$2000,6,FALSE),"")</f>
        <v>1.1200000000000001</v>
      </c>
      <c r="G500" s="15">
        <f>IFERROR(VLOOKUP(A500,'Fichier source CGECP'!$A$1:$F$1259,1,FALSE),"")</f>
        <v>5703</v>
      </c>
      <c r="H500" s="15" t="str">
        <f>IFERROR(VLOOKUP(A500,'Fichier source CGECP'!$A$1:$F$1259,2,FALSE),"")</f>
        <v>CGECP</v>
      </c>
      <c r="I500" s="38">
        <f>IFERROR(VLOOKUP(A500,'Fichier source CGECP'!$A$1:$F$1259,3,FALSE),"")</f>
        <v>43811</v>
      </c>
      <c r="J500" s="15">
        <f>IFERROR(VLOOKUP(A500,'Fichier source CGECP'!$A$1:$F$1259,4,FALSE),"")</f>
        <v>0</v>
      </c>
      <c r="K500" s="15" t="str">
        <f>IFERROR(VLOOKUP(A500,'Fichier source CGECP'!$A$1:$F$1259,5,FALSE),"")</f>
        <v>ENCOMBRANTS</v>
      </c>
      <c r="L500" s="33">
        <f>IFERROR(VLOOKUP(A500,'Fichier source CGECP'!$A$1:$F$1259,6,FALSE),"")</f>
        <v>2.64</v>
      </c>
      <c r="M500" s="36">
        <f t="shared" si="40"/>
        <v>-1.52</v>
      </c>
      <c r="N500" s="35" t="str">
        <f t="shared" si="36"/>
        <v>Ok</v>
      </c>
      <c r="O500" s="35" t="str">
        <f t="shared" si="37"/>
        <v>Ok</v>
      </c>
      <c r="P500" s="35" t="str">
        <f t="shared" si="38"/>
        <v>Ecart</v>
      </c>
      <c r="Q500" s="35" t="str">
        <f t="shared" si="39"/>
        <v>Ecart</v>
      </c>
    </row>
    <row r="501" spans="1:17" ht="15.75" customHeight="1" x14ac:dyDescent="0.25">
      <c r="A501" s="12">
        <f>IFERROR(VLOOKUP('Requête 052'!$A500,'Requête 052'!$A$1:$F$2000,1,FALSE),"")</f>
        <v>5709</v>
      </c>
      <c r="B501" s="5" t="str">
        <f>IFERROR(VLOOKUP('Requête 052'!$A500,'Requête 052'!$A$1:$F$2000,2,FALSE),"")</f>
        <v>CGECP ST OUEN L AUMONE TDI</v>
      </c>
      <c r="C501" s="14">
        <f>IFERROR(VLOOKUP('Requête 052'!$A500,'Requête 052'!$A$1:$F$2000,3,FALSE),"")</f>
        <v>43811</v>
      </c>
      <c r="D501" s="5" t="str">
        <f>IFERROR(VLOOKUP('Requête 052'!$A500,'Requête 052'!$A$1:$F$2000,4,FALSE),"")</f>
        <v>BOIS B BRUT</v>
      </c>
      <c r="E501" s="5" t="str">
        <f>IFERROR(VLOOKUP('Requête 052'!$A500,'Requête 052'!$A$1:$F$2000,5,FALSE),"")</f>
        <v>BOIS B BRUT</v>
      </c>
      <c r="F501" s="5">
        <f>IFERROR(VLOOKUP('Requête 052'!$A500,'Requête 052'!$A$1:$F$2000,6,FALSE),"")</f>
        <v>4.0999999999999996</v>
      </c>
      <c r="G501" s="15">
        <f>IFERROR(VLOOKUP(A501,'Fichier source CGECP'!$A$1:$F$1259,1,FALSE),"")</f>
        <v>5709</v>
      </c>
      <c r="H501" s="15" t="str">
        <f>IFERROR(VLOOKUP(A501,'Fichier source CGECP'!$A$1:$F$1259,2,FALSE),"")</f>
        <v>CGECP</v>
      </c>
      <c r="I501" s="38">
        <f>IFERROR(VLOOKUP(A501,'Fichier source CGECP'!$A$1:$F$1259,3,FALSE),"")</f>
        <v>43811</v>
      </c>
      <c r="J501" s="15" t="str">
        <f>IFERROR(VLOOKUP(A501,'Fichier source CGECP'!$A$1:$F$1259,4,FALSE),"")</f>
        <v>BOIS D'EMBALLAGES BRUTS</v>
      </c>
      <c r="K501" s="15" t="str">
        <f>IFERROR(VLOOKUP(A501,'Fichier source CGECP'!$A$1:$F$1259,5,FALSE),"")</f>
        <v>BOIS D'EMBALLAGES BRUTS</v>
      </c>
      <c r="L501" s="33">
        <f>IFERROR(VLOOKUP(A501,'Fichier source CGECP'!$A$1:$F$1259,6,FALSE),"")</f>
        <v>1.98</v>
      </c>
      <c r="M501" s="36">
        <f t="shared" si="40"/>
        <v>2.1199999999999997</v>
      </c>
      <c r="N501" s="35" t="str">
        <f t="shared" si="36"/>
        <v>Ok</v>
      </c>
      <c r="O501" s="35" t="str">
        <f t="shared" si="37"/>
        <v>Ecart</v>
      </c>
      <c r="P501" s="35" t="str">
        <f t="shared" si="38"/>
        <v>Ok</v>
      </c>
      <c r="Q501" s="35" t="str">
        <f t="shared" si="39"/>
        <v>Ecart</v>
      </c>
    </row>
    <row r="502" spans="1:17" ht="15.75" customHeight="1" x14ac:dyDescent="0.25">
      <c r="A502" s="12">
        <f>IFERROR(VLOOKUP('Requête 052'!$A501,'Requête 052'!$A$1:$F$2000,1,FALSE),"")</f>
        <v>5722</v>
      </c>
      <c r="B502" s="5" t="str">
        <f>IFERROR(VLOOKUP('Requête 052'!$A501,'Requête 052'!$A$1:$F$2000,2,FALSE),"")</f>
        <v>CGECP ST OUEN L AUMONE UVEND</v>
      </c>
      <c r="C502" s="14">
        <f>IFERROR(VLOOKUP('Requête 052'!$A501,'Requête 052'!$A$1:$F$2000,3,FALSE),"")</f>
        <v>43811</v>
      </c>
      <c r="D502" s="5" t="str">
        <f>IFERROR(VLOOKUP('Requête 052'!$A501,'Requête 052'!$A$1:$F$2000,4,FALSE),"")</f>
        <v>ORDURES MENAGERES</v>
      </c>
      <c r="E502" s="5" t="str">
        <f>IFERROR(VLOOKUP('Requête 052'!$A501,'Requête 052'!$A$1:$F$2000,5,FALSE),"")</f>
        <v>ORDURES MENAGERES</v>
      </c>
      <c r="F502" s="5">
        <f>IFERROR(VLOOKUP('Requête 052'!$A501,'Requête 052'!$A$1:$F$2000,6,FALSE),"")</f>
        <v>7.16</v>
      </c>
      <c r="G502" s="15">
        <f>IFERROR(VLOOKUP(A502,'Fichier source CGECP'!$A$1:$F$1259,1,FALSE),"")</f>
        <v>5722</v>
      </c>
      <c r="H502" s="15" t="str">
        <f>IFERROR(VLOOKUP(A502,'Fichier source CGECP'!$A$1:$F$1259,2,FALSE),"")</f>
        <v>CGECP</v>
      </c>
      <c r="I502" s="38">
        <f>IFERROR(VLOOKUP(A502,'Fichier source CGECP'!$A$1:$F$1259,3,FALSE),"")</f>
        <v>43811</v>
      </c>
      <c r="J502" s="15" t="str">
        <f>IFERROR(VLOOKUP(A502,'Fichier source CGECP'!$A$1:$F$1259,4,FALSE),"")</f>
        <v>BOIS B BRUT</v>
      </c>
      <c r="K502" s="15" t="str">
        <f>IFERROR(VLOOKUP(A502,'Fichier source CGECP'!$A$1:$F$1259,5,FALSE),"")</f>
        <v>BOIS B BRUT</v>
      </c>
      <c r="L502" s="33">
        <f>IFERROR(VLOOKUP(A502,'Fichier source CGECP'!$A$1:$F$1259,6,FALSE),"")</f>
        <v>1.246</v>
      </c>
      <c r="M502" s="36">
        <f t="shared" si="40"/>
        <v>5.9139999999999997</v>
      </c>
      <c r="N502" s="35" t="str">
        <f t="shared" si="36"/>
        <v>Ok</v>
      </c>
      <c r="O502" s="35" t="str">
        <f t="shared" si="37"/>
        <v>Ecart</v>
      </c>
      <c r="P502" s="35" t="str">
        <f t="shared" si="38"/>
        <v>Ok</v>
      </c>
      <c r="Q502" s="35" t="str">
        <f t="shared" si="39"/>
        <v>Ecart</v>
      </c>
    </row>
    <row r="503" spans="1:17" ht="15.75" customHeight="1" x14ac:dyDescent="0.25">
      <c r="A503" s="12">
        <f>IFERROR(VLOOKUP('Requête 052'!$A502,'Requête 052'!$A$1:$F$2000,1,FALSE),"")</f>
        <v>5730</v>
      </c>
      <c r="B503" s="5" t="str">
        <f>IFERROR(VLOOKUP('Requête 052'!$A502,'Requête 052'!$A$1:$F$2000,2,FALSE),"")</f>
        <v>CGECP ST OUEN L AUMONE TDI</v>
      </c>
      <c r="C503" s="14">
        <f>IFERROR(VLOOKUP('Requête 052'!$A502,'Requête 052'!$A$1:$F$2000,3,FALSE),"")</f>
        <v>43811</v>
      </c>
      <c r="D503" s="5" t="str">
        <f>IFERROR(VLOOKUP('Requête 052'!$A502,'Requête 052'!$A$1:$F$2000,4,FALSE),"")</f>
        <v>ENCOMBRANTS</v>
      </c>
      <c r="E503" s="5" t="str">
        <f>IFERROR(VLOOKUP('Requête 052'!$A502,'Requête 052'!$A$1:$F$2000,5,FALSE),"")</f>
        <v>ENCOMBRANTS</v>
      </c>
      <c r="F503" s="5">
        <f>IFERROR(VLOOKUP('Requête 052'!$A502,'Requête 052'!$A$1:$F$2000,6,FALSE),"")</f>
        <v>1.74</v>
      </c>
      <c r="G503" s="15" t="str">
        <f>IFERROR(VLOOKUP(A503,'Fichier source CGECP'!$A$1:$F$1259,1,FALSE),"")</f>
        <v/>
      </c>
      <c r="H503" s="15" t="str">
        <f>IFERROR(VLOOKUP(A503,'Fichier source CGECP'!$A$1:$F$1259,2,FALSE),"")</f>
        <v/>
      </c>
      <c r="I503" s="38" t="str">
        <f>IFERROR(VLOOKUP(A503,'Fichier source CGECP'!$A$1:$F$1259,3,FALSE),"")</f>
        <v/>
      </c>
      <c r="J503" s="15" t="str">
        <f>IFERROR(VLOOKUP(A503,'Fichier source CGECP'!$A$1:$F$1259,4,FALSE),"")</f>
        <v/>
      </c>
      <c r="K503" s="15" t="str">
        <f>IFERROR(VLOOKUP(A503,'Fichier source CGECP'!$A$1:$F$1259,5,FALSE),"")</f>
        <v/>
      </c>
      <c r="L503" s="33" t="str">
        <f>IFERROR(VLOOKUP(A503,'Fichier source CGECP'!$A$1:$F$1259,6,FALSE),"")</f>
        <v/>
      </c>
      <c r="M503" s="36" t="str">
        <f t="shared" si="40"/>
        <v/>
      </c>
      <c r="N503" s="35" t="str">
        <f t="shared" si="36"/>
        <v>Ok</v>
      </c>
      <c r="O503" s="35" t="str">
        <f t="shared" si="37"/>
        <v>Ecart</v>
      </c>
      <c r="P503" s="35" t="str">
        <f t="shared" si="38"/>
        <v>Ok</v>
      </c>
      <c r="Q503" s="35" t="str">
        <f t="shared" si="39"/>
        <v>Ecart</v>
      </c>
    </row>
    <row r="504" spans="1:17" ht="15.75" customHeight="1" x14ac:dyDescent="0.25">
      <c r="A504" s="12">
        <f>IFERROR(VLOOKUP('Requête 052'!$A503,'Requête 052'!$A$1:$F$2000,1,FALSE),"")</f>
        <v>5735</v>
      </c>
      <c r="B504" s="5" t="str">
        <f>IFERROR(VLOOKUP('Requête 052'!$A503,'Requête 052'!$A$1:$F$2000,2,FALSE),"")</f>
        <v>CGECP ST OUEN L AUMONE TDI</v>
      </c>
      <c r="C504" s="14">
        <f>IFERROR(VLOOKUP('Requête 052'!$A503,'Requête 052'!$A$1:$F$2000,3,FALSE),"")</f>
        <v>43811</v>
      </c>
      <c r="D504" s="5" t="str">
        <f>IFERROR(VLOOKUP('Requête 052'!$A503,'Requête 052'!$A$1:$F$2000,4,FALSE),"")</f>
        <v>PE GRANDE SURFACE-PEGS</v>
      </c>
      <c r="E504" s="5" t="str">
        <f>IFERROR(VLOOKUP('Requête 052'!$A503,'Requête 052'!$A$1:$F$2000,5,FALSE),"")</f>
        <v>REFUS DE TRI TPCPR</v>
      </c>
      <c r="F504" s="5">
        <f>IFERROR(VLOOKUP('Requête 052'!$A503,'Requête 052'!$A$1:$F$2000,6,FALSE),"")</f>
        <v>2.2400000000000002</v>
      </c>
      <c r="G504" s="15">
        <f>IFERROR(VLOOKUP(A504,'Fichier source CGECP'!$A$1:$F$1259,1,FALSE),"")</f>
        <v>5735</v>
      </c>
      <c r="H504" s="15" t="str">
        <f>IFERROR(VLOOKUP(A504,'Fichier source CGECP'!$A$1:$F$1259,2,FALSE),"")</f>
        <v>CGECP</v>
      </c>
      <c r="I504" s="38">
        <f>IFERROR(VLOOKUP(A504,'Fichier source CGECP'!$A$1:$F$1259,3,FALSE),"")</f>
        <v>43811</v>
      </c>
      <c r="J504" s="15" t="str">
        <f>IFERROR(VLOOKUP(A504,'Fichier source CGECP'!$A$1:$F$1259,4,FALSE),"")</f>
        <v>CARTONS</v>
      </c>
      <c r="K504" s="15" t="str">
        <f>IFERROR(VLOOKUP(A504,'Fichier source CGECP'!$A$1:$F$1259,5,FALSE),"")</f>
        <v>CARTONS</v>
      </c>
      <c r="L504" s="33">
        <f>IFERROR(VLOOKUP(A504,'Fichier source CGECP'!$A$1:$F$1259,6,FALSE),"")</f>
        <v>0.17599999999999999</v>
      </c>
      <c r="M504" s="36">
        <f t="shared" si="40"/>
        <v>2.0640000000000001</v>
      </c>
      <c r="N504" s="35" t="str">
        <f t="shared" si="36"/>
        <v>Ok</v>
      </c>
      <c r="O504" s="35" t="str">
        <f t="shared" si="37"/>
        <v>Ecart</v>
      </c>
      <c r="P504" s="35" t="str">
        <f t="shared" si="38"/>
        <v>Ok</v>
      </c>
      <c r="Q504" s="35" t="str">
        <f t="shared" si="39"/>
        <v>Ecart</v>
      </c>
    </row>
    <row r="505" spans="1:17" ht="15.75" customHeight="1" x14ac:dyDescent="0.25">
      <c r="A505" s="12">
        <f>IFERROR(VLOOKUP('Requête 052'!$A504,'Requête 052'!$A$1:$F$2000,1,FALSE),"")</f>
        <v>5735</v>
      </c>
      <c r="B505" s="5" t="str">
        <f>IFERROR(VLOOKUP('Requête 052'!$A504,'Requête 052'!$A$1:$F$2000,2,FALSE),"")</f>
        <v>CGECP ST OUEN L AUMONE TDI</v>
      </c>
      <c r="C505" s="14">
        <f>IFERROR(VLOOKUP('Requête 052'!$A504,'Requête 052'!$A$1:$F$2000,3,FALSE),"")</f>
        <v>43811</v>
      </c>
      <c r="D505" s="5" t="str">
        <f>IFERROR(VLOOKUP('Requête 052'!$A504,'Requête 052'!$A$1:$F$2000,4,FALSE),"")</f>
        <v>PE GRANDE SURFACE-PEGS</v>
      </c>
      <c r="E505" s="5" t="str">
        <f>IFERROR(VLOOKUP('Requête 052'!$A504,'Requête 052'!$A$1:$F$2000,5,FALSE),"")</f>
        <v>REFUS DE TRI TPCPR</v>
      </c>
      <c r="F505" s="5">
        <f>IFERROR(VLOOKUP('Requête 052'!$A504,'Requête 052'!$A$1:$F$2000,6,FALSE),"")</f>
        <v>2.2400000000000002</v>
      </c>
      <c r="G505" s="15">
        <f>IFERROR(VLOOKUP(A505,'Fichier source CGECP'!$A$1:$F$1259,1,FALSE),"")</f>
        <v>5735</v>
      </c>
      <c r="H505" s="15" t="str">
        <f>IFERROR(VLOOKUP(A505,'Fichier source CGECP'!$A$1:$F$1259,2,FALSE),"")</f>
        <v>CGECP</v>
      </c>
      <c r="I505" s="38">
        <f>IFERROR(VLOOKUP(A505,'Fichier source CGECP'!$A$1:$F$1259,3,FALSE),"")</f>
        <v>43811</v>
      </c>
      <c r="J505" s="15" t="str">
        <f>IFERROR(VLOOKUP(A505,'Fichier source CGECP'!$A$1:$F$1259,4,FALSE),"")</f>
        <v>CARTONS</v>
      </c>
      <c r="K505" s="15" t="str">
        <f>IFERROR(VLOOKUP(A505,'Fichier source CGECP'!$A$1:$F$1259,5,FALSE),"")</f>
        <v>CARTONS</v>
      </c>
      <c r="L505" s="33">
        <f>IFERROR(VLOOKUP(A505,'Fichier source CGECP'!$A$1:$F$1259,6,FALSE),"")</f>
        <v>0.17599999999999999</v>
      </c>
      <c r="M505" s="36">
        <f t="shared" si="40"/>
        <v>2.0640000000000001</v>
      </c>
      <c r="N505" s="35" t="str">
        <f t="shared" si="36"/>
        <v>Ok</v>
      </c>
      <c r="O505" s="35" t="str">
        <f t="shared" si="37"/>
        <v>Ecart</v>
      </c>
      <c r="P505" s="35" t="str">
        <f t="shared" si="38"/>
        <v>Ok</v>
      </c>
      <c r="Q505" s="35" t="str">
        <f t="shared" si="39"/>
        <v>Ecart</v>
      </c>
    </row>
    <row r="506" spans="1:17" ht="15.75" customHeight="1" x14ac:dyDescent="0.25">
      <c r="A506" s="12">
        <f>IFERROR(VLOOKUP('Requête 052'!$A505,'Requête 052'!$A$1:$F$2000,1,FALSE),"")</f>
        <v>5741</v>
      </c>
      <c r="B506" s="5" t="str">
        <f>IFERROR(VLOOKUP('Requête 052'!$A505,'Requête 052'!$A$1:$F$2000,2,FALSE),"")</f>
        <v>CGECP ST OUEN L AUMONE UVEND</v>
      </c>
      <c r="C506" s="14">
        <f>IFERROR(VLOOKUP('Requête 052'!$A505,'Requête 052'!$A$1:$F$2000,3,FALSE),"")</f>
        <v>43811</v>
      </c>
      <c r="D506" s="5" t="str">
        <f>IFERROR(VLOOKUP('Requête 052'!$A505,'Requête 052'!$A$1:$F$2000,4,FALSE),"")</f>
        <v>REFUS DE TRI</v>
      </c>
      <c r="E506" s="5" t="str">
        <f>IFERROR(VLOOKUP('Requête 052'!$A505,'Requête 052'!$A$1:$F$2000,5,FALSE),"")</f>
        <v>REFUS DE TRI</v>
      </c>
      <c r="F506" s="5">
        <f>IFERROR(VLOOKUP('Requête 052'!$A505,'Requête 052'!$A$1:$F$2000,6,FALSE),"")</f>
        <v>4.9000000000000004</v>
      </c>
      <c r="G506" s="15" t="str">
        <f>IFERROR(VLOOKUP(A506,'Fichier source CGECP'!$A$1:$F$1259,1,FALSE),"")</f>
        <v/>
      </c>
      <c r="H506" s="15" t="str">
        <f>IFERROR(VLOOKUP(A506,'Fichier source CGECP'!$A$1:$F$1259,2,FALSE),"")</f>
        <v/>
      </c>
      <c r="I506" s="38" t="str">
        <f>IFERROR(VLOOKUP(A506,'Fichier source CGECP'!$A$1:$F$1259,3,FALSE),"")</f>
        <v/>
      </c>
      <c r="J506" s="15" t="str">
        <f>IFERROR(VLOOKUP(A506,'Fichier source CGECP'!$A$1:$F$1259,4,FALSE),"")</f>
        <v/>
      </c>
      <c r="K506" s="15" t="str">
        <f>IFERROR(VLOOKUP(A506,'Fichier source CGECP'!$A$1:$F$1259,5,FALSE),"")</f>
        <v/>
      </c>
      <c r="L506" s="33" t="str">
        <f>IFERROR(VLOOKUP(A506,'Fichier source CGECP'!$A$1:$F$1259,6,FALSE),"")</f>
        <v/>
      </c>
      <c r="M506" s="36" t="str">
        <f t="shared" si="40"/>
        <v/>
      </c>
      <c r="N506" s="35" t="str">
        <f t="shared" si="36"/>
        <v>Ok</v>
      </c>
      <c r="O506" s="35" t="str">
        <f t="shared" si="37"/>
        <v>Ecart</v>
      </c>
      <c r="P506" s="35" t="str">
        <f t="shared" si="38"/>
        <v>Ok</v>
      </c>
      <c r="Q506" s="35" t="str">
        <f t="shared" si="39"/>
        <v>Ecart</v>
      </c>
    </row>
    <row r="507" spans="1:17" ht="15.75" customHeight="1" x14ac:dyDescent="0.25">
      <c r="A507" s="12">
        <f>IFERROR(VLOOKUP('Requête 052'!$A506,'Requête 052'!$A$1:$F$2000,1,FALSE),"")</f>
        <v>5753</v>
      </c>
      <c r="B507" s="5" t="str">
        <f>IFERROR(VLOOKUP('Requête 052'!$A506,'Requête 052'!$A$1:$F$2000,2,FALSE),"")</f>
        <v>CGECP ST OUEN L AUMONE DVBIODIV</v>
      </c>
      <c r="C507" s="14">
        <f>IFERROR(VLOOKUP('Requête 052'!$A506,'Requête 052'!$A$1:$F$2000,3,FALSE),"")</f>
        <v>43811</v>
      </c>
      <c r="D507" s="5" t="str">
        <f>IFERROR(VLOOKUP('Requête 052'!$A506,'Requête 052'!$A$1:$F$2000,4,FALSE),"")</f>
        <v>DECHETS VERTS EN MELANGE</v>
      </c>
      <c r="E507" s="5" t="str">
        <f>IFERROR(VLOOKUP('Requête 052'!$A506,'Requête 052'!$A$1:$F$2000,5,FALSE),"")</f>
        <v>DECHETS VERTS EN MELANGE</v>
      </c>
      <c r="F507" s="5">
        <f>IFERROR(VLOOKUP('Requête 052'!$A506,'Requête 052'!$A$1:$F$2000,6,FALSE),"")</f>
        <v>2.74</v>
      </c>
      <c r="G507" s="15">
        <f>IFERROR(VLOOKUP(A507,'Fichier source CGECP'!$A$1:$F$1259,1,FALSE),"")</f>
        <v>5753</v>
      </c>
      <c r="H507" s="15" t="str">
        <f>IFERROR(VLOOKUP(A507,'Fichier source CGECP'!$A$1:$F$1259,2,FALSE),"")</f>
        <v>CGECP</v>
      </c>
      <c r="I507" s="38">
        <f>IFERROR(VLOOKUP(A507,'Fichier source CGECP'!$A$1:$F$1259,3,FALSE),"")</f>
        <v>43811</v>
      </c>
      <c r="J507" s="15">
        <f>IFERROR(VLOOKUP(A507,'Fichier source CGECP'!$A$1:$F$1259,4,FALSE),"")</f>
        <v>0</v>
      </c>
      <c r="K507" s="15" t="str">
        <f>IFERROR(VLOOKUP(A507,'Fichier source CGECP'!$A$1:$F$1259,5,FALSE),"")</f>
        <v>ENCOMBRANTS</v>
      </c>
      <c r="L507" s="33">
        <f>IFERROR(VLOOKUP(A507,'Fichier source CGECP'!$A$1:$F$1259,6,FALSE),"")</f>
        <v>2.12</v>
      </c>
      <c r="M507" s="36">
        <f t="shared" si="40"/>
        <v>0.62000000000000011</v>
      </c>
      <c r="N507" s="35" t="str">
        <f t="shared" si="36"/>
        <v>Ok</v>
      </c>
      <c r="O507" s="35" t="str">
        <f t="shared" si="37"/>
        <v>Ecart</v>
      </c>
      <c r="P507" s="35" t="str">
        <f t="shared" si="38"/>
        <v>Ok</v>
      </c>
      <c r="Q507" s="35" t="str">
        <f t="shared" si="39"/>
        <v>Ecart</v>
      </c>
    </row>
    <row r="508" spans="1:17" ht="15.75" customHeight="1" x14ac:dyDescent="0.25">
      <c r="A508" s="12">
        <f>IFERROR(VLOOKUP('Requête 052'!$A507,'Requête 052'!$A$1:$F$2000,1,FALSE),"")</f>
        <v>5762</v>
      </c>
      <c r="B508" s="5" t="str">
        <f>IFERROR(VLOOKUP('Requête 052'!$A507,'Requête 052'!$A$1:$F$2000,2,FALSE),"")</f>
        <v>CGECP ST OUEN L AUMONE UVEND</v>
      </c>
      <c r="C508" s="14">
        <f>IFERROR(VLOOKUP('Requête 052'!$A507,'Requête 052'!$A$1:$F$2000,3,FALSE),"")</f>
        <v>43811</v>
      </c>
      <c r="D508" s="5" t="str">
        <f>IFERROR(VLOOKUP('Requête 052'!$A507,'Requête 052'!$A$1:$F$2000,4,FALSE),"")</f>
        <v>DECHETS INCINERABLES</v>
      </c>
      <c r="E508" s="5" t="str">
        <f>IFERROR(VLOOKUP('Requête 052'!$A507,'Requête 052'!$A$1:$F$2000,5,FALSE),"")</f>
        <v>DECHETS INDUSTRIELS BANALS</v>
      </c>
      <c r="F508" s="5">
        <f>IFERROR(VLOOKUP('Requête 052'!$A507,'Requête 052'!$A$1:$F$2000,6,FALSE),"")</f>
        <v>2.2200000000000002</v>
      </c>
      <c r="G508" s="15">
        <f>IFERROR(VLOOKUP(A508,'Fichier source CGECP'!$A$1:$F$1259,1,FALSE),"")</f>
        <v>5762</v>
      </c>
      <c r="H508" s="15" t="str">
        <f>IFERROR(VLOOKUP(A508,'Fichier source CGECP'!$A$1:$F$1259,2,FALSE),"")</f>
        <v>CGECP</v>
      </c>
      <c r="I508" s="38">
        <f>IFERROR(VLOOKUP(A508,'Fichier source CGECP'!$A$1:$F$1259,3,FALSE),"")</f>
        <v>43811</v>
      </c>
      <c r="J508" s="15" t="str">
        <f>IFERROR(VLOOKUP(A508,'Fichier source CGECP'!$A$1:$F$1259,4,FALSE),"")</f>
        <v>BOIS D'EMBALLAGES BRUTS</v>
      </c>
      <c r="K508" s="15" t="str">
        <f>IFERROR(VLOOKUP(A508,'Fichier source CGECP'!$A$1:$F$1259,5,FALSE),"")</f>
        <v>BOIS D'EMBALLAGES BRUTS</v>
      </c>
      <c r="L508" s="33">
        <f>IFERROR(VLOOKUP(A508,'Fichier source CGECP'!$A$1:$F$1259,6,FALSE),"")</f>
        <v>1.38</v>
      </c>
      <c r="M508" s="36">
        <f t="shared" si="40"/>
        <v>0.8400000000000003</v>
      </c>
      <c r="N508" s="35" t="str">
        <f t="shared" si="36"/>
        <v>Ok</v>
      </c>
      <c r="O508" s="35" t="str">
        <f t="shared" si="37"/>
        <v>Ecart</v>
      </c>
      <c r="P508" s="35" t="str">
        <f t="shared" si="38"/>
        <v>Ok</v>
      </c>
      <c r="Q508" s="35" t="str">
        <f t="shared" si="39"/>
        <v>Ecart</v>
      </c>
    </row>
    <row r="509" spans="1:17" ht="15.75" customHeight="1" x14ac:dyDescent="0.25">
      <c r="A509" s="12">
        <f>IFERROR(VLOOKUP('Requête 052'!$A508,'Requête 052'!$A$1:$F$2000,1,FALSE),"")</f>
        <v>5765</v>
      </c>
      <c r="B509" s="5" t="str">
        <f>IFERROR(VLOOKUP('Requête 052'!$A508,'Requête 052'!$A$1:$F$2000,2,FALSE),"")</f>
        <v>CGECP ST OUEN L AUMONE TDI</v>
      </c>
      <c r="C509" s="14">
        <f>IFERROR(VLOOKUP('Requête 052'!$A508,'Requête 052'!$A$1:$F$2000,3,FALSE),"")</f>
        <v>43811</v>
      </c>
      <c r="D509" s="5" t="str">
        <f>IFERROR(VLOOKUP('Requête 052'!$A508,'Requête 052'!$A$1:$F$2000,4,FALSE),"")</f>
        <v>DECHETS INDUSTRIELS BANALS</v>
      </c>
      <c r="E509" s="5" t="str">
        <f>IFERROR(VLOOKUP('Requête 052'!$A508,'Requête 052'!$A$1:$F$2000,5,FALSE),"")</f>
        <v>ENCOMBRANTS</v>
      </c>
      <c r="F509" s="5">
        <f>IFERROR(VLOOKUP('Requête 052'!$A508,'Requête 052'!$A$1:$F$2000,6,FALSE),"")</f>
        <v>3.98</v>
      </c>
      <c r="G509" s="15">
        <f>IFERROR(VLOOKUP(A509,'Fichier source CGECP'!$A$1:$F$1259,1,FALSE),"")</f>
        <v>5765</v>
      </c>
      <c r="H509" s="15" t="str">
        <f>IFERROR(VLOOKUP(A509,'Fichier source CGECP'!$A$1:$F$1259,2,FALSE),"")</f>
        <v>CGECP</v>
      </c>
      <c r="I509" s="47">
        <f>IFERROR(VLOOKUP(A509,'Fichier source CGECP'!$A$1:$F$1259,3,FALSE),"")</f>
        <v>43811</v>
      </c>
      <c r="J509" s="15">
        <f>IFERROR(VLOOKUP(A509,'Fichier source CGECP'!$A$1:$F$1259,4,FALSE),"")</f>
        <v>0</v>
      </c>
      <c r="K509" s="15" t="str">
        <f>IFERROR(VLOOKUP(A509,'Fichier source CGECP'!$A$1:$F$1259,5,FALSE),"")</f>
        <v>ENCOMBRANTS</v>
      </c>
      <c r="L509" s="33">
        <f>IFERROR(VLOOKUP(A509,'Fichier source CGECP'!$A$1:$F$1259,6,FALSE),"")</f>
        <v>2.16</v>
      </c>
      <c r="M509" s="36">
        <f t="shared" si="40"/>
        <v>1.8199999999999998</v>
      </c>
      <c r="N509" s="35" t="str">
        <f t="shared" si="36"/>
        <v>Ok</v>
      </c>
      <c r="O509" s="35" t="str">
        <f t="shared" si="37"/>
        <v>Ok</v>
      </c>
      <c r="P509" s="35" t="str">
        <f t="shared" si="38"/>
        <v>Ok</v>
      </c>
      <c r="Q509" s="35" t="str">
        <f t="shared" si="39"/>
        <v>Ok</v>
      </c>
    </row>
    <row r="510" spans="1:17" ht="15.75" customHeight="1" x14ac:dyDescent="0.25">
      <c r="A510" s="12">
        <f>IFERROR(VLOOKUP('Requête 052'!$A509,'Requête 052'!$A$1:$F$2000,1,FALSE),"")</f>
        <v>5769</v>
      </c>
      <c r="B510" s="5" t="str">
        <f>IFERROR(VLOOKUP('Requête 052'!$A509,'Requête 052'!$A$1:$F$2000,2,FALSE),"")</f>
        <v>CGECP ST OUEN L AUMONE TDI</v>
      </c>
      <c r="C510" s="14">
        <f>IFERROR(VLOOKUP('Requête 052'!$A509,'Requête 052'!$A$1:$F$2000,3,FALSE),"")</f>
        <v>43811</v>
      </c>
      <c r="D510" s="5" t="str">
        <f>IFERROR(VLOOKUP('Requête 052'!$A509,'Requête 052'!$A$1:$F$2000,4,FALSE),"")</f>
        <v>CARTONS</v>
      </c>
      <c r="E510" s="5" t="str">
        <f>IFERROR(VLOOKUP('Requête 052'!$A509,'Requête 052'!$A$1:$F$2000,5,FALSE),"")</f>
        <v>REFUS DE TRI TPCPR</v>
      </c>
      <c r="F510" s="5">
        <f>IFERROR(VLOOKUP('Requête 052'!$A509,'Requête 052'!$A$1:$F$2000,6,FALSE),"")</f>
        <v>2.12</v>
      </c>
      <c r="G510" s="15">
        <f>IFERROR(VLOOKUP(A510,'Fichier source CGECP'!$A$1:$F$1259,1,FALSE),"")</f>
        <v>5769</v>
      </c>
      <c r="H510" s="15" t="str">
        <f>IFERROR(VLOOKUP(A510,'Fichier source CGECP'!$A$1:$F$1259,2,FALSE),"")</f>
        <v>CGECP</v>
      </c>
      <c r="I510" s="38">
        <f>IFERROR(VLOOKUP(A510,'Fichier source CGECP'!$A$1:$F$1259,3,FALSE),"")</f>
        <v>43811</v>
      </c>
      <c r="J510" s="15" t="str">
        <f>IFERROR(VLOOKUP(A510,'Fichier source CGECP'!$A$1:$F$1259,4,FALSE),"")</f>
        <v>CARTONS</v>
      </c>
      <c r="K510" s="15" t="str">
        <f>IFERROR(VLOOKUP(A510,'Fichier source CGECP'!$A$1:$F$1259,5,FALSE),"")</f>
        <v>CARTONS</v>
      </c>
      <c r="L510" s="33">
        <f>IFERROR(VLOOKUP(A510,'Fichier source CGECP'!$A$1:$F$1259,6,FALSE),"")</f>
        <v>3.88</v>
      </c>
      <c r="M510" s="36">
        <f t="shared" si="40"/>
        <v>-1.7599999999999998</v>
      </c>
      <c r="N510" s="35" t="str">
        <f t="shared" si="36"/>
        <v>Ok</v>
      </c>
      <c r="O510" s="35" t="str">
        <f t="shared" si="37"/>
        <v>Ecart</v>
      </c>
      <c r="P510" s="35" t="str">
        <f t="shared" si="38"/>
        <v>Ecart</v>
      </c>
      <c r="Q510" s="35" t="str">
        <f t="shared" si="39"/>
        <v>Ecart</v>
      </c>
    </row>
    <row r="511" spans="1:17" ht="15.75" customHeight="1" x14ac:dyDescent="0.25">
      <c r="A511" s="12">
        <f>IFERROR(VLOOKUP('Requête 052'!$A510,'Requête 052'!$A$1:$F$2000,1,FALSE),"")</f>
        <v>5769</v>
      </c>
      <c r="B511" s="5" t="str">
        <f>IFERROR(VLOOKUP('Requête 052'!$A510,'Requête 052'!$A$1:$F$2000,2,FALSE),"")</f>
        <v>CGECP ST OUEN L AUMONE TDI</v>
      </c>
      <c r="C511" s="14">
        <f>IFERROR(VLOOKUP('Requête 052'!$A510,'Requête 052'!$A$1:$F$2000,3,FALSE),"")</f>
        <v>43811</v>
      </c>
      <c r="D511" s="5" t="str">
        <f>IFERROR(VLOOKUP('Requête 052'!$A510,'Requête 052'!$A$1:$F$2000,4,FALSE),"")</f>
        <v>CARTONS</v>
      </c>
      <c r="E511" s="5" t="str">
        <f>IFERROR(VLOOKUP('Requête 052'!$A510,'Requête 052'!$A$1:$F$2000,5,FALSE),"")</f>
        <v>REFUS DE TRI TPCPR</v>
      </c>
      <c r="F511" s="5">
        <f>IFERROR(VLOOKUP('Requête 052'!$A510,'Requête 052'!$A$1:$F$2000,6,FALSE),"")</f>
        <v>2.12</v>
      </c>
      <c r="G511" s="15">
        <f>IFERROR(VLOOKUP(A511,'Fichier source CGECP'!$A$1:$F$1259,1,FALSE),"")</f>
        <v>5769</v>
      </c>
      <c r="H511" s="15" t="str">
        <f>IFERROR(VLOOKUP(A511,'Fichier source CGECP'!$A$1:$F$1259,2,FALSE),"")</f>
        <v>CGECP</v>
      </c>
      <c r="I511" s="38">
        <f>IFERROR(VLOOKUP(A511,'Fichier source CGECP'!$A$1:$F$1259,3,FALSE),"")</f>
        <v>43811</v>
      </c>
      <c r="J511" s="15" t="str">
        <f>IFERROR(VLOOKUP(A511,'Fichier source CGECP'!$A$1:$F$1259,4,FALSE),"")</f>
        <v>CARTONS</v>
      </c>
      <c r="K511" s="15" t="str">
        <f>IFERROR(VLOOKUP(A511,'Fichier source CGECP'!$A$1:$F$1259,5,FALSE),"")</f>
        <v>CARTONS</v>
      </c>
      <c r="L511" s="33">
        <f>IFERROR(VLOOKUP(A511,'Fichier source CGECP'!$A$1:$F$1259,6,FALSE),"")</f>
        <v>3.88</v>
      </c>
      <c r="M511" s="36">
        <f t="shared" si="40"/>
        <v>-1.7599999999999998</v>
      </c>
      <c r="N511" s="35" t="str">
        <f t="shared" si="36"/>
        <v>Ok</v>
      </c>
      <c r="O511" s="35" t="str">
        <f t="shared" si="37"/>
        <v>Ecart</v>
      </c>
      <c r="P511" s="35" t="str">
        <f t="shared" si="38"/>
        <v>Ecart</v>
      </c>
      <c r="Q511" s="35" t="str">
        <f t="shared" si="39"/>
        <v>Ecart</v>
      </c>
    </row>
    <row r="512" spans="1:17" ht="15.75" customHeight="1" x14ac:dyDescent="0.25">
      <c r="A512" s="12">
        <f>IFERROR(VLOOKUP('Requête 052'!$A511,'Requête 052'!$A$1:$F$2000,1,FALSE),"")</f>
        <v>5769</v>
      </c>
      <c r="B512" s="5" t="str">
        <f>IFERROR(VLOOKUP('Requête 052'!$A511,'Requête 052'!$A$1:$F$2000,2,FALSE),"")</f>
        <v>CGECP ST OUEN L AUMONE TDI</v>
      </c>
      <c r="C512" s="14">
        <f>IFERROR(VLOOKUP('Requête 052'!$A511,'Requête 052'!$A$1:$F$2000,3,FALSE),"")</f>
        <v>43811</v>
      </c>
      <c r="D512" s="5" t="str">
        <f>IFERROR(VLOOKUP('Requête 052'!$A511,'Requête 052'!$A$1:$F$2000,4,FALSE),"")</f>
        <v>CARTONS</v>
      </c>
      <c r="E512" s="5" t="str">
        <f>IFERROR(VLOOKUP('Requête 052'!$A511,'Requête 052'!$A$1:$F$2000,5,FALSE),"")</f>
        <v>REFUS DE TRI TPCPR</v>
      </c>
      <c r="F512" s="5">
        <f>IFERROR(VLOOKUP('Requête 052'!$A511,'Requête 052'!$A$1:$F$2000,6,FALSE),"")</f>
        <v>2.12</v>
      </c>
      <c r="G512" s="15">
        <f>IFERROR(VLOOKUP(A512,'Fichier source CGECP'!$A$1:$F$1259,1,FALSE),"")</f>
        <v>5769</v>
      </c>
      <c r="H512" s="15" t="str">
        <f>IFERROR(VLOOKUP(A512,'Fichier source CGECP'!$A$1:$F$1259,2,FALSE),"")</f>
        <v>CGECP</v>
      </c>
      <c r="I512" s="38">
        <f>IFERROR(VLOOKUP(A512,'Fichier source CGECP'!$A$1:$F$1259,3,FALSE),"")</f>
        <v>43811</v>
      </c>
      <c r="J512" s="15" t="str">
        <f>IFERROR(VLOOKUP(A512,'Fichier source CGECP'!$A$1:$F$1259,4,FALSE),"")</f>
        <v>CARTONS</v>
      </c>
      <c r="K512" s="15" t="str">
        <f>IFERROR(VLOOKUP(A512,'Fichier source CGECP'!$A$1:$F$1259,5,FALSE),"")</f>
        <v>CARTONS</v>
      </c>
      <c r="L512" s="33">
        <f>IFERROR(VLOOKUP(A512,'Fichier source CGECP'!$A$1:$F$1259,6,FALSE),"")</f>
        <v>3.88</v>
      </c>
      <c r="M512" s="36">
        <f t="shared" si="40"/>
        <v>-1.7599999999999998</v>
      </c>
      <c r="N512" s="35" t="str">
        <f t="shared" si="36"/>
        <v>Ok</v>
      </c>
      <c r="O512" s="35" t="str">
        <f t="shared" si="37"/>
        <v>Ecart</v>
      </c>
      <c r="P512" s="35" t="str">
        <f t="shared" si="38"/>
        <v>Ecart</v>
      </c>
      <c r="Q512" s="35" t="str">
        <f t="shared" si="39"/>
        <v>Ecart</v>
      </c>
    </row>
    <row r="513" spans="1:17" ht="15.75" customHeight="1" x14ac:dyDescent="0.25">
      <c r="A513" s="12">
        <f>IFERROR(VLOOKUP('Requête 052'!$A512,'Requête 052'!$A$1:$F$2000,1,FALSE),"")</f>
        <v>5775</v>
      </c>
      <c r="B513" s="5" t="str">
        <f>IFERROR(VLOOKUP('Requête 052'!$A512,'Requête 052'!$A$1:$F$2000,2,FALSE),"")</f>
        <v>CGECP ST OUEN L AUMONE TDI</v>
      </c>
      <c r="C513" s="14">
        <f>IFERROR(VLOOKUP('Requête 052'!$A512,'Requête 052'!$A$1:$F$2000,3,FALSE),"")</f>
        <v>43811</v>
      </c>
      <c r="D513" s="5" t="str">
        <f>IFERROR(VLOOKUP('Requête 052'!$A512,'Requête 052'!$A$1:$F$2000,4,FALSE),"")</f>
        <v>DECHETS INDUSTRIELS BANALS</v>
      </c>
      <c r="E513" s="5" t="str">
        <f>IFERROR(VLOOKUP('Requête 052'!$A512,'Requête 052'!$A$1:$F$2000,5,FALSE),"")</f>
        <v>DECHETS INDUSTRIELS BANALS</v>
      </c>
      <c r="F513" s="5">
        <f>IFERROR(VLOOKUP('Requête 052'!$A512,'Requête 052'!$A$1:$F$2000,6,FALSE),"")</f>
        <v>0.64200000000000002</v>
      </c>
      <c r="G513" s="15">
        <f>IFERROR(VLOOKUP(A513,'Fichier source CGECP'!$A$1:$F$1259,1,FALSE),"")</f>
        <v>5775</v>
      </c>
      <c r="H513" s="15" t="str">
        <f>IFERROR(VLOOKUP(A513,'Fichier source CGECP'!$A$1:$F$1259,2,FALSE),"")</f>
        <v>CGECP</v>
      </c>
      <c r="I513" s="38">
        <f>IFERROR(VLOOKUP(A513,'Fichier source CGECP'!$A$1:$F$1259,3,FALSE),"")</f>
        <v>43811</v>
      </c>
      <c r="J513" s="15" t="str">
        <f>IFERROR(VLOOKUP(A513,'Fichier source CGECP'!$A$1:$F$1259,4,FALSE),"")</f>
        <v>DECHETS INDUSTRIELS BANALS</v>
      </c>
      <c r="K513" s="15" t="str">
        <f>IFERROR(VLOOKUP(A513,'Fichier source CGECP'!$A$1:$F$1259,5,FALSE),"")</f>
        <v>DECHETS INDUSTRIELS BANALS</v>
      </c>
      <c r="L513" s="33">
        <f>IFERROR(VLOOKUP(A513,'Fichier source CGECP'!$A$1:$F$1259,6,FALSE),"")</f>
        <v>3.44</v>
      </c>
      <c r="M513" s="36">
        <f t="shared" si="40"/>
        <v>-2.798</v>
      </c>
      <c r="N513" s="35" t="str">
        <f t="shared" si="36"/>
        <v>Ok</v>
      </c>
      <c r="O513" s="35" t="str">
        <f t="shared" si="37"/>
        <v>Ok</v>
      </c>
      <c r="P513" s="35" t="str">
        <f t="shared" si="38"/>
        <v>Ecart</v>
      </c>
      <c r="Q513" s="35" t="str">
        <f t="shared" si="39"/>
        <v>Ecart</v>
      </c>
    </row>
    <row r="514" spans="1:17" ht="15.75" customHeight="1" x14ac:dyDescent="0.25">
      <c r="A514" s="12">
        <f>IFERROR(VLOOKUP('Requête 052'!$A513,'Requête 052'!$A$1:$F$2000,1,FALSE),"")</f>
        <v>5777</v>
      </c>
      <c r="B514" s="5" t="str">
        <f>IFERROR(VLOOKUP('Requête 052'!$A513,'Requête 052'!$A$1:$F$2000,2,FALSE),"")</f>
        <v>CGECP ST OUEN L AUMONE TDI</v>
      </c>
      <c r="C514" s="14">
        <f>IFERROR(VLOOKUP('Requête 052'!$A513,'Requête 052'!$A$1:$F$2000,3,FALSE),"")</f>
        <v>43811</v>
      </c>
      <c r="D514" s="5" t="str">
        <f>IFERROR(VLOOKUP('Requête 052'!$A513,'Requête 052'!$A$1:$F$2000,4,FALSE),"")</f>
        <v>CARTONS</v>
      </c>
      <c r="E514" s="5" t="str">
        <f>IFERROR(VLOOKUP('Requête 052'!$A513,'Requête 052'!$A$1:$F$2000,5,FALSE),"")</f>
        <v>CARTONS</v>
      </c>
      <c r="F514" s="5">
        <f>IFERROR(VLOOKUP('Requête 052'!$A513,'Requête 052'!$A$1:$F$2000,6,FALSE),"")</f>
        <v>3.64</v>
      </c>
      <c r="G514" s="15">
        <f>IFERROR(VLOOKUP(A514,'Fichier source CGECP'!$A$1:$F$1259,1,FALSE),"")</f>
        <v>5777</v>
      </c>
      <c r="H514" s="15" t="str">
        <f>IFERROR(VLOOKUP(A514,'Fichier source CGECP'!$A$1:$F$1259,2,FALSE),"")</f>
        <v>CGECP</v>
      </c>
      <c r="I514" s="38">
        <f>IFERROR(VLOOKUP(A514,'Fichier source CGECP'!$A$1:$F$1259,3,FALSE),"")</f>
        <v>43811</v>
      </c>
      <c r="J514" s="15" t="str">
        <f>IFERROR(VLOOKUP(A514,'Fichier source CGECP'!$A$1:$F$1259,4,FALSE),"")</f>
        <v>CARTONS ET SACHES PLAST - 1.04.00</v>
      </c>
      <c r="K514" s="15" t="str">
        <f>IFERROR(VLOOKUP(A514,'Fichier source CGECP'!$A$1:$F$1259,5,FALSE),"")</f>
        <v>CARTONS ET SACHES PLAST - 1.04.00</v>
      </c>
      <c r="L514" s="33">
        <f>IFERROR(VLOOKUP(A514,'Fichier source CGECP'!$A$1:$F$1259,6,FALSE),"")</f>
        <v>2.11</v>
      </c>
      <c r="M514" s="36">
        <f t="shared" si="40"/>
        <v>1.5300000000000002</v>
      </c>
      <c r="N514" s="35" t="str">
        <f t="shared" si="36"/>
        <v>Ok</v>
      </c>
      <c r="O514" s="35" t="str">
        <f t="shared" si="37"/>
        <v>Ecart</v>
      </c>
      <c r="P514" s="35" t="str">
        <f t="shared" si="38"/>
        <v>Ok</v>
      </c>
      <c r="Q514" s="35" t="str">
        <f t="shared" si="39"/>
        <v>Ecart</v>
      </c>
    </row>
    <row r="515" spans="1:17" ht="15.75" customHeight="1" x14ac:dyDescent="0.25">
      <c r="A515" s="12">
        <f>IFERROR(VLOOKUP('Requête 052'!$A514,'Requête 052'!$A$1:$F$2000,1,FALSE),"")</f>
        <v>5796</v>
      </c>
      <c r="B515" s="5" t="str">
        <f>IFERROR(VLOOKUP('Requête 052'!$A514,'Requête 052'!$A$1:$F$2000,2,FALSE),"")</f>
        <v>CGECP ST OUEN L AUMONE TDI</v>
      </c>
      <c r="C515" s="14">
        <f>IFERROR(VLOOKUP('Requête 052'!$A514,'Requête 052'!$A$1:$F$2000,3,FALSE),"")</f>
        <v>43811</v>
      </c>
      <c r="D515" s="5" t="str">
        <f>IFERROR(VLOOKUP('Requête 052'!$A514,'Requête 052'!$A$1:$F$2000,4,FALSE),"")</f>
        <v>BOIS B BRUT</v>
      </c>
      <c r="E515" s="5" t="str">
        <f>IFERROR(VLOOKUP('Requête 052'!$A514,'Requête 052'!$A$1:$F$2000,5,FALSE),"")</f>
        <v>BOIS B BRUT</v>
      </c>
      <c r="F515" s="5">
        <f>IFERROR(VLOOKUP('Requête 052'!$A514,'Requête 052'!$A$1:$F$2000,6,FALSE),"")</f>
        <v>0.1</v>
      </c>
      <c r="G515" s="15">
        <f>IFERROR(VLOOKUP(A515,'Fichier source CGECP'!$A$1:$F$1259,1,FALSE),"")</f>
        <v>5796</v>
      </c>
      <c r="H515" s="15" t="str">
        <f>IFERROR(VLOOKUP(A515,'Fichier source CGECP'!$A$1:$F$1259,2,FALSE),"")</f>
        <v>CGECP</v>
      </c>
      <c r="I515" s="38">
        <f>IFERROR(VLOOKUP(A515,'Fichier source CGECP'!$A$1:$F$1259,3,FALSE),"")</f>
        <v>43811</v>
      </c>
      <c r="J515" s="15" t="str">
        <f>IFERROR(VLOOKUP(A515,'Fichier source CGECP'!$A$1:$F$1259,4,FALSE),"")</f>
        <v>CARTONS ET SACHES PLAST - 1.04.00</v>
      </c>
      <c r="K515" s="15" t="str">
        <f>IFERROR(VLOOKUP(A515,'Fichier source CGECP'!$A$1:$F$1259,5,FALSE),"")</f>
        <v>CARTONS ET SACHES PLAST - 1.04.00</v>
      </c>
      <c r="L515" s="33">
        <f>IFERROR(VLOOKUP(A515,'Fichier source CGECP'!$A$1:$F$1259,6,FALSE),"")</f>
        <v>9.7000000000000003E-2</v>
      </c>
      <c r="M515" s="36">
        <f t="shared" si="40"/>
        <v>3.0000000000000027E-3</v>
      </c>
      <c r="N515" s="35" t="str">
        <f t="shared" si="36"/>
        <v>Ok</v>
      </c>
      <c r="O515" s="35" t="str">
        <f t="shared" si="37"/>
        <v>Ecart</v>
      </c>
      <c r="P515" s="35" t="str">
        <f t="shared" si="38"/>
        <v>Ok</v>
      </c>
      <c r="Q515" s="35" t="str">
        <f t="shared" si="39"/>
        <v>Ecart</v>
      </c>
    </row>
    <row r="516" spans="1:17" ht="15.75" customHeight="1" x14ac:dyDescent="0.25">
      <c r="A516" s="12">
        <f>IFERROR(VLOOKUP('Requête 052'!$A515,'Requête 052'!$A$1:$F$2000,1,FALSE),"")</f>
        <v>5813</v>
      </c>
      <c r="B516" s="5" t="str">
        <f>IFERROR(VLOOKUP('Requête 052'!$A515,'Requête 052'!$A$1:$F$2000,2,FALSE),"")</f>
        <v>CGECP ST OUEN L AUMONE TDI</v>
      </c>
      <c r="C516" s="14">
        <f>IFERROR(VLOOKUP('Requête 052'!$A515,'Requête 052'!$A$1:$F$2000,3,FALSE),"")</f>
        <v>43811</v>
      </c>
      <c r="D516" s="5" t="str">
        <f>IFERROR(VLOOKUP('Requête 052'!$A515,'Requête 052'!$A$1:$F$2000,4,FALSE),"")</f>
        <v>ENCOMBRANTS</v>
      </c>
      <c r="E516" s="5" t="str">
        <f>IFERROR(VLOOKUP('Requête 052'!$A515,'Requête 052'!$A$1:$F$2000,5,FALSE),"")</f>
        <v>ENCOMBRANTS</v>
      </c>
      <c r="F516" s="5">
        <f>IFERROR(VLOOKUP('Requête 052'!$A515,'Requête 052'!$A$1:$F$2000,6,FALSE),"")</f>
        <v>0.12</v>
      </c>
      <c r="G516" s="15" t="str">
        <f>IFERROR(VLOOKUP(A516,'Fichier source CGECP'!$A$1:$F$1259,1,FALSE),"")</f>
        <v/>
      </c>
      <c r="H516" s="15" t="str">
        <f>IFERROR(VLOOKUP(A516,'Fichier source CGECP'!$A$1:$F$1259,2,FALSE),"")</f>
        <v/>
      </c>
      <c r="I516" s="38" t="str">
        <f>IFERROR(VLOOKUP(A516,'Fichier source CGECP'!$A$1:$F$1259,3,FALSE),"")</f>
        <v/>
      </c>
      <c r="J516" s="15" t="str">
        <f>IFERROR(VLOOKUP(A516,'Fichier source CGECP'!$A$1:$F$1259,4,FALSE),"")</f>
        <v/>
      </c>
      <c r="K516" s="15" t="str">
        <f>IFERROR(VLOOKUP(A516,'Fichier source CGECP'!$A$1:$F$1259,5,FALSE),"")</f>
        <v/>
      </c>
      <c r="L516" s="33" t="str">
        <f>IFERROR(VLOOKUP(A516,'Fichier source CGECP'!$A$1:$F$1259,6,FALSE),"")</f>
        <v/>
      </c>
      <c r="M516" s="36" t="str">
        <f t="shared" si="40"/>
        <v/>
      </c>
      <c r="N516" s="35" t="str">
        <f t="shared" ref="N516:N579" si="41">IFERROR(IF(SEARCH(H516,B516,1),"Ok","Ecart"),"")</f>
        <v>Ok</v>
      </c>
      <c r="O516" s="35" t="str">
        <f t="shared" ref="O516:O579" si="42">IFERROR(IF(E516=K516,"Ok","Ecart"),"")</f>
        <v>Ecart</v>
      </c>
      <c r="P516" s="35" t="str">
        <f t="shared" ref="P516:P579" si="43">IFERROR(IF(M516&gt;=0,"Ok","Ecart"),"")</f>
        <v>Ok</v>
      </c>
      <c r="Q516" s="35" t="str">
        <f t="shared" ref="Q516:Q579" si="44">IFERROR(IF(OR(P516="Ecart",O516="Ecart",N516="Ecart"),"Ecart","Ok"),"")</f>
        <v>Ecart</v>
      </c>
    </row>
    <row r="517" spans="1:17" ht="15.75" customHeight="1" x14ac:dyDescent="0.25">
      <c r="A517" s="12">
        <f>IFERROR(VLOOKUP('Requête 052'!$A516,'Requête 052'!$A$1:$F$2000,1,FALSE),"")</f>
        <v>5837</v>
      </c>
      <c r="B517" s="5" t="str">
        <f>IFERROR(VLOOKUP('Requête 052'!$A516,'Requête 052'!$A$1:$F$2000,2,FALSE),"")</f>
        <v>CGECP ST OUEN L AUMONE UVEND</v>
      </c>
      <c r="C517" s="14">
        <f>IFERROR(VLOOKUP('Requête 052'!$A516,'Requête 052'!$A$1:$F$2000,3,FALSE),"")</f>
        <v>43811</v>
      </c>
      <c r="D517" s="5" t="str">
        <f>IFERROR(VLOOKUP('Requête 052'!$A516,'Requête 052'!$A$1:$F$2000,4,FALSE),"")</f>
        <v>REFUS DE TRI</v>
      </c>
      <c r="E517" s="5" t="str">
        <f>IFERROR(VLOOKUP('Requête 052'!$A516,'Requête 052'!$A$1:$F$2000,5,FALSE),"")</f>
        <v>REFUS DE TRI</v>
      </c>
      <c r="F517" s="5">
        <f>IFERROR(VLOOKUP('Requête 052'!$A516,'Requête 052'!$A$1:$F$2000,6,FALSE),"")</f>
        <v>6.64</v>
      </c>
      <c r="G517" s="15" t="str">
        <f>IFERROR(VLOOKUP(A517,'Fichier source CGECP'!$A$1:$F$1259,1,FALSE),"")</f>
        <v/>
      </c>
      <c r="H517" s="15" t="str">
        <f>IFERROR(VLOOKUP(A517,'Fichier source CGECP'!$A$1:$F$1259,2,FALSE),"")</f>
        <v/>
      </c>
      <c r="I517" s="38" t="str">
        <f>IFERROR(VLOOKUP(A517,'Fichier source CGECP'!$A$1:$F$1259,3,FALSE),"")</f>
        <v/>
      </c>
      <c r="J517" s="15" t="str">
        <f>IFERROR(VLOOKUP(A517,'Fichier source CGECP'!$A$1:$F$1259,4,FALSE),"")</f>
        <v/>
      </c>
      <c r="K517" s="15" t="str">
        <f>IFERROR(VLOOKUP(A517,'Fichier source CGECP'!$A$1:$F$1259,5,FALSE),"")</f>
        <v/>
      </c>
      <c r="L517" s="33" t="str">
        <f>IFERROR(VLOOKUP(A517,'Fichier source CGECP'!$A$1:$F$1259,6,FALSE),"")</f>
        <v/>
      </c>
      <c r="M517" s="36" t="str">
        <f t="shared" si="40"/>
        <v/>
      </c>
      <c r="N517" s="35" t="str">
        <f t="shared" si="41"/>
        <v>Ok</v>
      </c>
      <c r="O517" s="35" t="str">
        <f t="shared" si="42"/>
        <v>Ecart</v>
      </c>
      <c r="P517" s="35" t="str">
        <f t="shared" si="43"/>
        <v>Ok</v>
      </c>
      <c r="Q517" s="35" t="str">
        <f t="shared" si="44"/>
        <v>Ecart</v>
      </c>
    </row>
    <row r="518" spans="1:17" ht="15.75" customHeight="1" x14ac:dyDescent="0.25">
      <c r="A518" s="12">
        <f>IFERROR(VLOOKUP('Requête 052'!$A517,'Requête 052'!$A$1:$F$2000,1,FALSE),"")</f>
        <v>5851</v>
      </c>
      <c r="B518" s="5" t="str">
        <f>IFERROR(VLOOKUP('Requête 052'!$A517,'Requête 052'!$A$1:$F$2000,2,FALSE),"")</f>
        <v>CGECP ST OUEN L AUMONE TDI</v>
      </c>
      <c r="C518" s="14">
        <f>IFERROR(VLOOKUP('Requête 052'!$A517,'Requête 052'!$A$1:$F$2000,3,FALSE),"")</f>
        <v>43811</v>
      </c>
      <c r="D518" s="5" t="str">
        <f>IFERROR(VLOOKUP('Requête 052'!$A517,'Requête 052'!$A$1:$F$2000,4,FALSE),"")</f>
        <v>MATIERE VALO EN MELANGE</v>
      </c>
      <c r="E518" s="5" t="str">
        <f>IFERROR(VLOOKUP('Requête 052'!$A517,'Requête 052'!$A$1:$F$2000,5,FALSE),"")</f>
        <v>MATIERE VALO EN MELANGE</v>
      </c>
      <c r="F518" s="5">
        <f>IFERROR(VLOOKUP('Requête 052'!$A517,'Requête 052'!$A$1:$F$2000,6,FALSE),"")</f>
        <v>4.24</v>
      </c>
      <c r="G518" s="15">
        <f>IFERROR(VLOOKUP(A518,'Fichier source CGECP'!$A$1:$F$1259,1,FALSE),"")</f>
        <v>5851</v>
      </c>
      <c r="H518" s="15" t="str">
        <f>IFERROR(VLOOKUP(A518,'Fichier source CGECP'!$A$1:$F$1259,2,FALSE),"")</f>
        <v>CGECP</v>
      </c>
      <c r="I518" s="47">
        <f>IFERROR(VLOOKUP(A518,'Fichier source CGECP'!$A$1:$F$1259,3,FALSE),"")</f>
        <v>43811</v>
      </c>
      <c r="J518" s="15" t="str">
        <f>IFERROR(VLOOKUP(A518,'Fichier source CGECP'!$A$1:$F$1259,4,FALSE),"")</f>
        <v>MATIERE VALO EN MELANGE</v>
      </c>
      <c r="K518" s="15" t="str">
        <f>IFERROR(VLOOKUP(A518,'Fichier source CGECP'!$A$1:$F$1259,5,FALSE),"")</f>
        <v>MATIERE VALO EN MELANGE</v>
      </c>
      <c r="L518" s="33">
        <f>IFERROR(VLOOKUP(A518,'Fichier source CGECP'!$A$1:$F$1259,6,FALSE),"")</f>
        <v>2.72</v>
      </c>
      <c r="M518" s="36">
        <f t="shared" si="40"/>
        <v>1.52</v>
      </c>
      <c r="N518" s="35" t="str">
        <f t="shared" si="41"/>
        <v>Ok</v>
      </c>
      <c r="O518" s="35" t="str">
        <f t="shared" si="42"/>
        <v>Ok</v>
      </c>
      <c r="P518" s="35" t="str">
        <f t="shared" si="43"/>
        <v>Ok</v>
      </c>
      <c r="Q518" s="35" t="str">
        <f t="shared" si="44"/>
        <v>Ok</v>
      </c>
    </row>
    <row r="519" spans="1:17" ht="15.75" customHeight="1" x14ac:dyDescent="0.25">
      <c r="A519" s="12">
        <f>IFERROR(VLOOKUP('Requête 052'!$A518,'Requête 052'!$A$1:$F$2000,1,FALSE),"")</f>
        <v>5854</v>
      </c>
      <c r="B519" s="5" t="str">
        <f>IFERROR(VLOOKUP('Requête 052'!$A518,'Requête 052'!$A$1:$F$2000,2,FALSE),"")</f>
        <v>CGECP ST OUEN L AUMONE TDI</v>
      </c>
      <c r="C519" s="14">
        <f>IFERROR(VLOOKUP('Requête 052'!$A518,'Requête 052'!$A$1:$F$2000,3,FALSE),"")</f>
        <v>43811</v>
      </c>
      <c r="D519" s="5" t="str">
        <f>IFERROR(VLOOKUP('Requête 052'!$A518,'Requête 052'!$A$1:$F$2000,4,FALSE),"")</f>
        <v>ENCOMBRANTS</v>
      </c>
      <c r="E519" s="5" t="str">
        <f>IFERROR(VLOOKUP('Requête 052'!$A518,'Requête 052'!$A$1:$F$2000,5,FALSE),"")</f>
        <v>ENCOMBRANTS</v>
      </c>
      <c r="F519" s="5">
        <f>IFERROR(VLOOKUP('Requête 052'!$A518,'Requête 052'!$A$1:$F$2000,6,FALSE),"")</f>
        <v>5.0599999999999996</v>
      </c>
      <c r="G519" s="15" t="str">
        <f>IFERROR(VLOOKUP(A519,'Fichier source CGECP'!$A$1:$F$1259,1,FALSE),"")</f>
        <v/>
      </c>
      <c r="H519" s="15" t="str">
        <f>IFERROR(VLOOKUP(A519,'Fichier source CGECP'!$A$1:$F$1259,2,FALSE),"")</f>
        <v/>
      </c>
      <c r="I519" s="38" t="str">
        <f>IFERROR(VLOOKUP(A519,'Fichier source CGECP'!$A$1:$F$1259,3,FALSE),"")</f>
        <v/>
      </c>
      <c r="J519" s="15" t="str">
        <f>IFERROR(VLOOKUP(A519,'Fichier source CGECP'!$A$1:$F$1259,4,FALSE),"")</f>
        <v/>
      </c>
      <c r="K519" s="15" t="str">
        <f>IFERROR(VLOOKUP(A519,'Fichier source CGECP'!$A$1:$F$1259,5,FALSE),"")</f>
        <v/>
      </c>
      <c r="L519" s="33" t="str">
        <f>IFERROR(VLOOKUP(A519,'Fichier source CGECP'!$A$1:$F$1259,6,FALSE),"")</f>
        <v/>
      </c>
      <c r="M519" s="36" t="str">
        <f t="shared" si="40"/>
        <v/>
      </c>
      <c r="N519" s="35" t="str">
        <f t="shared" si="41"/>
        <v>Ok</v>
      </c>
      <c r="O519" s="35" t="str">
        <f t="shared" si="42"/>
        <v>Ecart</v>
      </c>
      <c r="P519" s="35" t="str">
        <f t="shared" si="43"/>
        <v>Ok</v>
      </c>
      <c r="Q519" s="35" t="str">
        <f t="shared" si="44"/>
        <v>Ecart</v>
      </c>
    </row>
    <row r="520" spans="1:17" ht="15.75" customHeight="1" x14ac:dyDescent="0.25">
      <c r="A520" s="12">
        <f>IFERROR(VLOOKUP('Requête 052'!$A518,'Requête 052'!$A$1:$F$2000,1,FALSE),"")</f>
        <v>5854</v>
      </c>
      <c r="B520" s="12" t="str">
        <f>IFERROR(VLOOKUP('Requête 052'!$A518,'Requête 052'!$A$1:$F$2000,2,FALSE),"")</f>
        <v>CGECP ST OUEN L AUMONE TDI</v>
      </c>
      <c r="C520" s="14">
        <f>IFERROR(VLOOKUP('Requête 052'!$A518,'Requête 052'!$A$1:$F$2000,3,FALSE),"")</f>
        <v>43811</v>
      </c>
      <c r="D520" s="12" t="str">
        <f>IFERROR(VLOOKUP('Requête 052'!$A518,'Requête 052'!$A$1:$F$2000,4,FALSE),"")</f>
        <v>ENCOMBRANTS</v>
      </c>
      <c r="E520" s="12" t="str">
        <f>IFERROR(VLOOKUP('Requête 052'!$A518,'Requête 052'!$A$1:$F$2000,5,FALSE),"")</f>
        <v>ENCOMBRANTS</v>
      </c>
      <c r="F520" s="16">
        <f>IFERROR(VLOOKUP('Requête 052'!$A518,'Requête 052'!$A$1:$F$2000,6,FALSE),"")</f>
        <v>5.0599999999999996</v>
      </c>
      <c r="G520" s="15" t="str">
        <f>IFERROR(VLOOKUP(A520,'Fichier source CGECP'!$A$1:$F$1259,1,FALSE),"")</f>
        <v/>
      </c>
      <c r="H520" s="15" t="str">
        <f>IFERROR(VLOOKUP(A520,'Fichier source CGECP'!$A$1:$F$1259,2,FALSE),"")</f>
        <v/>
      </c>
      <c r="I520" s="38" t="str">
        <f>IFERROR(VLOOKUP(A520,'Fichier source CGECP'!$A$1:$F$1259,3,FALSE),"")</f>
        <v/>
      </c>
      <c r="J520" s="15" t="str">
        <f>IFERROR(VLOOKUP(A520,'Fichier source CGECP'!$A$1:$F$1259,4,FALSE),"")</f>
        <v/>
      </c>
      <c r="K520" s="15" t="str">
        <f>IFERROR(VLOOKUP(A520,'Fichier source CGECP'!$A$1:$F$1259,5,FALSE),"")</f>
        <v/>
      </c>
      <c r="L520" s="33" t="str">
        <f>IFERROR(VLOOKUP(A520,'Fichier source CGECP'!$A$1:$F$1259,6,FALSE),"")</f>
        <v/>
      </c>
      <c r="M520" s="36" t="str">
        <f t="shared" si="40"/>
        <v/>
      </c>
      <c r="N520" s="35" t="str">
        <f t="shared" si="41"/>
        <v>Ok</v>
      </c>
      <c r="O520" s="35" t="str">
        <f t="shared" si="42"/>
        <v>Ecart</v>
      </c>
      <c r="P520" s="35" t="str">
        <f t="shared" si="43"/>
        <v>Ok</v>
      </c>
      <c r="Q520" s="35" t="str">
        <f t="shared" si="44"/>
        <v>Ecart</v>
      </c>
    </row>
    <row r="521" spans="1:17" ht="15.75" customHeight="1" x14ac:dyDescent="0.25">
      <c r="A521" s="12">
        <f>IFERROR(VLOOKUP('Requête 052'!$A520,'Requête 052'!$A$1:$F$2000,1,FALSE),"")</f>
        <v>5880</v>
      </c>
      <c r="B521" s="5" t="str">
        <f>IFERROR(VLOOKUP('Requête 052'!$A520,'Requête 052'!$A$1:$F$2000,2,FALSE),"")</f>
        <v>CGECP ST OUEN L AUMONE UVEND</v>
      </c>
      <c r="C521" s="14">
        <f>IFERROR(VLOOKUP('Requête 052'!$A520,'Requête 052'!$A$1:$F$2000,3,FALSE),"")</f>
        <v>43812</v>
      </c>
      <c r="D521" s="5" t="str">
        <f>IFERROR(VLOOKUP('Requête 052'!$A520,'Requête 052'!$A$1:$F$2000,4,FALSE),"")</f>
        <v>DECHETS INDUSTRIELS BANALS</v>
      </c>
      <c r="E521" s="5" t="str">
        <f>IFERROR(VLOOKUP('Requête 052'!$A520,'Requête 052'!$A$1:$F$2000,5,FALSE),"")</f>
        <v>DECHETS INDUSTRIELS BANALS</v>
      </c>
      <c r="F521" s="5">
        <f>IFERROR(VLOOKUP('Requête 052'!$A520,'Requête 052'!$A$1:$F$2000,6,FALSE),"")</f>
        <v>4.3</v>
      </c>
      <c r="G521" s="15">
        <f>IFERROR(VLOOKUP(A521,'Fichier source CGECP'!$A$1:$F$1259,1,FALSE),"")</f>
        <v>5880</v>
      </c>
      <c r="H521" s="15" t="str">
        <f>IFERROR(VLOOKUP(A521,'Fichier source CGECP'!$A$1:$F$1259,2,FALSE),"")</f>
        <v>CGECP</v>
      </c>
      <c r="I521" s="38">
        <f>IFERROR(VLOOKUP(A521,'Fichier source CGECP'!$A$1:$F$1259,3,FALSE),"")</f>
        <v>43812</v>
      </c>
      <c r="J521" s="15" t="str">
        <f>IFERROR(VLOOKUP(A521,'Fichier source CGECP'!$A$1:$F$1259,4,FALSE),"")</f>
        <v>BOIS B BRUT</v>
      </c>
      <c r="K521" s="15" t="str">
        <f>IFERROR(VLOOKUP(A521,'Fichier source CGECP'!$A$1:$F$1259,5,FALSE),"")</f>
        <v>BOIS B BRUT</v>
      </c>
      <c r="L521" s="33">
        <f>IFERROR(VLOOKUP(A521,'Fichier source CGECP'!$A$1:$F$1259,6,FALSE),"")</f>
        <v>4.3600000000000003</v>
      </c>
      <c r="M521" s="36">
        <f t="shared" si="40"/>
        <v>-6.0000000000000497E-2</v>
      </c>
      <c r="N521" s="35" t="str">
        <f t="shared" si="41"/>
        <v>Ok</v>
      </c>
      <c r="O521" s="35" t="str">
        <f t="shared" si="42"/>
        <v>Ecart</v>
      </c>
      <c r="P521" s="35" t="str">
        <f t="shared" si="43"/>
        <v>Ecart</v>
      </c>
      <c r="Q521" s="35" t="str">
        <f t="shared" si="44"/>
        <v>Ecart</v>
      </c>
    </row>
    <row r="522" spans="1:17" ht="15.75" customHeight="1" x14ac:dyDescent="0.25">
      <c r="A522" s="12">
        <f>IFERROR(VLOOKUP('Requête 052'!$A521,'Requête 052'!$A$1:$F$2000,1,FALSE),"")</f>
        <v>5881</v>
      </c>
      <c r="B522" s="5" t="str">
        <f>IFERROR(VLOOKUP('Requête 052'!$A521,'Requête 052'!$A$1:$F$2000,2,FALSE),"")</f>
        <v>CGECP ST OUEN L AUMONE UVEND</v>
      </c>
      <c r="C522" s="14">
        <f>IFERROR(VLOOKUP('Requête 052'!$A521,'Requête 052'!$A$1:$F$2000,3,FALSE),"")</f>
        <v>43812</v>
      </c>
      <c r="D522" s="5" t="str">
        <f>IFERROR(VLOOKUP('Requête 052'!$A521,'Requête 052'!$A$1:$F$2000,4,FALSE),"")</f>
        <v>REFUS DE TRI</v>
      </c>
      <c r="E522" s="5" t="str">
        <f>IFERROR(VLOOKUP('Requête 052'!$A521,'Requête 052'!$A$1:$F$2000,5,FALSE),"")</f>
        <v>REFUS DE TRI</v>
      </c>
      <c r="F522" s="5">
        <f>IFERROR(VLOOKUP('Requête 052'!$A521,'Requête 052'!$A$1:$F$2000,6,FALSE),"")</f>
        <v>3.64</v>
      </c>
      <c r="G522" s="15" t="str">
        <f>IFERROR(VLOOKUP(A522,'Fichier source CGECP'!$A$1:$F$1259,1,FALSE),"")</f>
        <v/>
      </c>
      <c r="H522" s="15" t="str">
        <f>IFERROR(VLOOKUP(A522,'Fichier source CGECP'!$A$1:$F$1259,2,FALSE),"")</f>
        <v/>
      </c>
      <c r="I522" s="38" t="str">
        <f>IFERROR(VLOOKUP(A522,'Fichier source CGECP'!$A$1:$F$1259,3,FALSE),"")</f>
        <v/>
      </c>
      <c r="J522" s="15" t="str">
        <f>IFERROR(VLOOKUP(A522,'Fichier source CGECP'!$A$1:$F$1259,4,FALSE),"")</f>
        <v/>
      </c>
      <c r="K522" s="15" t="str">
        <f>IFERROR(VLOOKUP(A522,'Fichier source CGECP'!$A$1:$F$1259,5,FALSE),"")</f>
        <v/>
      </c>
      <c r="L522" s="33" t="str">
        <f>IFERROR(VLOOKUP(A522,'Fichier source CGECP'!$A$1:$F$1259,6,FALSE),"")</f>
        <v/>
      </c>
      <c r="M522" s="36" t="str">
        <f t="shared" si="40"/>
        <v/>
      </c>
      <c r="N522" s="35" t="str">
        <f t="shared" si="41"/>
        <v>Ok</v>
      </c>
      <c r="O522" s="35" t="str">
        <f t="shared" si="42"/>
        <v>Ecart</v>
      </c>
      <c r="P522" s="35" t="str">
        <f t="shared" si="43"/>
        <v>Ok</v>
      </c>
      <c r="Q522" s="35" t="str">
        <f t="shared" si="44"/>
        <v>Ecart</v>
      </c>
    </row>
    <row r="523" spans="1:17" ht="15.75" customHeight="1" x14ac:dyDescent="0.25">
      <c r="A523" s="12">
        <f>IFERROR(VLOOKUP('Requête 052'!$A522,'Requête 052'!$A$1:$F$2000,1,FALSE),"")</f>
        <v>5885</v>
      </c>
      <c r="B523" s="5" t="str">
        <f>IFERROR(VLOOKUP('Requête 052'!$A522,'Requête 052'!$A$1:$F$2000,2,FALSE),"")</f>
        <v>CGECP ST OUEN L AUMONE TDI</v>
      </c>
      <c r="C523" s="14">
        <f>IFERROR(VLOOKUP('Requête 052'!$A522,'Requête 052'!$A$1:$F$2000,3,FALSE),"")</f>
        <v>43812</v>
      </c>
      <c r="D523" s="5" t="str">
        <f>IFERROR(VLOOKUP('Requête 052'!$A522,'Requête 052'!$A$1:$F$2000,4,FALSE),"")</f>
        <v>GRAVATS EN MELANGE</v>
      </c>
      <c r="E523" s="5" t="str">
        <f>IFERROR(VLOOKUP('Requête 052'!$A522,'Requête 052'!$A$1:$F$2000,5,FALSE),"")</f>
        <v>GRAVATS EN MELANGE</v>
      </c>
      <c r="F523" s="5">
        <f>IFERROR(VLOOKUP('Requête 052'!$A522,'Requête 052'!$A$1:$F$2000,6,FALSE),"")</f>
        <v>1.84</v>
      </c>
      <c r="G523" s="15" t="str">
        <f>IFERROR(VLOOKUP(A523,'Fichier source CGECP'!$A$1:$F$1259,1,FALSE),"")</f>
        <v/>
      </c>
      <c r="H523" s="15" t="str">
        <f>IFERROR(VLOOKUP(A523,'Fichier source CGECP'!$A$1:$F$1259,2,FALSE),"")</f>
        <v/>
      </c>
      <c r="I523" s="38" t="str">
        <f>IFERROR(VLOOKUP(A523,'Fichier source CGECP'!$A$1:$F$1259,3,FALSE),"")</f>
        <v/>
      </c>
      <c r="J523" s="15" t="str">
        <f>IFERROR(VLOOKUP(A523,'Fichier source CGECP'!$A$1:$F$1259,4,FALSE),"")</f>
        <v/>
      </c>
      <c r="K523" s="15" t="str">
        <f>IFERROR(VLOOKUP(A523,'Fichier source CGECP'!$A$1:$F$1259,5,FALSE),"")</f>
        <v/>
      </c>
      <c r="L523" s="33" t="str">
        <f>IFERROR(VLOOKUP(A523,'Fichier source CGECP'!$A$1:$F$1259,6,FALSE),"")</f>
        <v/>
      </c>
      <c r="M523" s="36" t="str">
        <f t="shared" si="40"/>
        <v/>
      </c>
      <c r="N523" s="35" t="str">
        <f t="shared" si="41"/>
        <v>Ok</v>
      </c>
      <c r="O523" s="35" t="str">
        <f t="shared" si="42"/>
        <v>Ecart</v>
      </c>
      <c r="P523" s="35" t="str">
        <f t="shared" si="43"/>
        <v>Ok</v>
      </c>
      <c r="Q523" s="35" t="str">
        <f t="shared" si="44"/>
        <v>Ecart</v>
      </c>
    </row>
    <row r="524" spans="1:17" ht="15.75" customHeight="1" x14ac:dyDescent="0.25">
      <c r="A524" s="12">
        <f>IFERROR(VLOOKUP('Requête 052'!$A523,'Requête 052'!$A$1:$F$2000,1,FALSE),"")</f>
        <v>5886</v>
      </c>
      <c r="B524" s="5" t="str">
        <f>IFERROR(VLOOKUP('Requête 052'!$A523,'Requête 052'!$A$1:$F$2000,2,FALSE),"")</f>
        <v>CGECP ST OUEN L AUMONE UVEND</v>
      </c>
      <c r="C524" s="14">
        <f>IFERROR(VLOOKUP('Requête 052'!$A523,'Requête 052'!$A$1:$F$2000,3,FALSE),"")</f>
        <v>43812</v>
      </c>
      <c r="D524" s="5" t="str">
        <f>IFERROR(VLOOKUP('Requête 052'!$A523,'Requête 052'!$A$1:$F$2000,4,FALSE),"")</f>
        <v>REFUS DE TRI</v>
      </c>
      <c r="E524" s="5" t="str">
        <f>IFERROR(VLOOKUP('Requête 052'!$A523,'Requête 052'!$A$1:$F$2000,5,FALSE),"")</f>
        <v>REFUS DE TRI</v>
      </c>
      <c r="F524" s="5">
        <f>IFERROR(VLOOKUP('Requête 052'!$A523,'Requête 052'!$A$1:$F$2000,6,FALSE),"")</f>
        <v>3.48</v>
      </c>
      <c r="G524" s="15" t="str">
        <f>IFERROR(VLOOKUP(A524,'Fichier source CGECP'!$A$1:$F$1259,1,FALSE),"")</f>
        <v/>
      </c>
      <c r="H524" s="15" t="str">
        <f>IFERROR(VLOOKUP(A524,'Fichier source CGECP'!$A$1:$F$1259,2,FALSE),"")</f>
        <v/>
      </c>
      <c r="I524" s="38" t="str">
        <f>IFERROR(VLOOKUP(A524,'Fichier source CGECP'!$A$1:$F$1259,3,FALSE),"")</f>
        <v/>
      </c>
      <c r="J524" s="15" t="str">
        <f>IFERROR(VLOOKUP(A524,'Fichier source CGECP'!$A$1:$F$1259,4,FALSE),"")</f>
        <v/>
      </c>
      <c r="K524" s="15" t="str">
        <f>IFERROR(VLOOKUP(A524,'Fichier source CGECP'!$A$1:$F$1259,5,FALSE),"")</f>
        <v/>
      </c>
      <c r="L524" s="33" t="str">
        <f>IFERROR(VLOOKUP(A524,'Fichier source CGECP'!$A$1:$F$1259,6,FALSE),"")</f>
        <v/>
      </c>
      <c r="M524" s="36" t="str">
        <f t="shared" si="40"/>
        <v/>
      </c>
      <c r="N524" s="35" t="str">
        <f t="shared" si="41"/>
        <v>Ok</v>
      </c>
      <c r="O524" s="35" t="str">
        <f t="shared" si="42"/>
        <v>Ecart</v>
      </c>
      <c r="P524" s="35" t="str">
        <f t="shared" si="43"/>
        <v>Ok</v>
      </c>
      <c r="Q524" s="35" t="str">
        <f t="shared" si="44"/>
        <v>Ecart</v>
      </c>
    </row>
    <row r="525" spans="1:17" ht="15.75" customHeight="1" x14ac:dyDescent="0.25">
      <c r="A525" s="12">
        <f>IFERROR(VLOOKUP('Requête 052'!$A524,'Requête 052'!$A$1:$F$2000,1,FALSE),"")</f>
        <v>5888</v>
      </c>
      <c r="B525" s="5" t="str">
        <f>IFERROR(VLOOKUP('Requête 052'!$A524,'Requête 052'!$A$1:$F$2000,2,FALSE),"")</f>
        <v>CGECP ST OUEN L AUMONE UVEND</v>
      </c>
      <c r="C525" s="14">
        <f>IFERROR(VLOOKUP('Requête 052'!$A524,'Requête 052'!$A$1:$F$2000,3,FALSE),"")</f>
        <v>43812</v>
      </c>
      <c r="D525" s="5" t="str">
        <f>IFERROR(VLOOKUP('Requête 052'!$A524,'Requête 052'!$A$1:$F$2000,4,FALSE),"")</f>
        <v>ORDURES MENAGERES</v>
      </c>
      <c r="E525" s="5" t="str">
        <f>IFERROR(VLOOKUP('Requête 052'!$A524,'Requête 052'!$A$1:$F$2000,5,FALSE),"")</f>
        <v>ORDURES MENAGERES</v>
      </c>
      <c r="F525" s="5">
        <f>IFERROR(VLOOKUP('Requête 052'!$A524,'Requête 052'!$A$1:$F$2000,6,FALSE),"")</f>
        <v>0.94799999999999995</v>
      </c>
      <c r="G525" s="15">
        <f>IFERROR(VLOOKUP(A525,'Fichier source CGECP'!$A$1:$F$1259,1,FALSE),"")</f>
        <v>5888</v>
      </c>
      <c r="H525" s="15" t="str">
        <f>IFERROR(VLOOKUP(A525,'Fichier source CGECP'!$A$1:$F$1259,2,FALSE),"")</f>
        <v>CGECP</v>
      </c>
      <c r="I525" s="38">
        <f>IFERROR(VLOOKUP(A525,'Fichier source CGECP'!$A$1:$F$1259,3,FALSE),"")</f>
        <v>43812</v>
      </c>
      <c r="J525" s="15">
        <f>IFERROR(VLOOKUP(A525,'Fichier source CGECP'!$A$1:$F$1259,4,FALSE),"")</f>
        <v>0</v>
      </c>
      <c r="K525" s="15" t="str">
        <f>IFERROR(VLOOKUP(A525,'Fichier source CGECP'!$A$1:$F$1259,5,FALSE),"")</f>
        <v>ORDURES MENAGERES</v>
      </c>
      <c r="L525" s="33">
        <f>IFERROR(VLOOKUP(A525,'Fichier source CGECP'!$A$1:$F$1259,6,FALSE),"")</f>
        <v>1.1399999999999999</v>
      </c>
      <c r="M525" s="36">
        <f t="shared" si="40"/>
        <v>-0.19199999999999995</v>
      </c>
      <c r="N525" s="35" t="str">
        <f t="shared" si="41"/>
        <v>Ok</v>
      </c>
      <c r="O525" s="35" t="str">
        <f t="shared" si="42"/>
        <v>Ok</v>
      </c>
      <c r="P525" s="35" t="str">
        <f t="shared" si="43"/>
        <v>Ecart</v>
      </c>
      <c r="Q525" s="35" t="str">
        <f t="shared" si="44"/>
        <v>Ecart</v>
      </c>
    </row>
    <row r="526" spans="1:17" ht="15.75" customHeight="1" x14ac:dyDescent="0.25">
      <c r="A526" s="12">
        <f>IFERROR(VLOOKUP('Requête 052'!$A525,'Requête 052'!$A$1:$F$2000,1,FALSE),"")</f>
        <v>5889</v>
      </c>
      <c r="B526" s="5" t="str">
        <f>IFERROR(VLOOKUP('Requête 052'!$A525,'Requête 052'!$A$1:$F$2000,2,FALSE),"")</f>
        <v>CGECP ST OUEN L AUMONE TDI</v>
      </c>
      <c r="C526" s="14">
        <f>IFERROR(VLOOKUP('Requête 052'!$A525,'Requête 052'!$A$1:$F$2000,3,FALSE),"")</f>
        <v>43812</v>
      </c>
      <c r="D526" s="5" t="str">
        <f>IFERROR(VLOOKUP('Requête 052'!$A525,'Requête 052'!$A$1:$F$2000,4,FALSE),"")</f>
        <v>FERRAILLES A BROYER (FAB)</v>
      </c>
      <c r="E526" s="5" t="str">
        <f>IFERROR(VLOOKUP('Requête 052'!$A525,'Requête 052'!$A$1:$F$2000,5,FALSE),"")</f>
        <v>FERRAILLES A BROYER (FAB)</v>
      </c>
      <c r="F526" s="5">
        <f>IFERROR(VLOOKUP('Requête 052'!$A525,'Requête 052'!$A$1:$F$2000,6,FALSE),"")</f>
        <v>2.04</v>
      </c>
      <c r="G526" s="15" t="str">
        <f>IFERROR(VLOOKUP(A526,'Fichier source CGECP'!$A$1:$F$1259,1,FALSE),"")</f>
        <v/>
      </c>
      <c r="H526" s="15" t="str">
        <f>IFERROR(VLOOKUP(A526,'Fichier source CGECP'!$A$1:$F$1259,2,FALSE),"")</f>
        <v/>
      </c>
      <c r="I526" s="38" t="str">
        <f>IFERROR(VLOOKUP(A526,'Fichier source CGECP'!$A$1:$F$1259,3,FALSE),"")</f>
        <v/>
      </c>
      <c r="J526" s="15" t="str">
        <f>IFERROR(VLOOKUP(A526,'Fichier source CGECP'!$A$1:$F$1259,4,FALSE),"")</f>
        <v/>
      </c>
      <c r="K526" s="15" t="str">
        <f>IFERROR(VLOOKUP(A526,'Fichier source CGECP'!$A$1:$F$1259,5,FALSE),"")</f>
        <v/>
      </c>
      <c r="L526" s="33" t="str">
        <f>IFERROR(VLOOKUP(A526,'Fichier source CGECP'!$A$1:$F$1259,6,FALSE),"")</f>
        <v/>
      </c>
      <c r="M526" s="36" t="str">
        <f t="shared" si="40"/>
        <v/>
      </c>
      <c r="N526" s="35" t="str">
        <f t="shared" si="41"/>
        <v>Ok</v>
      </c>
      <c r="O526" s="35" t="str">
        <f t="shared" si="42"/>
        <v>Ecart</v>
      </c>
      <c r="P526" s="35" t="str">
        <f t="shared" si="43"/>
        <v>Ok</v>
      </c>
      <c r="Q526" s="35" t="str">
        <f t="shared" si="44"/>
        <v>Ecart</v>
      </c>
    </row>
    <row r="527" spans="1:17" ht="15.75" customHeight="1" x14ac:dyDescent="0.25">
      <c r="A527" s="12">
        <f>IFERROR(VLOOKUP('Requête 052'!$A526,'Requête 052'!$A$1:$F$2000,1,FALSE),"")</f>
        <v>5890</v>
      </c>
      <c r="B527" s="5" t="str">
        <f>IFERROR(VLOOKUP('Requête 052'!$A526,'Requête 052'!$A$1:$F$2000,2,FALSE),"")</f>
        <v>CGECP ST OUEN L AUMONE TDI</v>
      </c>
      <c r="C527" s="14">
        <f>IFERROR(VLOOKUP('Requête 052'!$A526,'Requête 052'!$A$1:$F$2000,3,FALSE),"")</f>
        <v>43812</v>
      </c>
      <c r="D527" s="5" t="str">
        <f>IFERROR(VLOOKUP('Requête 052'!$A526,'Requête 052'!$A$1:$F$2000,4,FALSE),"")</f>
        <v>ENCOMBRANTS</v>
      </c>
      <c r="E527" s="5" t="str">
        <f>IFERROR(VLOOKUP('Requête 052'!$A526,'Requête 052'!$A$1:$F$2000,5,FALSE),"")</f>
        <v>ENCOMBRANTS</v>
      </c>
      <c r="F527" s="5">
        <f>IFERROR(VLOOKUP('Requête 052'!$A526,'Requête 052'!$A$1:$F$2000,6,FALSE),"")</f>
        <v>2.42</v>
      </c>
      <c r="G527" s="15">
        <f>IFERROR(VLOOKUP(A527,'Fichier source CGECP'!$A$1:$F$1259,1,FALSE),"")</f>
        <v>5890</v>
      </c>
      <c r="H527" s="15" t="str">
        <f>IFERROR(VLOOKUP(A527,'Fichier source CGECP'!$A$1:$F$1259,2,FALSE),"")</f>
        <v>CGECP</v>
      </c>
      <c r="I527" s="38">
        <f>IFERROR(VLOOKUP(A527,'Fichier source CGECP'!$A$1:$F$1259,3,FALSE),"")</f>
        <v>43812</v>
      </c>
      <c r="J527" s="15">
        <f>IFERROR(VLOOKUP(A527,'Fichier source CGECP'!$A$1:$F$1259,4,FALSE),"")</f>
        <v>0</v>
      </c>
      <c r="K527" s="15" t="str">
        <f>IFERROR(VLOOKUP(A527,'Fichier source CGECP'!$A$1:$F$1259,5,FALSE),"")</f>
        <v>ENCOMBRANTS</v>
      </c>
      <c r="L527" s="33">
        <f>IFERROR(VLOOKUP(A527,'Fichier source CGECP'!$A$1:$F$1259,6,FALSE),"")</f>
        <v>3.9</v>
      </c>
      <c r="M527" s="36">
        <f t="shared" si="40"/>
        <v>-1.48</v>
      </c>
      <c r="N527" s="35" t="str">
        <f t="shared" si="41"/>
        <v>Ok</v>
      </c>
      <c r="O527" s="35" t="str">
        <f t="shared" si="42"/>
        <v>Ok</v>
      </c>
      <c r="P527" s="35" t="str">
        <f t="shared" si="43"/>
        <v>Ecart</v>
      </c>
      <c r="Q527" s="35" t="str">
        <f t="shared" si="44"/>
        <v>Ecart</v>
      </c>
    </row>
    <row r="528" spans="1:17" ht="15.75" customHeight="1" x14ac:dyDescent="0.25">
      <c r="A528" s="12">
        <f>IFERROR(VLOOKUP('Requête 052'!$A527,'Requête 052'!$A$1:$F$2000,1,FALSE),"")</f>
        <v>5893</v>
      </c>
      <c r="B528" s="5" t="str">
        <f>IFERROR(VLOOKUP('Requête 052'!$A527,'Requête 052'!$A$1:$F$2000,2,FALSE),"")</f>
        <v>CGECP ST OUEN L AUMONE TDI</v>
      </c>
      <c r="C528" s="14">
        <f>IFERROR(VLOOKUP('Requête 052'!$A527,'Requête 052'!$A$1:$F$2000,3,FALSE),"")</f>
        <v>43812</v>
      </c>
      <c r="D528" s="5" t="str">
        <f>IFERROR(VLOOKUP('Requête 052'!$A527,'Requête 052'!$A$1:$F$2000,4,FALSE),"")</f>
        <v>GROS DE MAGASIN - 1.02.00</v>
      </c>
      <c r="E528" s="5" t="str">
        <f>IFERROR(VLOOKUP('Requête 052'!$A527,'Requête 052'!$A$1:$F$2000,5,FALSE),"")</f>
        <v>MATIERE VALO EN MELANGE</v>
      </c>
      <c r="F528" s="5">
        <f>IFERROR(VLOOKUP('Requête 052'!$A527,'Requête 052'!$A$1:$F$2000,6,FALSE),"")</f>
        <v>2.62</v>
      </c>
      <c r="G528" s="15">
        <f>IFERROR(VLOOKUP(A528,'Fichier source CGECP'!$A$1:$F$1259,1,FALSE),"")</f>
        <v>5893</v>
      </c>
      <c r="H528" s="15" t="str">
        <f>IFERROR(VLOOKUP(A528,'Fichier source CGECP'!$A$1:$F$1259,2,FALSE),"")</f>
        <v>CGECP</v>
      </c>
      <c r="I528" s="38">
        <f>IFERROR(VLOOKUP(A528,'Fichier source CGECP'!$A$1:$F$1259,3,FALSE),"")</f>
        <v>43812</v>
      </c>
      <c r="J528" s="15">
        <f>IFERROR(VLOOKUP(A528,'Fichier source CGECP'!$A$1:$F$1259,4,FALSE),"")</f>
        <v>0</v>
      </c>
      <c r="K528" s="15" t="str">
        <f>IFERROR(VLOOKUP(A528,'Fichier source CGECP'!$A$1:$F$1259,5,FALSE),"")</f>
        <v>DECHET A INCINERER TRI</v>
      </c>
      <c r="L528" s="33">
        <f>IFERROR(VLOOKUP(A528,'Fichier source CGECP'!$A$1:$F$1259,6,FALSE),"")</f>
        <v>3.48</v>
      </c>
      <c r="M528" s="36">
        <f t="shared" si="40"/>
        <v>-0.85999999999999988</v>
      </c>
      <c r="N528" s="35" t="str">
        <f t="shared" si="41"/>
        <v>Ok</v>
      </c>
      <c r="O528" s="35" t="str">
        <f t="shared" si="42"/>
        <v>Ecart</v>
      </c>
      <c r="P528" s="35" t="str">
        <f t="shared" si="43"/>
        <v>Ecart</v>
      </c>
      <c r="Q528" s="35" t="str">
        <f t="shared" si="44"/>
        <v>Ecart</v>
      </c>
    </row>
    <row r="529" spans="1:17" ht="15.75" customHeight="1" x14ac:dyDescent="0.25">
      <c r="A529" s="12">
        <f>IFERROR(VLOOKUP('Requête 052'!$A528,'Requête 052'!$A$1:$F$2000,1,FALSE),"")</f>
        <v>5894</v>
      </c>
      <c r="B529" s="5" t="str">
        <f>IFERROR(VLOOKUP('Requête 052'!$A528,'Requête 052'!$A$1:$F$2000,2,FALSE),"")</f>
        <v>CGECP ST OUEN L AUMONE DVBIODIV</v>
      </c>
      <c r="C529" s="14">
        <f>IFERROR(VLOOKUP('Requête 052'!$A528,'Requête 052'!$A$1:$F$2000,3,FALSE),"")</f>
        <v>43812</v>
      </c>
      <c r="D529" s="5" t="str">
        <f>IFERROR(VLOOKUP('Requête 052'!$A528,'Requête 052'!$A$1:$F$2000,4,FALSE),"")</f>
        <v>DECHETS VERTS EN MELANGE</v>
      </c>
      <c r="E529" s="5" t="str">
        <f>IFERROR(VLOOKUP('Requête 052'!$A528,'Requête 052'!$A$1:$F$2000,5,FALSE),"")</f>
        <v>DECHETS VERTS EN MELANGE</v>
      </c>
      <c r="F529" s="5">
        <f>IFERROR(VLOOKUP('Requête 052'!$A528,'Requête 052'!$A$1:$F$2000,6,FALSE),"")</f>
        <v>6.96</v>
      </c>
      <c r="G529" s="15" t="str">
        <f>IFERROR(VLOOKUP(A529,'Fichier source CGECP'!$A$1:$F$1259,1,FALSE),"")</f>
        <v/>
      </c>
      <c r="H529" s="15" t="str">
        <f>IFERROR(VLOOKUP(A529,'Fichier source CGECP'!$A$1:$F$1259,2,FALSE),"")</f>
        <v/>
      </c>
      <c r="I529" s="38" t="str">
        <f>IFERROR(VLOOKUP(A529,'Fichier source CGECP'!$A$1:$F$1259,3,FALSE),"")</f>
        <v/>
      </c>
      <c r="J529" s="15" t="str">
        <f>IFERROR(VLOOKUP(A529,'Fichier source CGECP'!$A$1:$F$1259,4,FALSE),"")</f>
        <v/>
      </c>
      <c r="K529" s="15" t="str">
        <f>IFERROR(VLOOKUP(A529,'Fichier source CGECP'!$A$1:$F$1259,5,FALSE),"")</f>
        <v/>
      </c>
      <c r="L529" s="33" t="str">
        <f>IFERROR(VLOOKUP(A529,'Fichier source CGECP'!$A$1:$F$1259,6,FALSE),"")</f>
        <v/>
      </c>
      <c r="M529" s="36" t="str">
        <f t="shared" si="40"/>
        <v/>
      </c>
      <c r="N529" s="35" t="str">
        <f t="shared" si="41"/>
        <v>Ok</v>
      </c>
      <c r="O529" s="35" t="str">
        <f t="shared" si="42"/>
        <v>Ecart</v>
      </c>
      <c r="P529" s="35" t="str">
        <f t="shared" si="43"/>
        <v>Ok</v>
      </c>
      <c r="Q529" s="35" t="str">
        <f t="shared" si="44"/>
        <v>Ecart</v>
      </c>
    </row>
    <row r="530" spans="1:17" ht="15.75" customHeight="1" x14ac:dyDescent="0.25">
      <c r="A530" s="12">
        <f>IFERROR(VLOOKUP('Requête 052'!$A529,'Requête 052'!$A$1:$F$2000,1,FALSE),"")</f>
        <v>5895</v>
      </c>
      <c r="B530" s="5" t="str">
        <f>IFERROR(VLOOKUP('Requête 052'!$A529,'Requête 052'!$A$1:$F$2000,2,FALSE),"")</f>
        <v>CGECP ST OUEN L AUMONE TDI</v>
      </c>
      <c r="C530" s="14">
        <f>IFERROR(VLOOKUP('Requête 052'!$A529,'Requête 052'!$A$1:$F$2000,3,FALSE),"")</f>
        <v>43812</v>
      </c>
      <c r="D530" s="5" t="str">
        <f>IFERROR(VLOOKUP('Requête 052'!$A529,'Requête 052'!$A$1:$F$2000,4,FALSE),"")</f>
        <v>CARTONS DE DECHETTERIE - 1.04.00</v>
      </c>
      <c r="E530" s="5" t="str">
        <f>IFERROR(VLOOKUP('Requête 052'!$A529,'Requête 052'!$A$1:$F$2000,5,FALSE),"")</f>
        <v>MATIERE VALO EN MELANGE</v>
      </c>
      <c r="F530" s="5">
        <f>IFERROR(VLOOKUP('Requête 052'!$A529,'Requête 052'!$A$1:$F$2000,6,FALSE),"")</f>
        <v>0.6</v>
      </c>
      <c r="G530" s="15" t="str">
        <f>IFERROR(VLOOKUP(A530,'Fichier source CGECP'!$A$1:$F$1259,1,FALSE),"")</f>
        <v/>
      </c>
      <c r="H530" s="15" t="str">
        <f>IFERROR(VLOOKUP(A530,'Fichier source CGECP'!$A$1:$F$1259,2,FALSE),"")</f>
        <v/>
      </c>
      <c r="I530" s="38" t="str">
        <f>IFERROR(VLOOKUP(A530,'Fichier source CGECP'!$A$1:$F$1259,3,FALSE),"")</f>
        <v/>
      </c>
      <c r="J530" s="15" t="str">
        <f>IFERROR(VLOOKUP(A530,'Fichier source CGECP'!$A$1:$F$1259,4,FALSE),"")</f>
        <v/>
      </c>
      <c r="K530" s="15" t="str">
        <f>IFERROR(VLOOKUP(A530,'Fichier source CGECP'!$A$1:$F$1259,5,FALSE),"")</f>
        <v/>
      </c>
      <c r="L530" s="33" t="str">
        <f>IFERROR(VLOOKUP(A530,'Fichier source CGECP'!$A$1:$F$1259,6,FALSE),"")</f>
        <v/>
      </c>
      <c r="M530" s="36" t="str">
        <f t="shared" si="40"/>
        <v/>
      </c>
      <c r="N530" s="35" t="str">
        <f t="shared" si="41"/>
        <v>Ok</v>
      </c>
      <c r="O530" s="35" t="str">
        <f t="shared" si="42"/>
        <v>Ecart</v>
      </c>
      <c r="P530" s="35" t="str">
        <f t="shared" si="43"/>
        <v>Ok</v>
      </c>
      <c r="Q530" s="35" t="str">
        <f t="shared" si="44"/>
        <v>Ecart</v>
      </c>
    </row>
    <row r="531" spans="1:17" ht="15.75" customHeight="1" x14ac:dyDescent="0.25">
      <c r="A531" s="12">
        <f>IFERROR(VLOOKUP('Requête 052'!$A530,'Requête 052'!$A$1:$F$2000,1,FALSE),"")</f>
        <v>5900</v>
      </c>
      <c r="B531" s="5" t="str">
        <f>IFERROR(VLOOKUP('Requête 052'!$A530,'Requête 052'!$A$1:$F$2000,2,FALSE),"")</f>
        <v>CGECP ST OUEN L AUMONE DVBIODIV</v>
      </c>
      <c r="C531" s="14">
        <f>IFERROR(VLOOKUP('Requête 052'!$A530,'Requête 052'!$A$1:$F$2000,3,FALSE),"")</f>
        <v>43812</v>
      </c>
      <c r="D531" s="5" t="str">
        <f>IFERROR(VLOOKUP('Requête 052'!$A530,'Requête 052'!$A$1:$F$2000,4,FALSE),"")</f>
        <v>DECHETS VERTS EN MELANGE</v>
      </c>
      <c r="E531" s="5" t="str">
        <f>IFERROR(VLOOKUP('Requête 052'!$A530,'Requête 052'!$A$1:$F$2000,5,FALSE),"")</f>
        <v>DECHETS VERTS EN MELANGE</v>
      </c>
      <c r="F531" s="5">
        <f>IFERROR(VLOOKUP('Requête 052'!$A530,'Requête 052'!$A$1:$F$2000,6,FALSE),"")</f>
        <v>1.46</v>
      </c>
      <c r="G531" s="15">
        <f>IFERROR(VLOOKUP(A531,'Fichier source CGECP'!$A$1:$F$1259,1,FALSE),"")</f>
        <v>5900</v>
      </c>
      <c r="H531" s="15" t="str">
        <f>IFERROR(VLOOKUP(A531,'Fichier source CGECP'!$A$1:$F$1259,2,FALSE),"")</f>
        <v>CGECP</v>
      </c>
      <c r="I531" s="38">
        <f>IFERROR(VLOOKUP(A531,'Fichier source CGECP'!$A$1:$F$1259,3,FALSE),"")</f>
        <v>43812</v>
      </c>
      <c r="J531" s="15">
        <f>IFERROR(VLOOKUP(A531,'Fichier source CGECP'!$A$1:$F$1259,4,FALSE),"")</f>
        <v>0</v>
      </c>
      <c r="K531" s="15" t="str">
        <f>IFERROR(VLOOKUP(A531,'Fichier source CGECP'!$A$1:$F$1259,5,FALSE),"")</f>
        <v>ENCOMBRANTS</v>
      </c>
      <c r="L531" s="33">
        <f>IFERROR(VLOOKUP(A531,'Fichier source CGECP'!$A$1:$F$1259,6,FALSE),"")</f>
        <v>6.72</v>
      </c>
      <c r="M531" s="36">
        <f t="shared" si="40"/>
        <v>-5.26</v>
      </c>
      <c r="N531" s="35" t="str">
        <f t="shared" si="41"/>
        <v>Ok</v>
      </c>
      <c r="O531" s="35" t="str">
        <f t="shared" si="42"/>
        <v>Ecart</v>
      </c>
      <c r="P531" s="35" t="str">
        <f t="shared" si="43"/>
        <v>Ecart</v>
      </c>
      <c r="Q531" s="35" t="str">
        <f t="shared" si="44"/>
        <v>Ecart</v>
      </c>
    </row>
    <row r="532" spans="1:17" ht="15.75" customHeight="1" x14ac:dyDescent="0.25">
      <c r="A532" s="12">
        <f>IFERROR(VLOOKUP('Requête 052'!$A531,'Requête 052'!$A$1:$F$2000,1,FALSE),"")</f>
        <v>5904</v>
      </c>
      <c r="B532" s="5" t="str">
        <f>IFERROR(VLOOKUP('Requête 052'!$A531,'Requête 052'!$A$1:$F$2000,2,FALSE),"")</f>
        <v>CGECP ST OUEN L AUMONE UVEND</v>
      </c>
      <c r="C532" s="14">
        <f>IFERROR(VLOOKUP('Requête 052'!$A531,'Requête 052'!$A$1:$F$2000,3,FALSE),"")</f>
        <v>43812</v>
      </c>
      <c r="D532" s="5" t="str">
        <f>IFERROR(VLOOKUP('Requête 052'!$A531,'Requête 052'!$A$1:$F$2000,4,FALSE),"")</f>
        <v>ORDURES MENAGERES</v>
      </c>
      <c r="E532" s="5" t="str">
        <f>IFERROR(VLOOKUP('Requête 052'!$A531,'Requête 052'!$A$1:$F$2000,5,FALSE),"")</f>
        <v>ORDURES MENAGERES</v>
      </c>
      <c r="F532" s="5">
        <f>IFERROR(VLOOKUP('Requête 052'!$A531,'Requête 052'!$A$1:$F$2000,6,FALSE),"")</f>
        <v>6.26</v>
      </c>
      <c r="G532" s="15">
        <f>IFERROR(VLOOKUP(A532,'Fichier source CGECP'!$A$1:$F$1259,1,FALSE),"")</f>
        <v>5904</v>
      </c>
      <c r="H532" s="15" t="str">
        <f>IFERROR(VLOOKUP(A532,'Fichier source CGECP'!$A$1:$F$1259,2,FALSE),"")</f>
        <v>CGECP</v>
      </c>
      <c r="I532" s="47">
        <f>IFERROR(VLOOKUP(A532,'Fichier source CGECP'!$A$1:$F$1259,3,FALSE),"")</f>
        <v>43812</v>
      </c>
      <c r="J532" s="15">
        <f>IFERROR(VLOOKUP(A532,'Fichier source CGECP'!$A$1:$F$1259,4,FALSE),"")</f>
        <v>0</v>
      </c>
      <c r="K532" s="15" t="str">
        <f>IFERROR(VLOOKUP(A532,'Fichier source CGECP'!$A$1:$F$1259,5,FALSE),"")</f>
        <v>ORDURES MENAGERES</v>
      </c>
      <c r="L532" s="33">
        <f>IFERROR(VLOOKUP(A532,'Fichier source CGECP'!$A$1:$F$1259,6,FALSE),"")</f>
        <v>5.18</v>
      </c>
      <c r="M532" s="36">
        <f t="shared" si="40"/>
        <v>1.08</v>
      </c>
      <c r="N532" s="35" t="str">
        <f t="shared" si="41"/>
        <v>Ok</v>
      </c>
      <c r="O532" s="35" t="str">
        <f t="shared" si="42"/>
        <v>Ok</v>
      </c>
      <c r="P532" s="35" t="str">
        <f t="shared" si="43"/>
        <v>Ok</v>
      </c>
      <c r="Q532" s="35" t="str">
        <f t="shared" si="44"/>
        <v>Ok</v>
      </c>
    </row>
    <row r="533" spans="1:17" ht="15.75" customHeight="1" x14ac:dyDescent="0.25">
      <c r="A533" s="12">
        <f>IFERROR(VLOOKUP('Requête 052'!$A532,'Requête 052'!$A$1:$F$2000,1,FALSE),"")</f>
        <v>5906</v>
      </c>
      <c r="B533" s="5" t="str">
        <f>IFERROR(VLOOKUP('Requête 052'!$A532,'Requête 052'!$A$1:$F$2000,2,FALSE),"")</f>
        <v>CGECP ST OUEN L AUMONE UVEND</v>
      </c>
      <c r="C533" s="14">
        <f>IFERROR(VLOOKUP('Requête 052'!$A532,'Requête 052'!$A$1:$F$2000,3,FALSE),"")</f>
        <v>43812</v>
      </c>
      <c r="D533" s="5" t="str">
        <f>IFERROR(VLOOKUP('Requête 052'!$A532,'Requête 052'!$A$1:$F$2000,4,FALSE),"")</f>
        <v>ORDURES MENAGERES</v>
      </c>
      <c r="E533" s="5" t="str">
        <f>IFERROR(VLOOKUP('Requête 052'!$A532,'Requête 052'!$A$1:$F$2000,5,FALSE),"")</f>
        <v>ORDURES MENAGERES</v>
      </c>
      <c r="F533" s="5">
        <f>IFERROR(VLOOKUP('Requête 052'!$A532,'Requête 052'!$A$1:$F$2000,6,FALSE),"")</f>
        <v>2.2120000000000002</v>
      </c>
      <c r="G533" s="15">
        <f>IFERROR(VLOOKUP(A533,'Fichier source CGECP'!$A$1:$F$1259,1,FALSE),"")</f>
        <v>5906</v>
      </c>
      <c r="H533" s="15" t="str">
        <f>IFERROR(VLOOKUP(A533,'Fichier source CGECP'!$A$1:$F$1259,2,FALSE),"")</f>
        <v>CGECP</v>
      </c>
      <c r="I533" s="38">
        <f>IFERROR(VLOOKUP(A533,'Fichier source CGECP'!$A$1:$F$1259,3,FALSE),"")</f>
        <v>43812</v>
      </c>
      <c r="J533" s="15" t="str">
        <f>IFERROR(VLOOKUP(A533,'Fichier source CGECP'!$A$1:$F$1259,4,FALSE),"")</f>
        <v>ORDURES MENAGERES</v>
      </c>
      <c r="K533" s="15" t="str">
        <f>IFERROR(VLOOKUP(A533,'Fichier source CGECP'!$A$1:$F$1259,5,FALSE),"")</f>
        <v>ORDURES MENAGERES</v>
      </c>
      <c r="L533" s="33">
        <f>IFERROR(VLOOKUP(A533,'Fichier source CGECP'!$A$1:$F$1259,6,FALSE),"")</f>
        <v>4.4400000000000004</v>
      </c>
      <c r="M533" s="36">
        <f t="shared" ref="M533:M596" si="45">IFERROR(F533-L533,"")</f>
        <v>-2.2280000000000002</v>
      </c>
      <c r="N533" s="35" t="str">
        <f t="shared" si="41"/>
        <v>Ok</v>
      </c>
      <c r="O533" s="35" t="str">
        <f t="shared" si="42"/>
        <v>Ok</v>
      </c>
      <c r="P533" s="35" t="str">
        <f t="shared" si="43"/>
        <v>Ecart</v>
      </c>
      <c r="Q533" s="35" t="str">
        <f t="shared" si="44"/>
        <v>Ecart</v>
      </c>
    </row>
    <row r="534" spans="1:17" ht="15.75" customHeight="1" x14ac:dyDescent="0.25">
      <c r="A534" s="12">
        <f>IFERROR(VLOOKUP('Requête 052'!$A533,'Requête 052'!$A$1:$F$2000,1,FALSE),"")</f>
        <v>5908</v>
      </c>
      <c r="B534" s="5" t="str">
        <f>IFERROR(VLOOKUP('Requête 052'!$A533,'Requête 052'!$A$1:$F$2000,2,FALSE),"")</f>
        <v>CGECP ST OUEN L AUMONE TDI</v>
      </c>
      <c r="C534" s="14">
        <f>IFERROR(VLOOKUP('Requête 052'!$A533,'Requête 052'!$A$1:$F$2000,3,FALSE),"")</f>
        <v>43812</v>
      </c>
      <c r="D534" s="5" t="str">
        <f>IFERROR(VLOOKUP('Requête 052'!$A533,'Requête 052'!$A$1:$F$2000,4,FALSE),"")</f>
        <v>DECHETS INDUSTRIELS BANALS</v>
      </c>
      <c r="E534" s="5" t="str">
        <f>IFERROR(VLOOKUP('Requête 052'!$A533,'Requête 052'!$A$1:$F$2000,5,FALSE),"")</f>
        <v>DECHETS INDUSTRIELS BANALS</v>
      </c>
      <c r="F534" s="5">
        <f>IFERROR(VLOOKUP('Requête 052'!$A533,'Requête 052'!$A$1:$F$2000,6,FALSE),"")</f>
        <v>7.44</v>
      </c>
      <c r="G534" s="15">
        <f>IFERROR(VLOOKUP(A534,'Fichier source CGECP'!$A$1:$F$1259,1,FALSE),"")</f>
        <v>5908</v>
      </c>
      <c r="H534" s="15" t="str">
        <f>IFERROR(VLOOKUP(A534,'Fichier source CGECP'!$A$1:$F$1259,2,FALSE),"")</f>
        <v>CGECP</v>
      </c>
      <c r="I534" s="47">
        <f>IFERROR(VLOOKUP(A534,'Fichier source CGECP'!$A$1:$F$1259,3,FALSE),"")</f>
        <v>43812</v>
      </c>
      <c r="J534" s="15">
        <f>IFERROR(VLOOKUP(A534,'Fichier source CGECP'!$A$1:$F$1259,4,FALSE),"")</f>
        <v>0</v>
      </c>
      <c r="K534" s="15" t="str">
        <f>IFERROR(VLOOKUP(A534,'Fichier source CGECP'!$A$1:$F$1259,5,FALSE),"")</f>
        <v>DECHETS INDUSTRIELS BANALS</v>
      </c>
      <c r="L534" s="33">
        <f>IFERROR(VLOOKUP(A534,'Fichier source CGECP'!$A$1:$F$1259,6,FALSE),"")</f>
        <v>2.82</v>
      </c>
      <c r="M534" s="36">
        <f t="shared" si="45"/>
        <v>4.620000000000001</v>
      </c>
      <c r="N534" s="35" t="str">
        <f t="shared" si="41"/>
        <v>Ok</v>
      </c>
      <c r="O534" s="35" t="str">
        <f t="shared" si="42"/>
        <v>Ok</v>
      </c>
      <c r="P534" s="35" t="str">
        <f t="shared" si="43"/>
        <v>Ok</v>
      </c>
      <c r="Q534" s="35" t="str">
        <f t="shared" si="44"/>
        <v>Ok</v>
      </c>
    </row>
    <row r="535" spans="1:17" ht="15.75" customHeight="1" x14ac:dyDescent="0.25">
      <c r="A535" s="12">
        <f>IFERROR(VLOOKUP('Requête 052'!$A534,'Requête 052'!$A$1:$F$2000,1,FALSE),"")</f>
        <v>5914</v>
      </c>
      <c r="B535" s="5" t="str">
        <f>IFERROR(VLOOKUP('Requête 052'!$A534,'Requête 052'!$A$1:$F$2000,2,FALSE),"")</f>
        <v>CGECP ST OUEN L AUMONE TDI</v>
      </c>
      <c r="C535" s="14">
        <f>IFERROR(VLOOKUP('Requête 052'!$A534,'Requête 052'!$A$1:$F$2000,3,FALSE),"")</f>
        <v>43812</v>
      </c>
      <c r="D535" s="5" t="str">
        <f>IFERROR(VLOOKUP('Requête 052'!$A534,'Requête 052'!$A$1:$F$2000,4,FALSE),"")</f>
        <v>ENCOMBRANTS</v>
      </c>
      <c r="E535" s="5" t="str">
        <f>IFERROR(VLOOKUP('Requête 052'!$A534,'Requête 052'!$A$1:$F$2000,5,FALSE),"")</f>
        <v>ENCOMBRANTS</v>
      </c>
      <c r="F535" s="5">
        <f>IFERROR(VLOOKUP('Requête 052'!$A534,'Requête 052'!$A$1:$F$2000,6,FALSE),"")</f>
        <v>1.1200000000000001</v>
      </c>
      <c r="G535" s="15" t="str">
        <f>IFERROR(VLOOKUP(A535,'Fichier source CGECP'!$A$1:$F$1259,1,FALSE),"")</f>
        <v/>
      </c>
      <c r="H535" s="15" t="str">
        <f>IFERROR(VLOOKUP(A535,'Fichier source CGECP'!$A$1:$F$1259,2,FALSE),"")</f>
        <v/>
      </c>
      <c r="I535" s="38" t="str">
        <f>IFERROR(VLOOKUP(A535,'Fichier source CGECP'!$A$1:$F$1259,3,FALSE),"")</f>
        <v/>
      </c>
      <c r="J535" s="15" t="str">
        <f>IFERROR(VLOOKUP(A535,'Fichier source CGECP'!$A$1:$F$1259,4,FALSE),"")</f>
        <v/>
      </c>
      <c r="K535" s="15" t="str">
        <f>IFERROR(VLOOKUP(A535,'Fichier source CGECP'!$A$1:$F$1259,5,FALSE),"")</f>
        <v/>
      </c>
      <c r="L535" s="33" t="str">
        <f>IFERROR(VLOOKUP(A535,'Fichier source CGECP'!$A$1:$F$1259,6,FALSE),"")</f>
        <v/>
      </c>
      <c r="M535" s="36" t="str">
        <f t="shared" si="45"/>
        <v/>
      </c>
      <c r="N535" s="35" t="str">
        <f t="shared" si="41"/>
        <v>Ok</v>
      </c>
      <c r="O535" s="35" t="str">
        <f t="shared" si="42"/>
        <v>Ecart</v>
      </c>
      <c r="P535" s="35" t="str">
        <f t="shared" si="43"/>
        <v>Ok</v>
      </c>
      <c r="Q535" s="35" t="str">
        <f t="shared" si="44"/>
        <v>Ecart</v>
      </c>
    </row>
    <row r="536" spans="1:17" ht="15.75" customHeight="1" x14ac:dyDescent="0.25">
      <c r="A536" s="12">
        <f>IFERROR(VLOOKUP('Requête 052'!$A535,'Requête 052'!$A$1:$F$2000,1,FALSE),"")</f>
        <v>5917</v>
      </c>
      <c r="B536" s="5" t="str">
        <f>IFERROR(VLOOKUP('Requête 052'!$A535,'Requête 052'!$A$1:$F$2000,2,FALSE),"")</f>
        <v>CGECP ST OUEN L AUMONE TDI</v>
      </c>
      <c r="C536" s="14">
        <f>IFERROR(VLOOKUP('Requête 052'!$A535,'Requête 052'!$A$1:$F$2000,3,FALSE),"")</f>
        <v>43812</v>
      </c>
      <c r="D536" s="5" t="str">
        <f>IFERROR(VLOOKUP('Requête 052'!$A535,'Requête 052'!$A$1:$F$2000,4,FALSE),"")</f>
        <v>ENCOMBRANTS</v>
      </c>
      <c r="E536" s="5" t="str">
        <f>IFERROR(VLOOKUP('Requête 052'!$A535,'Requête 052'!$A$1:$F$2000,5,FALSE),"")</f>
        <v>ENCOMBRANTS</v>
      </c>
      <c r="F536" s="5">
        <f>IFERROR(VLOOKUP('Requête 052'!$A535,'Requête 052'!$A$1:$F$2000,6,FALSE),"")</f>
        <v>4.3999999999999997E-2</v>
      </c>
      <c r="G536" s="15">
        <f>IFERROR(VLOOKUP(A536,'Fichier source CGECP'!$A$1:$F$1259,1,FALSE),"")</f>
        <v>5917</v>
      </c>
      <c r="H536" s="15" t="str">
        <f>IFERROR(VLOOKUP(A536,'Fichier source CGECP'!$A$1:$F$1259,2,FALSE),"")</f>
        <v>CGECP</v>
      </c>
      <c r="I536" s="38">
        <f>IFERROR(VLOOKUP(A536,'Fichier source CGECP'!$A$1:$F$1259,3,FALSE),"")</f>
        <v>43812</v>
      </c>
      <c r="J536" s="15">
        <f>IFERROR(VLOOKUP(A536,'Fichier source CGECP'!$A$1:$F$1259,4,FALSE),"")</f>
        <v>0</v>
      </c>
      <c r="K536" s="15" t="str">
        <f>IFERROR(VLOOKUP(A536,'Fichier source CGECP'!$A$1:$F$1259,5,FALSE),"")</f>
        <v>ENCOMBRANTS</v>
      </c>
      <c r="L536" s="33">
        <f>IFERROR(VLOOKUP(A536,'Fichier source CGECP'!$A$1:$F$1259,6,FALSE),"")</f>
        <v>3.64</v>
      </c>
      <c r="M536" s="36">
        <f t="shared" si="45"/>
        <v>-3.5960000000000001</v>
      </c>
      <c r="N536" s="35" t="str">
        <f t="shared" si="41"/>
        <v>Ok</v>
      </c>
      <c r="O536" s="35" t="str">
        <f t="shared" si="42"/>
        <v>Ok</v>
      </c>
      <c r="P536" s="35" t="str">
        <f t="shared" si="43"/>
        <v>Ecart</v>
      </c>
      <c r="Q536" s="35" t="str">
        <f t="shared" si="44"/>
        <v>Ecart</v>
      </c>
    </row>
    <row r="537" spans="1:17" ht="15.75" customHeight="1" x14ac:dyDescent="0.25">
      <c r="A537" s="12">
        <f>IFERROR(VLOOKUP('Requête 052'!$A536,'Requête 052'!$A$1:$F$2000,1,FALSE),"")</f>
        <v>5920</v>
      </c>
      <c r="B537" s="5" t="str">
        <f>IFERROR(VLOOKUP('Requête 052'!$A536,'Requête 052'!$A$1:$F$2000,2,FALSE),"")</f>
        <v>CGECP ST OUEN L AUMONE UVEND</v>
      </c>
      <c r="C537" s="14">
        <f>IFERROR(VLOOKUP('Requête 052'!$A536,'Requête 052'!$A$1:$F$2000,3,FALSE),"")</f>
        <v>43812</v>
      </c>
      <c r="D537" s="5" t="str">
        <f>IFERROR(VLOOKUP('Requête 052'!$A536,'Requête 052'!$A$1:$F$2000,4,FALSE),"")</f>
        <v>DECHET A INCINERER</v>
      </c>
      <c r="E537" s="5" t="str">
        <f>IFERROR(VLOOKUP('Requête 052'!$A536,'Requête 052'!$A$1:$F$2000,5,FALSE),"")</f>
        <v>DECHET A INCINERER</v>
      </c>
      <c r="F537" s="5">
        <f>IFERROR(VLOOKUP('Requête 052'!$A536,'Requête 052'!$A$1:$F$2000,6,FALSE),"")</f>
        <v>1.4159999999999999</v>
      </c>
      <c r="G537" s="15">
        <f>IFERROR(VLOOKUP(A537,'Fichier source CGECP'!$A$1:$F$1259,1,FALSE),"")</f>
        <v>5920</v>
      </c>
      <c r="H537" s="15" t="str">
        <f>IFERROR(VLOOKUP(A537,'Fichier source CGECP'!$A$1:$F$1259,2,FALSE),"")</f>
        <v>CGECP</v>
      </c>
      <c r="I537" s="38">
        <f>IFERROR(VLOOKUP(A537,'Fichier source CGECP'!$A$1:$F$1259,3,FALSE),"")</f>
        <v>43812</v>
      </c>
      <c r="J537" s="15" t="str">
        <f>IFERROR(VLOOKUP(A537,'Fichier source CGECP'!$A$1:$F$1259,4,FALSE),"")</f>
        <v>CARTONS</v>
      </c>
      <c r="K537" s="15" t="str">
        <f>IFERROR(VLOOKUP(A537,'Fichier source CGECP'!$A$1:$F$1259,5,FALSE),"")</f>
        <v>CARTONS</v>
      </c>
      <c r="L537" s="33">
        <f>IFERROR(VLOOKUP(A537,'Fichier source CGECP'!$A$1:$F$1259,6,FALSE),"")</f>
        <v>1.008</v>
      </c>
      <c r="M537" s="36">
        <f t="shared" si="45"/>
        <v>0.40799999999999992</v>
      </c>
      <c r="N537" s="35" t="str">
        <f t="shared" si="41"/>
        <v>Ok</v>
      </c>
      <c r="O537" s="35" t="str">
        <f t="shared" si="42"/>
        <v>Ecart</v>
      </c>
      <c r="P537" s="35" t="str">
        <f t="shared" si="43"/>
        <v>Ok</v>
      </c>
      <c r="Q537" s="35" t="str">
        <f t="shared" si="44"/>
        <v>Ecart</v>
      </c>
    </row>
    <row r="538" spans="1:17" ht="15.75" customHeight="1" x14ac:dyDescent="0.25">
      <c r="A538" s="12">
        <f>IFERROR(VLOOKUP('Requête 052'!$A537,'Requête 052'!$A$1:$F$2000,1,FALSE),"")</f>
        <v>5921</v>
      </c>
      <c r="B538" s="5" t="str">
        <f>IFERROR(VLOOKUP('Requête 052'!$A537,'Requête 052'!$A$1:$F$2000,2,FALSE),"")</f>
        <v>CGECP ST OUEN L AUMONE UVEND</v>
      </c>
      <c r="C538" s="14">
        <f>IFERROR(VLOOKUP('Requête 052'!$A537,'Requête 052'!$A$1:$F$2000,3,FALSE),"")</f>
        <v>43812</v>
      </c>
      <c r="D538" s="5" t="str">
        <f>IFERROR(VLOOKUP('Requête 052'!$A537,'Requête 052'!$A$1:$F$2000,4,FALSE),"")</f>
        <v>ORDURES MENAGERES</v>
      </c>
      <c r="E538" s="5" t="str">
        <f>IFERROR(VLOOKUP('Requête 052'!$A537,'Requête 052'!$A$1:$F$2000,5,FALSE),"")</f>
        <v>ORDURES MENAGERES</v>
      </c>
      <c r="F538" s="5">
        <f>IFERROR(VLOOKUP('Requête 052'!$A537,'Requête 052'!$A$1:$F$2000,6,FALSE),"")</f>
        <v>0.74</v>
      </c>
      <c r="G538" s="15">
        <f>IFERROR(VLOOKUP(A538,'Fichier source CGECP'!$A$1:$F$1259,1,FALSE),"")</f>
        <v>5921</v>
      </c>
      <c r="H538" s="15" t="str">
        <f>IFERROR(VLOOKUP(A538,'Fichier source CGECP'!$A$1:$F$1259,2,FALSE),"")</f>
        <v>CGECP</v>
      </c>
      <c r="I538" s="38">
        <f>IFERROR(VLOOKUP(A538,'Fichier source CGECP'!$A$1:$F$1259,3,FALSE),"")</f>
        <v>43812</v>
      </c>
      <c r="J538" s="15">
        <f>IFERROR(VLOOKUP(A538,'Fichier source CGECP'!$A$1:$F$1259,4,FALSE),"")</f>
        <v>0</v>
      </c>
      <c r="K538" s="15" t="str">
        <f>IFERROR(VLOOKUP(A538,'Fichier source CGECP'!$A$1:$F$1259,5,FALSE),"")</f>
        <v>ORDURES MENAGERES</v>
      </c>
      <c r="L538" s="33">
        <f>IFERROR(VLOOKUP(A538,'Fichier source CGECP'!$A$1:$F$1259,6,FALSE),"")</f>
        <v>2.2599999999999998</v>
      </c>
      <c r="M538" s="36">
        <f t="shared" si="45"/>
        <v>-1.5199999999999998</v>
      </c>
      <c r="N538" s="35" t="str">
        <f t="shared" si="41"/>
        <v>Ok</v>
      </c>
      <c r="O538" s="35" t="str">
        <f t="shared" si="42"/>
        <v>Ok</v>
      </c>
      <c r="P538" s="35" t="str">
        <f t="shared" si="43"/>
        <v>Ecart</v>
      </c>
      <c r="Q538" s="35" t="str">
        <f t="shared" si="44"/>
        <v>Ecart</v>
      </c>
    </row>
    <row r="539" spans="1:17" ht="15.75" customHeight="1" x14ac:dyDescent="0.25">
      <c r="A539" s="12">
        <f>IFERROR(VLOOKUP('Requête 052'!$A538,'Requête 052'!$A$1:$F$2000,1,FALSE),"")</f>
        <v>5923</v>
      </c>
      <c r="B539" s="5" t="str">
        <f>IFERROR(VLOOKUP('Requête 052'!$A538,'Requête 052'!$A$1:$F$2000,2,FALSE),"")</f>
        <v>CGECP ST OUEN L AUMONE UVEND</v>
      </c>
      <c r="C539" s="14">
        <f>IFERROR(VLOOKUP('Requête 052'!$A538,'Requête 052'!$A$1:$F$2000,3,FALSE),"")</f>
        <v>43812</v>
      </c>
      <c r="D539" s="5" t="str">
        <f>IFERROR(VLOOKUP('Requête 052'!$A538,'Requête 052'!$A$1:$F$2000,4,FALSE),"")</f>
        <v>ORDURES MENAGERES</v>
      </c>
      <c r="E539" s="5" t="str">
        <f>IFERROR(VLOOKUP('Requête 052'!$A538,'Requête 052'!$A$1:$F$2000,5,FALSE),"")</f>
        <v>ORDURES MENAGERES</v>
      </c>
      <c r="F539" s="5">
        <f>IFERROR(VLOOKUP('Requête 052'!$A538,'Requête 052'!$A$1:$F$2000,6,FALSE),"")</f>
        <v>3.52</v>
      </c>
      <c r="G539" s="15">
        <f>IFERROR(VLOOKUP(A539,'Fichier source CGECP'!$A$1:$F$1259,1,FALSE),"")</f>
        <v>5923</v>
      </c>
      <c r="H539" s="15" t="str">
        <f>IFERROR(VLOOKUP(A539,'Fichier source CGECP'!$A$1:$F$1259,2,FALSE),"")</f>
        <v>CGECP</v>
      </c>
      <c r="I539" s="47">
        <f>IFERROR(VLOOKUP(A539,'Fichier source CGECP'!$A$1:$F$1259,3,FALSE),"")</f>
        <v>43812</v>
      </c>
      <c r="J539" s="15">
        <f>IFERROR(VLOOKUP(A539,'Fichier source CGECP'!$A$1:$F$1259,4,FALSE),"")</f>
        <v>0</v>
      </c>
      <c r="K539" s="15" t="str">
        <f>IFERROR(VLOOKUP(A539,'Fichier source CGECP'!$A$1:$F$1259,5,FALSE),"")</f>
        <v>ORDURES MENAGERES</v>
      </c>
      <c r="L539" s="33">
        <f>IFERROR(VLOOKUP(A539,'Fichier source CGECP'!$A$1:$F$1259,6,FALSE),"")</f>
        <v>1.46</v>
      </c>
      <c r="M539" s="36">
        <f t="shared" si="45"/>
        <v>2.06</v>
      </c>
      <c r="N539" s="35" t="str">
        <f t="shared" si="41"/>
        <v>Ok</v>
      </c>
      <c r="O539" s="35" t="str">
        <f t="shared" si="42"/>
        <v>Ok</v>
      </c>
      <c r="P539" s="35" t="str">
        <f t="shared" si="43"/>
        <v>Ok</v>
      </c>
      <c r="Q539" s="35" t="str">
        <f t="shared" si="44"/>
        <v>Ok</v>
      </c>
    </row>
    <row r="540" spans="1:17" ht="15.75" customHeight="1" x14ac:dyDescent="0.25">
      <c r="A540" s="12">
        <f>IFERROR(VLOOKUP('Requête 052'!$A539,'Requête 052'!$A$1:$F$2000,1,FALSE),"")</f>
        <v>5924</v>
      </c>
      <c r="B540" s="5" t="str">
        <f>IFERROR(VLOOKUP('Requête 052'!$A539,'Requête 052'!$A$1:$F$2000,2,FALSE),"")</f>
        <v>CGECP ST OUEN L AUMONE TDI</v>
      </c>
      <c r="C540" s="14">
        <f>IFERROR(VLOOKUP('Requête 052'!$A539,'Requête 052'!$A$1:$F$2000,3,FALSE),"")</f>
        <v>43812</v>
      </c>
      <c r="D540" s="5" t="str">
        <f>IFERROR(VLOOKUP('Requête 052'!$A539,'Requête 052'!$A$1:$F$2000,4,FALSE),"")</f>
        <v>DECHETS INDUSTRIELS A TRIER</v>
      </c>
      <c r="E540" s="5" t="str">
        <f>IFERROR(VLOOKUP('Requête 052'!$A539,'Requête 052'!$A$1:$F$2000,5,FALSE),"")</f>
        <v>DECHETS INDUSTRIELS BANALS</v>
      </c>
      <c r="F540" s="5">
        <f>IFERROR(VLOOKUP('Requête 052'!$A539,'Requête 052'!$A$1:$F$2000,6,FALSE),"")</f>
        <v>7.18</v>
      </c>
      <c r="G540" s="15">
        <f>IFERROR(VLOOKUP(A540,'Fichier source CGECP'!$A$1:$F$1259,1,FALSE),"")</f>
        <v>5924</v>
      </c>
      <c r="H540" s="15" t="str">
        <f>IFERROR(VLOOKUP(A540,'Fichier source CGECP'!$A$1:$F$1259,2,FALSE),"")</f>
        <v>CGECP</v>
      </c>
      <c r="I540" s="47">
        <f>IFERROR(VLOOKUP(A540,'Fichier source CGECP'!$A$1:$F$1259,3,FALSE),"")</f>
        <v>43812</v>
      </c>
      <c r="J540" s="15" t="str">
        <f>IFERROR(VLOOKUP(A540,'Fichier source CGECP'!$A$1:$F$1259,4,FALSE),"")</f>
        <v>DECHETS INDUSTRIELS BANALS</v>
      </c>
      <c r="K540" s="15" t="str">
        <f>IFERROR(VLOOKUP(A540,'Fichier source CGECP'!$A$1:$F$1259,5,FALSE),"")</f>
        <v>DECHETS INDUSTRIELS BANALS</v>
      </c>
      <c r="L540" s="33">
        <f>IFERROR(VLOOKUP(A540,'Fichier source CGECP'!$A$1:$F$1259,6,FALSE),"")</f>
        <v>1.54</v>
      </c>
      <c r="M540" s="36">
        <f t="shared" si="45"/>
        <v>5.64</v>
      </c>
      <c r="N540" s="35" t="str">
        <f t="shared" si="41"/>
        <v>Ok</v>
      </c>
      <c r="O540" s="35" t="str">
        <f t="shared" si="42"/>
        <v>Ok</v>
      </c>
      <c r="P540" s="35" t="str">
        <f t="shared" si="43"/>
        <v>Ok</v>
      </c>
      <c r="Q540" s="35" t="str">
        <f t="shared" si="44"/>
        <v>Ok</v>
      </c>
    </row>
    <row r="541" spans="1:17" ht="15.75" customHeight="1" x14ac:dyDescent="0.25">
      <c r="A541" s="12">
        <f>IFERROR(VLOOKUP('Requête 052'!$A540,'Requête 052'!$A$1:$F$2000,1,FALSE),"")</f>
        <v>5925</v>
      </c>
      <c r="B541" s="5" t="str">
        <f>IFERROR(VLOOKUP('Requête 052'!$A540,'Requête 052'!$A$1:$F$2000,2,FALSE),"")</f>
        <v>CGECP ST OUEN L AUMONE TDI</v>
      </c>
      <c r="C541" s="14">
        <f>IFERROR(VLOOKUP('Requête 052'!$A540,'Requête 052'!$A$1:$F$2000,3,FALSE),"")</f>
        <v>43812</v>
      </c>
      <c r="D541" s="5" t="str">
        <f>IFERROR(VLOOKUP('Requête 052'!$A540,'Requête 052'!$A$1:$F$2000,4,FALSE),"")</f>
        <v>CARTONS ET SACHES PLAST - 1.04.00</v>
      </c>
      <c r="E541" s="5" t="str">
        <f>IFERROR(VLOOKUP('Requête 052'!$A540,'Requête 052'!$A$1:$F$2000,5,FALSE),"")</f>
        <v>PE GRANDE SURFACE-PEGS</v>
      </c>
      <c r="F541" s="5">
        <f>IFERROR(VLOOKUP('Requête 052'!$A540,'Requête 052'!$A$1:$F$2000,6,FALSE),"")</f>
        <v>6.08</v>
      </c>
      <c r="G541" s="15">
        <f>IFERROR(VLOOKUP(A541,'Fichier source CGECP'!$A$1:$F$1259,1,FALSE),"")</f>
        <v>5925</v>
      </c>
      <c r="H541" s="15" t="str">
        <f>IFERROR(VLOOKUP(A541,'Fichier source CGECP'!$A$1:$F$1259,2,FALSE),"")</f>
        <v>CGECP</v>
      </c>
      <c r="I541" s="38">
        <f>IFERROR(VLOOKUP(A541,'Fichier source CGECP'!$A$1:$F$1259,3,FALSE),"")</f>
        <v>43812</v>
      </c>
      <c r="J541" s="15" t="str">
        <f>IFERROR(VLOOKUP(A541,'Fichier source CGECP'!$A$1:$F$1259,4,FALSE),"")</f>
        <v>CARTONS ET SACHES PLAST - 1.04.00</v>
      </c>
      <c r="K541" s="15" t="str">
        <f>IFERROR(VLOOKUP(A541,'Fichier source CGECP'!$A$1:$F$1259,5,FALSE),"")</f>
        <v>CARTONS ET SACHES PLAST - 1.04.00</v>
      </c>
      <c r="L541" s="33">
        <f>IFERROR(VLOOKUP(A541,'Fichier source CGECP'!$A$1:$F$1259,6,FALSE),"")</f>
        <v>8.2000000000000003E-2</v>
      </c>
      <c r="M541" s="36">
        <f t="shared" si="45"/>
        <v>5.9980000000000002</v>
      </c>
      <c r="N541" s="35" t="str">
        <f t="shared" si="41"/>
        <v>Ok</v>
      </c>
      <c r="O541" s="35" t="str">
        <f t="shared" si="42"/>
        <v>Ecart</v>
      </c>
      <c r="P541" s="35" t="str">
        <f t="shared" si="43"/>
        <v>Ok</v>
      </c>
      <c r="Q541" s="35" t="str">
        <f t="shared" si="44"/>
        <v>Ecart</v>
      </c>
    </row>
    <row r="542" spans="1:17" ht="15.75" customHeight="1" x14ac:dyDescent="0.25">
      <c r="A542" s="12">
        <f>IFERROR(VLOOKUP('Requête 052'!$A541,'Requête 052'!$A$1:$F$2000,1,FALSE),"")</f>
        <v>5925</v>
      </c>
      <c r="B542" s="5" t="str">
        <f>IFERROR(VLOOKUP('Requête 052'!$A541,'Requête 052'!$A$1:$F$2000,2,FALSE),"")</f>
        <v>CGECP ST OUEN L AUMONE TDI</v>
      </c>
      <c r="C542" s="14">
        <f>IFERROR(VLOOKUP('Requête 052'!$A541,'Requête 052'!$A$1:$F$2000,3,FALSE),"")</f>
        <v>43812</v>
      </c>
      <c r="D542" s="5" t="str">
        <f>IFERROR(VLOOKUP('Requête 052'!$A541,'Requête 052'!$A$1:$F$2000,4,FALSE),"")</f>
        <v>CARTONS ET SACHES PLAST - 1.04.00</v>
      </c>
      <c r="E542" s="5" t="str">
        <f>IFERROR(VLOOKUP('Requête 052'!$A541,'Requête 052'!$A$1:$F$2000,5,FALSE),"")</f>
        <v>PE GRANDE SURFACE-PEGS</v>
      </c>
      <c r="F542" s="5">
        <f>IFERROR(VLOOKUP('Requête 052'!$A541,'Requête 052'!$A$1:$F$2000,6,FALSE),"")</f>
        <v>6.08</v>
      </c>
      <c r="G542" s="15">
        <f>IFERROR(VLOOKUP(A542,'Fichier source CGECP'!$A$1:$F$1259,1,FALSE),"")</f>
        <v>5925</v>
      </c>
      <c r="H542" s="15" t="str">
        <f>IFERROR(VLOOKUP(A542,'Fichier source CGECP'!$A$1:$F$1259,2,FALSE),"")</f>
        <v>CGECP</v>
      </c>
      <c r="I542" s="38">
        <f>IFERROR(VLOOKUP(A542,'Fichier source CGECP'!$A$1:$F$1259,3,FALSE),"")</f>
        <v>43812</v>
      </c>
      <c r="J542" s="15" t="str">
        <f>IFERROR(VLOOKUP(A542,'Fichier source CGECP'!$A$1:$F$1259,4,FALSE),"")</f>
        <v>CARTONS ET SACHES PLAST - 1.04.00</v>
      </c>
      <c r="K542" s="15" t="str">
        <f>IFERROR(VLOOKUP(A542,'Fichier source CGECP'!$A$1:$F$1259,5,FALSE),"")</f>
        <v>CARTONS ET SACHES PLAST - 1.04.00</v>
      </c>
      <c r="L542" s="33">
        <f>IFERROR(VLOOKUP(A542,'Fichier source CGECP'!$A$1:$F$1259,6,FALSE),"")</f>
        <v>8.2000000000000003E-2</v>
      </c>
      <c r="M542" s="36">
        <f t="shared" si="45"/>
        <v>5.9980000000000002</v>
      </c>
      <c r="N542" s="35" t="str">
        <f t="shared" si="41"/>
        <v>Ok</v>
      </c>
      <c r="O542" s="35" t="str">
        <f t="shared" si="42"/>
        <v>Ecart</v>
      </c>
      <c r="P542" s="35" t="str">
        <f t="shared" si="43"/>
        <v>Ok</v>
      </c>
      <c r="Q542" s="35" t="str">
        <f t="shared" si="44"/>
        <v>Ecart</v>
      </c>
    </row>
    <row r="543" spans="1:17" ht="15.75" customHeight="1" x14ac:dyDescent="0.25">
      <c r="A543" s="12">
        <f>IFERROR(VLOOKUP('Requête 052'!$A542,'Requête 052'!$A$1:$F$2000,1,FALSE),"")</f>
        <v>5925</v>
      </c>
      <c r="B543" s="5" t="str">
        <f>IFERROR(VLOOKUP('Requête 052'!$A542,'Requête 052'!$A$1:$F$2000,2,FALSE),"")</f>
        <v>CGECP ST OUEN L AUMONE TDI</v>
      </c>
      <c r="C543" s="14">
        <f>IFERROR(VLOOKUP('Requête 052'!$A542,'Requête 052'!$A$1:$F$2000,3,FALSE),"")</f>
        <v>43812</v>
      </c>
      <c r="D543" s="5" t="str">
        <f>IFERROR(VLOOKUP('Requête 052'!$A542,'Requête 052'!$A$1:$F$2000,4,FALSE),"")</f>
        <v>CARTONS ET SACHES PLAST - 1.04.00</v>
      </c>
      <c r="E543" s="5" t="str">
        <f>IFERROR(VLOOKUP('Requête 052'!$A542,'Requête 052'!$A$1:$F$2000,5,FALSE),"")</f>
        <v>PE GRANDE SURFACE-PEGS</v>
      </c>
      <c r="F543" s="5">
        <f>IFERROR(VLOOKUP('Requête 052'!$A542,'Requête 052'!$A$1:$F$2000,6,FALSE),"")</f>
        <v>6.08</v>
      </c>
      <c r="G543" s="15">
        <f>IFERROR(VLOOKUP(A543,'Fichier source CGECP'!$A$1:$F$1259,1,FALSE),"")</f>
        <v>5925</v>
      </c>
      <c r="H543" s="15" t="str">
        <f>IFERROR(VLOOKUP(A543,'Fichier source CGECP'!$A$1:$F$1259,2,FALSE),"")</f>
        <v>CGECP</v>
      </c>
      <c r="I543" s="38">
        <f>IFERROR(VLOOKUP(A543,'Fichier source CGECP'!$A$1:$F$1259,3,FALSE),"")</f>
        <v>43812</v>
      </c>
      <c r="J543" s="15" t="str">
        <f>IFERROR(VLOOKUP(A543,'Fichier source CGECP'!$A$1:$F$1259,4,FALSE),"")</f>
        <v>CARTONS ET SACHES PLAST - 1.04.00</v>
      </c>
      <c r="K543" s="15" t="str">
        <f>IFERROR(VLOOKUP(A543,'Fichier source CGECP'!$A$1:$F$1259,5,FALSE),"")</f>
        <v>CARTONS ET SACHES PLAST - 1.04.00</v>
      </c>
      <c r="L543" s="33">
        <f>IFERROR(VLOOKUP(A543,'Fichier source CGECP'!$A$1:$F$1259,6,FALSE),"")</f>
        <v>8.2000000000000003E-2</v>
      </c>
      <c r="M543" s="36">
        <f t="shared" si="45"/>
        <v>5.9980000000000002</v>
      </c>
      <c r="N543" s="35" t="str">
        <f t="shared" si="41"/>
        <v>Ok</v>
      </c>
      <c r="O543" s="35" t="str">
        <f t="shared" si="42"/>
        <v>Ecart</v>
      </c>
      <c r="P543" s="35" t="str">
        <f t="shared" si="43"/>
        <v>Ok</v>
      </c>
      <c r="Q543" s="35" t="str">
        <f t="shared" si="44"/>
        <v>Ecart</v>
      </c>
    </row>
    <row r="544" spans="1:17" ht="15.75" customHeight="1" x14ac:dyDescent="0.25">
      <c r="A544" s="12">
        <f>IFERROR(VLOOKUP('Requête 052'!$A543,'Requête 052'!$A$1:$F$2000,1,FALSE),"")</f>
        <v>5938</v>
      </c>
      <c r="B544" s="5" t="str">
        <f>IFERROR(VLOOKUP('Requête 052'!$A543,'Requête 052'!$A$1:$F$2000,2,FALSE),"")</f>
        <v>CGECP ST OUEN L AUMONE UVEND</v>
      </c>
      <c r="C544" s="14">
        <f>IFERROR(VLOOKUP('Requête 052'!$A543,'Requête 052'!$A$1:$F$2000,3,FALSE),"")</f>
        <v>43812</v>
      </c>
      <c r="D544" s="5" t="str">
        <f>IFERROR(VLOOKUP('Requête 052'!$A543,'Requête 052'!$A$1:$F$2000,4,FALSE),"")</f>
        <v>DECHET A INCINERER TRI</v>
      </c>
      <c r="E544" s="5" t="str">
        <f>IFERROR(VLOOKUP('Requête 052'!$A543,'Requête 052'!$A$1:$F$2000,5,FALSE),"")</f>
        <v>DECHET A INCINERER TRI</v>
      </c>
      <c r="F544" s="5">
        <f>IFERROR(VLOOKUP('Requête 052'!$A543,'Requête 052'!$A$1:$F$2000,6,FALSE),"")</f>
        <v>2.96</v>
      </c>
      <c r="G544" s="15">
        <f>IFERROR(VLOOKUP(A544,'Fichier source CGECP'!$A$1:$F$1259,1,FALSE),"")</f>
        <v>5938</v>
      </c>
      <c r="H544" s="15" t="str">
        <f>IFERROR(VLOOKUP(A544,'Fichier source CGECP'!$A$1:$F$1259,2,FALSE),"")</f>
        <v>CGECP</v>
      </c>
      <c r="I544" s="38">
        <f>IFERROR(VLOOKUP(A544,'Fichier source CGECP'!$A$1:$F$1259,3,FALSE),"")</f>
        <v>43812</v>
      </c>
      <c r="J544" s="15" t="str">
        <f>IFERROR(VLOOKUP(A544,'Fichier source CGECP'!$A$1:$F$1259,4,FALSE),"")</f>
        <v>DECHET A INCINERER TRI</v>
      </c>
      <c r="K544" s="15" t="str">
        <f>IFERROR(VLOOKUP(A544,'Fichier source CGECP'!$A$1:$F$1259,5,FALSE),"")</f>
        <v>DECHET A INCINERER TRI</v>
      </c>
      <c r="L544" s="33">
        <f>IFERROR(VLOOKUP(A544,'Fichier source CGECP'!$A$1:$F$1259,6,FALSE),"")</f>
        <v>15.72</v>
      </c>
      <c r="M544" s="36">
        <f t="shared" si="45"/>
        <v>-12.760000000000002</v>
      </c>
      <c r="N544" s="35" t="str">
        <f t="shared" si="41"/>
        <v>Ok</v>
      </c>
      <c r="O544" s="35" t="str">
        <f t="shared" si="42"/>
        <v>Ok</v>
      </c>
      <c r="P544" s="35" t="str">
        <f t="shared" si="43"/>
        <v>Ecart</v>
      </c>
      <c r="Q544" s="35" t="str">
        <f t="shared" si="44"/>
        <v>Ecart</v>
      </c>
    </row>
    <row r="545" spans="1:17" ht="15.75" customHeight="1" x14ac:dyDescent="0.25">
      <c r="A545" s="12">
        <f>IFERROR(VLOOKUP('Requête 052'!$A544,'Requête 052'!$A$1:$F$2000,1,FALSE),"")</f>
        <v>5940</v>
      </c>
      <c r="B545" s="5" t="str">
        <f>IFERROR(VLOOKUP('Requête 052'!$A544,'Requête 052'!$A$1:$F$2000,2,FALSE),"")</f>
        <v>CGECP ST OUEN L AUMONE TPCPR</v>
      </c>
      <c r="C545" s="14">
        <f>IFERROR(VLOOKUP('Requête 052'!$A544,'Requête 052'!$A$1:$F$2000,3,FALSE),"")</f>
        <v>43812</v>
      </c>
      <c r="D545" s="5" t="str">
        <f>IFERROR(VLOOKUP('Requête 052'!$A544,'Requête 052'!$A$1:$F$2000,4,FALSE),"")</f>
        <v>CARTONS</v>
      </c>
      <c r="E545" s="5" t="str">
        <f>IFERROR(VLOOKUP('Requête 052'!$A544,'Requête 052'!$A$1:$F$2000,5,FALSE),"")</f>
        <v>CARTONS</v>
      </c>
      <c r="F545" s="5">
        <f>IFERROR(VLOOKUP('Requête 052'!$A544,'Requête 052'!$A$1:$F$2000,6,FALSE),"")</f>
        <v>2.84</v>
      </c>
      <c r="G545" s="15">
        <f>IFERROR(VLOOKUP(A545,'Fichier source CGECP'!$A$1:$F$1259,1,FALSE),"")</f>
        <v>5940</v>
      </c>
      <c r="H545" s="15" t="str">
        <f>IFERROR(VLOOKUP(A545,'Fichier source CGECP'!$A$1:$F$1259,2,FALSE),"")</f>
        <v>CGECP</v>
      </c>
      <c r="I545" s="47">
        <f>IFERROR(VLOOKUP(A545,'Fichier source CGECP'!$A$1:$F$1259,3,FALSE),"")</f>
        <v>43812</v>
      </c>
      <c r="J545" s="15" t="str">
        <f>IFERROR(VLOOKUP(A545,'Fichier source CGECP'!$A$1:$F$1259,4,FALSE),"")</f>
        <v>PAPIERS</v>
      </c>
      <c r="K545" s="15" t="str">
        <f>IFERROR(VLOOKUP(A545,'Fichier source CGECP'!$A$1:$F$1259,5,FALSE),"")</f>
        <v>CARTONS</v>
      </c>
      <c r="L545" s="33">
        <f>IFERROR(VLOOKUP(A545,'Fichier source CGECP'!$A$1:$F$1259,6,FALSE),"")</f>
        <v>0.12</v>
      </c>
      <c r="M545" s="36">
        <f t="shared" si="45"/>
        <v>2.7199999999999998</v>
      </c>
      <c r="N545" s="35" t="str">
        <f t="shared" si="41"/>
        <v>Ok</v>
      </c>
      <c r="O545" s="35" t="str">
        <f t="shared" si="42"/>
        <v>Ok</v>
      </c>
      <c r="P545" s="35" t="str">
        <f t="shared" si="43"/>
        <v>Ok</v>
      </c>
      <c r="Q545" s="35" t="str">
        <f t="shared" si="44"/>
        <v>Ok</v>
      </c>
    </row>
    <row r="546" spans="1:17" ht="15.75" customHeight="1" x14ac:dyDescent="0.25">
      <c r="A546" s="12">
        <f>IFERROR(VLOOKUP('Requête 052'!$A545,'Requête 052'!$A$1:$F$2000,1,FALSE),"")</f>
        <v>5940</v>
      </c>
      <c r="B546" s="5" t="str">
        <f>IFERROR(VLOOKUP('Requête 052'!$A545,'Requête 052'!$A$1:$F$2000,2,FALSE),"")</f>
        <v>CGECP ST OUEN L AUMONE TPCPR</v>
      </c>
      <c r="C546" s="14">
        <f>IFERROR(VLOOKUP('Requête 052'!$A545,'Requête 052'!$A$1:$F$2000,3,FALSE),"")</f>
        <v>43812</v>
      </c>
      <c r="D546" s="5" t="str">
        <f>IFERROR(VLOOKUP('Requête 052'!$A545,'Requête 052'!$A$1:$F$2000,4,FALSE),"")</f>
        <v>CARTONS</v>
      </c>
      <c r="E546" s="5" t="str">
        <f>IFERROR(VLOOKUP('Requête 052'!$A545,'Requête 052'!$A$1:$F$2000,5,FALSE),"")</f>
        <v>CARTONS</v>
      </c>
      <c r="F546" s="5">
        <f>IFERROR(VLOOKUP('Requête 052'!$A545,'Requête 052'!$A$1:$F$2000,6,FALSE),"")</f>
        <v>2.84</v>
      </c>
      <c r="G546" s="15">
        <f>IFERROR(VLOOKUP(A546,'Fichier source CGECP'!$A$1:$F$1259,1,FALSE),"")</f>
        <v>5940</v>
      </c>
      <c r="H546" s="15" t="str">
        <f>IFERROR(VLOOKUP(A546,'Fichier source CGECP'!$A$1:$F$1259,2,FALSE),"")</f>
        <v>CGECP</v>
      </c>
      <c r="I546" s="47">
        <f>IFERROR(VLOOKUP(A546,'Fichier source CGECP'!$A$1:$F$1259,3,FALSE),"")</f>
        <v>43812</v>
      </c>
      <c r="J546" s="15" t="str">
        <f>IFERROR(VLOOKUP(A546,'Fichier source CGECP'!$A$1:$F$1259,4,FALSE),"")</f>
        <v>PAPIERS</v>
      </c>
      <c r="K546" s="15" t="str">
        <f>IFERROR(VLOOKUP(A546,'Fichier source CGECP'!$A$1:$F$1259,5,FALSE),"")</f>
        <v>CARTONS</v>
      </c>
      <c r="L546" s="33">
        <f>IFERROR(VLOOKUP(A546,'Fichier source CGECP'!$A$1:$F$1259,6,FALSE),"")</f>
        <v>0.12</v>
      </c>
      <c r="M546" s="36">
        <f t="shared" si="45"/>
        <v>2.7199999999999998</v>
      </c>
      <c r="N546" s="35" t="str">
        <f t="shared" si="41"/>
        <v>Ok</v>
      </c>
      <c r="O546" s="35" t="str">
        <f t="shared" si="42"/>
        <v>Ok</v>
      </c>
      <c r="P546" s="35" t="str">
        <f t="shared" si="43"/>
        <v>Ok</v>
      </c>
      <c r="Q546" s="35" t="str">
        <f t="shared" si="44"/>
        <v>Ok</v>
      </c>
    </row>
    <row r="547" spans="1:17" ht="15.75" customHeight="1" x14ac:dyDescent="0.25">
      <c r="A547" s="12">
        <f>IFERROR(VLOOKUP('Requête 052'!$A546,'Requête 052'!$A$1:$F$2000,1,FALSE),"")</f>
        <v>5942</v>
      </c>
      <c r="B547" s="5" t="str">
        <f>IFERROR(VLOOKUP('Requête 052'!$A546,'Requête 052'!$A$1:$F$2000,2,FALSE),"")</f>
        <v>CGECP ST OUEN L AUMONE TDI</v>
      </c>
      <c r="C547" s="14">
        <f>IFERROR(VLOOKUP('Requête 052'!$A546,'Requête 052'!$A$1:$F$2000,3,FALSE),"")</f>
        <v>43812</v>
      </c>
      <c r="D547" s="5" t="str">
        <f>IFERROR(VLOOKUP('Requête 052'!$A546,'Requête 052'!$A$1:$F$2000,4,FALSE),"")</f>
        <v>CARTONS</v>
      </c>
      <c r="E547" s="5" t="str">
        <f>IFERROR(VLOOKUP('Requête 052'!$A546,'Requête 052'!$A$1:$F$2000,5,FALSE),"")</f>
        <v>CARTONS</v>
      </c>
      <c r="F547" s="5">
        <f>IFERROR(VLOOKUP('Requête 052'!$A546,'Requête 052'!$A$1:$F$2000,6,FALSE),"")</f>
        <v>1.08</v>
      </c>
      <c r="G547" s="15">
        <f>IFERROR(VLOOKUP(A547,'Fichier source CGECP'!$A$1:$F$1259,1,FALSE),"")</f>
        <v>5942</v>
      </c>
      <c r="H547" s="15" t="str">
        <f>IFERROR(VLOOKUP(A547,'Fichier source CGECP'!$A$1:$F$1259,2,FALSE),"")</f>
        <v>CGECP</v>
      </c>
      <c r="I547" s="47">
        <f>IFERROR(VLOOKUP(A547,'Fichier source CGECP'!$A$1:$F$1259,3,FALSE),"")</f>
        <v>43812</v>
      </c>
      <c r="J547" s="15" t="str">
        <f>IFERROR(VLOOKUP(A547,'Fichier source CGECP'!$A$1:$F$1259,4,FALSE),"")</f>
        <v>CARTONS</v>
      </c>
      <c r="K547" s="15" t="str">
        <f>IFERROR(VLOOKUP(A547,'Fichier source CGECP'!$A$1:$F$1259,5,FALSE),"")</f>
        <v>CARTONS</v>
      </c>
      <c r="L547" s="33">
        <f>IFERROR(VLOOKUP(A547,'Fichier source CGECP'!$A$1:$F$1259,6,FALSE),"")</f>
        <v>1.036</v>
      </c>
      <c r="M547" s="36">
        <f t="shared" si="45"/>
        <v>4.4000000000000039E-2</v>
      </c>
      <c r="N547" s="35" t="str">
        <f t="shared" si="41"/>
        <v>Ok</v>
      </c>
      <c r="O547" s="35" t="str">
        <f t="shared" si="42"/>
        <v>Ok</v>
      </c>
      <c r="P547" s="35" t="str">
        <f t="shared" si="43"/>
        <v>Ok</v>
      </c>
      <c r="Q547" s="35" t="str">
        <f t="shared" si="44"/>
        <v>Ok</v>
      </c>
    </row>
    <row r="548" spans="1:17" ht="15.75" customHeight="1" x14ac:dyDescent="0.25">
      <c r="A548" s="12">
        <f>IFERROR(VLOOKUP('Requête 052'!$A547,'Requête 052'!$A$1:$F$2000,1,FALSE),"")</f>
        <v>5947</v>
      </c>
      <c r="B548" s="5" t="str">
        <f>IFERROR(VLOOKUP('Requête 052'!$A547,'Requête 052'!$A$1:$F$2000,2,FALSE),"")</f>
        <v>CGECP ST OUEN L AUMONE TDI</v>
      </c>
      <c r="C548" s="14">
        <f>IFERROR(VLOOKUP('Requête 052'!$A547,'Requête 052'!$A$1:$F$2000,3,FALSE),"")</f>
        <v>43812</v>
      </c>
      <c r="D548" s="5" t="str">
        <f>IFERROR(VLOOKUP('Requête 052'!$A547,'Requête 052'!$A$1:$F$2000,4,FALSE),"")</f>
        <v>DECHETS INDUSTRIELS BANALS</v>
      </c>
      <c r="E548" s="5" t="str">
        <f>IFERROR(VLOOKUP('Requête 052'!$A547,'Requête 052'!$A$1:$F$2000,5,FALSE),"")</f>
        <v>DECHETS INDUSTRIELS BANALS</v>
      </c>
      <c r="F548" s="5">
        <f>IFERROR(VLOOKUP('Requête 052'!$A547,'Requête 052'!$A$1:$F$2000,6,FALSE),"")</f>
        <v>3.58</v>
      </c>
      <c r="G548" s="15">
        <f>IFERROR(VLOOKUP(A548,'Fichier source CGECP'!$A$1:$F$1259,1,FALSE),"")</f>
        <v>5947</v>
      </c>
      <c r="H548" s="15" t="str">
        <f>IFERROR(VLOOKUP(A548,'Fichier source CGECP'!$A$1:$F$1259,2,FALSE),"")</f>
        <v>CGECP</v>
      </c>
      <c r="I548" s="38">
        <f>IFERROR(VLOOKUP(A548,'Fichier source CGECP'!$A$1:$F$1259,3,FALSE),"")</f>
        <v>43812</v>
      </c>
      <c r="J548" s="15" t="str">
        <f>IFERROR(VLOOKUP(A548,'Fichier source CGECP'!$A$1:$F$1259,4,FALSE),"")</f>
        <v>CARTONS ET SACHES PLAST - 1.04.00</v>
      </c>
      <c r="K548" s="15" t="str">
        <f>IFERROR(VLOOKUP(A548,'Fichier source CGECP'!$A$1:$F$1259,5,FALSE),"")</f>
        <v>CARTONS ET SACHES PLAST - 1.04.00</v>
      </c>
      <c r="L548" s="33">
        <f>IFERROR(VLOOKUP(A548,'Fichier source CGECP'!$A$1:$F$1259,6,FALSE),"")</f>
        <v>2.2799999999999998</v>
      </c>
      <c r="M548" s="36">
        <f t="shared" si="45"/>
        <v>1.3000000000000003</v>
      </c>
      <c r="N548" s="35" t="str">
        <f t="shared" si="41"/>
        <v>Ok</v>
      </c>
      <c r="O548" s="35" t="str">
        <f t="shared" si="42"/>
        <v>Ecart</v>
      </c>
      <c r="P548" s="35" t="str">
        <f t="shared" si="43"/>
        <v>Ok</v>
      </c>
      <c r="Q548" s="35" t="str">
        <f t="shared" si="44"/>
        <v>Ecart</v>
      </c>
    </row>
    <row r="549" spans="1:17" ht="15.75" customHeight="1" x14ac:dyDescent="0.25">
      <c r="A549" s="12">
        <f>IFERROR(VLOOKUP('Requête 052'!$A548,'Requête 052'!$A$1:$F$2000,1,FALSE),"")</f>
        <v>5952</v>
      </c>
      <c r="B549" s="5" t="str">
        <f>IFERROR(VLOOKUP('Requête 052'!$A548,'Requête 052'!$A$1:$F$2000,2,FALSE),"")</f>
        <v>CGECP ST OUEN L AUMONE TDI</v>
      </c>
      <c r="C549" s="14">
        <f>IFERROR(VLOOKUP('Requête 052'!$A548,'Requête 052'!$A$1:$F$2000,3,FALSE),"")</f>
        <v>43812</v>
      </c>
      <c r="D549" s="5" t="str">
        <f>IFERROR(VLOOKUP('Requête 052'!$A548,'Requête 052'!$A$1:$F$2000,4,FALSE),"")</f>
        <v>CARTONS</v>
      </c>
      <c r="E549" s="5" t="str">
        <f>IFERROR(VLOOKUP('Requête 052'!$A548,'Requête 052'!$A$1:$F$2000,5,FALSE),"")</f>
        <v>REFUS DE TRI TPCPR</v>
      </c>
      <c r="F549" s="5">
        <f>IFERROR(VLOOKUP('Requête 052'!$A548,'Requête 052'!$A$1:$F$2000,6,FALSE),"")</f>
        <v>1.54</v>
      </c>
      <c r="G549" s="15">
        <f>IFERROR(VLOOKUP(A549,'Fichier source CGECP'!$A$1:$F$1259,1,FALSE),"")</f>
        <v>5952</v>
      </c>
      <c r="H549" s="15" t="str">
        <f>IFERROR(VLOOKUP(A549,'Fichier source CGECP'!$A$1:$F$1259,2,FALSE),"")</f>
        <v>CGECP</v>
      </c>
      <c r="I549" s="38">
        <f>IFERROR(VLOOKUP(A549,'Fichier source CGECP'!$A$1:$F$1259,3,FALSE),"")</f>
        <v>43812</v>
      </c>
      <c r="J549" s="15" t="str">
        <f>IFERROR(VLOOKUP(A549,'Fichier source CGECP'!$A$1:$F$1259,4,FALSE),"")</f>
        <v>CARTONS</v>
      </c>
      <c r="K549" s="15" t="str">
        <f>IFERROR(VLOOKUP(A549,'Fichier source CGECP'!$A$1:$F$1259,5,FALSE),"")</f>
        <v>CARTONS</v>
      </c>
      <c r="L549" s="33">
        <f>IFERROR(VLOOKUP(A549,'Fichier source CGECP'!$A$1:$F$1259,6,FALSE),"")</f>
        <v>0.432</v>
      </c>
      <c r="M549" s="36">
        <f t="shared" si="45"/>
        <v>1.1080000000000001</v>
      </c>
      <c r="N549" s="35" t="str">
        <f t="shared" si="41"/>
        <v>Ok</v>
      </c>
      <c r="O549" s="35" t="str">
        <f t="shared" si="42"/>
        <v>Ecart</v>
      </c>
      <c r="P549" s="35" t="str">
        <f t="shared" si="43"/>
        <v>Ok</v>
      </c>
      <c r="Q549" s="35" t="str">
        <f t="shared" si="44"/>
        <v>Ecart</v>
      </c>
    </row>
    <row r="550" spans="1:17" ht="15.75" customHeight="1" x14ac:dyDescent="0.25">
      <c r="A550" s="12">
        <f>IFERROR(VLOOKUP('Requête 052'!$A549,'Requête 052'!$A$1:$F$2000,1,FALSE),"")</f>
        <v>5958</v>
      </c>
      <c r="B550" s="5" t="str">
        <f>IFERROR(VLOOKUP('Requête 052'!$A549,'Requête 052'!$A$1:$F$2000,2,FALSE),"")</f>
        <v>CGECP ST OUEN L AUMONE TDI</v>
      </c>
      <c r="C550" s="14">
        <f>IFERROR(VLOOKUP('Requête 052'!$A549,'Requête 052'!$A$1:$F$2000,3,FALSE),"")</f>
        <v>43812</v>
      </c>
      <c r="D550" s="5" t="str">
        <f>IFERROR(VLOOKUP('Requête 052'!$A549,'Requête 052'!$A$1:$F$2000,4,FALSE),"")</f>
        <v>MATIERE VALO EN MELANGE</v>
      </c>
      <c r="E550" s="5" t="str">
        <f>IFERROR(VLOOKUP('Requête 052'!$A549,'Requête 052'!$A$1:$F$2000,5,FALSE),"")</f>
        <v>REFACTION</v>
      </c>
      <c r="F550" s="5">
        <f>IFERROR(VLOOKUP('Requête 052'!$A549,'Requête 052'!$A$1:$F$2000,6,FALSE),"")</f>
        <v>3.44</v>
      </c>
      <c r="G550" s="15">
        <f>IFERROR(VLOOKUP(A550,'Fichier source CGECP'!$A$1:$F$1259,1,FALSE),"")</f>
        <v>5958</v>
      </c>
      <c r="H550" s="15" t="str">
        <f>IFERROR(VLOOKUP(A550,'Fichier source CGECP'!$A$1:$F$1259,2,FALSE),"")</f>
        <v>CGECP</v>
      </c>
      <c r="I550" s="38">
        <f>IFERROR(VLOOKUP(A550,'Fichier source CGECP'!$A$1:$F$1259,3,FALSE),"")</f>
        <v>43812</v>
      </c>
      <c r="J550" s="15" t="str">
        <f>IFERROR(VLOOKUP(A550,'Fichier source CGECP'!$A$1:$F$1259,4,FALSE),"")</f>
        <v>MATIERE VALO EN MELANGE</v>
      </c>
      <c r="K550" s="15" t="str">
        <f>IFERROR(VLOOKUP(A550,'Fichier source CGECP'!$A$1:$F$1259,5,FALSE),"")</f>
        <v>MATIERE VALO EN MELANGE</v>
      </c>
      <c r="L550" s="33">
        <f>IFERROR(VLOOKUP(A550,'Fichier source CGECP'!$A$1:$F$1259,6,FALSE),"")</f>
        <v>2.62</v>
      </c>
      <c r="M550" s="36">
        <f t="shared" si="45"/>
        <v>0.81999999999999984</v>
      </c>
      <c r="N550" s="35" t="str">
        <f t="shared" si="41"/>
        <v>Ok</v>
      </c>
      <c r="O550" s="35" t="str">
        <f t="shared" si="42"/>
        <v>Ecart</v>
      </c>
      <c r="P550" s="35" t="str">
        <f t="shared" si="43"/>
        <v>Ok</v>
      </c>
      <c r="Q550" s="35" t="str">
        <f t="shared" si="44"/>
        <v>Ecart</v>
      </c>
    </row>
    <row r="551" spans="1:17" ht="15.75" customHeight="1" x14ac:dyDescent="0.25">
      <c r="A551" s="12">
        <f>IFERROR(VLOOKUP('Requête 052'!$A550,'Requête 052'!$A$1:$F$2000,1,FALSE),"")</f>
        <v>5965</v>
      </c>
      <c r="B551" s="5" t="str">
        <f>IFERROR(VLOOKUP('Requête 052'!$A550,'Requête 052'!$A$1:$F$2000,2,FALSE),"")</f>
        <v>CGECP ST OUEN L AUMONE TDI</v>
      </c>
      <c r="C551" s="14">
        <f>IFERROR(VLOOKUP('Requête 052'!$A550,'Requête 052'!$A$1:$F$2000,3,FALSE),"")</f>
        <v>43812</v>
      </c>
      <c r="D551" s="5" t="str">
        <f>IFERROR(VLOOKUP('Requête 052'!$A550,'Requête 052'!$A$1:$F$2000,4,FALSE),"")</f>
        <v>DECHETS INDUSTRIELS BANALS</v>
      </c>
      <c r="E551" s="5" t="str">
        <f>IFERROR(VLOOKUP('Requête 052'!$A550,'Requête 052'!$A$1:$F$2000,5,FALSE),"")</f>
        <v>DECHETS INDUSTRIELS BANALS</v>
      </c>
      <c r="F551" s="5">
        <f>IFERROR(VLOOKUP('Requête 052'!$A550,'Requête 052'!$A$1:$F$2000,6,FALSE),"")</f>
        <v>0.9</v>
      </c>
      <c r="G551" s="15">
        <f>IFERROR(VLOOKUP(A551,'Fichier source CGECP'!$A$1:$F$1259,1,FALSE),"")</f>
        <v>5965</v>
      </c>
      <c r="H551" s="15" t="str">
        <f>IFERROR(VLOOKUP(A551,'Fichier source CGECP'!$A$1:$F$1259,2,FALSE),"")</f>
        <v>CGECP</v>
      </c>
      <c r="I551" s="38">
        <f>IFERROR(VLOOKUP(A551,'Fichier source CGECP'!$A$1:$F$1259,3,FALSE),"")</f>
        <v>43812</v>
      </c>
      <c r="J551" s="15" t="str">
        <f>IFERROR(VLOOKUP(A551,'Fichier source CGECP'!$A$1:$F$1259,4,FALSE),"")</f>
        <v>DECHETS INDUSTRIELS BANALS</v>
      </c>
      <c r="K551" s="15" t="str">
        <f>IFERROR(VLOOKUP(A551,'Fichier source CGECP'!$A$1:$F$1259,5,FALSE),"")</f>
        <v>DECHETS INDUSTRIELS BANALS</v>
      </c>
      <c r="L551" s="33">
        <f>IFERROR(VLOOKUP(A551,'Fichier source CGECP'!$A$1:$F$1259,6,FALSE),"")</f>
        <v>3.08</v>
      </c>
      <c r="M551" s="36">
        <f t="shared" si="45"/>
        <v>-2.1800000000000002</v>
      </c>
      <c r="N551" s="35" t="str">
        <f t="shared" si="41"/>
        <v>Ok</v>
      </c>
      <c r="O551" s="35" t="str">
        <f t="shared" si="42"/>
        <v>Ok</v>
      </c>
      <c r="P551" s="35" t="str">
        <f t="shared" si="43"/>
        <v>Ecart</v>
      </c>
      <c r="Q551" s="35" t="str">
        <f t="shared" si="44"/>
        <v>Ecart</v>
      </c>
    </row>
    <row r="552" spans="1:17" ht="15.75" customHeight="1" x14ac:dyDescent="0.25">
      <c r="A552" s="12">
        <f>IFERROR(VLOOKUP('Requête 052'!$A551,'Requête 052'!$A$1:$F$2000,1,FALSE),"")</f>
        <v>5974</v>
      </c>
      <c r="B552" s="5" t="str">
        <f>IFERROR(VLOOKUP('Requête 052'!$A551,'Requête 052'!$A$1:$F$2000,2,FALSE),"")</f>
        <v>CGECP ST OUEN L AUMONE TDI</v>
      </c>
      <c r="C552" s="14">
        <f>IFERROR(VLOOKUP('Requête 052'!$A551,'Requête 052'!$A$1:$F$2000,3,FALSE),"")</f>
        <v>43812</v>
      </c>
      <c r="D552" s="5" t="str">
        <f>IFERROR(VLOOKUP('Requête 052'!$A551,'Requête 052'!$A$1:$F$2000,4,FALSE),"")</f>
        <v>ENCOMBRANTS</v>
      </c>
      <c r="E552" s="5" t="str">
        <f>IFERROR(VLOOKUP('Requête 052'!$A551,'Requête 052'!$A$1:$F$2000,5,FALSE),"")</f>
        <v>ENCOMBRANTS</v>
      </c>
      <c r="F552" s="5">
        <f>IFERROR(VLOOKUP('Requête 052'!$A551,'Requête 052'!$A$1:$F$2000,6,FALSE),"")</f>
        <v>0.67200000000000004</v>
      </c>
      <c r="G552" s="15" t="str">
        <f>IFERROR(VLOOKUP(A552,'Fichier source CGECP'!$A$1:$F$1259,1,FALSE),"")</f>
        <v/>
      </c>
      <c r="H552" s="15" t="str">
        <f>IFERROR(VLOOKUP(A552,'Fichier source CGECP'!$A$1:$F$1259,2,FALSE),"")</f>
        <v/>
      </c>
      <c r="I552" s="38" t="str">
        <f>IFERROR(VLOOKUP(A552,'Fichier source CGECP'!$A$1:$F$1259,3,FALSE),"")</f>
        <v/>
      </c>
      <c r="J552" s="15" t="str">
        <f>IFERROR(VLOOKUP(A552,'Fichier source CGECP'!$A$1:$F$1259,4,FALSE),"")</f>
        <v/>
      </c>
      <c r="K552" s="15" t="str">
        <f>IFERROR(VLOOKUP(A552,'Fichier source CGECP'!$A$1:$F$1259,5,FALSE),"")</f>
        <v/>
      </c>
      <c r="L552" s="33" t="str">
        <f>IFERROR(VLOOKUP(A552,'Fichier source CGECP'!$A$1:$F$1259,6,FALSE),"")</f>
        <v/>
      </c>
      <c r="M552" s="36" t="str">
        <f t="shared" si="45"/>
        <v/>
      </c>
      <c r="N552" s="35" t="str">
        <f t="shared" si="41"/>
        <v>Ok</v>
      </c>
      <c r="O552" s="35" t="str">
        <f t="shared" si="42"/>
        <v>Ecart</v>
      </c>
      <c r="P552" s="35" t="str">
        <f t="shared" si="43"/>
        <v>Ok</v>
      </c>
      <c r="Q552" s="35" t="str">
        <f t="shared" si="44"/>
        <v>Ecart</v>
      </c>
    </row>
    <row r="553" spans="1:17" ht="15.75" customHeight="1" x14ac:dyDescent="0.25">
      <c r="A553" s="12">
        <f>IFERROR(VLOOKUP('Requête 052'!$A552,'Requête 052'!$A$1:$F$2000,1,FALSE),"")</f>
        <v>5979</v>
      </c>
      <c r="B553" s="5" t="str">
        <f>IFERROR(VLOOKUP('Requête 052'!$A552,'Requête 052'!$A$1:$F$2000,2,FALSE),"")</f>
        <v>CGECP ST OUEN L AUMONE DVBIODIV</v>
      </c>
      <c r="C553" s="14">
        <f>IFERROR(VLOOKUP('Requête 052'!$A552,'Requête 052'!$A$1:$F$2000,3,FALSE),"")</f>
        <v>43812</v>
      </c>
      <c r="D553" s="5" t="str">
        <f>IFERROR(VLOOKUP('Requête 052'!$A552,'Requête 052'!$A$1:$F$2000,4,FALSE),"")</f>
        <v>DECHETS VERTS EN MELANGE</v>
      </c>
      <c r="E553" s="5" t="str">
        <f>IFERROR(VLOOKUP('Requête 052'!$A552,'Requête 052'!$A$1:$F$2000,5,FALSE),"")</f>
        <v>DECHETS VERTS EN MELANGE</v>
      </c>
      <c r="F553" s="5">
        <f>IFERROR(VLOOKUP('Requête 052'!$A552,'Requête 052'!$A$1:$F$2000,6,FALSE),"")</f>
        <v>3.76</v>
      </c>
      <c r="G553" s="15">
        <f>IFERROR(VLOOKUP(A553,'Fichier source CGECP'!$A$1:$F$1259,1,FALSE),"")</f>
        <v>5979</v>
      </c>
      <c r="H553" s="15" t="str">
        <f>IFERROR(VLOOKUP(A553,'Fichier source CGECP'!$A$1:$F$1259,2,FALSE),"")</f>
        <v>CGECP</v>
      </c>
      <c r="I553" s="38">
        <f>IFERROR(VLOOKUP(A553,'Fichier source CGECP'!$A$1:$F$1259,3,FALSE),"")</f>
        <v>43812</v>
      </c>
      <c r="J553" s="15">
        <f>IFERROR(VLOOKUP(A553,'Fichier source CGECP'!$A$1:$F$1259,4,FALSE),"")</f>
        <v>0</v>
      </c>
      <c r="K553" s="15" t="str">
        <f>IFERROR(VLOOKUP(A553,'Fichier source CGECP'!$A$1:$F$1259,5,FALSE),"")</f>
        <v>ORDURES MENAGERES</v>
      </c>
      <c r="L553" s="33">
        <f>IFERROR(VLOOKUP(A553,'Fichier source CGECP'!$A$1:$F$1259,6,FALSE),"")</f>
        <v>3.58</v>
      </c>
      <c r="M553" s="36">
        <f t="shared" si="45"/>
        <v>0.17999999999999972</v>
      </c>
      <c r="N553" s="35" t="str">
        <f t="shared" si="41"/>
        <v>Ok</v>
      </c>
      <c r="O553" s="35" t="str">
        <f t="shared" si="42"/>
        <v>Ecart</v>
      </c>
      <c r="P553" s="35" t="str">
        <f t="shared" si="43"/>
        <v>Ok</v>
      </c>
      <c r="Q553" s="35" t="str">
        <f t="shared" si="44"/>
        <v>Ecart</v>
      </c>
    </row>
    <row r="554" spans="1:17" ht="15.75" customHeight="1" x14ac:dyDescent="0.25">
      <c r="A554" s="12">
        <f>IFERROR(VLOOKUP('Requête 052'!$A553,'Requête 052'!$A$1:$F$2000,1,FALSE),"")</f>
        <v>5992</v>
      </c>
      <c r="B554" s="5" t="str">
        <f>IFERROR(VLOOKUP('Requête 052'!$A553,'Requête 052'!$A$1:$F$2000,2,FALSE),"")</f>
        <v>CGECP ST OUEN L AUMONE TDI</v>
      </c>
      <c r="C554" s="14">
        <f>IFERROR(VLOOKUP('Requête 052'!$A553,'Requête 052'!$A$1:$F$2000,3,FALSE),"")</f>
        <v>43812</v>
      </c>
      <c r="D554" s="5" t="str">
        <f>IFERROR(VLOOKUP('Requête 052'!$A553,'Requête 052'!$A$1:$F$2000,4,FALSE),"")</f>
        <v>DECHETS INDUSTRIELS BANALS</v>
      </c>
      <c r="E554" s="5" t="str">
        <f>IFERROR(VLOOKUP('Requête 052'!$A553,'Requête 052'!$A$1:$F$2000,5,FALSE),"")</f>
        <v>DECHETS INDUSTRIELS BANALS</v>
      </c>
      <c r="F554" s="5">
        <f>IFERROR(VLOOKUP('Requête 052'!$A553,'Requête 052'!$A$1:$F$2000,6,FALSE),"")</f>
        <v>3.52</v>
      </c>
      <c r="G554" s="15">
        <f>IFERROR(VLOOKUP(A554,'Fichier source CGECP'!$A$1:$F$1259,1,FALSE),"")</f>
        <v>5992</v>
      </c>
      <c r="H554" s="15" t="str">
        <f>IFERROR(VLOOKUP(A554,'Fichier source CGECP'!$A$1:$F$1259,2,FALSE),"")</f>
        <v>CGECP</v>
      </c>
      <c r="I554" s="38">
        <f>IFERROR(VLOOKUP(A554,'Fichier source CGECP'!$A$1:$F$1259,3,FALSE),"")</f>
        <v>43812</v>
      </c>
      <c r="J554" s="15" t="str">
        <f>IFERROR(VLOOKUP(A554,'Fichier source CGECP'!$A$1:$F$1259,4,FALSE),"")</f>
        <v>DECHETS INDUSTRIELS BANALS</v>
      </c>
      <c r="K554" s="15" t="str">
        <f>IFERROR(VLOOKUP(A554,'Fichier source CGECP'!$A$1:$F$1259,5,FALSE),"")</f>
        <v>DECHETS INDUSTRIELS BANALS</v>
      </c>
      <c r="L554" s="33">
        <f>IFERROR(VLOOKUP(A554,'Fichier source CGECP'!$A$1:$F$1259,6,FALSE),"")</f>
        <v>4.74</v>
      </c>
      <c r="M554" s="36">
        <f t="shared" si="45"/>
        <v>-1.2200000000000002</v>
      </c>
      <c r="N554" s="35" t="str">
        <f t="shared" si="41"/>
        <v>Ok</v>
      </c>
      <c r="O554" s="35" t="str">
        <f t="shared" si="42"/>
        <v>Ok</v>
      </c>
      <c r="P554" s="35" t="str">
        <f t="shared" si="43"/>
        <v>Ecart</v>
      </c>
      <c r="Q554" s="35" t="str">
        <f t="shared" si="44"/>
        <v>Ecart</v>
      </c>
    </row>
    <row r="555" spans="1:17" ht="15.75" customHeight="1" x14ac:dyDescent="0.25">
      <c r="A555" s="12">
        <f>IFERROR(VLOOKUP('Requête 052'!$A554,'Requête 052'!$A$1:$F$2000,1,FALSE),"")</f>
        <v>5998</v>
      </c>
      <c r="B555" s="5" t="str">
        <f>IFERROR(VLOOKUP('Requête 052'!$A554,'Requête 052'!$A$1:$F$2000,2,FALSE),"")</f>
        <v>CGECP ST OUEN L AUMONE UVEND</v>
      </c>
      <c r="C555" s="14">
        <f>IFERROR(VLOOKUP('Requête 052'!$A554,'Requête 052'!$A$1:$F$2000,3,FALSE),"")</f>
        <v>43812</v>
      </c>
      <c r="D555" s="5" t="str">
        <f>IFERROR(VLOOKUP('Requête 052'!$A554,'Requête 052'!$A$1:$F$2000,4,FALSE),"")</f>
        <v>REFUS DE TRI</v>
      </c>
      <c r="E555" s="5" t="str">
        <f>IFERROR(VLOOKUP('Requête 052'!$A554,'Requête 052'!$A$1:$F$2000,5,FALSE),"")</f>
        <v>REFUS DE TRI</v>
      </c>
      <c r="F555" s="5">
        <f>IFERROR(VLOOKUP('Requête 052'!$A554,'Requête 052'!$A$1:$F$2000,6,FALSE),"")</f>
        <v>2.36</v>
      </c>
      <c r="G555" s="15" t="str">
        <f>IFERROR(VLOOKUP(A555,'Fichier source CGECP'!$A$1:$F$1259,1,FALSE),"")</f>
        <v/>
      </c>
      <c r="H555" s="15" t="str">
        <f>IFERROR(VLOOKUP(A555,'Fichier source CGECP'!$A$1:$F$1259,2,FALSE),"")</f>
        <v/>
      </c>
      <c r="I555" s="38" t="str">
        <f>IFERROR(VLOOKUP(A555,'Fichier source CGECP'!$A$1:$F$1259,3,FALSE),"")</f>
        <v/>
      </c>
      <c r="J555" s="15" t="str">
        <f>IFERROR(VLOOKUP(A555,'Fichier source CGECP'!$A$1:$F$1259,4,FALSE),"")</f>
        <v/>
      </c>
      <c r="K555" s="15" t="str">
        <f>IFERROR(VLOOKUP(A555,'Fichier source CGECP'!$A$1:$F$1259,5,FALSE),"")</f>
        <v/>
      </c>
      <c r="L555" s="33" t="str">
        <f>IFERROR(VLOOKUP(A555,'Fichier source CGECP'!$A$1:$F$1259,6,FALSE),"")</f>
        <v/>
      </c>
      <c r="M555" s="36" t="str">
        <f t="shared" si="45"/>
        <v/>
      </c>
      <c r="N555" s="35" t="str">
        <f t="shared" si="41"/>
        <v>Ok</v>
      </c>
      <c r="O555" s="35" t="str">
        <f t="shared" si="42"/>
        <v>Ecart</v>
      </c>
      <c r="P555" s="35" t="str">
        <f t="shared" si="43"/>
        <v>Ok</v>
      </c>
      <c r="Q555" s="35" t="str">
        <f t="shared" si="44"/>
        <v>Ecart</v>
      </c>
    </row>
    <row r="556" spans="1:17" ht="15.75" customHeight="1" x14ac:dyDescent="0.25">
      <c r="A556" s="12">
        <f>IFERROR(VLOOKUP('Requête 052'!$A555,'Requête 052'!$A$1:$F$2000,1,FALSE),"")</f>
        <v>5999</v>
      </c>
      <c r="B556" s="5" t="str">
        <f>IFERROR(VLOOKUP('Requête 052'!$A555,'Requête 052'!$A$1:$F$2000,2,FALSE),"")</f>
        <v>CGECP ST OUEN L AUMONE TDI</v>
      </c>
      <c r="C556" s="14">
        <f>IFERROR(VLOOKUP('Requête 052'!$A555,'Requête 052'!$A$1:$F$2000,3,FALSE),"")</f>
        <v>43812</v>
      </c>
      <c r="D556" s="5" t="str">
        <f>IFERROR(VLOOKUP('Requête 052'!$A555,'Requête 052'!$A$1:$F$2000,4,FALSE),"")</f>
        <v>DECHETS INDUSTRIELS BANALS</v>
      </c>
      <c r="E556" s="5" t="str">
        <f>IFERROR(VLOOKUP('Requête 052'!$A555,'Requête 052'!$A$1:$F$2000,5,FALSE),"")</f>
        <v>DECHETS INDUSTRIELS BANALS</v>
      </c>
      <c r="F556" s="5">
        <f>IFERROR(VLOOKUP('Requête 052'!$A555,'Requête 052'!$A$1:$F$2000,6,FALSE),"")</f>
        <v>3.88</v>
      </c>
      <c r="G556" s="15">
        <f>IFERROR(VLOOKUP(A556,'Fichier source CGECP'!$A$1:$F$1259,1,FALSE),"")</f>
        <v>5999</v>
      </c>
      <c r="H556" s="15" t="str">
        <f>IFERROR(VLOOKUP(A556,'Fichier source CGECP'!$A$1:$F$1259,2,FALSE),"")</f>
        <v>CGECP</v>
      </c>
      <c r="I556" s="47">
        <f>IFERROR(VLOOKUP(A556,'Fichier source CGECP'!$A$1:$F$1259,3,FALSE),"")</f>
        <v>43812</v>
      </c>
      <c r="J556" s="15" t="str">
        <f>IFERROR(VLOOKUP(A556,'Fichier source CGECP'!$A$1:$F$1259,4,FALSE),"")</f>
        <v>DECHETS INDUSTRIELS BANALS</v>
      </c>
      <c r="K556" s="15" t="str">
        <f>IFERROR(VLOOKUP(A556,'Fichier source CGECP'!$A$1:$F$1259,5,FALSE),"")</f>
        <v>DECHETS INDUSTRIELS BANALS</v>
      </c>
      <c r="L556" s="33">
        <f>IFERROR(VLOOKUP(A556,'Fichier source CGECP'!$A$1:$F$1259,6,FALSE),"")</f>
        <v>2.08</v>
      </c>
      <c r="M556" s="36">
        <f t="shared" si="45"/>
        <v>1.7999999999999998</v>
      </c>
      <c r="N556" s="35" t="str">
        <f t="shared" si="41"/>
        <v>Ok</v>
      </c>
      <c r="O556" s="35" t="str">
        <f t="shared" si="42"/>
        <v>Ok</v>
      </c>
      <c r="P556" s="35" t="str">
        <f t="shared" si="43"/>
        <v>Ok</v>
      </c>
      <c r="Q556" s="35" t="str">
        <f t="shared" si="44"/>
        <v>Ok</v>
      </c>
    </row>
    <row r="557" spans="1:17" ht="15.75" customHeight="1" x14ac:dyDescent="0.25">
      <c r="A557" s="12">
        <f>IFERROR(VLOOKUP('Requête 052'!$A556,'Requête 052'!$A$1:$F$2000,1,FALSE),"")</f>
        <v>6000</v>
      </c>
      <c r="B557" s="5" t="str">
        <f>IFERROR(VLOOKUP('Requête 052'!$A556,'Requête 052'!$A$1:$F$2000,2,FALSE),"")</f>
        <v>CGECP ST OUEN L AUMONE TDI</v>
      </c>
      <c r="C557" s="14">
        <f>IFERROR(VLOOKUP('Requête 052'!$A556,'Requête 052'!$A$1:$F$2000,3,FALSE),"")</f>
        <v>43812</v>
      </c>
      <c r="D557" s="5" t="str">
        <f>IFERROR(VLOOKUP('Requête 052'!$A556,'Requête 052'!$A$1:$F$2000,4,FALSE),"")</f>
        <v>DECHETS INDUSTRIELS BANALS</v>
      </c>
      <c r="E557" s="5" t="str">
        <f>IFERROR(VLOOKUP('Requête 052'!$A556,'Requête 052'!$A$1:$F$2000,5,FALSE),"")</f>
        <v>DECHETS INDUSTRIELS BANALS</v>
      </c>
      <c r="F557" s="5">
        <f>IFERROR(VLOOKUP('Requête 052'!$A556,'Requête 052'!$A$1:$F$2000,6,FALSE),"")</f>
        <v>1.68</v>
      </c>
      <c r="G557" s="15">
        <f>IFERROR(VLOOKUP(A557,'Fichier source CGECP'!$A$1:$F$1259,1,FALSE),"")</f>
        <v>6000</v>
      </c>
      <c r="H557" s="15" t="str">
        <f>IFERROR(VLOOKUP(A557,'Fichier source CGECP'!$A$1:$F$1259,2,FALSE),"")</f>
        <v>CGECP</v>
      </c>
      <c r="I557" s="38">
        <f>IFERROR(VLOOKUP(A557,'Fichier source CGECP'!$A$1:$F$1259,3,FALSE),"")</f>
        <v>43812</v>
      </c>
      <c r="J557" s="15" t="str">
        <f>IFERROR(VLOOKUP(A557,'Fichier source CGECP'!$A$1:$F$1259,4,FALSE),"")</f>
        <v>DECHETS INDUSTRIELS BANALS</v>
      </c>
      <c r="K557" s="15" t="str">
        <f>IFERROR(VLOOKUP(A557,'Fichier source CGECP'!$A$1:$F$1259,5,FALSE),"")</f>
        <v>DECHETS INDUSTRIELS BANALS</v>
      </c>
      <c r="L557" s="33">
        <f>IFERROR(VLOOKUP(A557,'Fichier source CGECP'!$A$1:$F$1259,6,FALSE),"")</f>
        <v>3.14</v>
      </c>
      <c r="M557" s="36">
        <f t="shared" si="45"/>
        <v>-1.4600000000000002</v>
      </c>
      <c r="N557" s="35" t="str">
        <f t="shared" si="41"/>
        <v>Ok</v>
      </c>
      <c r="O557" s="35" t="str">
        <f t="shared" si="42"/>
        <v>Ok</v>
      </c>
      <c r="P557" s="35" t="str">
        <f t="shared" si="43"/>
        <v>Ecart</v>
      </c>
      <c r="Q557" s="35" t="str">
        <f t="shared" si="44"/>
        <v>Ecart</v>
      </c>
    </row>
    <row r="558" spans="1:17" ht="15.75" customHeight="1" x14ac:dyDescent="0.25">
      <c r="A558" s="12">
        <f>IFERROR(VLOOKUP('Requête 052'!$A557,'Requête 052'!$A$1:$F$2000,1,FALSE),"")</f>
        <v>6012</v>
      </c>
      <c r="B558" s="5" t="str">
        <f>IFERROR(VLOOKUP('Requête 052'!$A557,'Requête 052'!$A$1:$F$2000,2,FALSE),"")</f>
        <v>CGECP ST OUEN L AUMONE TDI</v>
      </c>
      <c r="C558" s="14">
        <f>IFERROR(VLOOKUP('Requête 052'!$A557,'Requête 052'!$A$1:$F$2000,3,FALSE),"")</f>
        <v>43812</v>
      </c>
      <c r="D558" s="5" t="str">
        <f>IFERROR(VLOOKUP('Requête 052'!$A557,'Requête 052'!$A$1:$F$2000,4,FALSE),"")</f>
        <v>MATIERE VALO EN MELANGE</v>
      </c>
      <c r="E558" s="5" t="str">
        <f>IFERROR(VLOOKUP('Requête 052'!$A557,'Requête 052'!$A$1:$F$2000,5,FALSE),"")</f>
        <v>DECHETS INDUSTRIELS BANALS</v>
      </c>
      <c r="F558" s="5">
        <f>IFERROR(VLOOKUP('Requête 052'!$A557,'Requête 052'!$A$1:$F$2000,6,FALSE),"")</f>
        <v>4.76</v>
      </c>
      <c r="G558" s="15">
        <f>IFERROR(VLOOKUP(A558,'Fichier source CGECP'!$A$1:$F$1259,1,FALSE),"")</f>
        <v>6012</v>
      </c>
      <c r="H558" s="15" t="str">
        <f>IFERROR(VLOOKUP(A558,'Fichier source CGECP'!$A$1:$F$1259,2,FALSE),"")</f>
        <v>CGECP</v>
      </c>
      <c r="I558" s="47">
        <f>IFERROR(VLOOKUP(A558,'Fichier source CGECP'!$A$1:$F$1259,3,FALSE),"")</f>
        <v>43812</v>
      </c>
      <c r="J558" s="15" t="str">
        <f>IFERROR(VLOOKUP(A558,'Fichier source CGECP'!$A$1:$F$1259,4,FALSE),"")</f>
        <v>DECHETS INDUSTRIELS BANALS</v>
      </c>
      <c r="K558" s="15" t="str">
        <f>IFERROR(VLOOKUP(A558,'Fichier source CGECP'!$A$1:$F$1259,5,FALSE),"")</f>
        <v>DECHETS INDUSTRIELS BANALS</v>
      </c>
      <c r="L558" s="33">
        <f>IFERROR(VLOOKUP(A558,'Fichier source CGECP'!$A$1:$F$1259,6,FALSE),"")</f>
        <v>3.88</v>
      </c>
      <c r="M558" s="36">
        <f t="shared" si="45"/>
        <v>0.87999999999999989</v>
      </c>
      <c r="N558" s="35" t="str">
        <f t="shared" si="41"/>
        <v>Ok</v>
      </c>
      <c r="O558" s="35" t="str">
        <f t="shared" si="42"/>
        <v>Ok</v>
      </c>
      <c r="P558" s="35" t="str">
        <f t="shared" si="43"/>
        <v>Ok</v>
      </c>
      <c r="Q558" s="35" t="str">
        <f t="shared" si="44"/>
        <v>Ok</v>
      </c>
    </row>
    <row r="559" spans="1:17" ht="15.75" customHeight="1" x14ac:dyDescent="0.25">
      <c r="A559" s="12">
        <f>IFERROR(VLOOKUP('Requête 052'!$A558,'Requête 052'!$A$1:$F$2000,1,FALSE),"")</f>
        <v>6017</v>
      </c>
      <c r="B559" s="5" t="str">
        <f>IFERROR(VLOOKUP('Requête 052'!$A558,'Requête 052'!$A$1:$F$2000,2,FALSE),"")</f>
        <v>CGECP ST OUEN L AUMONE TDI</v>
      </c>
      <c r="C559" s="14">
        <f>IFERROR(VLOOKUP('Requête 052'!$A558,'Requête 052'!$A$1:$F$2000,3,FALSE),"")</f>
        <v>43812</v>
      </c>
      <c r="D559" s="5" t="str">
        <f>IFERROR(VLOOKUP('Requête 052'!$A558,'Requête 052'!$A$1:$F$2000,4,FALSE),"")</f>
        <v>ENCOMBRANTS</v>
      </c>
      <c r="E559" s="5" t="str">
        <f>IFERROR(VLOOKUP('Requête 052'!$A558,'Requête 052'!$A$1:$F$2000,5,FALSE),"")</f>
        <v>ENCOMBRANTS</v>
      </c>
      <c r="F559" s="5">
        <f>IFERROR(VLOOKUP('Requête 052'!$A558,'Requête 052'!$A$1:$F$2000,6,FALSE),"")</f>
        <v>0.17599999999999999</v>
      </c>
      <c r="G559" s="15" t="str">
        <f>IFERROR(VLOOKUP(A559,'Fichier source CGECP'!$A$1:$F$1259,1,FALSE),"")</f>
        <v/>
      </c>
      <c r="H559" s="15" t="str">
        <f>IFERROR(VLOOKUP(A559,'Fichier source CGECP'!$A$1:$F$1259,2,FALSE),"")</f>
        <v/>
      </c>
      <c r="I559" s="38" t="str">
        <f>IFERROR(VLOOKUP(A559,'Fichier source CGECP'!$A$1:$F$1259,3,FALSE),"")</f>
        <v/>
      </c>
      <c r="J559" s="15" t="str">
        <f>IFERROR(VLOOKUP(A559,'Fichier source CGECP'!$A$1:$F$1259,4,FALSE),"")</f>
        <v/>
      </c>
      <c r="K559" s="15" t="str">
        <f>IFERROR(VLOOKUP(A559,'Fichier source CGECP'!$A$1:$F$1259,5,FALSE),"")</f>
        <v/>
      </c>
      <c r="L559" s="33" t="str">
        <f>IFERROR(VLOOKUP(A559,'Fichier source CGECP'!$A$1:$F$1259,6,FALSE),"")</f>
        <v/>
      </c>
      <c r="M559" s="36" t="str">
        <f t="shared" si="45"/>
        <v/>
      </c>
      <c r="N559" s="35" t="str">
        <f t="shared" si="41"/>
        <v>Ok</v>
      </c>
      <c r="O559" s="35" t="str">
        <f t="shared" si="42"/>
        <v>Ecart</v>
      </c>
      <c r="P559" s="35" t="str">
        <f t="shared" si="43"/>
        <v>Ok</v>
      </c>
      <c r="Q559" s="35" t="str">
        <f t="shared" si="44"/>
        <v>Ecart</v>
      </c>
    </row>
    <row r="560" spans="1:17" ht="15.75" customHeight="1" x14ac:dyDescent="0.25">
      <c r="A560" s="12">
        <f>IFERROR(VLOOKUP('Requête 052'!$A559,'Requête 052'!$A$1:$F$2000,1,FALSE),"")</f>
        <v>6022</v>
      </c>
      <c r="B560" s="5" t="str">
        <f>IFERROR(VLOOKUP('Requête 052'!$A559,'Requête 052'!$A$1:$F$2000,2,FALSE),"")</f>
        <v>CGECP ST OUEN L AUMONE TPCPR</v>
      </c>
      <c r="C560" s="14">
        <f>IFERROR(VLOOKUP('Requête 052'!$A559,'Requête 052'!$A$1:$F$2000,3,FALSE),"")</f>
        <v>43812</v>
      </c>
      <c r="D560" s="5" t="str">
        <f>IFERROR(VLOOKUP('Requête 052'!$A559,'Requête 052'!$A$1:$F$2000,4,FALSE),"")</f>
        <v>CARTONS</v>
      </c>
      <c r="E560" s="5" t="str">
        <f>IFERROR(VLOOKUP('Requête 052'!$A559,'Requête 052'!$A$1:$F$2000,5,FALSE),"")</f>
        <v>CARTONS</v>
      </c>
      <c r="F560" s="5">
        <f>IFERROR(VLOOKUP('Requête 052'!$A559,'Requête 052'!$A$1:$F$2000,6,FALSE),"")</f>
        <v>5.46</v>
      </c>
      <c r="G560" s="15">
        <f>IFERROR(VLOOKUP(A560,'Fichier source CGECP'!$A$1:$F$1259,1,FALSE),"")</f>
        <v>6022</v>
      </c>
      <c r="H560" s="15" t="str">
        <f>IFERROR(VLOOKUP(A560,'Fichier source CGECP'!$A$1:$F$1259,2,FALSE),"")</f>
        <v>CGECP</v>
      </c>
      <c r="I560" s="38">
        <f>IFERROR(VLOOKUP(A560,'Fichier source CGECP'!$A$1:$F$1259,3,FALSE),"")</f>
        <v>43812</v>
      </c>
      <c r="J560" s="15" t="str">
        <f>IFERROR(VLOOKUP(A560,'Fichier source CGECP'!$A$1:$F$1259,4,FALSE),"")</f>
        <v>CARTONS ET SACHES PLAST - 1.04.00</v>
      </c>
      <c r="K560" s="15" t="str">
        <f>IFERROR(VLOOKUP(A560,'Fichier source CGECP'!$A$1:$F$1259,5,FALSE),"")</f>
        <v>CARTONS ET SACHES PLAST - 1.04.00</v>
      </c>
      <c r="L560" s="33">
        <f>IFERROR(VLOOKUP(A560,'Fichier source CGECP'!$A$1:$F$1259,6,FALSE),"")</f>
        <v>2.61</v>
      </c>
      <c r="M560" s="36">
        <f t="shared" si="45"/>
        <v>2.85</v>
      </c>
      <c r="N560" s="35" t="str">
        <f t="shared" si="41"/>
        <v>Ok</v>
      </c>
      <c r="O560" s="35" t="str">
        <f t="shared" si="42"/>
        <v>Ecart</v>
      </c>
      <c r="P560" s="35" t="str">
        <f t="shared" si="43"/>
        <v>Ok</v>
      </c>
      <c r="Q560" s="35" t="str">
        <f t="shared" si="44"/>
        <v>Ecart</v>
      </c>
    </row>
    <row r="561" spans="1:17" ht="15.75" customHeight="1" x14ac:dyDescent="0.25">
      <c r="A561" s="12">
        <f>IFERROR(VLOOKUP('Requête 052'!$A560,'Requête 052'!$A$1:$F$2000,1,FALSE),"")</f>
        <v>6022</v>
      </c>
      <c r="B561" s="5" t="str">
        <f>IFERROR(VLOOKUP('Requête 052'!$A560,'Requête 052'!$A$1:$F$2000,2,FALSE),"")</f>
        <v>CGECP ST OUEN L AUMONE TPCPR</v>
      </c>
      <c r="C561" s="14">
        <f>IFERROR(VLOOKUP('Requête 052'!$A560,'Requête 052'!$A$1:$F$2000,3,FALSE),"")</f>
        <v>43812</v>
      </c>
      <c r="D561" s="5" t="str">
        <f>IFERROR(VLOOKUP('Requête 052'!$A560,'Requête 052'!$A$1:$F$2000,4,FALSE),"")</f>
        <v>CARTONS</v>
      </c>
      <c r="E561" s="5" t="str">
        <f>IFERROR(VLOOKUP('Requête 052'!$A560,'Requête 052'!$A$1:$F$2000,5,FALSE),"")</f>
        <v>CARTONS</v>
      </c>
      <c r="F561" s="5">
        <f>IFERROR(VLOOKUP('Requête 052'!$A560,'Requête 052'!$A$1:$F$2000,6,FALSE),"")</f>
        <v>5.46</v>
      </c>
      <c r="G561" s="15">
        <f>IFERROR(VLOOKUP(A561,'Fichier source CGECP'!$A$1:$F$1259,1,FALSE),"")</f>
        <v>6022</v>
      </c>
      <c r="H561" s="15" t="str">
        <f>IFERROR(VLOOKUP(A561,'Fichier source CGECP'!$A$1:$F$1259,2,FALSE),"")</f>
        <v>CGECP</v>
      </c>
      <c r="I561" s="38">
        <f>IFERROR(VLOOKUP(A561,'Fichier source CGECP'!$A$1:$F$1259,3,FALSE),"")</f>
        <v>43812</v>
      </c>
      <c r="J561" s="15" t="str">
        <f>IFERROR(VLOOKUP(A561,'Fichier source CGECP'!$A$1:$F$1259,4,FALSE),"")</f>
        <v>CARTONS ET SACHES PLAST - 1.04.00</v>
      </c>
      <c r="K561" s="15" t="str">
        <f>IFERROR(VLOOKUP(A561,'Fichier source CGECP'!$A$1:$F$1259,5,FALSE),"")</f>
        <v>CARTONS ET SACHES PLAST - 1.04.00</v>
      </c>
      <c r="L561" s="33">
        <f>IFERROR(VLOOKUP(A561,'Fichier source CGECP'!$A$1:$F$1259,6,FALSE),"")</f>
        <v>2.61</v>
      </c>
      <c r="M561" s="36">
        <f t="shared" si="45"/>
        <v>2.85</v>
      </c>
      <c r="N561" s="35" t="str">
        <f t="shared" si="41"/>
        <v>Ok</v>
      </c>
      <c r="O561" s="35" t="str">
        <f t="shared" si="42"/>
        <v>Ecart</v>
      </c>
      <c r="P561" s="35" t="str">
        <f t="shared" si="43"/>
        <v>Ok</v>
      </c>
      <c r="Q561" s="35" t="str">
        <f t="shared" si="44"/>
        <v>Ecart</v>
      </c>
    </row>
    <row r="562" spans="1:17" ht="15.75" customHeight="1" x14ac:dyDescent="0.25">
      <c r="A562" s="12">
        <f>IFERROR(VLOOKUP('Requête 052'!$A561,'Requête 052'!$A$1:$F$2000,1,FALSE),"")</f>
        <v>6025</v>
      </c>
      <c r="B562" s="5" t="str">
        <f>IFERROR(VLOOKUP('Requête 052'!$A561,'Requête 052'!$A$1:$F$2000,2,FALSE),"")</f>
        <v>CGECP ST OUEN L AUMONE TPCPR</v>
      </c>
      <c r="C562" s="14">
        <f>IFERROR(VLOOKUP('Requête 052'!$A561,'Requête 052'!$A$1:$F$2000,3,FALSE),"")</f>
        <v>43812</v>
      </c>
      <c r="D562" s="5" t="str">
        <f>IFERROR(VLOOKUP('Requête 052'!$A561,'Requête 052'!$A$1:$F$2000,4,FALSE),"")</f>
        <v>CARTONS</v>
      </c>
      <c r="E562" s="5" t="str">
        <f>IFERROR(VLOOKUP('Requête 052'!$A561,'Requête 052'!$A$1:$F$2000,5,FALSE),"")</f>
        <v>CARTONS</v>
      </c>
      <c r="F562" s="5">
        <f>IFERROR(VLOOKUP('Requête 052'!$A561,'Requête 052'!$A$1:$F$2000,6,FALSE),"")</f>
        <v>1.6080000000000001</v>
      </c>
      <c r="G562" s="15">
        <f>IFERROR(VLOOKUP(A562,'Fichier source CGECP'!$A$1:$F$1259,1,FALSE),"")</f>
        <v>6025</v>
      </c>
      <c r="H562" s="15" t="str">
        <f>IFERROR(VLOOKUP(A562,'Fichier source CGECP'!$A$1:$F$1259,2,FALSE),"")</f>
        <v>CGECP</v>
      </c>
      <c r="I562" s="38">
        <f>IFERROR(VLOOKUP(A562,'Fichier source CGECP'!$A$1:$F$1259,3,FALSE),"")</f>
        <v>43812</v>
      </c>
      <c r="J562" s="15" t="str">
        <f>IFERROR(VLOOKUP(A562,'Fichier source CGECP'!$A$1:$F$1259,4,FALSE),"")</f>
        <v>ONDULES RECUPERES - 1.05.00</v>
      </c>
      <c r="K562" s="15" t="str">
        <f>IFERROR(VLOOKUP(A562,'Fichier source CGECP'!$A$1:$F$1259,5,FALSE),"")</f>
        <v>ONDULES RECUPERES - 1.05.00</v>
      </c>
      <c r="L562" s="33">
        <f>IFERROR(VLOOKUP(A562,'Fichier source CGECP'!$A$1:$F$1259,6,FALSE),"")</f>
        <v>8.74</v>
      </c>
      <c r="M562" s="36">
        <f t="shared" si="45"/>
        <v>-7.1319999999999997</v>
      </c>
      <c r="N562" s="35" t="str">
        <f t="shared" si="41"/>
        <v>Ok</v>
      </c>
      <c r="O562" s="35" t="str">
        <f t="shared" si="42"/>
        <v>Ecart</v>
      </c>
      <c r="P562" s="35" t="str">
        <f t="shared" si="43"/>
        <v>Ecart</v>
      </c>
      <c r="Q562" s="35" t="str">
        <f t="shared" si="44"/>
        <v>Ecart</v>
      </c>
    </row>
    <row r="563" spans="1:17" ht="15.75" customHeight="1" x14ac:dyDescent="0.25">
      <c r="A563" s="12">
        <f>IFERROR(VLOOKUP('Requête 052'!$A562,'Requête 052'!$A$1:$F$2000,1,FALSE),"")</f>
        <v>6025</v>
      </c>
      <c r="B563" s="5" t="str">
        <f>IFERROR(VLOOKUP('Requête 052'!$A562,'Requête 052'!$A$1:$F$2000,2,FALSE),"")</f>
        <v>CGECP ST OUEN L AUMONE TPCPR</v>
      </c>
      <c r="C563" s="14">
        <f>IFERROR(VLOOKUP('Requête 052'!$A562,'Requête 052'!$A$1:$F$2000,3,FALSE),"")</f>
        <v>43812</v>
      </c>
      <c r="D563" s="5" t="str">
        <f>IFERROR(VLOOKUP('Requête 052'!$A562,'Requête 052'!$A$1:$F$2000,4,FALSE),"")</f>
        <v>CARTONS</v>
      </c>
      <c r="E563" s="5" t="str">
        <f>IFERROR(VLOOKUP('Requête 052'!$A562,'Requête 052'!$A$1:$F$2000,5,FALSE),"")</f>
        <v>CARTONS</v>
      </c>
      <c r="F563" s="5">
        <f>IFERROR(VLOOKUP('Requête 052'!$A562,'Requête 052'!$A$1:$F$2000,6,FALSE),"")</f>
        <v>1.6080000000000001</v>
      </c>
      <c r="G563" s="15">
        <f>IFERROR(VLOOKUP(A563,'Fichier source CGECP'!$A$1:$F$1259,1,FALSE),"")</f>
        <v>6025</v>
      </c>
      <c r="H563" s="15" t="str">
        <f>IFERROR(VLOOKUP(A563,'Fichier source CGECP'!$A$1:$F$1259,2,FALSE),"")</f>
        <v>CGECP</v>
      </c>
      <c r="I563" s="38">
        <f>IFERROR(VLOOKUP(A563,'Fichier source CGECP'!$A$1:$F$1259,3,FALSE),"")</f>
        <v>43812</v>
      </c>
      <c r="J563" s="15" t="str">
        <f>IFERROR(VLOOKUP(A563,'Fichier source CGECP'!$A$1:$F$1259,4,FALSE),"")</f>
        <v>ONDULES RECUPERES - 1.05.00</v>
      </c>
      <c r="K563" s="15" t="str">
        <f>IFERROR(VLOOKUP(A563,'Fichier source CGECP'!$A$1:$F$1259,5,FALSE),"")</f>
        <v>ONDULES RECUPERES - 1.05.00</v>
      </c>
      <c r="L563" s="33">
        <f>IFERROR(VLOOKUP(A563,'Fichier source CGECP'!$A$1:$F$1259,6,FALSE),"")</f>
        <v>8.74</v>
      </c>
      <c r="M563" s="36">
        <f t="shared" si="45"/>
        <v>-7.1319999999999997</v>
      </c>
      <c r="N563" s="35" t="str">
        <f t="shared" si="41"/>
        <v>Ok</v>
      </c>
      <c r="O563" s="35" t="str">
        <f t="shared" si="42"/>
        <v>Ecart</v>
      </c>
      <c r="P563" s="35" t="str">
        <f t="shared" si="43"/>
        <v>Ecart</v>
      </c>
      <c r="Q563" s="35" t="str">
        <f t="shared" si="44"/>
        <v>Ecart</v>
      </c>
    </row>
    <row r="564" spans="1:17" ht="15.75" customHeight="1" x14ac:dyDescent="0.25">
      <c r="A564" s="12">
        <f>IFERROR(VLOOKUP('Requête 052'!$A563,'Requête 052'!$A$1:$F$2000,1,FALSE),"")</f>
        <v>6029</v>
      </c>
      <c r="B564" s="5" t="str">
        <f>IFERROR(VLOOKUP('Requête 052'!$A563,'Requête 052'!$A$1:$F$2000,2,FALSE),"")</f>
        <v>CGECP ST OUEN L AUMONE TPCPR</v>
      </c>
      <c r="C564" s="14">
        <f>IFERROR(VLOOKUP('Requête 052'!$A563,'Requête 052'!$A$1:$F$2000,3,FALSE),"")</f>
        <v>43812</v>
      </c>
      <c r="D564" s="5" t="str">
        <f>IFERROR(VLOOKUP('Requête 052'!$A563,'Requête 052'!$A$1:$F$2000,4,FALSE),"")</f>
        <v>CARTONS</v>
      </c>
      <c r="E564" s="5" t="str">
        <f>IFERROR(VLOOKUP('Requête 052'!$A563,'Requête 052'!$A$1:$F$2000,5,FALSE),"")</f>
        <v>REFUS DE TRI TPCPR</v>
      </c>
      <c r="F564" s="5">
        <f>IFERROR(VLOOKUP('Requête 052'!$A563,'Requête 052'!$A$1:$F$2000,6,FALSE),"")</f>
        <v>0.94399999999999995</v>
      </c>
      <c r="G564" s="15">
        <f>IFERROR(VLOOKUP(A564,'Fichier source CGECP'!$A$1:$F$1259,1,FALSE),"")</f>
        <v>6029</v>
      </c>
      <c r="H564" s="15" t="str">
        <f>IFERROR(VLOOKUP(A564,'Fichier source CGECP'!$A$1:$F$1259,2,FALSE),"")</f>
        <v>CGECP</v>
      </c>
      <c r="I564" s="38">
        <f>IFERROR(VLOOKUP(A564,'Fichier source CGECP'!$A$1:$F$1259,3,FALSE),"")</f>
        <v>43812</v>
      </c>
      <c r="J564" s="15" t="str">
        <f>IFERROR(VLOOKUP(A564,'Fichier source CGECP'!$A$1:$F$1259,4,FALSE),"")</f>
        <v>CARTONS ET SACHES PLAST - 1.04.00</v>
      </c>
      <c r="K564" s="15" t="str">
        <f>IFERROR(VLOOKUP(A564,'Fichier source CGECP'!$A$1:$F$1259,5,FALSE),"")</f>
        <v>CARTONS ET SACHES PLAST - 1.04.00</v>
      </c>
      <c r="L564" s="33">
        <f>IFERROR(VLOOKUP(A564,'Fichier source CGECP'!$A$1:$F$1259,6,FALSE),"")</f>
        <v>1.478</v>
      </c>
      <c r="M564" s="36">
        <f t="shared" si="45"/>
        <v>-0.53400000000000003</v>
      </c>
      <c r="N564" s="35" t="str">
        <f t="shared" si="41"/>
        <v>Ok</v>
      </c>
      <c r="O564" s="35" t="str">
        <f t="shared" si="42"/>
        <v>Ecart</v>
      </c>
      <c r="P564" s="35" t="str">
        <f t="shared" si="43"/>
        <v>Ecart</v>
      </c>
      <c r="Q564" s="35" t="str">
        <f t="shared" si="44"/>
        <v>Ecart</v>
      </c>
    </row>
    <row r="565" spans="1:17" ht="15.75" customHeight="1" x14ac:dyDescent="0.25">
      <c r="A565" s="12">
        <f>IFERROR(VLOOKUP('Requête 052'!$A564,'Requête 052'!$A$1:$F$2000,1,FALSE),"")</f>
        <v>6029</v>
      </c>
      <c r="B565" s="5" t="str">
        <f>IFERROR(VLOOKUP('Requête 052'!$A564,'Requête 052'!$A$1:$F$2000,2,FALSE),"")</f>
        <v>CGECP ST OUEN L AUMONE TPCPR</v>
      </c>
      <c r="C565" s="14">
        <f>IFERROR(VLOOKUP('Requête 052'!$A564,'Requête 052'!$A$1:$F$2000,3,FALSE),"")</f>
        <v>43812</v>
      </c>
      <c r="D565" s="5" t="str">
        <f>IFERROR(VLOOKUP('Requête 052'!$A564,'Requête 052'!$A$1:$F$2000,4,FALSE),"")</f>
        <v>CARTONS</v>
      </c>
      <c r="E565" s="5" t="str">
        <f>IFERROR(VLOOKUP('Requête 052'!$A564,'Requête 052'!$A$1:$F$2000,5,FALSE),"")</f>
        <v>REFUS DE TRI TPCPR</v>
      </c>
      <c r="F565" s="5">
        <f>IFERROR(VLOOKUP('Requête 052'!$A564,'Requête 052'!$A$1:$F$2000,6,FALSE),"")</f>
        <v>0.94399999999999995</v>
      </c>
      <c r="G565" s="15">
        <f>IFERROR(VLOOKUP(A565,'Fichier source CGECP'!$A$1:$F$1259,1,FALSE),"")</f>
        <v>6029</v>
      </c>
      <c r="H565" s="15" t="str">
        <f>IFERROR(VLOOKUP(A565,'Fichier source CGECP'!$A$1:$F$1259,2,FALSE),"")</f>
        <v>CGECP</v>
      </c>
      <c r="I565" s="38">
        <f>IFERROR(VLOOKUP(A565,'Fichier source CGECP'!$A$1:$F$1259,3,FALSE),"")</f>
        <v>43812</v>
      </c>
      <c r="J565" s="15" t="str">
        <f>IFERROR(VLOOKUP(A565,'Fichier source CGECP'!$A$1:$F$1259,4,FALSE),"")</f>
        <v>CARTONS ET SACHES PLAST - 1.04.00</v>
      </c>
      <c r="K565" s="15" t="str">
        <f>IFERROR(VLOOKUP(A565,'Fichier source CGECP'!$A$1:$F$1259,5,FALSE),"")</f>
        <v>CARTONS ET SACHES PLAST - 1.04.00</v>
      </c>
      <c r="L565" s="33">
        <f>IFERROR(VLOOKUP(A565,'Fichier source CGECP'!$A$1:$F$1259,6,FALSE),"")</f>
        <v>1.478</v>
      </c>
      <c r="M565" s="36">
        <f t="shared" si="45"/>
        <v>-0.53400000000000003</v>
      </c>
      <c r="N565" s="35" t="str">
        <f t="shared" si="41"/>
        <v>Ok</v>
      </c>
      <c r="O565" s="35" t="str">
        <f t="shared" si="42"/>
        <v>Ecart</v>
      </c>
      <c r="P565" s="35" t="str">
        <f t="shared" si="43"/>
        <v>Ecart</v>
      </c>
      <c r="Q565" s="35" t="str">
        <f t="shared" si="44"/>
        <v>Ecart</v>
      </c>
    </row>
    <row r="566" spans="1:17" ht="15.75" customHeight="1" x14ac:dyDescent="0.25">
      <c r="A566" s="12">
        <f>IFERROR(VLOOKUP('Requête 052'!$A565,'Requête 052'!$A$1:$F$2000,1,FALSE),"")</f>
        <v>6036</v>
      </c>
      <c r="B566" s="5" t="str">
        <f>IFERROR(VLOOKUP('Requête 052'!$A565,'Requête 052'!$A$1:$F$2000,2,FALSE),"")</f>
        <v>CGECP ST OUEN L AUMONE UVEND</v>
      </c>
      <c r="C566" s="14">
        <f>IFERROR(VLOOKUP('Requête 052'!$A565,'Requête 052'!$A$1:$F$2000,3,FALSE),"")</f>
        <v>43812</v>
      </c>
      <c r="D566" s="5" t="str">
        <f>IFERROR(VLOOKUP('Requête 052'!$A565,'Requête 052'!$A$1:$F$2000,4,FALSE),"")</f>
        <v>REFUS DE TRI</v>
      </c>
      <c r="E566" s="5" t="str">
        <f>IFERROR(VLOOKUP('Requête 052'!$A565,'Requête 052'!$A$1:$F$2000,5,FALSE),"")</f>
        <v>REFUS DE TRI</v>
      </c>
      <c r="F566" s="5">
        <f>IFERROR(VLOOKUP('Requête 052'!$A565,'Requête 052'!$A$1:$F$2000,6,FALSE),"")</f>
        <v>3.02</v>
      </c>
      <c r="G566" s="15" t="str">
        <f>IFERROR(VLOOKUP(A566,'Fichier source CGECP'!$A$1:$F$1259,1,FALSE),"")</f>
        <v/>
      </c>
      <c r="H566" s="15" t="str">
        <f>IFERROR(VLOOKUP(A566,'Fichier source CGECP'!$A$1:$F$1259,2,FALSE),"")</f>
        <v/>
      </c>
      <c r="I566" s="38" t="str">
        <f>IFERROR(VLOOKUP(A566,'Fichier source CGECP'!$A$1:$F$1259,3,FALSE),"")</f>
        <v/>
      </c>
      <c r="J566" s="15" t="str">
        <f>IFERROR(VLOOKUP(A566,'Fichier source CGECP'!$A$1:$F$1259,4,FALSE),"")</f>
        <v/>
      </c>
      <c r="K566" s="15" t="str">
        <f>IFERROR(VLOOKUP(A566,'Fichier source CGECP'!$A$1:$F$1259,5,FALSE),"")</f>
        <v/>
      </c>
      <c r="L566" s="33" t="str">
        <f>IFERROR(VLOOKUP(A566,'Fichier source CGECP'!$A$1:$F$1259,6,FALSE),"")</f>
        <v/>
      </c>
      <c r="M566" s="36" t="str">
        <f t="shared" si="45"/>
        <v/>
      </c>
      <c r="N566" s="35" t="str">
        <f t="shared" si="41"/>
        <v>Ok</v>
      </c>
      <c r="O566" s="35" t="str">
        <f t="shared" si="42"/>
        <v>Ecart</v>
      </c>
      <c r="P566" s="35" t="str">
        <f t="shared" si="43"/>
        <v>Ok</v>
      </c>
      <c r="Q566" s="35" t="str">
        <f t="shared" si="44"/>
        <v>Ecart</v>
      </c>
    </row>
    <row r="567" spans="1:17" ht="15.75" customHeight="1" x14ac:dyDescent="0.25">
      <c r="A567" s="12">
        <f>IFERROR(VLOOKUP('Requête 052'!$A566,'Requête 052'!$A$1:$F$2000,1,FALSE),"")</f>
        <v>6039</v>
      </c>
      <c r="B567" s="5" t="str">
        <f>IFERROR(VLOOKUP('Requête 052'!$A566,'Requête 052'!$A$1:$F$2000,2,FALSE),"")</f>
        <v>CGECP ST OUEN L AUMONE TPCPR</v>
      </c>
      <c r="C567" s="14">
        <f>IFERROR(VLOOKUP('Requête 052'!$A566,'Requête 052'!$A$1:$F$2000,3,FALSE),"")</f>
        <v>43812</v>
      </c>
      <c r="D567" s="5" t="str">
        <f>IFERROR(VLOOKUP('Requête 052'!$A566,'Requête 052'!$A$1:$F$2000,4,FALSE),"")</f>
        <v>ONDULES RECUPERES - 1.05.00</v>
      </c>
      <c r="E567" s="5" t="str">
        <f>IFERROR(VLOOKUP('Requête 052'!$A566,'Requête 052'!$A$1:$F$2000,5,FALSE),"")</f>
        <v>REFUS DE TRI TPCPR</v>
      </c>
      <c r="F567" s="5">
        <f>IFERROR(VLOOKUP('Requête 052'!$A566,'Requête 052'!$A$1:$F$2000,6,FALSE),"")</f>
        <v>2.36</v>
      </c>
      <c r="G567" s="15">
        <f>IFERROR(VLOOKUP(A567,'Fichier source CGECP'!$A$1:$F$1259,1,FALSE),"")</f>
        <v>6039</v>
      </c>
      <c r="H567" s="15" t="str">
        <f>IFERROR(VLOOKUP(A567,'Fichier source CGECP'!$A$1:$F$1259,2,FALSE),"")</f>
        <v>CGECP</v>
      </c>
      <c r="I567" s="38">
        <f>IFERROR(VLOOKUP(A567,'Fichier source CGECP'!$A$1:$F$1259,3,FALSE),"")</f>
        <v>43812</v>
      </c>
      <c r="J567" s="15" t="str">
        <f>IFERROR(VLOOKUP(A567,'Fichier source CGECP'!$A$1:$F$1259,4,FALSE),"")</f>
        <v>ONDULES RECUPERES - 1.05.00</v>
      </c>
      <c r="K567" s="15" t="str">
        <f>IFERROR(VLOOKUP(A567,'Fichier source CGECP'!$A$1:$F$1259,5,FALSE),"")</f>
        <v>ONDULES RECUPERES - 1.05.00</v>
      </c>
      <c r="L567" s="33">
        <f>IFERROR(VLOOKUP(A567,'Fichier source CGECP'!$A$1:$F$1259,6,FALSE),"")</f>
        <v>0.94399999999999995</v>
      </c>
      <c r="M567" s="36">
        <f t="shared" si="45"/>
        <v>1.4159999999999999</v>
      </c>
      <c r="N567" s="35" t="str">
        <f t="shared" si="41"/>
        <v>Ok</v>
      </c>
      <c r="O567" s="35" t="str">
        <f t="shared" si="42"/>
        <v>Ecart</v>
      </c>
      <c r="P567" s="35" t="str">
        <f t="shared" si="43"/>
        <v>Ok</v>
      </c>
      <c r="Q567" s="35" t="str">
        <f t="shared" si="44"/>
        <v>Ecart</v>
      </c>
    </row>
    <row r="568" spans="1:17" ht="15.75" customHeight="1" x14ac:dyDescent="0.25">
      <c r="A568" s="12">
        <f>IFERROR(VLOOKUP('Requête 052'!$A567,'Requête 052'!$A$1:$F$2000,1,FALSE),"")</f>
        <v>6039</v>
      </c>
      <c r="B568" s="5" t="str">
        <f>IFERROR(VLOOKUP('Requête 052'!$A567,'Requête 052'!$A$1:$F$2000,2,FALSE),"")</f>
        <v>CGECP ST OUEN L AUMONE TPCPR</v>
      </c>
      <c r="C568" s="14">
        <f>IFERROR(VLOOKUP('Requête 052'!$A567,'Requête 052'!$A$1:$F$2000,3,FALSE),"")</f>
        <v>43812</v>
      </c>
      <c r="D568" s="5" t="str">
        <f>IFERROR(VLOOKUP('Requête 052'!$A567,'Requête 052'!$A$1:$F$2000,4,FALSE),"")</f>
        <v>ONDULES RECUPERES - 1.05.00</v>
      </c>
      <c r="E568" s="5" t="str">
        <f>IFERROR(VLOOKUP('Requête 052'!$A567,'Requête 052'!$A$1:$F$2000,5,FALSE),"")</f>
        <v>REFUS DE TRI TPCPR</v>
      </c>
      <c r="F568" s="5">
        <f>IFERROR(VLOOKUP('Requête 052'!$A567,'Requête 052'!$A$1:$F$2000,6,FALSE),"")</f>
        <v>2.36</v>
      </c>
      <c r="G568" s="15">
        <f>IFERROR(VLOOKUP(A568,'Fichier source CGECP'!$A$1:$F$1259,1,FALSE),"")</f>
        <v>6039</v>
      </c>
      <c r="H568" s="15" t="str">
        <f>IFERROR(VLOOKUP(A568,'Fichier source CGECP'!$A$1:$F$1259,2,FALSE),"")</f>
        <v>CGECP</v>
      </c>
      <c r="I568" s="38">
        <f>IFERROR(VLOOKUP(A568,'Fichier source CGECP'!$A$1:$F$1259,3,FALSE),"")</f>
        <v>43812</v>
      </c>
      <c r="J568" s="15" t="str">
        <f>IFERROR(VLOOKUP(A568,'Fichier source CGECP'!$A$1:$F$1259,4,FALSE),"")</f>
        <v>ONDULES RECUPERES - 1.05.00</v>
      </c>
      <c r="K568" s="15" t="str">
        <f>IFERROR(VLOOKUP(A568,'Fichier source CGECP'!$A$1:$F$1259,5,FALSE),"")</f>
        <v>ONDULES RECUPERES - 1.05.00</v>
      </c>
      <c r="L568" s="33">
        <f>IFERROR(VLOOKUP(A568,'Fichier source CGECP'!$A$1:$F$1259,6,FALSE),"")</f>
        <v>0.94399999999999995</v>
      </c>
      <c r="M568" s="36">
        <f t="shared" si="45"/>
        <v>1.4159999999999999</v>
      </c>
      <c r="N568" s="35" t="str">
        <f t="shared" si="41"/>
        <v>Ok</v>
      </c>
      <c r="O568" s="35" t="str">
        <f t="shared" si="42"/>
        <v>Ecart</v>
      </c>
      <c r="P568" s="35" t="str">
        <f t="shared" si="43"/>
        <v>Ok</v>
      </c>
      <c r="Q568" s="35" t="str">
        <f t="shared" si="44"/>
        <v>Ecart</v>
      </c>
    </row>
    <row r="569" spans="1:17" ht="15.75" customHeight="1" x14ac:dyDescent="0.25">
      <c r="A569" s="12">
        <f>IFERROR(VLOOKUP('Requête 052'!$A568,'Requête 052'!$A$1:$F$2000,1,FALSE),"")</f>
        <v>6039</v>
      </c>
      <c r="B569" s="5" t="str">
        <f>IFERROR(VLOOKUP('Requête 052'!$A568,'Requête 052'!$A$1:$F$2000,2,FALSE),"")</f>
        <v>CGECP ST OUEN L AUMONE TPCPR</v>
      </c>
      <c r="C569" s="14">
        <f>IFERROR(VLOOKUP('Requête 052'!$A568,'Requête 052'!$A$1:$F$2000,3,FALSE),"")</f>
        <v>43812</v>
      </c>
      <c r="D569" s="5" t="str">
        <f>IFERROR(VLOOKUP('Requête 052'!$A568,'Requête 052'!$A$1:$F$2000,4,FALSE),"")</f>
        <v>ONDULES RECUPERES - 1.05.00</v>
      </c>
      <c r="E569" s="5" t="str">
        <f>IFERROR(VLOOKUP('Requête 052'!$A568,'Requête 052'!$A$1:$F$2000,5,FALSE),"")</f>
        <v>REFUS DE TRI TPCPR</v>
      </c>
      <c r="F569" s="5">
        <f>IFERROR(VLOOKUP('Requête 052'!$A568,'Requête 052'!$A$1:$F$2000,6,FALSE),"")</f>
        <v>2.36</v>
      </c>
      <c r="G569" s="15">
        <f>IFERROR(VLOOKUP(A569,'Fichier source CGECP'!$A$1:$F$1259,1,FALSE),"")</f>
        <v>6039</v>
      </c>
      <c r="H569" s="15" t="str">
        <f>IFERROR(VLOOKUP(A569,'Fichier source CGECP'!$A$1:$F$1259,2,FALSE),"")</f>
        <v>CGECP</v>
      </c>
      <c r="I569" s="38">
        <f>IFERROR(VLOOKUP(A569,'Fichier source CGECP'!$A$1:$F$1259,3,FALSE),"")</f>
        <v>43812</v>
      </c>
      <c r="J569" s="15" t="str">
        <f>IFERROR(VLOOKUP(A569,'Fichier source CGECP'!$A$1:$F$1259,4,FALSE),"")</f>
        <v>ONDULES RECUPERES - 1.05.00</v>
      </c>
      <c r="K569" s="15" t="str">
        <f>IFERROR(VLOOKUP(A569,'Fichier source CGECP'!$A$1:$F$1259,5,FALSE),"")</f>
        <v>ONDULES RECUPERES - 1.05.00</v>
      </c>
      <c r="L569" s="33">
        <f>IFERROR(VLOOKUP(A569,'Fichier source CGECP'!$A$1:$F$1259,6,FALSE),"")</f>
        <v>0.94399999999999995</v>
      </c>
      <c r="M569" s="36">
        <f t="shared" si="45"/>
        <v>1.4159999999999999</v>
      </c>
      <c r="N569" s="35" t="str">
        <f t="shared" si="41"/>
        <v>Ok</v>
      </c>
      <c r="O569" s="35" t="str">
        <f t="shared" si="42"/>
        <v>Ecart</v>
      </c>
      <c r="P569" s="35" t="str">
        <f t="shared" si="43"/>
        <v>Ok</v>
      </c>
      <c r="Q569" s="35" t="str">
        <f t="shared" si="44"/>
        <v>Ecart</v>
      </c>
    </row>
    <row r="570" spans="1:17" ht="15.75" customHeight="1" x14ac:dyDescent="0.25">
      <c r="A570" s="12">
        <f>IFERROR(VLOOKUP('Requête 052'!$A569,'Requête 052'!$A$1:$F$2000,1,FALSE),"")</f>
        <v>6041</v>
      </c>
      <c r="B570" s="5" t="str">
        <f>IFERROR(VLOOKUP('Requête 052'!$A569,'Requête 052'!$A$1:$F$2000,2,FALSE),"")</f>
        <v>CGECP ST OUEN L AUMONE TDI</v>
      </c>
      <c r="C570" s="14">
        <f>IFERROR(VLOOKUP('Requête 052'!$A569,'Requête 052'!$A$1:$F$2000,3,FALSE),"")</f>
        <v>43812</v>
      </c>
      <c r="D570" s="5" t="str">
        <f>IFERROR(VLOOKUP('Requête 052'!$A569,'Requête 052'!$A$1:$F$2000,4,FALSE),"")</f>
        <v>ENCOMBRANTS</v>
      </c>
      <c r="E570" s="5" t="str">
        <f>IFERROR(VLOOKUP('Requête 052'!$A569,'Requête 052'!$A$1:$F$2000,5,FALSE),"")</f>
        <v>ENCOMBRANTS</v>
      </c>
      <c r="F570" s="5">
        <f>IFERROR(VLOOKUP('Requête 052'!$A569,'Requête 052'!$A$1:$F$2000,6,FALSE),"")</f>
        <v>0.76</v>
      </c>
      <c r="G570" s="15">
        <f>IFERROR(VLOOKUP(A570,'Fichier source CGECP'!$A$1:$F$1259,1,FALSE),"")</f>
        <v>6041</v>
      </c>
      <c r="H570" s="15" t="str">
        <f>IFERROR(VLOOKUP(A570,'Fichier source CGECP'!$A$1:$F$1259,2,FALSE),"")</f>
        <v>CGECP</v>
      </c>
      <c r="I570" s="38">
        <f>IFERROR(VLOOKUP(A570,'Fichier source CGECP'!$A$1:$F$1259,3,FALSE),"")</f>
        <v>43812</v>
      </c>
      <c r="J570" s="15">
        <f>IFERROR(VLOOKUP(A570,'Fichier source CGECP'!$A$1:$F$1259,4,FALSE),"")</f>
        <v>0</v>
      </c>
      <c r="K570" s="15" t="str">
        <f>IFERROR(VLOOKUP(A570,'Fichier source CGECP'!$A$1:$F$1259,5,FALSE),"")</f>
        <v>ENCOMBRANTS</v>
      </c>
      <c r="L570" s="33">
        <f>IFERROR(VLOOKUP(A570,'Fichier source CGECP'!$A$1:$F$1259,6,FALSE),"")</f>
        <v>3.04</v>
      </c>
      <c r="M570" s="36">
        <f t="shared" si="45"/>
        <v>-2.2800000000000002</v>
      </c>
      <c r="N570" s="35" t="str">
        <f t="shared" si="41"/>
        <v>Ok</v>
      </c>
      <c r="O570" s="35" t="str">
        <f t="shared" si="42"/>
        <v>Ok</v>
      </c>
      <c r="P570" s="35" t="str">
        <f t="shared" si="43"/>
        <v>Ecart</v>
      </c>
      <c r="Q570" s="35" t="str">
        <f t="shared" si="44"/>
        <v>Ecart</v>
      </c>
    </row>
    <row r="571" spans="1:17" ht="15.75" customHeight="1" x14ac:dyDescent="0.25">
      <c r="A571" s="12">
        <f>IFERROR(VLOOKUP('Requête 052'!$A570,'Requête 052'!$A$1:$F$2000,1,FALSE),"")</f>
        <v>6044</v>
      </c>
      <c r="B571" s="5" t="str">
        <f>IFERROR(VLOOKUP('Requête 052'!$A570,'Requête 052'!$A$1:$F$2000,2,FALSE),"")</f>
        <v>CGECP ST OUEN L AUMONE TDI</v>
      </c>
      <c r="C571" s="14">
        <f>IFERROR(VLOOKUP('Requête 052'!$A570,'Requête 052'!$A$1:$F$2000,3,FALSE),"")</f>
        <v>43812</v>
      </c>
      <c r="D571" s="5" t="str">
        <f>IFERROR(VLOOKUP('Requête 052'!$A570,'Requête 052'!$A$1:$F$2000,4,FALSE),"")</f>
        <v>CARTONS</v>
      </c>
      <c r="E571" s="5" t="str">
        <f>IFERROR(VLOOKUP('Requête 052'!$A570,'Requête 052'!$A$1:$F$2000,5,FALSE),"")</f>
        <v>CARTONS</v>
      </c>
      <c r="F571" s="5">
        <f>IFERROR(VLOOKUP('Requête 052'!$A570,'Requête 052'!$A$1:$F$2000,6,FALSE),"")</f>
        <v>4.76</v>
      </c>
      <c r="G571" s="15">
        <f>IFERROR(VLOOKUP(A571,'Fichier source CGECP'!$A$1:$F$1259,1,FALSE),"")</f>
        <v>6044</v>
      </c>
      <c r="H571" s="15" t="str">
        <f>IFERROR(VLOOKUP(A571,'Fichier source CGECP'!$A$1:$F$1259,2,FALSE),"")</f>
        <v>CGECP</v>
      </c>
      <c r="I571" s="38">
        <f>IFERROR(VLOOKUP(A571,'Fichier source CGECP'!$A$1:$F$1259,3,FALSE),"")</f>
        <v>43812</v>
      </c>
      <c r="J571" s="15" t="str">
        <f>IFERROR(VLOOKUP(A571,'Fichier source CGECP'!$A$1:$F$1259,4,FALSE),"")</f>
        <v>DECHETS INDUSTRIELS A TRIER</v>
      </c>
      <c r="K571" s="15" t="str">
        <f>IFERROR(VLOOKUP(A571,'Fichier source CGECP'!$A$1:$F$1259,5,FALSE),"")</f>
        <v>DECHETS INDUSTRIELS A TRIER</v>
      </c>
      <c r="L571" s="33">
        <f>IFERROR(VLOOKUP(A571,'Fichier source CGECP'!$A$1:$F$1259,6,FALSE),"")</f>
        <v>0.38</v>
      </c>
      <c r="M571" s="36">
        <f t="shared" si="45"/>
        <v>4.38</v>
      </c>
      <c r="N571" s="35" t="str">
        <f t="shared" si="41"/>
        <v>Ok</v>
      </c>
      <c r="O571" s="35" t="str">
        <f t="shared" si="42"/>
        <v>Ecart</v>
      </c>
      <c r="P571" s="35" t="str">
        <f t="shared" si="43"/>
        <v>Ok</v>
      </c>
      <c r="Q571" s="35" t="str">
        <f t="shared" si="44"/>
        <v>Ecart</v>
      </c>
    </row>
    <row r="572" spans="1:17" ht="15.75" customHeight="1" x14ac:dyDescent="0.25">
      <c r="A572" s="12">
        <f>IFERROR(VLOOKUP('Requête 052'!$A571,'Requête 052'!$A$1:$F$2000,1,FALSE),"")</f>
        <v>6048</v>
      </c>
      <c r="B572" s="5" t="str">
        <f>IFERROR(VLOOKUP('Requête 052'!$A571,'Requête 052'!$A$1:$F$2000,2,FALSE),"")</f>
        <v>CGECP ST OUEN L AUMONE TDI</v>
      </c>
      <c r="C572" s="14">
        <f>IFERROR(VLOOKUP('Requête 052'!$A571,'Requête 052'!$A$1:$F$2000,3,FALSE),"")</f>
        <v>43812</v>
      </c>
      <c r="D572" s="5" t="str">
        <f>IFERROR(VLOOKUP('Requête 052'!$A571,'Requête 052'!$A$1:$F$2000,4,FALSE),"")</f>
        <v>ENCOMBRANTS</v>
      </c>
      <c r="E572" s="5" t="str">
        <f>IFERROR(VLOOKUP('Requête 052'!$A571,'Requête 052'!$A$1:$F$2000,5,FALSE),"")</f>
        <v>ENCOMBRANTS</v>
      </c>
      <c r="F572" s="5">
        <f>IFERROR(VLOOKUP('Requête 052'!$A571,'Requête 052'!$A$1:$F$2000,6,FALSE),"")</f>
        <v>0.09</v>
      </c>
      <c r="G572" s="15" t="str">
        <f>IFERROR(VLOOKUP(A572,'Fichier source CGECP'!$A$1:$F$1259,1,FALSE),"")</f>
        <v/>
      </c>
      <c r="H572" s="15" t="str">
        <f>IFERROR(VLOOKUP(A572,'Fichier source CGECP'!$A$1:$F$1259,2,FALSE),"")</f>
        <v/>
      </c>
      <c r="I572" s="38" t="str">
        <f>IFERROR(VLOOKUP(A572,'Fichier source CGECP'!$A$1:$F$1259,3,FALSE),"")</f>
        <v/>
      </c>
      <c r="J572" s="15" t="str">
        <f>IFERROR(VLOOKUP(A572,'Fichier source CGECP'!$A$1:$F$1259,4,FALSE),"")</f>
        <v/>
      </c>
      <c r="K572" s="15" t="str">
        <f>IFERROR(VLOOKUP(A572,'Fichier source CGECP'!$A$1:$F$1259,5,FALSE),"")</f>
        <v/>
      </c>
      <c r="L572" s="33" t="str">
        <f>IFERROR(VLOOKUP(A572,'Fichier source CGECP'!$A$1:$F$1259,6,FALSE),"")</f>
        <v/>
      </c>
      <c r="M572" s="36" t="str">
        <f t="shared" si="45"/>
        <v/>
      </c>
      <c r="N572" s="35" t="str">
        <f t="shared" si="41"/>
        <v>Ok</v>
      </c>
      <c r="O572" s="35" t="str">
        <f t="shared" si="42"/>
        <v>Ecart</v>
      </c>
      <c r="P572" s="35" t="str">
        <f t="shared" si="43"/>
        <v>Ok</v>
      </c>
      <c r="Q572" s="35" t="str">
        <f t="shared" si="44"/>
        <v>Ecart</v>
      </c>
    </row>
    <row r="573" spans="1:17" ht="15.75" customHeight="1" x14ac:dyDescent="0.25">
      <c r="A573" s="12">
        <f>IFERROR(VLOOKUP('Requête 052'!$A572,'Requête 052'!$A$1:$F$2000,1,FALSE),"")</f>
        <v>6066</v>
      </c>
      <c r="B573" s="5" t="str">
        <f>IFERROR(VLOOKUP('Requête 052'!$A572,'Requête 052'!$A$1:$F$2000,2,FALSE),"")</f>
        <v>CGECP ST OUEN L AUMONE TDI</v>
      </c>
      <c r="C573" s="14">
        <f>IFERROR(VLOOKUP('Requête 052'!$A572,'Requête 052'!$A$1:$F$2000,3,FALSE),"")</f>
        <v>43812</v>
      </c>
      <c r="D573" s="5" t="str">
        <f>IFERROR(VLOOKUP('Requête 052'!$A572,'Requête 052'!$A$1:$F$2000,4,FALSE),"")</f>
        <v>ENCOMBRANTS</v>
      </c>
      <c r="E573" s="5" t="str">
        <f>IFERROR(VLOOKUP('Requête 052'!$A572,'Requête 052'!$A$1:$F$2000,5,FALSE),"")</f>
        <v>ENCOMBRANTS</v>
      </c>
      <c r="F573" s="5">
        <f>IFERROR(VLOOKUP('Requête 052'!$A572,'Requête 052'!$A$1:$F$2000,6,FALSE),"")</f>
        <v>1.478</v>
      </c>
      <c r="G573" s="15" t="str">
        <f>IFERROR(VLOOKUP(A573,'Fichier source CGECP'!$A$1:$F$1259,1,FALSE),"")</f>
        <v/>
      </c>
      <c r="H573" s="15" t="str">
        <f>IFERROR(VLOOKUP(A573,'Fichier source CGECP'!$A$1:$F$1259,2,FALSE),"")</f>
        <v/>
      </c>
      <c r="I573" s="38" t="str">
        <f>IFERROR(VLOOKUP(A573,'Fichier source CGECP'!$A$1:$F$1259,3,FALSE),"")</f>
        <v/>
      </c>
      <c r="J573" s="15" t="str">
        <f>IFERROR(VLOOKUP(A573,'Fichier source CGECP'!$A$1:$F$1259,4,FALSE),"")</f>
        <v/>
      </c>
      <c r="K573" s="15" t="str">
        <f>IFERROR(VLOOKUP(A573,'Fichier source CGECP'!$A$1:$F$1259,5,FALSE),"")</f>
        <v/>
      </c>
      <c r="L573" s="33" t="str">
        <f>IFERROR(VLOOKUP(A573,'Fichier source CGECP'!$A$1:$F$1259,6,FALSE),"")</f>
        <v/>
      </c>
      <c r="M573" s="36" t="str">
        <f t="shared" si="45"/>
        <v/>
      </c>
      <c r="N573" s="35" t="str">
        <f t="shared" si="41"/>
        <v>Ok</v>
      </c>
      <c r="O573" s="35" t="str">
        <f t="shared" si="42"/>
        <v>Ecart</v>
      </c>
      <c r="P573" s="35" t="str">
        <f t="shared" si="43"/>
        <v>Ok</v>
      </c>
      <c r="Q573" s="35" t="str">
        <f t="shared" si="44"/>
        <v>Ecart</v>
      </c>
    </row>
    <row r="574" spans="1:17" ht="15.75" customHeight="1" x14ac:dyDescent="0.25">
      <c r="A574" s="12">
        <f>IFERROR(VLOOKUP('Requête 052'!$A573,'Requête 052'!$A$1:$F$2000,1,FALSE),"")</f>
        <v>6076</v>
      </c>
      <c r="B574" s="5" t="str">
        <f>IFERROR(VLOOKUP('Requête 052'!$A573,'Requête 052'!$A$1:$F$2000,2,FALSE),"")</f>
        <v>CGECP ST OUEN L AUMONE TDI</v>
      </c>
      <c r="C574" s="14">
        <f>IFERROR(VLOOKUP('Requête 052'!$A573,'Requête 052'!$A$1:$F$2000,3,FALSE),"")</f>
        <v>43812</v>
      </c>
      <c r="D574" s="5" t="str">
        <f>IFERROR(VLOOKUP('Requête 052'!$A573,'Requête 052'!$A$1:$F$2000,4,FALSE),"")</f>
        <v>MATIERE VALO EN MELANGE</v>
      </c>
      <c r="E574" s="5" t="str">
        <f>IFERROR(VLOOKUP('Requête 052'!$A573,'Requête 052'!$A$1:$F$2000,5,FALSE),"")</f>
        <v>MATIERE VALO EN MELANGE</v>
      </c>
      <c r="F574" s="5">
        <f>IFERROR(VLOOKUP('Requête 052'!$A573,'Requête 052'!$A$1:$F$2000,6,FALSE),"")</f>
        <v>5.48</v>
      </c>
      <c r="G574" s="15">
        <f>IFERROR(VLOOKUP(A574,'Fichier source CGECP'!$A$1:$F$1259,1,FALSE),"")</f>
        <v>6076</v>
      </c>
      <c r="H574" s="15" t="str">
        <f>IFERROR(VLOOKUP(A574,'Fichier source CGECP'!$A$1:$F$1259,2,FALSE),"")</f>
        <v>CGECP</v>
      </c>
      <c r="I574" s="47">
        <f>IFERROR(VLOOKUP(A574,'Fichier source CGECP'!$A$1:$F$1259,3,FALSE),"")</f>
        <v>43812</v>
      </c>
      <c r="J574" s="15" t="str">
        <f>IFERROR(VLOOKUP(A574,'Fichier source CGECP'!$A$1:$F$1259,4,FALSE),"")</f>
        <v>MATIERE VALO EN MELANGE</v>
      </c>
      <c r="K574" s="15" t="str">
        <f>IFERROR(VLOOKUP(A574,'Fichier source CGECP'!$A$1:$F$1259,5,FALSE),"")</f>
        <v>MATIERE VALO EN MELANGE</v>
      </c>
      <c r="L574" s="33">
        <f>IFERROR(VLOOKUP(A574,'Fichier source CGECP'!$A$1:$F$1259,6,FALSE),"")</f>
        <v>2.14</v>
      </c>
      <c r="M574" s="36">
        <f t="shared" si="45"/>
        <v>3.3400000000000003</v>
      </c>
      <c r="N574" s="35" t="str">
        <f t="shared" si="41"/>
        <v>Ok</v>
      </c>
      <c r="O574" s="35" t="str">
        <f t="shared" si="42"/>
        <v>Ok</v>
      </c>
      <c r="P574" s="35" t="str">
        <f t="shared" si="43"/>
        <v>Ok</v>
      </c>
      <c r="Q574" s="35" t="str">
        <f t="shared" si="44"/>
        <v>Ok</v>
      </c>
    </row>
    <row r="575" spans="1:17" ht="15.75" customHeight="1" x14ac:dyDescent="0.25">
      <c r="A575" s="12">
        <f>IFERROR(VLOOKUP('Requête 052'!$A574,'Requête 052'!$A$1:$F$2000,1,FALSE),"")</f>
        <v>6076</v>
      </c>
      <c r="B575" s="5" t="str">
        <f>IFERROR(VLOOKUP('Requête 052'!$A574,'Requête 052'!$A$1:$F$2000,2,FALSE),"")</f>
        <v>CGECP ST OUEN L AUMONE TDI</v>
      </c>
      <c r="C575" s="14">
        <f>IFERROR(VLOOKUP('Requête 052'!$A574,'Requête 052'!$A$1:$F$2000,3,FALSE),"")</f>
        <v>43812</v>
      </c>
      <c r="D575" s="5" t="str">
        <f>IFERROR(VLOOKUP('Requête 052'!$A574,'Requête 052'!$A$1:$F$2000,4,FALSE),"")</f>
        <v>MATIERE VALO EN MELANGE</v>
      </c>
      <c r="E575" s="5" t="str">
        <f>IFERROR(VLOOKUP('Requête 052'!$A574,'Requête 052'!$A$1:$F$2000,5,FALSE),"")</f>
        <v>MATIERE VALO EN MELANGE</v>
      </c>
      <c r="F575" s="5">
        <f>IFERROR(VLOOKUP('Requête 052'!$A574,'Requête 052'!$A$1:$F$2000,6,FALSE),"")</f>
        <v>5.48</v>
      </c>
      <c r="G575" s="15">
        <f>IFERROR(VLOOKUP(A575,'Fichier source CGECP'!$A$1:$F$1259,1,FALSE),"")</f>
        <v>6076</v>
      </c>
      <c r="H575" s="15" t="str">
        <f>IFERROR(VLOOKUP(A575,'Fichier source CGECP'!$A$1:$F$1259,2,FALSE),"")</f>
        <v>CGECP</v>
      </c>
      <c r="I575" s="47">
        <f>IFERROR(VLOOKUP(A575,'Fichier source CGECP'!$A$1:$F$1259,3,FALSE),"")</f>
        <v>43812</v>
      </c>
      <c r="J575" s="15" t="str">
        <f>IFERROR(VLOOKUP(A575,'Fichier source CGECP'!$A$1:$F$1259,4,FALSE),"")</f>
        <v>MATIERE VALO EN MELANGE</v>
      </c>
      <c r="K575" s="15" t="str">
        <f>IFERROR(VLOOKUP(A575,'Fichier source CGECP'!$A$1:$F$1259,5,FALSE),"")</f>
        <v>MATIERE VALO EN MELANGE</v>
      </c>
      <c r="L575" s="33">
        <f>IFERROR(VLOOKUP(A575,'Fichier source CGECP'!$A$1:$F$1259,6,FALSE),"")</f>
        <v>2.14</v>
      </c>
      <c r="M575" s="36">
        <f t="shared" si="45"/>
        <v>3.3400000000000003</v>
      </c>
      <c r="N575" s="35" t="str">
        <f t="shared" si="41"/>
        <v>Ok</v>
      </c>
      <c r="O575" s="35" t="str">
        <f t="shared" si="42"/>
        <v>Ok</v>
      </c>
      <c r="P575" s="35" t="str">
        <f t="shared" si="43"/>
        <v>Ok</v>
      </c>
      <c r="Q575" s="35" t="str">
        <f t="shared" si="44"/>
        <v>Ok</v>
      </c>
    </row>
    <row r="576" spans="1:17" ht="15.75" customHeight="1" x14ac:dyDescent="0.25">
      <c r="A576" s="12">
        <f>IFERROR(VLOOKUP('Requête 052'!$A575,'Requête 052'!$A$1:$F$2000,1,FALSE),"")</f>
        <v>6084</v>
      </c>
      <c r="B576" s="5" t="str">
        <f>IFERROR(VLOOKUP('Requête 052'!$A575,'Requête 052'!$A$1:$F$2000,2,FALSE),"")</f>
        <v>CGECP ST OUEN L AUMONE UVEND</v>
      </c>
      <c r="C576" s="14">
        <f>IFERROR(VLOOKUP('Requête 052'!$A575,'Requête 052'!$A$1:$F$2000,3,FALSE),"")</f>
        <v>43812</v>
      </c>
      <c r="D576" s="5" t="str">
        <f>IFERROR(VLOOKUP('Requête 052'!$A575,'Requête 052'!$A$1:$F$2000,4,FALSE),"")</f>
        <v>DECHET A INCINERER TRI</v>
      </c>
      <c r="E576" s="5" t="str">
        <f>IFERROR(VLOOKUP('Requête 052'!$A575,'Requête 052'!$A$1:$F$2000,5,FALSE),"")</f>
        <v>DECHET A INCINERER TRI</v>
      </c>
      <c r="F576" s="5">
        <f>IFERROR(VLOOKUP('Requête 052'!$A575,'Requête 052'!$A$1:$F$2000,6,FALSE),"")</f>
        <v>2.98</v>
      </c>
      <c r="G576" s="15" t="str">
        <f>IFERROR(VLOOKUP(A576,'Fichier source CGECP'!$A$1:$F$1259,1,FALSE),"")</f>
        <v/>
      </c>
      <c r="H576" s="15" t="str">
        <f>IFERROR(VLOOKUP(A576,'Fichier source CGECP'!$A$1:$F$1259,2,FALSE),"")</f>
        <v/>
      </c>
      <c r="I576" s="38" t="str">
        <f>IFERROR(VLOOKUP(A576,'Fichier source CGECP'!$A$1:$F$1259,3,FALSE),"")</f>
        <v/>
      </c>
      <c r="J576" s="15" t="str">
        <f>IFERROR(VLOOKUP(A576,'Fichier source CGECP'!$A$1:$F$1259,4,FALSE),"")</f>
        <v/>
      </c>
      <c r="K576" s="15" t="str">
        <f>IFERROR(VLOOKUP(A576,'Fichier source CGECP'!$A$1:$F$1259,5,FALSE),"")</f>
        <v/>
      </c>
      <c r="L576" s="33" t="str">
        <f>IFERROR(VLOOKUP(A576,'Fichier source CGECP'!$A$1:$F$1259,6,FALSE),"")</f>
        <v/>
      </c>
      <c r="M576" s="36" t="str">
        <f t="shared" si="45"/>
        <v/>
      </c>
      <c r="N576" s="35" t="str">
        <f t="shared" si="41"/>
        <v>Ok</v>
      </c>
      <c r="O576" s="35" t="str">
        <f t="shared" si="42"/>
        <v>Ecart</v>
      </c>
      <c r="P576" s="35" t="str">
        <f t="shared" si="43"/>
        <v>Ok</v>
      </c>
      <c r="Q576" s="35" t="str">
        <f t="shared" si="44"/>
        <v>Ecart</v>
      </c>
    </row>
    <row r="577" spans="1:17" ht="15.75" customHeight="1" x14ac:dyDescent="0.25">
      <c r="A577" s="12">
        <f>IFERROR(VLOOKUP('Requête 052'!$A576,'Requête 052'!$A$1:$F$2000,1,FALSE),"")</f>
        <v>6085</v>
      </c>
      <c r="B577" s="5" t="str">
        <f>IFERROR(VLOOKUP('Requête 052'!$A576,'Requête 052'!$A$1:$F$2000,2,FALSE),"")</f>
        <v>CGECP ST OUEN L AUMONE TDI</v>
      </c>
      <c r="C577" s="14">
        <f>IFERROR(VLOOKUP('Requête 052'!$A576,'Requête 052'!$A$1:$F$2000,3,FALSE),"")</f>
        <v>43812</v>
      </c>
      <c r="D577" s="5" t="str">
        <f>IFERROR(VLOOKUP('Requête 052'!$A576,'Requête 052'!$A$1:$F$2000,4,FALSE),"")</f>
        <v>BOIS D'EMBALLAGES BRUTS</v>
      </c>
      <c r="E577" s="5" t="str">
        <f>IFERROR(VLOOKUP('Requête 052'!$A576,'Requête 052'!$A$1:$F$2000,5,FALSE),"")</f>
        <v>BOIS D'EMBALLAGES BRUTS</v>
      </c>
      <c r="F577" s="5">
        <f>IFERROR(VLOOKUP('Requête 052'!$A576,'Requête 052'!$A$1:$F$2000,6,FALSE),"")</f>
        <v>3.04</v>
      </c>
      <c r="G577" s="15">
        <f>IFERROR(VLOOKUP(A577,'Fichier source CGECP'!$A$1:$F$1259,1,FALSE),"")</f>
        <v>6085</v>
      </c>
      <c r="H577" s="15" t="str">
        <f>IFERROR(VLOOKUP(A577,'Fichier source CGECP'!$A$1:$F$1259,2,FALSE),"")</f>
        <v>CGECP</v>
      </c>
      <c r="I577" s="38">
        <f>IFERROR(VLOOKUP(A577,'Fichier source CGECP'!$A$1:$F$1259,3,FALSE),"")</f>
        <v>43812</v>
      </c>
      <c r="J577" s="15" t="str">
        <f>IFERROR(VLOOKUP(A577,'Fichier source CGECP'!$A$1:$F$1259,4,FALSE),"")</f>
        <v>BOIS D'EMBALLAGES BRUTS</v>
      </c>
      <c r="K577" s="15" t="str">
        <f>IFERROR(VLOOKUP(A577,'Fichier source CGECP'!$A$1:$F$1259,5,FALSE),"")</f>
        <v>BOIS D'EMBALLAGES BRUTS</v>
      </c>
      <c r="L577" s="33">
        <f>IFERROR(VLOOKUP(A577,'Fichier source CGECP'!$A$1:$F$1259,6,FALSE),"")</f>
        <v>3.6179999999999999</v>
      </c>
      <c r="M577" s="36">
        <f t="shared" si="45"/>
        <v>-0.57799999999999985</v>
      </c>
      <c r="N577" s="35" t="str">
        <f t="shared" si="41"/>
        <v>Ok</v>
      </c>
      <c r="O577" s="35" t="str">
        <f t="shared" si="42"/>
        <v>Ok</v>
      </c>
      <c r="P577" s="35" t="str">
        <f t="shared" si="43"/>
        <v>Ecart</v>
      </c>
      <c r="Q577" s="35" t="str">
        <f t="shared" si="44"/>
        <v>Ecart</v>
      </c>
    </row>
    <row r="578" spans="1:17" ht="15.75" customHeight="1" x14ac:dyDescent="0.25">
      <c r="A578" s="12">
        <f>IFERROR(VLOOKUP('Requête 052'!$A577,'Requête 052'!$A$1:$F$2000,1,FALSE),"")</f>
        <v>6115</v>
      </c>
      <c r="B578" s="5" t="str">
        <f>IFERROR(VLOOKUP('Requête 052'!$A577,'Requête 052'!$A$1:$F$2000,2,FALSE),"")</f>
        <v>CGECP ST OUEN L AUMONE TDI</v>
      </c>
      <c r="C578" s="14">
        <f>IFERROR(VLOOKUP('Requête 052'!$A577,'Requête 052'!$A$1:$F$2000,3,FALSE),"")</f>
        <v>43813</v>
      </c>
      <c r="D578" s="5" t="str">
        <f>IFERROR(VLOOKUP('Requête 052'!$A577,'Requête 052'!$A$1:$F$2000,4,FALSE),"")</f>
        <v>ENCOMBRANTS</v>
      </c>
      <c r="E578" s="5" t="str">
        <f>IFERROR(VLOOKUP('Requête 052'!$A577,'Requête 052'!$A$1:$F$2000,5,FALSE),"")</f>
        <v>ENCOMBRANTS</v>
      </c>
      <c r="F578" s="5">
        <f>IFERROR(VLOOKUP('Requête 052'!$A577,'Requête 052'!$A$1:$F$2000,6,FALSE),"")</f>
        <v>3.96</v>
      </c>
      <c r="G578" s="15" t="str">
        <f>IFERROR(VLOOKUP(A578,'Fichier source CGECP'!$A$1:$F$1259,1,FALSE),"")</f>
        <v/>
      </c>
      <c r="H578" s="15" t="str">
        <f>IFERROR(VLOOKUP(A578,'Fichier source CGECP'!$A$1:$F$1259,2,FALSE),"")</f>
        <v/>
      </c>
      <c r="I578" s="38" t="str">
        <f>IFERROR(VLOOKUP(A578,'Fichier source CGECP'!$A$1:$F$1259,3,FALSE),"")</f>
        <v/>
      </c>
      <c r="J578" s="15" t="str">
        <f>IFERROR(VLOOKUP(A578,'Fichier source CGECP'!$A$1:$F$1259,4,FALSE),"")</f>
        <v/>
      </c>
      <c r="K578" s="15" t="str">
        <f>IFERROR(VLOOKUP(A578,'Fichier source CGECP'!$A$1:$F$1259,5,FALSE),"")</f>
        <v/>
      </c>
      <c r="L578" s="33" t="str">
        <f>IFERROR(VLOOKUP(A578,'Fichier source CGECP'!$A$1:$F$1259,6,FALSE),"")</f>
        <v/>
      </c>
      <c r="M578" s="36" t="str">
        <f t="shared" si="45"/>
        <v/>
      </c>
      <c r="N578" s="35" t="str">
        <f t="shared" si="41"/>
        <v>Ok</v>
      </c>
      <c r="O578" s="35" t="str">
        <f t="shared" si="42"/>
        <v>Ecart</v>
      </c>
      <c r="P578" s="35" t="str">
        <f t="shared" si="43"/>
        <v>Ok</v>
      </c>
      <c r="Q578" s="35" t="str">
        <f t="shared" si="44"/>
        <v>Ecart</v>
      </c>
    </row>
    <row r="579" spans="1:17" ht="15.75" customHeight="1" x14ac:dyDescent="0.25">
      <c r="A579" s="12">
        <f>IFERROR(VLOOKUP('Requête 052'!$A577,'Requête 052'!$A$1:$F$2000,1,FALSE),"")</f>
        <v>6115</v>
      </c>
      <c r="B579" s="12" t="str">
        <f>IFERROR(VLOOKUP('Requête 052'!$A577,'Requête 052'!$A$1:$F$2000,2,FALSE),"")</f>
        <v>CGECP ST OUEN L AUMONE TDI</v>
      </c>
      <c r="C579" s="14">
        <f>IFERROR(VLOOKUP('Requête 052'!$A577,'Requête 052'!$A$1:$F$2000,3,FALSE),"")</f>
        <v>43813</v>
      </c>
      <c r="D579" s="12" t="str">
        <f>IFERROR(VLOOKUP('Requête 052'!$A577,'Requête 052'!$A$1:$F$2000,4,FALSE),"")</f>
        <v>ENCOMBRANTS</v>
      </c>
      <c r="E579" s="12" t="str">
        <f>IFERROR(VLOOKUP('Requête 052'!$A577,'Requête 052'!$A$1:$F$2000,5,FALSE),"")</f>
        <v>ENCOMBRANTS</v>
      </c>
      <c r="F579" s="16">
        <f>IFERROR(VLOOKUP('Requête 052'!$A577,'Requête 052'!$A$1:$F$2000,6,FALSE),"")</f>
        <v>3.96</v>
      </c>
      <c r="G579" s="15" t="str">
        <f>IFERROR(VLOOKUP(A579,'Fichier source CGECP'!$A$1:$F$1259,1,FALSE),"")</f>
        <v/>
      </c>
      <c r="H579" s="15" t="str">
        <f>IFERROR(VLOOKUP(A579,'Fichier source CGECP'!$A$1:$F$1259,2,FALSE),"")</f>
        <v/>
      </c>
      <c r="I579" s="38" t="str">
        <f>IFERROR(VLOOKUP(A579,'Fichier source CGECP'!$A$1:$F$1259,3,FALSE),"")</f>
        <v/>
      </c>
      <c r="J579" s="15" t="str">
        <f>IFERROR(VLOOKUP(A579,'Fichier source CGECP'!$A$1:$F$1259,4,FALSE),"")</f>
        <v/>
      </c>
      <c r="K579" s="15" t="str">
        <f>IFERROR(VLOOKUP(A579,'Fichier source CGECP'!$A$1:$F$1259,5,FALSE),"")</f>
        <v/>
      </c>
      <c r="L579" s="33" t="str">
        <f>IFERROR(VLOOKUP(A579,'Fichier source CGECP'!$A$1:$F$1259,6,FALSE),"")</f>
        <v/>
      </c>
      <c r="M579" s="36" t="str">
        <f t="shared" si="45"/>
        <v/>
      </c>
      <c r="N579" s="35" t="str">
        <f t="shared" si="41"/>
        <v>Ok</v>
      </c>
      <c r="O579" s="35" t="str">
        <f t="shared" si="42"/>
        <v>Ecart</v>
      </c>
      <c r="P579" s="35" t="str">
        <f t="shared" si="43"/>
        <v>Ok</v>
      </c>
      <c r="Q579" s="35" t="str">
        <f t="shared" si="44"/>
        <v>Ecart</v>
      </c>
    </row>
    <row r="580" spans="1:17" ht="15.75" customHeight="1" x14ac:dyDescent="0.25">
      <c r="A580" s="12">
        <f>IFERROR(VLOOKUP('Requête 052'!$A579,'Requête 052'!$A$1:$F$2000,1,FALSE),"")</f>
        <v>6117</v>
      </c>
      <c r="B580" s="5" t="str">
        <f>IFERROR(VLOOKUP('Requête 052'!$A579,'Requête 052'!$A$1:$F$2000,2,FALSE),"")</f>
        <v>CGECP ST OUEN L AUMONE TDI</v>
      </c>
      <c r="C580" s="14">
        <f>IFERROR(VLOOKUP('Requête 052'!$A579,'Requête 052'!$A$1:$F$2000,3,FALSE),"")</f>
        <v>43813</v>
      </c>
      <c r="D580" s="5" t="str">
        <f>IFERROR(VLOOKUP('Requête 052'!$A579,'Requête 052'!$A$1:$F$2000,4,FALSE),"")</f>
        <v>ENCOMBRANTS</v>
      </c>
      <c r="E580" s="5" t="str">
        <f>IFERROR(VLOOKUP('Requête 052'!$A579,'Requête 052'!$A$1:$F$2000,5,FALSE),"")</f>
        <v>ENCOMBRANTS</v>
      </c>
      <c r="F580" s="5">
        <f>IFERROR(VLOOKUP('Requête 052'!$A579,'Requête 052'!$A$1:$F$2000,6,FALSE),"")</f>
        <v>5.94</v>
      </c>
      <c r="G580" s="15" t="str">
        <f>IFERROR(VLOOKUP(A580,'Fichier source CGECP'!$A$1:$F$1259,1,FALSE),"")</f>
        <v/>
      </c>
      <c r="H580" s="15" t="str">
        <f>IFERROR(VLOOKUP(A580,'Fichier source CGECP'!$A$1:$F$1259,2,FALSE),"")</f>
        <v/>
      </c>
      <c r="I580" s="38" t="str">
        <f>IFERROR(VLOOKUP(A580,'Fichier source CGECP'!$A$1:$F$1259,3,FALSE),"")</f>
        <v/>
      </c>
      <c r="J580" s="15" t="str">
        <f>IFERROR(VLOOKUP(A580,'Fichier source CGECP'!$A$1:$F$1259,4,FALSE),"")</f>
        <v/>
      </c>
      <c r="K580" s="15" t="str">
        <f>IFERROR(VLOOKUP(A580,'Fichier source CGECP'!$A$1:$F$1259,5,FALSE),"")</f>
        <v/>
      </c>
      <c r="L580" s="33" t="str">
        <f>IFERROR(VLOOKUP(A580,'Fichier source CGECP'!$A$1:$F$1259,6,FALSE),"")</f>
        <v/>
      </c>
      <c r="M580" s="36" t="str">
        <f t="shared" si="45"/>
        <v/>
      </c>
      <c r="N580" s="35" t="str">
        <f t="shared" ref="N580:N643" si="46">IFERROR(IF(SEARCH(H580,B580,1),"Ok","Ecart"),"")</f>
        <v>Ok</v>
      </c>
      <c r="O580" s="35" t="str">
        <f t="shared" ref="O580:O643" si="47">IFERROR(IF(E580=K580,"Ok","Ecart"),"")</f>
        <v>Ecart</v>
      </c>
      <c r="P580" s="35" t="str">
        <f t="shared" ref="P580:P643" si="48">IFERROR(IF(M580&gt;=0,"Ok","Ecart"),"")</f>
        <v>Ok</v>
      </c>
      <c r="Q580" s="35" t="str">
        <f t="shared" ref="Q580:Q643" si="49">IFERROR(IF(OR(P580="Ecart",O580="Ecart",N580="Ecart"),"Ecart","Ok"),"")</f>
        <v>Ecart</v>
      </c>
    </row>
    <row r="581" spans="1:17" ht="15.75" customHeight="1" x14ac:dyDescent="0.25">
      <c r="A581" s="12">
        <f>IFERROR(VLOOKUP('Requête 052'!$A579,'Requête 052'!$A$1:$F$2000,1,FALSE),"")</f>
        <v>6117</v>
      </c>
      <c r="B581" s="12" t="str">
        <f>IFERROR(VLOOKUP('Requête 052'!$A579,'Requête 052'!$A$1:$F$2000,2,FALSE),"")</f>
        <v>CGECP ST OUEN L AUMONE TDI</v>
      </c>
      <c r="C581" s="14">
        <f>IFERROR(VLOOKUP('Requête 052'!$A579,'Requête 052'!$A$1:$F$2000,3,FALSE),"")</f>
        <v>43813</v>
      </c>
      <c r="D581" s="12" t="str">
        <f>IFERROR(VLOOKUP('Requête 052'!$A579,'Requête 052'!$A$1:$F$2000,4,FALSE),"")</f>
        <v>ENCOMBRANTS</v>
      </c>
      <c r="E581" s="12" t="str">
        <f>IFERROR(VLOOKUP('Requête 052'!$A579,'Requête 052'!$A$1:$F$2000,5,FALSE),"")</f>
        <v>ENCOMBRANTS</v>
      </c>
      <c r="F581" s="16">
        <f>IFERROR(VLOOKUP('Requête 052'!$A579,'Requête 052'!$A$1:$F$2000,6,FALSE),"")</f>
        <v>5.94</v>
      </c>
      <c r="G581" s="15" t="str">
        <f>IFERROR(VLOOKUP(A581,'Fichier source CGECP'!$A$1:$F$1259,1,FALSE),"")</f>
        <v/>
      </c>
      <c r="H581" s="15" t="str">
        <f>IFERROR(VLOOKUP(A581,'Fichier source CGECP'!$A$1:$F$1259,2,FALSE),"")</f>
        <v/>
      </c>
      <c r="I581" s="38" t="str">
        <f>IFERROR(VLOOKUP(A581,'Fichier source CGECP'!$A$1:$F$1259,3,FALSE),"")</f>
        <v/>
      </c>
      <c r="J581" s="15" t="str">
        <f>IFERROR(VLOOKUP(A581,'Fichier source CGECP'!$A$1:$F$1259,4,FALSE),"")</f>
        <v/>
      </c>
      <c r="K581" s="15" t="str">
        <f>IFERROR(VLOOKUP(A581,'Fichier source CGECP'!$A$1:$F$1259,5,FALSE),"")</f>
        <v/>
      </c>
      <c r="L581" s="33" t="str">
        <f>IFERROR(VLOOKUP(A581,'Fichier source CGECP'!$A$1:$F$1259,6,FALSE),"")</f>
        <v/>
      </c>
      <c r="M581" s="36" t="str">
        <f t="shared" si="45"/>
        <v/>
      </c>
      <c r="N581" s="35" t="str">
        <f t="shared" si="46"/>
        <v>Ok</v>
      </c>
      <c r="O581" s="35" t="str">
        <f t="shared" si="47"/>
        <v>Ecart</v>
      </c>
      <c r="P581" s="35" t="str">
        <f t="shared" si="48"/>
        <v>Ok</v>
      </c>
      <c r="Q581" s="35" t="str">
        <f t="shared" si="49"/>
        <v>Ecart</v>
      </c>
    </row>
    <row r="582" spans="1:17" ht="15.75" customHeight="1" x14ac:dyDescent="0.25">
      <c r="A582" s="12">
        <f>IFERROR(VLOOKUP('Requête 052'!$A581,'Requête 052'!$A$1:$F$2000,1,FALSE),"")</f>
        <v>6121</v>
      </c>
      <c r="B582" s="5" t="str">
        <f>IFERROR(VLOOKUP('Requête 052'!$A581,'Requête 052'!$A$1:$F$2000,2,FALSE),"")</f>
        <v>CGECP ST OUEN L AUMONE DVBIODIV</v>
      </c>
      <c r="C582" s="14">
        <f>IFERROR(VLOOKUP('Requête 052'!$A581,'Requête 052'!$A$1:$F$2000,3,FALSE),"")</f>
        <v>43813</v>
      </c>
      <c r="D582" s="5" t="str">
        <f>IFERROR(VLOOKUP('Requête 052'!$A581,'Requête 052'!$A$1:$F$2000,4,FALSE),"")</f>
        <v>DECHETS VERTS EN MELANGE</v>
      </c>
      <c r="E582" s="5" t="str">
        <f>IFERROR(VLOOKUP('Requête 052'!$A581,'Requête 052'!$A$1:$F$2000,5,FALSE),"")</f>
        <v>DECHETS VERTS EN MELANGE</v>
      </c>
      <c r="F582" s="5">
        <f>IFERROR(VLOOKUP('Requête 052'!$A581,'Requête 052'!$A$1:$F$2000,6,FALSE),"")</f>
        <v>5.16</v>
      </c>
      <c r="G582" s="15" t="str">
        <f>IFERROR(VLOOKUP(A582,'Fichier source CGECP'!$A$1:$F$1259,1,FALSE),"")</f>
        <v/>
      </c>
      <c r="H582" s="15" t="str">
        <f>IFERROR(VLOOKUP(A582,'Fichier source CGECP'!$A$1:$F$1259,2,FALSE),"")</f>
        <v/>
      </c>
      <c r="I582" s="38" t="str">
        <f>IFERROR(VLOOKUP(A582,'Fichier source CGECP'!$A$1:$F$1259,3,FALSE),"")</f>
        <v/>
      </c>
      <c r="J582" s="15" t="str">
        <f>IFERROR(VLOOKUP(A582,'Fichier source CGECP'!$A$1:$F$1259,4,FALSE),"")</f>
        <v/>
      </c>
      <c r="K582" s="15" t="str">
        <f>IFERROR(VLOOKUP(A582,'Fichier source CGECP'!$A$1:$F$1259,5,FALSE),"")</f>
        <v/>
      </c>
      <c r="L582" s="33" t="str">
        <f>IFERROR(VLOOKUP(A582,'Fichier source CGECP'!$A$1:$F$1259,6,FALSE),"")</f>
        <v/>
      </c>
      <c r="M582" s="36" t="str">
        <f t="shared" si="45"/>
        <v/>
      </c>
      <c r="N582" s="35" t="str">
        <f t="shared" si="46"/>
        <v>Ok</v>
      </c>
      <c r="O582" s="35" t="str">
        <f t="shared" si="47"/>
        <v>Ecart</v>
      </c>
      <c r="P582" s="35" t="str">
        <f t="shared" si="48"/>
        <v>Ok</v>
      </c>
      <c r="Q582" s="35" t="str">
        <f t="shared" si="49"/>
        <v>Ecart</v>
      </c>
    </row>
    <row r="583" spans="1:17" ht="15.75" customHeight="1" x14ac:dyDescent="0.25">
      <c r="A583" s="12">
        <f>IFERROR(VLOOKUP('Requête 052'!$A582,'Requête 052'!$A$1:$F$2000,1,FALSE),"")</f>
        <v>6125</v>
      </c>
      <c r="B583" s="5" t="str">
        <f>IFERROR(VLOOKUP('Requête 052'!$A582,'Requête 052'!$A$1:$F$2000,2,FALSE),"")</f>
        <v>CGECP ST OUEN L AUMONE TDI</v>
      </c>
      <c r="C583" s="14">
        <f>IFERROR(VLOOKUP('Requête 052'!$A582,'Requête 052'!$A$1:$F$2000,3,FALSE),"")</f>
        <v>43813</v>
      </c>
      <c r="D583" s="5" t="str">
        <f>IFERROR(VLOOKUP('Requête 052'!$A582,'Requête 052'!$A$1:$F$2000,4,FALSE),"")</f>
        <v>GRAVATS EN MELANGE</v>
      </c>
      <c r="E583" s="5" t="str">
        <f>IFERROR(VLOOKUP('Requête 052'!$A582,'Requête 052'!$A$1:$F$2000,5,FALSE),"")</f>
        <v>GRAVATS EN MELANGE</v>
      </c>
      <c r="F583" s="5">
        <f>IFERROR(VLOOKUP('Requête 052'!$A582,'Requête 052'!$A$1:$F$2000,6,FALSE),"")</f>
        <v>5.98</v>
      </c>
      <c r="G583" s="15" t="str">
        <f>IFERROR(VLOOKUP(A583,'Fichier source CGECP'!$A$1:$F$1259,1,FALSE),"")</f>
        <v/>
      </c>
      <c r="H583" s="15" t="str">
        <f>IFERROR(VLOOKUP(A583,'Fichier source CGECP'!$A$1:$F$1259,2,FALSE),"")</f>
        <v/>
      </c>
      <c r="I583" s="38" t="str">
        <f>IFERROR(VLOOKUP(A583,'Fichier source CGECP'!$A$1:$F$1259,3,FALSE),"")</f>
        <v/>
      </c>
      <c r="J583" s="15" t="str">
        <f>IFERROR(VLOOKUP(A583,'Fichier source CGECP'!$A$1:$F$1259,4,FALSE),"")</f>
        <v/>
      </c>
      <c r="K583" s="15" t="str">
        <f>IFERROR(VLOOKUP(A583,'Fichier source CGECP'!$A$1:$F$1259,5,FALSE),"")</f>
        <v/>
      </c>
      <c r="L583" s="33" t="str">
        <f>IFERROR(VLOOKUP(A583,'Fichier source CGECP'!$A$1:$F$1259,6,FALSE),"")</f>
        <v/>
      </c>
      <c r="M583" s="36" t="str">
        <f t="shared" si="45"/>
        <v/>
      </c>
      <c r="N583" s="35" t="str">
        <f t="shared" si="46"/>
        <v>Ok</v>
      </c>
      <c r="O583" s="35" t="str">
        <f t="shared" si="47"/>
        <v>Ecart</v>
      </c>
      <c r="P583" s="35" t="str">
        <f t="shared" si="48"/>
        <v>Ok</v>
      </c>
      <c r="Q583" s="35" t="str">
        <f t="shared" si="49"/>
        <v>Ecart</v>
      </c>
    </row>
    <row r="584" spans="1:17" ht="15.75" customHeight="1" x14ac:dyDescent="0.25">
      <c r="A584" s="12">
        <f>IFERROR(VLOOKUP('Requête 052'!$A583,'Requête 052'!$A$1:$F$2000,1,FALSE),"")</f>
        <v>6126</v>
      </c>
      <c r="B584" s="5" t="str">
        <f>IFERROR(VLOOKUP('Requête 052'!$A583,'Requête 052'!$A$1:$F$2000,2,FALSE),"")</f>
        <v>CGECP ST OUEN L AUMONE TDI</v>
      </c>
      <c r="C584" s="14">
        <f>IFERROR(VLOOKUP('Requête 052'!$A583,'Requête 052'!$A$1:$F$2000,3,FALSE),"")</f>
        <v>43813</v>
      </c>
      <c r="D584" s="5" t="str">
        <f>IFERROR(VLOOKUP('Requête 052'!$A583,'Requête 052'!$A$1:$F$2000,4,FALSE),"")</f>
        <v>ENCOMBRANTS</v>
      </c>
      <c r="E584" s="5" t="str">
        <f>IFERROR(VLOOKUP('Requête 052'!$A583,'Requête 052'!$A$1:$F$2000,5,FALSE),"")</f>
        <v>ENCOMBRANTS</v>
      </c>
      <c r="F584" s="5">
        <f>IFERROR(VLOOKUP('Requête 052'!$A583,'Requête 052'!$A$1:$F$2000,6,FALSE),"")</f>
        <v>2.48</v>
      </c>
      <c r="G584" s="15" t="str">
        <f>IFERROR(VLOOKUP(A584,'Fichier source CGECP'!$A$1:$F$1259,1,FALSE),"")</f>
        <v/>
      </c>
      <c r="H584" s="15" t="str">
        <f>IFERROR(VLOOKUP(A584,'Fichier source CGECP'!$A$1:$F$1259,2,FALSE),"")</f>
        <v/>
      </c>
      <c r="I584" s="38" t="str">
        <f>IFERROR(VLOOKUP(A584,'Fichier source CGECP'!$A$1:$F$1259,3,FALSE),"")</f>
        <v/>
      </c>
      <c r="J584" s="15" t="str">
        <f>IFERROR(VLOOKUP(A584,'Fichier source CGECP'!$A$1:$F$1259,4,FALSE),"")</f>
        <v/>
      </c>
      <c r="K584" s="15" t="str">
        <f>IFERROR(VLOOKUP(A584,'Fichier source CGECP'!$A$1:$F$1259,5,FALSE),"")</f>
        <v/>
      </c>
      <c r="L584" s="33" t="str">
        <f>IFERROR(VLOOKUP(A584,'Fichier source CGECP'!$A$1:$F$1259,6,FALSE),"")</f>
        <v/>
      </c>
      <c r="M584" s="36" t="str">
        <f t="shared" si="45"/>
        <v/>
      </c>
      <c r="N584" s="35" t="str">
        <f t="shared" si="46"/>
        <v>Ok</v>
      </c>
      <c r="O584" s="35" t="str">
        <f t="shared" si="47"/>
        <v>Ecart</v>
      </c>
      <c r="P584" s="35" t="str">
        <f t="shared" si="48"/>
        <v>Ok</v>
      </c>
      <c r="Q584" s="35" t="str">
        <f t="shared" si="49"/>
        <v>Ecart</v>
      </c>
    </row>
    <row r="585" spans="1:17" ht="15.75" customHeight="1" x14ac:dyDescent="0.25">
      <c r="A585" s="12">
        <f>IFERROR(VLOOKUP('Requête 052'!$A584,'Requête 052'!$A$1:$F$2000,1,FALSE),"")</f>
        <v>6132</v>
      </c>
      <c r="B585" s="5" t="str">
        <f>IFERROR(VLOOKUP('Requête 052'!$A584,'Requête 052'!$A$1:$F$2000,2,FALSE),"")</f>
        <v>CGECP ST OUEN L AUMONE TDI</v>
      </c>
      <c r="C585" s="14">
        <f>IFERROR(VLOOKUP('Requête 052'!$A584,'Requête 052'!$A$1:$F$2000,3,FALSE),"")</f>
        <v>43813</v>
      </c>
      <c r="D585" s="5" t="str">
        <f>IFERROR(VLOOKUP('Requête 052'!$A584,'Requête 052'!$A$1:$F$2000,4,FALSE),"")</f>
        <v>ENCOMBRANTS</v>
      </c>
      <c r="E585" s="5" t="str">
        <f>IFERROR(VLOOKUP('Requête 052'!$A584,'Requête 052'!$A$1:$F$2000,5,FALSE),"")</f>
        <v>ENCOMBRANTS</v>
      </c>
      <c r="F585" s="5">
        <f>IFERROR(VLOOKUP('Requête 052'!$A584,'Requête 052'!$A$1:$F$2000,6,FALSE),"")</f>
        <v>2.76</v>
      </c>
      <c r="G585" s="15" t="str">
        <f>IFERROR(VLOOKUP(A585,'Fichier source CGECP'!$A$1:$F$1259,1,FALSE),"")</f>
        <v/>
      </c>
      <c r="H585" s="15" t="str">
        <f>IFERROR(VLOOKUP(A585,'Fichier source CGECP'!$A$1:$F$1259,2,FALSE),"")</f>
        <v/>
      </c>
      <c r="I585" s="38" t="str">
        <f>IFERROR(VLOOKUP(A585,'Fichier source CGECP'!$A$1:$F$1259,3,FALSE),"")</f>
        <v/>
      </c>
      <c r="J585" s="15" t="str">
        <f>IFERROR(VLOOKUP(A585,'Fichier source CGECP'!$A$1:$F$1259,4,FALSE),"")</f>
        <v/>
      </c>
      <c r="K585" s="15" t="str">
        <f>IFERROR(VLOOKUP(A585,'Fichier source CGECP'!$A$1:$F$1259,5,FALSE),"")</f>
        <v/>
      </c>
      <c r="L585" s="33" t="str">
        <f>IFERROR(VLOOKUP(A585,'Fichier source CGECP'!$A$1:$F$1259,6,FALSE),"")</f>
        <v/>
      </c>
      <c r="M585" s="36" t="str">
        <f t="shared" si="45"/>
        <v/>
      </c>
      <c r="N585" s="35" t="str">
        <f t="shared" si="46"/>
        <v>Ok</v>
      </c>
      <c r="O585" s="35" t="str">
        <f t="shared" si="47"/>
        <v>Ecart</v>
      </c>
      <c r="P585" s="35" t="str">
        <f t="shared" si="48"/>
        <v>Ok</v>
      </c>
      <c r="Q585" s="35" t="str">
        <f t="shared" si="49"/>
        <v>Ecart</v>
      </c>
    </row>
    <row r="586" spans="1:17" ht="15.75" customHeight="1" x14ac:dyDescent="0.25">
      <c r="A586" s="12">
        <f>IFERROR(VLOOKUP('Requête 052'!$A585,'Requête 052'!$A$1:$F$2000,1,FALSE),"")</f>
        <v>6133</v>
      </c>
      <c r="B586" s="5" t="str">
        <f>IFERROR(VLOOKUP('Requête 052'!$A585,'Requête 052'!$A$1:$F$2000,2,FALSE),"")</f>
        <v>CGECP ST OUEN L AUMONE TDI</v>
      </c>
      <c r="C586" s="14">
        <f>IFERROR(VLOOKUP('Requête 052'!$A585,'Requête 052'!$A$1:$F$2000,3,FALSE),"")</f>
        <v>43813</v>
      </c>
      <c r="D586" s="5" t="str">
        <f>IFERROR(VLOOKUP('Requête 052'!$A585,'Requête 052'!$A$1:$F$2000,4,FALSE),"")</f>
        <v>ENCOMBRANTS</v>
      </c>
      <c r="E586" s="5" t="str">
        <f>IFERROR(VLOOKUP('Requête 052'!$A585,'Requête 052'!$A$1:$F$2000,5,FALSE),"")</f>
        <v>ENCOMBRANTS</v>
      </c>
      <c r="F586" s="5">
        <f>IFERROR(VLOOKUP('Requête 052'!$A585,'Requête 052'!$A$1:$F$2000,6,FALSE),"")</f>
        <v>10.62</v>
      </c>
      <c r="G586" s="15" t="str">
        <f>IFERROR(VLOOKUP(A586,'Fichier source CGECP'!$A$1:$F$1259,1,FALSE),"")</f>
        <v/>
      </c>
      <c r="H586" s="15" t="str">
        <f>IFERROR(VLOOKUP(A586,'Fichier source CGECP'!$A$1:$F$1259,2,FALSE),"")</f>
        <v/>
      </c>
      <c r="I586" s="38" t="str">
        <f>IFERROR(VLOOKUP(A586,'Fichier source CGECP'!$A$1:$F$1259,3,FALSE),"")</f>
        <v/>
      </c>
      <c r="J586" s="15" t="str">
        <f>IFERROR(VLOOKUP(A586,'Fichier source CGECP'!$A$1:$F$1259,4,FALSE),"")</f>
        <v/>
      </c>
      <c r="K586" s="15" t="str">
        <f>IFERROR(VLOOKUP(A586,'Fichier source CGECP'!$A$1:$F$1259,5,FALSE),"")</f>
        <v/>
      </c>
      <c r="L586" s="33" t="str">
        <f>IFERROR(VLOOKUP(A586,'Fichier source CGECP'!$A$1:$F$1259,6,FALSE),"")</f>
        <v/>
      </c>
      <c r="M586" s="36" t="str">
        <f t="shared" si="45"/>
        <v/>
      </c>
      <c r="N586" s="35" t="str">
        <f t="shared" si="46"/>
        <v>Ok</v>
      </c>
      <c r="O586" s="35" t="str">
        <f t="shared" si="47"/>
        <v>Ecart</v>
      </c>
      <c r="P586" s="35" t="str">
        <f t="shared" si="48"/>
        <v>Ok</v>
      </c>
      <c r="Q586" s="35" t="str">
        <f t="shared" si="49"/>
        <v>Ecart</v>
      </c>
    </row>
    <row r="587" spans="1:17" ht="15.75" customHeight="1" x14ac:dyDescent="0.25">
      <c r="A587" s="12">
        <f>IFERROR(VLOOKUP('Requête 052'!$A586,'Requête 052'!$A$1:$F$2000,1,FALSE),"")</f>
        <v>6135</v>
      </c>
      <c r="B587" s="5" t="str">
        <f>IFERROR(VLOOKUP('Requête 052'!$A586,'Requête 052'!$A$1:$F$2000,2,FALSE),"")</f>
        <v>CGECP ST OUEN L AUMONE DVBIODIV</v>
      </c>
      <c r="C587" s="14">
        <f>IFERROR(VLOOKUP('Requête 052'!$A586,'Requête 052'!$A$1:$F$2000,3,FALSE),"")</f>
        <v>43813</v>
      </c>
      <c r="D587" s="5" t="str">
        <f>IFERROR(VLOOKUP('Requête 052'!$A586,'Requête 052'!$A$1:$F$2000,4,FALSE),"")</f>
        <v>DECHETS VERTS EN MELANGE</v>
      </c>
      <c r="E587" s="5" t="str">
        <f>IFERROR(VLOOKUP('Requête 052'!$A586,'Requête 052'!$A$1:$F$2000,5,FALSE),"")</f>
        <v>DECHETS VERTS EN MELANGE</v>
      </c>
      <c r="F587" s="5">
        <f>IFERROR(VLOOKUP('Requête 052'!$A586,'Requête 052'!$A$1:$F$2000,6,FALSE),"")</f>
        <v>2.2000000000000002</v>
      </c>
      <c r="G587" s="15" t="str">
        <f>IFERROR(VLOOKUP(A587,'Fichier source CGECP'!$A$1:$F$1259,1,FALSE),"")</f>
        <v/>
      </c>
      <c r="H587" s="15" t="str">
        <f>IFERROR(VLOOKUP(A587,'Fichier source CGECP'!$A$1:$F$1259,2,FALSE),"")</f>
        <v/>
      </c>
      <c r="I587" s="38" t="str">
        <f>IFERROR(VLOOKUP(A587,'Fichier source CGECP'!$A$1:$F$1259,3,FALSE),"")</f>
        <v/>
      </c>
      <c r="J587" s="15" t="str">
        <f>IFERROR(VLOOKUP(A587,'Fichier source CGECP'!$A$1:$F$1259,4,FALSE),"")</f>
        <v/>
      </c>
      <c r="K587" s="15" t="str">
        <f>IFERROR(VLOOKUP(A587,'Fichier source CGECP'!$A$1:$F$1259,5,FALSE),"")</f>
        <v/>
      </c>
      <c r="L587" s="33" t="str">
        <f>IFERROR(VLOOKUP(A587,'Fichier source CGECP'!$A$1:$F$1259,6,FALSE),"")</f>
        <v/>
      </c>
      <c r="M587" s="36" t="str">
        <f t="shared" si="45"/>
        <v/>
      </c>
      <c r="N587" s="35" t="str">
        <f t="shared" si="46"/>
        <v>Ok</v>
      </c>
      <c r="O587" s="35" t="str">
        <f t="shared" si="47"/>
        <v>Ecart</v>
      </c>
      <c r="P587" s="35" t="str">
        <f t="shared" si="48"/>
        <v>Ok</v>
      </c>
      <c r="Q587" s="35" t="str">
        <f t="shared" si="49"/>
        <v>Ecart</v>
      </c>
    </row>
    <row r="588" spans="1:17" ht="15.75" customHeight="1" x14ac:dyDescent="0.25">
      <c r="A588" s="12">
        <f>IFERROR(VLOOKUP('Requête 052'!$A587,'Requête 052'!$A$1:$F$2000,1,FALSE),"")</f>
        <v>6137</v>
      </c>
      <c r="B588" s="5" t="str">
        <f>IFERROR(VLOOKUP('Requête 052'!$A587,'Requête 052'!$A$1:$F$2000,2,FALSE),"")</f>
        <v>CGECP ST OUEN L AUMONE TDI</v>
      </c>
      <c r="C588" s="14">
        <f>IFERROR(VLOOKUP('Requête 052'!$A587,'Requête 052'!$A$1:$F$2000,3,FALSE),"")</f>
        <v>43813</v>
      </c>
      <c r="D588" s="5" t="str">
        <f>IFERROR(VLOOKUP('Requête 052'!$A587,'Requête 052'!$A$1:$F$2000,4,FALSE),"")</f>
        <v>ENCOMBRANTS</v>
      </c>
      <c r="E588" s="5" t="str">
        <f>IFERROR(VLOOKUP('Requête 052'!$A587,'Requête 052'!$A$1:$F$2000,5,FALSE),"")</f>
        <v>ENCOMBRANTS</v>
      </c>
      <c r="F588" s="5">
        <f>IFERROR(VLOOKUP('Requête 052'!$A587,'Requête 052'!$A$1:$F$2000,6,FALSE),"")</f>
        <v>5.54</v>
      </c>
      <c r="G588" s="15" t="str">
        <f>IFERROR(VLOOKUP(A588,'Fichier source CGECP'!$A$1:$F$1259,1,FALSE),"")</f>
        <v/>
      </c>
      <c r="H588" s="15" t="str">
        <f>IFERROR(VLOOKUP(A588,'Fichier source CGECP'!$A$1:$F$1259,2,FALSE),"")</f>
        <v/>
      </c>
      <c r="I588" s="38" t="str">
        <f>IFERROR(VLOOKUP(A588,'Fichier source CGECP'!$A$1:$F$1259,3,FALSE),"")</f>
        <v/>
      </c>
      <c r="J588" s="15" t="str">
        <f>IFERROR(VLOOKUP(A588,'Fichier source CGECP'!$A$1:$F$1259,4,FALSE),"")</f>
        <v/>
      </c>
      <c r="K588" s="15" t="str">
        <f>IFERROR(VLOOKUP(A588,'Fichier source CGECP'!$A$1:$F$1259,5,FALSE),"")</f>
        <v/>
      </c>
      <c r="L588" s="33" t="str">
        <f>IFERROR(VLOOKUP(A588,'Fichier source CGECP'!$A$1:$F$1259,6,FALSE),"")</f>
        <v/>
      </c>
      <c r="M588" s="36" t="str">
        <f t="shared" si="45"/>
        <v/>
      </c>
      <c r="N588" s="35" t="str">
        <f t="shared" si="46"/>
        <v>Ok</v>
      </c>
      <c r="O588" s="35" t="str">
        <f t="shared" si="47"/>
        <v>Ecart</v>
      </c>
      <c r="P588" s="35" t="str">
        <f t="shared" si="48"/>
        <v>Ok</v>
      </c>
      <c r="Q588" s="35" t="str">
        <f t="shared" si="49"/>
        <v>Ecart</v>
      </c>
    </row>
    <row r="589" spans="1:17" ht="15.75" customHeight="1" x14ac:dyDescent="0.25">
      <c r="A589" s="12">
        <f>IFERROR(VLOOKUP('Requête 052'!$A588,'Requête 052'!$A$1:$F$2000,1,FALSE),"")</f>
        <v>6139</v>
      </c>
      <c r="B589" s="5" t="str">
        <f>IFERROR(VLOOKUP('Requête 052'!$A588,'Requête 052'!$A$1:$F$2000,2,FALSE),"")</f>
        <v>CGECP ST OUEN L AUMONE TDI</v>
      </c>
      <c r="C589" s="14">
        <f>IFERROR(VLOOKUP('Requête 052'!$A588,'Requête 052'!$A$1:$F$2000,3,FALSE),"")</f>
        <v>43813</v>
      </c>
      <c r="D589" s="5" t="str">
        <f>IFERROR(VLOOKUP('Requête 052'!$A588,'Requête 052'!$A$1:$F$2000,4,FALSE),"")</f>
        <v>ENCOMBRANTS</v>
      </c>
      <c r="E589" s="5" t="str">
        <f>IFERROR(VLOOKUP('Requête 052'!$A588,'Requête 052'!$A$1:$F$2000,5,FALSE),"")</f>
        <v>ENCOMBRANTS</v>
      </c>
      <c r="F589" s="5">
        <f>IFERROR(VLOOKUP('Requête 052'!$A588,'Requête 052'!$A$1:$F$2000,6,FALSE),"")</f>
        <v>6.32</v>
      </c>
      <c r="G589" s="15" t="str">
        <f>IFERROR(VLOOKUP(A589,'Fichier source CGECP'!$A$1:$F$1259,1,FALSE),"")</f>
        <v/>
      </c>
      <c r="H589" s="15" t="str">
        <f>IFERROR(VLOOKUP(A589,'Fichier source CGECP'!$A$1:$F$1259,2,FALSE),"")</f>
        <v/>
      </c>
      <c r="I589" s="38" t="str">
        <f>IFERROR(VLOOKUP(A589,'Fichier source CGECP'!$A$1:$F$1259,3,FALSE),"")</f>
        <v/>
      </c>
      <c r="J589" s="15" t="str">
        <f>IFERROR(VLOOKUP(A589,'Fichier source CGECP'!$A$1:$F$1259,4,FALSE),"")</f>
        <v/>
      </c>
      <c r="K589" s="15" t="str">
        <f>IFERROR(VLOOKUP(A589,'Fichier source CGECP'!$A$1:$F$1259,5,FALSE),"")</f>
        <v/>
      </c>
      <c r="L589" s="33" t="str">
        <f>IFERROR(VLOOKUP(A589,'Fichier source CGECP'!$A$1:$F$1259,6,FALSE),"")</f>
        <v/>
      </c>
      <c r="M589" s="36" t="str">
        <f t="shared" si="45"/>
        <v/>
      </c>
      <c r="N589" s="35" t="str">
        <f t="shared" si="46"/>
        <v>Ok</v>
      </c>
      <c r="O589" s="35" t="str">
        <f t="shared" si="47"/>
        <v>Ecart</v>
      </c>
      <c r="P589" s="35" t="str">
        <f t="shared" si="48"/>
        <v>Ok</v>
      </c>
      <c r="Q589" s="35" t="str">
        <f t="shared" si="49"/>
        <v>Ecart</v>
      </c>
    </row>
    <row r="590" spans="1:17" ht="15.75" customHeight="1" x14ac:dyDescent="0.25">
      <c r="A590" s="12">
        <f>IFERROR(VLOOKUP('Requête 052'!$A589,'Requête 052'!$A$1:$F$2000,1,FALSE),"")</f>
        <v>6141</v>
      </c>
      <c r="B590" s="5" t="str">
        <f>IFERROR(VLOOKUP('Requête 052'!$A589,'Requête 052'!$A$1:$F$2000,2,FALSE),"")</f>
        <v>CGECP ST OUEN L AUMONE DVBIODIV</v>
      </c>
      <c r="C590" s="14">
        <f>IFERROR(VLOOKUP('Requête 052'!$A589,'Requête 052'!$A$1:$F$2000,3,FALSE),"")</f>
        <v>43813</v>
      </c>
      <c r="D590" s="5" t="str">
        <f>IFERROR(VLOOKUP('Requête 052'!$A589,'Requête 052'!$A$1:$F$2000,4,FALSE),"")</f>
        <v>DECHETS VERTS EN MELANGE</v>
      </c>
      <c r="E590" s="5" t="str">
        <f>IFERROR(VLOOKUP('Requête 052'!$A589,'Requête 052'!$A$1:$F$2000,5,FALSE),"")</f>
        <v>DECHETS VERTS EN MELANGE</v>
      </c>
      <c r="F590" s="5">
        <f>IFERROR(VLOOKUP('Requête 052'!$A589,'Requête 052'!$A$1:$F$2000,6,FALSE),"")</f>
        <v>1.88</v>
      </c>
      <c r="G590" s="15" t="str">
        <f>IFERROR(VLOOKUP(A590,'Fichier source CGECP'!$A$1:$F$1259,1,FALSE),"")</f>
        <v/>
      </c>
      <c r="H590" s="15" t="str">
        <f>IFERROR(VLOOKUP(A590,'Fichier source CGECP'!$A$1:$F$1259,2,FALSE),"")</f>
        <v/>
      </c>
      <c r="I590" s="38" t="str">
        <f>IFERROR(VLOOKUP(A590,'Fichier source CGECP'!$A$1:$F$1259,3,FALSE),"")</f>
        <v/>
      </c>
      <c r="J590" s="15" t="str">
        <f>IFERROR(VLOOKUP(A590,'Fichier source CGECP'!$A$1:$F$1259,4,FALSE),"")</f>
        <v/>
      </c>
      <c r="K590" s="15" t="str">
        <f>IFERROR(VLOOKUP(A590,'Fichier source CGECP'!$A$1:$F$1259,5,FALSE),"")</f>
        <v/>
      </c>
      <c r="L590" s="33" t="str">
        <f>IFERROR(VLOOKUP(A590,'Fichier source CGECP'!$A$1:$F$1259,6,FALSE),"")</f>
        <v/>
      </c>
      <c r="M590" s="36" t="str">
        <f t="shared" si="45"/>
        <v/>
      </c>
      <c r="N590" s="35" t="str">
        <f t="shared" si="46"/>
        <v>Ok</v>
      </c>
      <c r="O590" s="35" t="str">
        <f t="shared" si="47"/>
        <v>Ecart</v>
      </c>
      <c r="P590" s="35" t="str">
        <f t="shared" si="48"/>
        <v>Ok</v>
      </c>
      <c r="Q590" s="35" t="str">
        <f t="shared" si="49"/>
        <v>Ecart</v>
      </c>
    </row>
    <row r="591" spans="1:17" ht="15.75" customHeight="1" x14ac:dyDescent="0.25">
      <c r="A591" s="12">
        <f>IFERROR(VLOOKUP('Requête 052'!$A590,'Requête 052'!$A$1:$F$2000,1,FALSE),"")</f>
        <v>6143</v>
      </c>
      <c r="B591" s="5" t="str">
        <f>IFERROR(VLOOKUP('Requête 052'!$A590,'Requête 052'!$A$1:$F$2000,2,FALSE),"")</f>
        <v>CGECP ST OUEN L AUMONE TDI</v>
      </c>
      <c r="C591" s="14">
        <f>IFERROR(VLOOKUP('Requête 052'!$A590,'Requête 052'!$A$1:$F$2000,3,FALSE),"")</f>
        <v>43813</v>
      </c>
      <c r="D591" s="5" t="str">
        <f>IFERROR(VLOOKUP('Requête 052'!$A590,'Requête 052'!$A$1:$F$2000,4,FALSE),"")</f>
        <v>GRAVATS EN MELANGE</v>
      </c>
      <c r="E591" s="5" t="str">
        <f>IFERROR(VLOOKUP('Requête 052'!$A590,'Requête 052'!$A$1:$F$2000,5,FALSE),"")</f>
        <v>GRAVATS EN MELANGE</v>
      </c>
      <c r="F591" s="5">
        <f>IFERROR(VLOOKUP('Requête 052'!$A590,'Requête 052'!$A$1:$F$2000,6,FALSE),"")</f>
        <v>1.54</v>
      </c>
      <c r="G591" s="15" t="str">
        <f>IFERROR(VLOOKUP(A591,'Fichier source CGECP'!$A$1:$F$1259,1,FALSE),"")</f>
        <v/>
      </c>
      <c r="H591" s="15" t="str">
        <f>IFERROR(VLOOKUP(A591,'Fichier source CGECP'!$A$1:$F$1259,2,FALSE),"")</f>
        <v/>
      </c>
      <c r="I591" s="38" t="str">
        <f>IFERROR(VLOOKUP(A591,'Fichier source CGECP'!$A$1:$F$1259,3,FALSE),"")</f>
        <v/>
      </c>
      <c r="J591" s="15" t="str">
        <f>IFERROR(VLOOKUP(A591,'Fichier source CGECP'!$A$1:$F$1259,4,FALSE),"")</f>
        <v/>
      </c>
      <c r="K591" s="15" t="str">
        <f>IFERROR(VLOOKUP(A591,'Fichier source CGECP'!$A$1:$F$1259,5,FALSE),"")</f>
        <v/>
      </c>
      <c r="L591" s="33" t="str">
        <f>IFERROR(VLOOKUP(A591,'Fichier source CGECP'!$A$1:$F$1259,6,FALSE),"")</f>
        <v/>
      </c>
      <c r="M591" s="36" t="str">
        <f t="shared" si="45"/>
        <v/>
      </c>
      <c r="N591" s="35" t="str">
        <f t="shared" si="46"/>
        <v>Ok</v>
      </c>
      <c r="O591" s="35" t="str">
        <f t="shared" si="47"/>
        <v>Ecart</v>
      </c>
      <c r="P591" s="35" t="str">
        <f t="shared" si="48"/>
        <v>Ok</v>
      </c>
      <c r="Q591" s="35" t="str">
        <f t="shared" si="49"/>
        <v>Ecart</v>
      </c>
    </row>
    <row r="592" spans="1:17" ht="15.75" customHeight="1" x14ac:dyDescent="0.25">
      <c r="A592" s="12">
        <f>IFERROR(VLOOKUP('Requête 052'!$A591,'Requête 052'!$A$1:$F$2000,1,FALSE),"")</f>
        <v>6144</v>
      </c>
      <c r="B592" s="5" t="str">
        <f>IFERROR(VLOOKUP('Requête 052'!$A591,'Requête 052'!$A$1:$F$2000,2,FALSE),"")</f>
        <v>CGECP ST OUEN L AUMONE TDI</v>
      </c>
      <c r="C592" s="14">
        <f>IFERROR(VLOOKUP('Requête 052'!$A591,'Requête 052'!$A$1:$F$2000,3,FALSE),"")</f>
        <v>43813</v>
      </c>
      <c r="D592" s="5" t="str">
        <f>IFERROR(VLOOKUP('Requête 052'!$A591,'Requête 052'!$A$1:$F$2000,4,FALSE),"")</f>
        <v>ENCOMBRANTS</v>
      </c>
      <c r="E592" s="5" t="str">
        <f>IFERROR(VLOOKUP('Requête 052'!$A591,'Requête 052'!$A$1:$F$2000,5,FALSE),"")</f>
        <v>ENCOMBRANTS</v>
      </c>
      <c r="F592" s="5">
        <f>IFERROR(VLOOKUP('Requête 052'!$A591,'Requête 052'!$A$1:$F$2000,6,FALSE),"")</f>
        <v>5.76</v>
      </c>
      <c r="G592" s="15" t="str">
        <f>IFERROR(VLOOKUP(A592,'Fichier source CGECP'!$A$1:$F$1259,1,FALSE),"")</f>
        <v/>
      </c>
      <c r="H592" s="15" t="str">
        <f>IFERROR(VLOOKUP(A592,'Fichier source CGECP'!$A$1:$F$1259,2,FALSE),"")</f>
        <v/>
      </c>
      <c r="I592" s="38" t="str">
        <f>IFERROR(VLOOKUP(A592,'Fichier source CGECP'!$A$1:$F$1259,3,FALSE),"")</f>
        <v/>
      </c>
      <c r="J592" s="15" t="str">
        <f>IFERROR(VLOOKUP(A592,'Fichier source CGECP'!$A$1:$F$1259,4,FALSE),"")</f>
        <v/>
      </c>
      <c r="K592" s="15" t="str">
        <f>IFERROR(VLOOKUP(A592,'Fichier source CGECP'!$A$1:$F$1259,5,FALSE),"")</f>
        <v/>
      </c>
      <c r="L592" s="33" t="str">
        <f>IFERROR(VLOOKUP(A592,'Fichier source CGECP'!$A$1:$F$1259,6,FALSE),"")</f>
        <v/>
      </c>
      <c r="M592" s="36" t="str">
        <f t="shared" si="45"/>
        <v/>
      </c>
      <c r="N592" s="35" t="str">
        <f t="shared" si="46"/>
        <v>Ok</v>
      </c>
      <c r="O592" s="35" t="str">
        <f t="shared" si="47"/>
        <v>Ecart</v>
      </c>
      <c r="P592" s="35" t="str">
        <f t="shared" si="48"/>
        <v>Ok</v>
      </c>
      <c r="Q592" s="35" t="str">
        <f t="shared" si="49"/>
        <v>Ecart</v>
      </c>
    </row>
    <row r="593" spans="1:17" ht="15.75" customHeight="1" x14ac:dyDescent="0.25">
      <c r="A593" s="12">
        <f>IFERROR(VLOOKUP('Requête 052'!$A591,'Requête 052'!$A$1:$F$2000,1,FALSE),"")</f>
        <v>6144</v>
      </c>
      <c r="B593" s="12" t="str">
        <f>IFERROR(VLOOKUP('Requête 052'!$A591,'Requête 052'!$A$1:$F$2000,2,FALSE),"")</f>
        <v>CGECP ST OUEN L AUMONE TDI</v>
      </c>
      <c r="C593" s="14">
        <f>IFERROR(VLOOKUP('Requête 052'!$A591,'Requête 052'!$A$1:$F$2000,3,FALSE),"")</f>
        <v>43813</v>
      </c>
      <c r="D593" s="12" t="str">
        <f>IFERROR(VLOOKUP('Requête 052'!$A591,'Requête 052'!$A$1:$F$2000,4,FALSE),"")</f>
        <v>ENCOMBRANTS</v>
      </c>
      <c r="E593" s="12" t="str">
        <f>IFERROR(VLOOKUP('Requête 052'!$A591,'Requête 052'!$A$1:$F$2000,5,FALSE),"")</f>
        <v>ENCOMBRANTS</v>
      </c>
      <c r="F593" s="16">
        <f>IFERROR(VLOOKUP('Requête 052'!$A591,'Requête 052'!$A$1:$F$2000,6,FALSE),"")</f>
        <v>5.76</v>
      </c>
      <c r="G593" s="15" t="str">
        <f>IFERROR(VLOOKUP(A593,'Fichier source CGECP'!$A$1:$F$1259,1,FALSE),"")</f>
        <v/>
      </c>
      <c r="H593" s="15" t="str">
        <f>IFERROR(VLOOKUP(A593,'Fichier source CGECP'!$A$1:$F$1259,2,FALSE),"")</f>
        <v/>
      </c>
      <c r="I593" s="38" t="str">
        <f>IFERROR(VLOOKUP(A593,'Fichier source CGECP'!$A$1:$F$1259,3,FALSE),"")</f>
        <v/>
      </c>
      <c r="J593" s="15" t="str">
        <f>IFERROR(VLOOKUP(A593,'Fichier source CGECP'!$A$1:$F$1259,4,FALSE),"")</f>
        <v/>
      </c>
      <c r="K593" s="15" t="str">
        <f>IFERROR(VLOOKUP(A593,'Fichier source CGECP'!$A$1:$F$1259,5,FALSE),"")</f>
        <v/>
      </c>
      <c r="L593" s="33" t="str">
        <f>IFERROR(VLOOKUP(A593,'Fichier source CGECP'!$A$1:$F$1259,6,FALSE),"")</f>
        <v/>
      </c>
      <c r="M593" s="36" t="str">
        <f t="shared" si="45"/>
        <v/>
      </c>
      <c r="N593" s="35" t="str">
        <f t="shared" si="46"/>
        <v>Ok</v>
      </c>
      <c r="O593" s="35" t="str">
        <f t="shared" si="47"/>
        <v>Ecart</v>
      </c>
      <c r="P593" s="35" t="str">
        <f t="shared" si="48"/>
        <v>Ok</v>
      </c>
      <c r="Q593" s="35" t="str">
        <f t="shared" si="49"/>
        <v>Ecart</v>
      </c>
    </row>
    <row r="594" spans="1:17" ht="15.75" customHeight="1" x14ac:dyDescent="0.25">
      <c r="A594" s="12">
        <f>IFERROR(VLOOKUP('Requête 052'!$A593,'Requête 052'!$A$1:$F$2000,1,FALSE),"")</f>
        <v>6150</v>
      </c>
      <c r="B594" s="5" t="str">
        <f>IFERROR(VLOOKUP('Requête 052'!$A593,'Requête 052'!$A$1:$F$2000,2,FALSE),"")</f>
        <v>CGECP ST OUEN L AUMONE TDI</v>
      </c>
      <c r="C594" s="14">
        <f>IFERROR(VLOOKUP('Requête 052'!$A593,'Requête 052'!$A$1:$F$2000,3,FALSE),"")</f>
        <v>43814</v>
      </c>
      <c r="D594" s="5" t="str">
        <f>IFERROR(VLOOKUP('Requête 052'!$A593,'Requête 052'!$A$1:$F$2000,4,FALSE),"")</f>
        <v>GRAVATS</v>
      </c>
      <c r="E594" s="5" t="str">
        <f>IFERROR(VLOOKUP('Requête 052'!$A593,'Requête 052'!$A$1:$F$2000,5,FALSE),"")</f>
        <v>GRAVATS</v>
      </c>
      <c r="F594" s="5">
        <f>IFERROR(VLOOKUP('Requête 052'!$A593,'Requête 052'!$A$1:$F$2000,6,FALSE),"")</f>
        <v>15.84</v>
      </c>
      <c r="G594" s="15" t="str">
        <f>IFERROR(VLOOKUP(A594,'Fichier source CGECP'!$A$1:$F$1259,1,FALSE),"")</f>
        <v/>
      </c>
      <c r="H594" s="15" t="str">
        <f>IFERROR(VLOOKUP(A594,'Fichier source CGECP'!$A$1:$F$1259,2,FALSE),"")</f>
        <v/>
      </c>
      <c r="I594" s="38" t="str">
        <f>IFERROR(VLOOKUP(A594,'Fichier source CGECP'!$A$1:$F$1259,3,FALSE),"")</f>
        <v/>
      </c>
      <c r="J594" s="15" t="str">
        <f>IFERROR(VLOOKUP(A594,'Fichier source CGECP'!$A$1:$F$1259,4,FALSE),"")</f>
        <v/>
      </c>
      <c r="K594" s="15" t="str">
        <f>IFERROR(VLOOKUP(A594,'Fichier source CGECP'!$A$1:$F$1259,5,FALSE),"")</f>
        <v/>
      </c>
      <c r="L594" s="33" t="str">
        <f>IFERROR(VLOOKUP(A594,'Fichier source CGECP'!$A$1:$F$1259,6,FALSE),"")</f>
        <v/>
      </c>
      <c r="M594" s="36" t="str">
        <f t="shared" si="45"/>
        <v/>
      </c>
      <c r="N594" s="35" t="str">
        <f t="shared" si="46"/>
        <v>Ok</v>
      </c>
      <c r="O594" s="35" t="str">
        <f t="shared" si="47"/>
        <v>Ecart</v>
      </c>
      <c r="P594" s="35" t="str">
        <f t="shared" si="48"/>
        <v>Ok</v>
      </c>
      <c r="Q594" s="35" t="str">
        <f t="shared" si="49"/>
        <v>Ecart</v>
      </c>
    </row>
    <row r="595" spans="1:17" ht="15.75" customHeight="1" x14ac:dyDescent="0.25">
      <c r="A595" s="12">
        <f>IFERROR(VLOOKUP('Requête 052'!$A594,'Requête 052'!$A$1:$F$2000,1,FALSE),"")</f>
        <v>6152</v>
      </c>
      <c r="B595" s="5" t="str">
        <f>IFERROR(VLOOKUP('Requête 052'!$A594,'Requête 052'!$A$1:$F$2000,2,FALSE),"")</f>
        <v>CGECP ST OUEN L AUMONE TDI</v>
      </c>
      <c r="C595" s="14">
        <f>IFERROR(VLOOKUP('Requête 052'!$A594,'Requête 052'!$A$1:$F$2000,3,FALSE),"")</f>
        <v>43814</v>
      </c>
      <c r="D595" s="5" t="str">
        <f>IFERROR(VLOOKUP('Requête 052'!$A594,'Requête 052'!$A$1:$F$2000,4,FALSE),"")</f>
        <v>GRAVATS EN MELANGE</v>
      </c>
      <c r="E595" s="5" t="str">
        <f>IFERROR(VLOOKUP('Requête 052'!$A594,'Requête 052'!$A$1:$F$2000,5,FALSE),"")</f>
        <v>GRAVATS EN MELANGE</v>
      </c>
      <c r="F595" s="5">
        <f>IFERROR(VLOOKUP('Requête 052'!$A594,'Requête 052'!$A$1:$F$2000,6,FALSE),"")</f>
        <v>17.2</v>
      </c>
      <c r="G595" s="15" t="str">
        <f>IFERROR(VLOOKUP(A595,'Fichier source CGECP'!$A$1:$F$1259,1,FALSE),"")</f>
        <v/>
      </c>
      <c r="H595" s="15" t="str">
        <f>IFERROR(VLOOKUP(A595,'Fichier source CGECP'!$A$1:$F$1259,2,FALSE),"")</f>
        <v/>
      </c>
      <c r="I595" s="38" t="str">
        <f>IFERROR(VLOOKUP(A595,'Fichier source CGECP'!$A$1:$F$1259,3,FALSE),"")</f>
        <v/>
      </c>
      <c r="J595" s="15" t="str">
        <f>IFERROR(VLOOKUP(A595,'Fichier source CGECP'!$A$1:$F$1259,4,FALSE),"")</f>
        <v/>
      </c>
      <c r="K595" s="15" t="str">
        <f>IFERROR(VLOOKUP(A595,'Fichier source CGECP'!$A$1:$F$1259,5,FALSE),"")</f>
        <v/>
      </c>
      <c r="L595" s="33" t="str">
        <f>IFERROR(VLOOKUP(A595,'Fichier source CGECP'!$A$1:$F$1259,6,FALSE),"")</f>
        <v/>
      </c>
      <c r="M595" s="36" t="str">
        <f t="shared" si="45"/>
        <v/>
      </c>
      <c r="N595" s="35" t="str">
        <f t="shared" si="46"/>
        <v>Ok</v>
      </c>
      <c r="O595" s="35" t="str">
        <f t="shared" si="47"/>
        <v>Ecart</v>
      </c>
      <c r="P595" s="35" t="str">
        <f t="shared" si="48"/>
        <v>Ok</v>
      </c>
      <c r="Q595" s="35" t="str">
        <f t="shared" si="49"/>
        <v>Ecart</v>
      </c>
    </row>
    <row r="596" spans="1:17" ht="15.75" customHeight="1" x14ac:dyDescent="0.25">
      <c r="A596" s="12">
        <f>IFERROR(VLOOKUP('Requête 052'!$A595,'Requête 052'!$A$1:$F$2000,1,FALSE),"")</f>
        <v>6155</v>
      </c>
      <c r="B596" s="5" t="str">
        <f>IFERROR(VLOOKUP('Requête 052'!$A595,'Requête 052'!$A$1:$F$2000,2,FALSE),"")</f>
        <v>CGECP ST OUEN L AUMONE UVEND</v>
      </c>
      <c r="C596" s="14">
        <f>IFERROR(VLOOKUP('Requête 052'!$A595,'Requête 052'!$A$1:$F$2000,3,FALSE),"")</f>
        <v>43814</v>
      </c>
      <c r="D596" s="5" t="str">
        <f>IFERROR(VLOOKUP('Requête 052'!$A595,'Requête 052'!$A$1:$F$2000,4,FALSE),"")</f>
        <v>ORDURES MENAGERES</v>
      </c>
      <c r="E596" s="5" t="str">
        <f>IFERROR(VLOOKUP('Requête 052'!$A595,'Requête 052'!$A$1:$F$2000,5,FALSE),"")</f>
        <v>ORDURES MENAGERES</v>
      </c>
      <c r="F596" s="5">
        <f>IFERROR(VLOOKUP('Requête 052'!$A595,'Requête 052'!$A$1:$F$2000,6,FALSE),"")</f>
        <v>3.18</v>
      </c>
      <c r="G596" s="15">
        <f>IFERROR(VLOOKUP(A596,'Fichier source CGECP'!$A$1:$F$1259,1,FALSE),"")</f>
        <v>6155</v>
      </c>
      <c r="H596" s="15" t="str">
        <f>IFERROR(VLOOKUP(A596,'Fichier source CGECP'!$A$1:$F$1259,2,FALSE),"")</f>
        <v>CGECP</v>
      </c>
      <c r="I596" s="38">
        <f>IFERROR(VLOOKUP(A596,'Fichier source CGECP'!$A$1:$F$1259,3,FALSE),"")</f>
        <v>43814</v>
      </c>
      <c r="J596" s="15">
        <f>IFERROR(VLOOKUP(A596,'Fichier source CGECP'!$A$1:$F$1259,4,FALSE),"")</f>
        <v>0</v>
      </c>
      <c r="K596" s="15" t="str">
        <f>IFERROR(VLOOKUP(A596,'Fichier source CGECP'!$A$1:$F$1259,5,FALSE),"")</f>
        <v>BOIS B BRUT</v>
      </c>
      <c r="L596" s="33">
        <f>IFERROR(VLOOKUP(A596,'Fichier source CGECP'!$A$1:$F$1259,6,FALSE),"")</f>
        <v>2.9</v>
      </c>
      <c r="M596" s="36">
        <f t="shared" si="45"/>
        <v>0.28000000000000025</v>
      </c>
      <c r="N596" s="35" t="str">
        <f t="shared" si="46"/>
        <v>Ok</v>
      </c>
      <c r="O596" s="35" t="str">
        <f t="shared" si="47"/>
        <v>Ecart</v>
      </c>
      <c r="P596" s="35" t="str">
        <f t="shared" si="48"/>
        <v>Ok</v>
      </c>
      <c r="Q596" s="35" t="str">
        <f t="shared" si="49"/>
        <v>Ecart</v>
      </c>
    </row>
    <row r="597" spans="1:17" ht="15.75" customHeight="1" x14ac:dyDescent="0.25">
      <c r="A597" s="12">
        <f>IFERROR(VLOOKUP('Requête 052'!$A596,'Requête 052'!$A$1:$F$2000,1,FALSE),"")</f>
        <v>6156</v>
      </c>
      <c r="B597" s="5" t="str">
        <f>IFERROR(VLOOKUP('Requête 052'!$A596,'Requête 052'!$A$1:$F$2000,2,FALSE),"")</f>
        <v>CGECP ST OUEN L AUMONE TDI</v>
      </c>
      <c r="C597" s="14">
        <f>IFERROR(VLOOKUP('Requête 052'!$A596,'Requête 052'!$A$1:$F$2000,3,FALSE),"")</f>
        <v>43814</v>
      </c>
      <c r="D597" s="5" t="str">
        <f>IFERROR(VLOOKUP('Requête 052'!$A596,'Requête 052'!$A$1:$F$2000,4,FALSE),"")</f>
        <v>ENCOMBRANTS</v>
      </c>
      <c r="E597" s="5" t="str">
        <f>IFERROR(VLOOKUP('Requête 052'!$A596,'Requête 052'!$A$1:$F$2000,5,FALSE),"")</f>
        <v>ENCOMBRANTS</v>
      </c>
      <c r="F597" s="5">
        <f>IFERROR(VLOOKUP('Requête 052'!$A596,'Requête 052'!$A$1:$F$2000,6,FALSE),"")</f>
        <v>2.76</v>
      </c>
      <c r="G597" s="15" t="str">
        <f>IFERROR(VLOOKUP(A597,'Fichier source CGECP'!$A$1:$F$1259,1,FALSE),"")</f>
        <v/>
      </c>
      <c r="H597" s="15" t="str">
        <f>IFERROR(VLOOKUP(A597,'Fichier source CGECP'!$A$1:$F$1259,2,FALSE),"")</f>
        <v/>
      </c>
      <c r="I597" s="38" t="str">
        <f>IFERROR(VLOOKUP(A597,'Fichier source CGECP'!$A$1:$F$1259,3,FALSE),"")</f>
        <v/>
      </c>
      <c r="J597" s="15" t="str">
        <f>IFERROR(VLOOKUP(A597,'Fichier source CGECP'!$A$1:$F$1259,4,FALSE),"")</f>
        <v/>
      </c>
      <c r="K597" s="15" t="str">
        <f>IFERROR(VLOOKUP(A597,'Fichier source CGECP'!$A$1:$F$1259,5,FALSE),"")</f>
        <v/>
      </c>
      <c r="L597" s="33" t="str">
        <f>IFERROR(VLOOKUP(A597,'Fichier source CGECP'!$A$1:$F$1259,6,FALSE),"")</f>
        <v/>
      </c>
      <c r="M597" s="36" t="str">
        <f t="shared" ref="M597:M660" si="50">IFERROR(F597-L597,"")</f>
        <v/>
      </c>
      <c r="N597" s="35" t="str">
        <f t="shared" si="46"/>
        <v>Ok</v>
      </c>
      <c r="O597" s="35" t="str">
        <f t="shared" si="47"/>
        <v>Ecart</v>
      </c>
      <c r="P597" s="35" t="str">
        <f t="shared" si="48"/>
        <v>Ok</v>
      </c>
      <c r="Q597" s="35" t="str">
        <f t="shared" si="49"/>
        <v>Ecart</v>
      </c>
    </row>
    <row r="598" spans="1:17" ht="15.75" customHeight="1" x14ac:dyDescent="0.25">
      <c r="A598" s="12">
        <f>IFERROR(VLOOKUP('Requête 052'!$A597,'Requête 052'!$A$1:$F$2000,1,FALSE),"")</f>
        <v>6157</v>
      </c>
      <c r="B598" s="5" t="str">
        <f>IFERROR(VLOOKUP('Requête 052'!$A597,'Requête 052'!$A$1:$F$2000,2,FALSE),"")</f>
        <v>CGECP ST OUEN L AUMONE TDI</v>
      </c>
      <c r="C598" s="14">
        <f>IFERROR(VLOOKUP('Requête 052'!$A597,'Requête 052'!$A$1:$F$2000,3,FALSE),"")</f>
        <v>43814</v>
      </c>
      <c r="D598" s="5" t="str">
        <f>IFERROR(VLOOKUP('Requête 052'!$A597,'Requête 052'!$A$1:$F$2000,4,FALSE),"")</f>
        <v>ENCOMBRANTS</v>
      </c>
      <c r="E598" s="5" t="str">
        <f>IFERROR(VLOOKUP('Requête 052'!$A597,'Requête 052'!$A$1:$F$2000,5,FALSE),"")</f>
        <v>ENCOMBRANTS</v>
      </c>
      <c r="F598" s="5">
        <f>IFERROR(VLOOKUP('Requête 052'!$A597,'Requête 052'!$A$1:$F$2000,6,FALSE),"")</f>
        <v>2.96</v>
      </c>
      <c r="G598" s="15" t="str">
        <f>IFERROR(VLOOKUP(A598,'Fichier source CGECP'!$A$1:$F$1259,1,FALSE),"")</f>
        <v/>
      </c>
      <c r="H598" s="15" t="str">
        <f>IFERROR(VLOOKUP(A598,'Fichier source CGECP'!$A$1:$F$1259,2,FALSE),"")</f>
        <v/>
      </c>
      <c r="I598" s="38" t="str">
        <f>IFERROR(VLOOKUP(A598,'Fichier source CGECP'!$A$1:$F$1259,3,FALSE),"")</f>
        <v/>
      </c>
      <c r="J598" s="15" t="str">
        <f>IFERROR(VLOOKUP(A598,'Fichier source CGECP'!$A$1:$F$1259,4,FALSE),"")</f>
        <v/>
      </c>
      <c r="K598" s="15" t="str">
        <f>IFERROR(VLOOKUP(A598,'Fichier source CGECP'!$A$1:$F$1259,5,FALSE),"")</f>
        <v/>
      </c>
      <c r="L598" s="33" t="str">
        <f>IFERROR(VLOOKUP(A598,'Fichier source CGECP'!$A$1:$F$1259,6,FALSE),"")</f>
        <v/>
      </c>
      <c r="M598" s="36" t="str">
        <f t="shared" si="50"/>
        <v/>
      </c>
      <c r="N598" s="35" t="str">
        <f t="shared" si="46"/>
        <v>Ok</v>
      </c>
      <c r="O598" s="35" t="str">
        <f t="shared" si="47"/>
        <v>Ecart</v>
      </c>
      <c r="P598" s="35" t="str">
        <f t="shared" si="48"/>
        <v>Ok</v>
      </c>
      <c r="Q598" s="35" t="str">
        <f t="shared" si="49"/>
        <v>Ecart</v>
      </c>
    </row>
    <row r="599" spans="1:17" ht="15.75" customHeight="1" x14ac:dyDescent="0.25">
      <c r="A599" s="12">
        <f>IFERROR(VLOOKUP('Requête 052'!$A598,'Requête 052'!$A$1:$F$2000,1,FALSE),"")</f>
        <v>6159</v>
      </c>
      <c r="B599" s="5" t="str">
        <f>IFERROR(VLOOKUP('Requête 052'!$A598,'Requête 052'!$A$1:$F$2000,2,FALSE),"")</f>
        <v>CGECP ST OUEN L AUMONE TDI</v>
      </c>
      <c r="C599" s="14">
        <f>IFERROR(VLOOKUP('Requête 052'!$A598,'Requête 052'!$A$1:$F$2000,3,FALSE),"")</f>
        <v>43814</v>
      </c>
      <c r="D599" s="5" t="str">
        <f>IFERROR(VLOOKUP('Requête 052'!$A598,'Requête 052'!$A$1:$F$2000,4,FALSE),"")</f>
        <v>ENCOMBRANTS</v>
      </c>
      <c r="E599" s="5" t="str">
        <f>IFERROR(VLOOKUP('Requête 052'!$A598,'Requête 052'!$A$1:$F$2000,5,FALSE),"")</f>
        <v>ENCOMBRANTS</v>
      </c>
      <c r="F599" s="5">
        <f>IFERROR(VLOOKUP('Requête 052'!$A598,'Requête 052'!$A$1:$F$2000,6,FALSE),"")</f>
        <v>4.46</v>
      </c>
      <c r="G599" s="15" t="str">
        <f>IFERROR(VLOOKUP(A599,'Fichier source CGECP'!$A$1:$F$1259,1,FALSE),"")</f>
        <v/>
      </c>
      <c r="H599" s="15" t="str">
        <f>IFERROR(VLOOKUP(A599,'Fichier source CGECP'!$A$1:$F$1259,2,FALSE),"")</f>
        <v/>
      </c>
      <c r="I599" s="38" t="str">
        <f>IFERROR(VLOOKUP(A599,'Fichier source CGECP'!$A$1:$F$1259,3,FALSE),"")</f>
        <v/>
      </c>
      <c r="J599" s="15" t="str">
        <f>IFERROR(VLOOKUP(A599,'Fichier source CGECP'!$A$1:$F$1259,4,FALSE),"")</f>
        <v/>
      </c>
      <c r="K599" s="15" t="str">
        <f>IFERROR(VLOOKUP(A599,'Fichier source CGECP'!$A$1:$F$1259,5,FALSE),"")</f>
        <v/>
      </c>
      <c r="L599" s="33" t="str">
        <f>IFERROR(VLOOKUP(A599,'Fichier source CGECP'!$A$1:$F$1259,6,FALSE),"")</f>
        <v/>
      </c>
      <c r="M599" s="36" t="str">
        <f t="shared" si="50"/>
        <v/>
      </c>
      <c r="N599" s="35" t="str">
        <f t="shared" si="46"/>
        <v>Ok</v>
      </c>
      <c r="O599" s="35" t="str">
        <f t="shared" si="47"/>
        <v>Ecart</v>
      </c>
      <c r="P599" s="35" t="str">
        <f t="shared" si="48"/>
        <v>Ok</v>
      </c>
      <c r="Q599" s="35" t="str">
        <f t="shared" si="49"/>
        <v>Ecart</v>
      </c>
    </row>
    <row r="600" spans="1:17" ht="15.75" customHeight="1" x14ac:dyDescent="0.25">
      <c r="A600" s="12">
        <f>IFERROR(VLOOKUP('Requête 052'!$A599,'Requête 052'!$A$1:$F$2000,1,FALSE),"")</f>
        <v>6163</v>
      </c>
      <c r="B600" s="5" t="str">
        <f>IFERROR(VLOOKUP('Requête 052'!$A599,'Requête 052'!$A$1:$F$2000,2,FALSE),"")</f>
        <v>CGECP ST OUEN L AUMONE DVBIODIV</v>
      </c>
      <c r="C600" s="14">
        <f>IFERROR(VLOOKUP('Requête 052'!$A599,'Requête 052'!$A$1:$F$2000,3,FALSE),"")</f>
        <v>43814</v>
      </c>
      <c r="D600" s="5" t="str">
        <f>IFERROR(VLOOKUP('Requête 052'!$A599,'Requête 052'!$A$1:$F$2000,4,FALSE),"")</f>
        <v>DECHETS VERTS EN MELANGE</v>
      </c>
      <c r="E600" s="5" t="str">
        <f>IFERROR(VLOOKUP('Requête 052'!$A599,'Requête 052'!$A$1:$F$2000,5,FALSE),"")</f>
        <v>DECHETS VERTS EN MELANGE</v>
      </c>
      <c r="F600" s="5">
        <f>IFERROR(VLOOKUP('Requête 052'!$A599,'Requête 052'!$A$1:$F$2000,6,FALSE),"")</f>
        <v>5.9</v>
      </c>
      <c r="G600" s="15" t="str">
        <f>IFERROR(VLOOKUP(A600,'Fichier source CGECP'!$A$1:$F$1259,1,FALSE),"")</f>
        <v/>
      </c>
      <c r="H600" s="15" t="str">
        <f>IFERROR(VLOOKUP(A600,'Fichier source CGECP'!$A$1:$F$1259,2,FALSE),"")</f>
        <v/>
      </c>
      <c r="I600" s="38" t="str">
        <f>IFERROR(VLOOKUP(A600,'Fichier source CGECP'!$A$1:$F$1259,3,FALSE),"")</f>
        <v/>
      </c>
      <c r="J600" s="15" t="str">
        <f>IFERROR(VLOOKUP(A600,'Fichier source CGECP'!$A$1:$F$1259,4,FALSE),"")</f>
        <v/>
      </c>
      <c r="K600" s="15" t="str">
        <f>IFERROR(VLOOKUP(A600,'Fichier source CGECP'!$A$1:$F$1259,5,FALSE),"")</f>
        <v/>
      </c>
      <c r="L600" s="33" t="str">
        <f>IFERROR(VLOOKUP(A600,'Fichier source CGECP'!$A$1:$F$1259,6,FALSE),"")</f>
        <v/>
      </c>
      <c r="M600" s="36" t="str">
        <f t="shared" si="50"/>
        <v/>
      </c>
      <c r="N600" s="35" t="str">
        <f t="shared" si="46"/>
        <v>Ok</v>
      </c>
      <c r="O600" s="35" t="str">
        <f t="shared" si="47"/>
        <v>Ecart</v>
      </c>
      <c r="P600" s="35" t="str">
        <f t="shared" si="48"/>
        <v>Ok</v>
      </c>
      <c r="Q600" s="35" t="str">
        <f t="shared" si="49"/>
        <v>Ecart</v>
      </c>
    </row>
    <row r="601" spans="1:17" ht="15.75" customHeight="1" x14ac:dyDescent="0.25">
      <c r="A601" s="12">
        <f>IFERROR(VLOOKUP('Requête 052'!$A600,'Requête 052'!$A$1:$F$2000,1,FALSE),"")</f>
        <v>6164</v>
      </c>
      <c r="B601" s="5" t="str">
        <f>IFERROR(VLOOKUP('Requête 052'!$A600,'Requête 052'!$A$1:$F$2000,2,FALSE),"")</f>
        <v>CGECP ST OUEN L AUMONE TDI</v>
      </c>
      <c r="C601" s="14">
        <f>IFERROR(VLOOKUP('Requête 052'!$A600,'Requête 052'!$A$1:$F$2000,3,FALSE),"")</f>
        <v>43814</v>
      </c>
      <c r="D601" s="5" t="str">
        <f>IFERROR(VLOOKUP('Requête 052'!$A600,'Requête 052'!$A$1:$F$2000,4,FALSE),"")</f>
        <v>ENCOMBRANTS</v>
      </c>
      <c r="E601" s="5" t="str">
        <f>IFERROR(VLOOKUP('Requête 052'!$A600,'Requête 052'!$A$1:$F$2000,5,FALSE),"")</f>
        <v>ENCOMBRANTS</v>
      </c>
      <c r="F601" s="5">
        <f>IFERROR(VLOOKUP('Requête 052'!$A600,'Requête 052'!$A$1:$F$2000,6,FALSE),"")</f>
        <v>3.54</v>
      </c>
      <c r="G601" s="15" t="str">
        <f>IFERROR(VLOOKUP(A601,'Fichier source CGECP'!$A$1:$F$1259,1,FALSE),"")</f>
        <v/>
      </c>
      <c r="H601" s="15" t="str">
        <f>IFERROR(VLOOKUP(A601,'Fichier source CGECP'!$A$1:$F$1259,2,FALSE),"")</f>
        <v/>
      </c>
      <c r="I601" s="38" t="str">
        <f>IFERROR(VLOOKUP(A601,'Fichier source CGECP'!$A$1:$F$1259,3,FALSE),"")</f>
        <v/>
      </c>
      <c r="J601" s="15" t="str">
        <f>IFERROR(VLOOKUP(A601,'Fichier source CGECP'!$A$1:$F$1259,4,FALSE),"")</f>
        <v/>
      </c>
      <c r="K601" s="15" t="str">
        <f>IFERROR(VLOOKUP(A601,'Fichier source CGECP'!$A$1:$F$1259,5,FALSE),"")</f>
        <v/>
      </c>
      <c r="L601" s="33" t="str">
        <f>IFERROR(VLOOKUP(A601,'Fichier source CGECP'!$A$1:$F$1259,6,FALSE),"")</f>
        <v/>
      </c>
      <c r="M601" s="36" t="str">
        <f t="shared" si="50"/>
        <v/>
      </c>
      <c r="N601" s="35" t="str">
        <f t="shared" si="46"/>
        <v>Ok</v>
      </c>
      <c r="O601" s="35" t="str">
        <f t="shared" si="47"/>
        <v>Ecart</v>
      </c>
      <c r="P601" s="35" t="str">
        <f t="shared" si="48"/>
        <v>Ok</v>
      </c>
      <c r="Q601" s="35" t="str">
        <f t="shared" si="49"/>
        <v>Ecart</v>
      </c>
    </row>
    <row r="602" spans="1:17" ht="15.75" customHeight="1" x14ac:dyDescent="0.25">
      <c r="A602" s="12">
        <f>IFERROR(VLOOKUP('Requête 052'!$A600,'Requête 052'!$A$1:$F$2000,1,FALSE),"")</f>
        <v>6164</v>
      </c>
      <c r="B602" s="12" t="str">
        <f>IFERROR(VLOOKUP('Requête 052'!$A600,'Requête 052'!$A$1:$F$2000,2,FALSE),"")</f>
        <v>CGECP ST OUEN L AUMONE TDI</v>
      </c>
      <c r="C602" s="14">
        <f>IFERROR(VLOOKUP('Requête 052'!$A600,'Requête 052'!$A$1:$F$2000,3,FALSE),"")</f>
        <v>43814</v>
      </c>
      <c r="D602" s="12" t="str">
        <f>IFERROR(VLOOKUP('Requête 052'!$A600,'Requête 052'!$A$1:$F$2000,4,FALSE),"")</f>
        <v>ENCOMBRANTS</v>
      </c>
      <c r="E602" s="12" t="str">
        <f>IFERROR(VLOOKUP('Requête 052'!$A600,'Requête 052'!$A$1:$F$2000,5,FALSE),"")</f>
        <v>ENCOMBRANTS</v>
      </c>
      <c r="F602" s="16">
        <f>IFERROR(VLOOKUP('Requête 052'!$A600,'Requête 052'!$A$1:$F$2000,6,FALSE),"")</f>
        <v>3.54</v>
      </c>
      <c r="G602" s="15" t="str">
        <f>IFERROR(VLOOKUP(A602,'Fichier source CGECP'!$A$1:$F$1259,1,FALSE),"")</f>
        <v/>
      </c>
      <c r="H602" s="15" t="str">
        <f>IFERROR(VLOOKUP(A602,'Fichier source CGECP'!$A$1:$F$1259,2,FALSE),"")</f>
        <v/>
      </c>
      <c r="I602" s="38" t="str">
        <f>IFERROR(VLOOKUP(A602,'Fichier source CGECP'!$A$1:$F$1259,3,FALSE),"")</f>
        <v/>
      </c>
      <c r="J602" s="15" t="str">
        <f>IFERROR(VLOOKUP(A602,'Fichier source CGECP'!$A$1:$F$1259,4,FALSE),"")</f>
        <v/>
      </c>
      <c r="K602" s="15" t="str">
        <f>IFERROR(VLOOKUP(A602,'Fichier source CGECP'!$A$1:$F$1259,5,FALSE),"")</f>
        <v/>
      </c>
      <c r="L602" s="33" t="str">
        <f>IFERROR(VLOOKUP(A602,'Fichier source CGECP'!$A$1:$F$1259,6,FALSE),"")</f>
        <v/>
      </c>
      <c r="M602" s="36" t="str">
        <f t="shared" si="50"/>
        <v/>
      </c>
      <c r="N602" s="35" t="str">
        <f t="shared" si="46"/>
        <v>Ok</v>
      </c>
      <c r="O602" s="35" t="str">
        <f t="shared" si="47"/>
        <v>Ecart</v>
      </c>
      <c r="P602" s="35" t="str">
        <f t="shared" si="48"/>
        <v>Ok</v>
      </c>
      <c r="Q602" s="35" t="str">
        <f t="shared" si="49"/>
        <v>Ecart</v>
      </c>
    </row>
    <row r="603" spans="1:17" ht="15.75" customHeight="1" x14ac:dyDescent="0.25">
      <c r="A603" s="12">
        <f>IFERROR(VLOOKUP('Requête 052'!$A601,'Requête 052'!$A$1:$F$2000,1,FALSE),"")</f>
        <v>6165</v>
      </c>
      <c r="B603" s="12" t="str">
        <f>IFERROR(VLOOKUP('Requête 052'!$A601,'Requête 052'!$A$1:$F$2000,2,FALSE),"")</f>
        <v>CGECP ST OUEN L AUMONE TDI</v>
      </c>
      <c r="C603" s="14">
        <f>IFERROR(VLOOKUP('Requête 052'!$A601,'Requête 052'!$A$1:$F$2000,3,FALSE),"")</f>
        <v>43814</v>
      </c>
      <c r="D603" s="12" t="str">
        <f>IFERROR(VLOOKUP('Requête 052'!$A601,'Requête 052'!$A$1:$F$2000,4,FALSE),"")</f>
        <v>ENCOMBRANTS</v>
      </c>
      <c r="E603" s="12" t="str">
        <f>IFERROR(VLOOKUP('Requête 052'!$A601,'Requête 052'!$A$1:$F$2000,5,FALSE),"")</f>
        <v>ENCOMBRANTS</v>
      </c>
      <c r="F603" s="16">
        <f>IFERROR(VLOOKUP('Requête 052'!$A601,'Requête 052'!$A$1:$F$2000,6,FALSE),"")</f>
        <v>4.88</v>
      </c>
      <c r="G603" s="15" t="str">
        <f>IFERROR(VLOOKUP(A603,'Fichier source CGECP'!$A$1:$F$1259,1,FALSE),"")</f>
        <v/>
      </c>
      <c r="H603" s="15" t="str">
        <f>IFERROR(VLOOKUP(A603,'Fichier source CGECP'!$A$1:$F$1259,2,FALSE),"")</f>
        <v/>
      </c>
      <c r="I603" s="38" t="str">
        <f>IFERROR(VLOOKUP(A603,'Fichier source CGECP'!$A$1:$F$1259,3,FALSE),"")</f>
        <v/>
      </c>
      <c r="J603" s="15" t="str">
        <f>IFERROR(VLOOKUP(A603,'Fichier source CGECP'!$A$1:$F$1259,4,FALSE),"")</f>
        <v/>
      </c>
      <c r="K603" s="15" t="str">
        <f>IFERROR(VLOOKUP(A603,'Fichier source CGECP'!$A$1:$F$1259,5,FALSE),"")</f>
        <v/>
      </c>
      <c r="L603" s="33" t="str">
        <f>IFERROR(VLOOKUP(A603,'Fichier source CGECP'!$A$1:$F$1259,6,FALSE),"")</f>
        <v/>
      </c>
      <c r="M603" s="36" t="str">
        <f t="shared" si="50"/>
        <v/>
      </c>
      <c r="N603" s="35" t="str">
        <f t="shared" si="46"/>
        <v>Ok</v>
      </c>
      <c r="O603" s="35" t="str">
        <f t="shared" si="47"/>
        <v>Ecart</v>
      </c>
      <c r="P603" s="35" t="str">
        <f t="shared" si="48"/>
        <v>Ok</v>
      </c>
      <c r="Q603" s="35" t="str">
        <f t="shared" si="49"/>
        <v>Ecart</v>
      </c>
    </row>
    <row r="604" spans="1:17" ht="15.75" customHeight="1" x14ac:dyDescent="0.25">
      <c r="A604" s="12">
        <f>IFERROR(VLOOKUP('Requête 052'!$A603,'Requête 052'!$A$1:$F$2000,1,FALSE),"")</f>
        <v>6168</v>
      </c>
      <c r="B604" s="5" t="str">
        <f>IFERROR(VLOOKUP('Requête 052'!$A603,'Requête 052'!$A$1:$F$2000,2,FALSE),"")</f>
        <v>CGECP ST OUEN L AUMONE TDI</v>
      </c>
      <c r="C604" s="14">
        <f>IFERROR(VLOOKUP('Requête 052'!$A603,'Requête 052'!$A$1:$F$2000,3,FALSE),"")</f>
        <v>43814</v>
      </c>
      <c r="D604" s="5" t="str">
        <f>IFERROR(VLOOKUP('Requête 052'!$A603,'Requête 052'!$A$1:$F$2000,4,FALSE),"")</f>
        <v>ENCOMBRANTS</v>
      </c>
      <c r="E604" s="5" t="str">
        <f>IFERROR(VLOOKUP('Requête 052'!$A603,'Requête 052'!$A$1:$F$2000,5,FALSE),"")</f>
        <v>ENCOMBRANTS</v>
      </c>
      <c r="F604" s="5">
        <f>IFERROR(VLOOKUP('Requête 052'!$A603,'Requête 052'!$A$1:$F$2000,6,FALSE),"")</f>
        <v>3.4</v>
      </c>
      <c r="G604" s="15" t="str">
        <f>IFERROR(VLOOKUP(A604,'Fichier source CGECP'!$A$1:$F$1259,1,FALSE),"")</f>
        <v/>
      </c>
      <c r="H604" s="15" t="str">
        <f>IFERROR(VLOOKUP(A604,'Fichier source CGECP'!$A$1:$F$1259,2,FALSE),"")</f>
        <v/>
      </c>
      <c r="I604" s="38" t="str">
        <f>IFERROR(VLOOKUP(A604,'Fichier source CGECP'!$A$1:$F$1259,3,FALSE),"")</f>
        <v/>
      </c>
      <c r="J604" s="15" t="str">
        <f>IFERROR(VLOOKUP(A604,'Fichier source CGECP'!$A$1:$F$1259,4,FALSE),"")</f>
        <v/>
      </c>
      <c r="K604" s="15" t="str">
        <f>IFERROR(VLOOKUP(A604,'Fichier source CGECP'!$A$1:$F$1259,5,FALSE),"")</f>
        <v/>
      </c>
      <c r="L604" s="33" t="str">
        <f>IFERROR(VLOOKUP(A604,'Fichier source CGECP'!$A$1:$F$1259,6,FALSE),"")</f>
        <v/>
      </c>
      <c r="M604" s="36" t="str">
        <f t="shared" si="50"/>
        <v/>
      </c>
      <c r="N604" s="35" t="str">
        <f t="shared" si="46"/>
        <v>Ok</v>
      </c>
      <c r="O604" s="35" t="str">
        <f t="shared" si="47"/>
        <v>Ecart</v>
      </c>
      <c r="P604" s="35" t="str">
        <f t="shared" si="48"/>
        <v>Ok</v>
      </c>
      <c r="Q604" s="35" t="str">
        <f t="shared" si="49"/>
        <v>Ecart</v>
      </c>
    </row>
    <row r="605" spans="1:17" ht="15.75" customHeight="1" x14ac:dyDescent="0.25">
      <c r="A605" s="12">
        <f>IFERROR(VLOOKUP('Requête 052'!$A604,'Requête 052'!$A$1:$F$2000,1,FALSE),"")</f>
        <v>6169</v>
      </c>
      <c r="B605" s="5" t="str">
        <f>IFERROR(VLOOKUP('Requête 052'!$A604,'Requête 052'!$A$1:$F$2000,2,FALSE),"")</f>
        <v>CGECP ST OUEN L AUMONE TDI</v>
      </c>
      <c r="C605" s="14">
        <f>IFERROR(VLOOKUP('Requête 052'!$A604,'Requête 052'!$A$1:$F$2000,3,FALSE),"")</f>
        <v>43814</v>
      </c>
      <c r="D605" s="5" t="str">
        <f>IFERROR(VLOOKUP('Requête 052'!$A604,'Requête 052'!$A$1:$F$2000,4,FALSE),"")</f>
        <v>GRAVATS EN MELANGE</v>
      </c>
      <c r="E605" s="5" t="str">
        <f>IFERROR(VLOOKUP('Requête 052'!$A604,'Requête 052'!$A$1:$F$2000,5,FALSE),"")</f>
        <v>GRAVATS EN MELANGE</v>
      </c>
      <c r="F605" s="5">
        <f>IFERROR(VLOOKUP('Requête 052'!$A604,'Requête 052'!$A$1:$F$2000,6,FALSE),"")</f>
        <v>1.5</v>
      </c>
      <c r="G605" s="15" t="str">
        <f>IFERROR(VLOOKUP(A605,'Fichier source CGECP'!$A$1:$F$1259,1,FALSE),"")</f>
        <v/>
      </c>
      <c r="H605" s="15" t="str">
        <f>IFERROR(VLOOKUP(A605,'Fichier source CGECP'!$A$1:$F$1259,2,FALSE),"")</f>
        <v/>
      </c>
      <c r="I605" s="38" t="str">
        <f>IFERROR(VLOOKUP(A605,'Fichier source CGECP'!$A$1:$F$1259,3,FALSE),"")</f>
        <v/>
      </c>
      <c r="J605" s="15" t="str">
        <f>IFERROR(VLOOKUP(A605,'Fichier source CGECP'!$A$1:$F$1259,4,FALSE),"")</f>
        <v/>
      </c>
      <c r="K605" s="15" t="str">
        <f>IFERROR(VLOOKUP(A605,'Fichier source CGECP'!$A$1:$F$1259,5,FALSE),"")</f>
        <v/>
      </c>
      <c r="L605" s="33" t="str">
        <f>IFERROR(VLOOKUP(A605,'Fichier source CGECP'!$A$1:$F$1259,6,FALSE),"")</f>
        <v/>
      </c>
      <c r="M605" s="36" t="str">
        <f t="shared" si="50"/>
        <v/>
      </c>
      <c r="N605" s="35" t="str">
        <f t="shared" si="46"/>
        <v>Ok</v>
      </c>
      <c r="O605" s="35" t="str">
        <f t="shared" si="47"/>
        <v>Ecart</v>
      </c>
      <c r="P605" s="35" t="str">
        <f t="shared" si="48"/>
        <v>Ok</v>
      </c>
      <c r="Q605" s="35" t="str">
        <f t="shared" si="49"/>
        <v>Ecart</v>
      </c>
    </row>
    <row r="606" spans="1:17" ht="15.75" customHeight="1" x14ac:dyDescent="0.25">
      <c r="A606" s="12">
        <f>IFERROR(VLOOKUP('Requête 052'!$A605,'Requête 052'!$A$1:$F$2000,1,FALSE),"")</f>
        <v>6170</v>
      </c>
      <c r="B606" s="5" t="str">
        <f>IFERROR(VLOOKUP('Requête 052'!$A605,'Requête 052'!$A$1:$F$2000,2,FALSE),"")</f>
        <v>CGECP ST OUEN L AUMONE TDI</v>
      </c>
      <c r="C606" s="14">
        <f>IFERROR(VLOOKUP('Requête 052'!$A605,'Requête 052'!$A$1:$F$2000,3,FALSE),"")</f>
        <v>43814</v>
      </c>
      <c r="D606" s="5" t="str">
        <f>IFERROR(VLOOKUP('Requête 052'!$A605,'Requête 052'!$A$1:$F$2000,4,FALSE),"")</f>
        <v>ENCOMBRANTS</v>
      </c>
      <c r="E606" s="5" t="str">
        <f>IFERROR(VLOOKUP('Requête 052'!$A605,'Requête 052'!$A$1:$F$2000,5,FALSE),"")</f>
        <v>ENCOMBRANTS</v>
      </c>
      <c r="F606" s="5">
        <f>IFERROR(VLOOKUP('Requête 052'!$A605,'Requête 052'!$A$1:$F$2000,6,FALSE),"")</f>
        <v>2.12</v>
      </c>
      <c r="G606" s="15" t="str">
        <f>IFERROR(VLOOKUP(A606,'Fichier source CGECP'!$A$1:$F$1259,1,FALSE),"")</f>
        <v/>
      </c>
      <c r="H606" s="15" t="str">
        <f>IFERROR(VLOOKUP(A606,'Fichier source CGECP'!$A$1:$F$1259,2,FALSE),"")</f>
        <v/>
      </c>
      <c r="I606" s="38" t="str">
        <f>IFERROR(VLOOKUP(A606,'Fichier source CGECP'!$A$1:$F$1259,3,FALSE),"")</f>
        <v/>
      </c>
      <c r="J606" s="15" t="str">
        <f>IFERROR(VLOOKUP(A606,'Fichier source CGECP'!$A$1:$F$1259,4,FALSE),"")</f>
        <v/>
      </c>
      <c r="K606" s="15" t="str">
        <f>IFERROR(VLOOKUP(A606,'Fichier source CGECP'!$A$1:$F$1259,5,FALSE),"")</f>
        <v/>
      </c>
      <c r="L606" s="33" t="str">
        <f>IFERROR(VLOOKUP(A606,'Fichier source CGECP'!$A$1:$F$1259,6,FALSE),"")</f>
        <v/>
      </c>
      <c r="M606" s="36" t="str">
        <f t="shared" si="50"/>
        <v/>
      </c>
      <c r="N606" s="35" t="str">
        <f t="shared" si="46"/>
        <v>Ok</v>
      </c>
      <c r="O606" s="35" t="str">
        <f t="shared" si="47"/>
        <v>Ecart</v>
      </c>
      <c r="P606" s="35" t="str">
        <f t="shared" si="48"/>
        <v>Ok</v>
      </c>
      <c r="Q606" s="35" t="str">
        <f t="shared" si="49"/>
        <v>Ecart</v>
      </c>
    </row>
    <row r="607" spans="1:17" ht="15.75" customHeight="1" x14ac:dyDescent="0.25">
      <c r="A607" s="12">
        <f>IFERROR(VLOOKUP('Requête 052'!$A606,'Requête 052'!$A$1:$F$2000,1,FALSE),"")</f>
        <v>6171</v>
      </c>
      <c r="B607" s="5" t="str">
        <f>IFERROR(VLOOKUP('Requête 052'!$A606,'Requête 052'!$A$1:$F$2000,2,FALSE),"")</f>
        <v>CGECP ST OUEN L AUMONE TDI</v>
      </c>
      <c r="C607" s="14">
        <f>IFERROR(VLOOKUP('Requête 052'!$A606,'Requête 052'!$A$1:$F$2000,3,FALSE),"")</f>
        <v>43814</v>
      </c>
      <c r="D607" s="5" t="str">
        <f>IFERROR(VLOOKUP('Requête 052'!$A606,'Requête 052'!$A$1:$F$2000,4,FALSE),"")</f>
        <v>ENCOMBRANTS</v>
      </c>
      <c r="E607" s="5" t="str">
        <f>IFERROR(VLOOKUP('Requête 052'!$A606,'Requête 052'!$A$1:$F$2000,5,FALSE),"")</f>
        <v>ENCOMBRANTS</v>
      </c>
      <c r="F607" s="5">
        <f>IFERROR(VLOOKUP('Requête 052'!$A606,'Requête 052'!$A$1:$F$2000,6,FALSE),"")</f>
        <v>2.2599999999999998</v>
      </c>
      <c r="G607" s="15" t="str">
        <f>IFERROR(VLOOKUP(A607,'Fichier source CGECP'!$A$1:$F$1259,1,FALSE),"")</f>
        <v/>
      </c>
      <c r="H607" s="15" t="str">
        <f>IFERROR(VLOOKUP(A607,'Fichier source CGECP'!$A$1:$F$1259,2,FALSE),"")</f>
        <v/>
      </c>
      <c r="I607" s="38" t="str">
        <f>IFERROR(VLOOKUP(A607,'Fichier source CGECP'!$A$1:$F$1259,3,FALSE),"")</f>
        <v/>
      </c>
      <c r="J607" s="15" t="str">
        <f>IFERROR(VLOOKUP(A607,'Fichier source CGECP'!$A$1:$F$1259,4,FALSE),"")</f>
        <v/>
      </c>
      <c r="K607" s="15" t="str">
        <f>IFERROR(VLOOKUP(A607,'Fichier source CGECP'!$A$1:$F$1259,5,FALSE),"")</f>
        <v/>
      </c>
      <c r="L607" s="33" t="str">
        <f>IFERROR(VLOOKUP(A607,'Fichier source CGECP'!$A$1:$F$1259,6,FALSE),"")</f>
        <v/>
      </c>
      <c r="M607" s="36" t="str">
        <f t="shared" si="50"/>
        <v/>
      </c>
      <c r="N607" s="35" t="str">
        <f t="shared" si="46"/>
        <v>Ok</v>
      </c>
      <c r="O607" s="35" t="str">
        <f t="shared" si="47"/>
        <v>Ecart</v>
      </c>
      <c r="P607" s="35" t="str">
        <f t="shared" si="48"/>
        <v>Ok</v>
      </c>
      <c r="Q607" s="35" t="str">
        <f t="shared" si="49"/>
        <v>Ecart</v>
      </c>
    </row>
    <row r="608" spans="1:17" ht="15.75" customHeight="1" x14ac:dyDescent="0.25">
      <c r="A608" s="12">
        <f>IFERROR(VLOOKUP('Requête 052'!$A607,'Requête 052'!$A$1:$F$2000,1,FALSE),"")</f>
        <v>6175</v>
      </c>
      <c r="B608" s="5" t="str">
        <f>IFERROR(VLOOKUP('Requête 052'!$A607,'Requête 052'!$A$1:$F$2000,2,FALSE),"")</f>
        <v>CGECP ST OUEN L AUMONE UVEND</v>
      </c>
      <c r="C608" s="14">
        <f>IFERROR(VLOOKUP('Requête 052'!$A607,'Requête 052'!$A$1:$F$2000,3,FALSE),"")</f>
        <v>43815</v>
      </c>
      <c r="D608" s="5" t="str">
        <f>IFERROR(VLOOKUP('Requête 052'!$A607,'Requête 052'!$A$1:$F$2000,4,FALSE),"")</f>
        <v>ORDURES MENAGERES</v>
      </c>
      <c r="E608" s="5" t="str">
        <f>IFERROR(VLOOKUP('Requête 052'!$A607,'Requête 052'!$A$1:$F$2000,5,FALSE),"")</f>
        <v>ORDURES MENAGERES</v>
      </c>
      <c r="F608" s="5">
        <f>IFERROR(VLOOKUP('Requête 052'!$A607,'Requête 052'!$A$1:$F$2000,6,FALSE),"")</f>
        <v>5.18</v>
      </c>
      <c r="G608" s="15">
        <f>IFERROR(VLOOKUP(A608,'Fichier source CGECP'!$A$1:$F$1259,1,FALSE),"")</f>
        <v>6175</v>
      </c>
      <c r="H608" s="15" t="str">
        <f>IFERROR(VLOOKUP(A608,'Fichier source CGECP'!$A$1:$F$1259,2,FALSE),"")</f>
        <v>CGECP</v>
      </c>
      <c r="I608" s="38">
        <f>IFERROR(VLOOKUP(A608,'Fichier source CGECP'!$A$1:$F$1259,3,FALSE),"")</f>
        <v>43815</v>
      </c>
      <c r="J608" s="15">
        <f>IFERROR(VLOOKUP(A608,'Fichier source CGECP'!$A$1:$F$1259,4,FALSE),"")</f>
        <v>0</v>
      </c>
      <c r="K608" s="15" t="str">
        <f>IFERROR(VLOOKUP(A608,'Fichier source CGECP'!$A$1:$F$1259,5,FALSE),"")</f>
        <v>ORDURES MENAGERES</v>
      </c>
      <c r="L608" s="33">
        <f>IFERROR(VLOOKUP(A608,'Fichier source CGECP'!$A$1:$F$1259,6,FALSE),"")</f>
        <v>7</v>
      </c>
      <c r="M608" s="36">
        <f t="shared" si="50"/>
        <v>-1.8200000000000003</v>
      </c>
      <c r="N608" s="35" t="str">
        <f t="shared" si="46"/>
        <v>Ok</v>
      </c>
      <c r="O608" s="35" t="str">
        <f t="shared" si="47"/>
        <v>Ok</v>
      </c>
      <c r="P608" s="35" t="str">
        <f t="shared" si="48"/>
        <v>Ecart</v>
      </c>
      <c r="Q608" s="35" t="str">
        <f t="shared" si="49"/>
        <v>Ecart</v>
      </c>
    </row>
    <row r="609" spans="1:17" ht="15.75" customHeight="1" x14ac:dyDescent="0.25">
      <c r="A609" s="12">
        <f>IFERROR(VLOOKUP('Requête 052'!$A608,'Requête 052'!$A$1:$F$2000,1,FALSE),"")</f>
        <v>6177</v>
      </c>
      <c r="B609" s="5" t="str">
        <f>IFERROR(VLOOKUP('Requête 052'!$A608,'Requête 052'!$A$1:$F$2000,2,FALSE),"")</f>
        <v>CGECP ST OUEN L AUMONE TDI</v>
      </c>
      <c r="C609" s="14">
        <f>IFERROR(VLOOKUP('Requête 052'!$A608,'Requête 052'!$A$1:$F$2000,3,FALSE),"")</f>
        <v>43815</v>
      </c>
      <c r="D609" s="5" t="str">
        <f>IFERROR(VLOOKUP('Requête 052'!$A608,'Requête 052'!$A$1:$F$2000,4,FALSE),"")</f>
        <v>ENCOMBRANTS</v>
      </c>
      <c r="E609" s="5" t="str">
        <f>IFERROR(VLOOKUP('Requête 052'!$A608,'Requête 052'!$A$1:$F$2000,5,FALSE),"")</f>
        <v>ENCOMBRANTS</v>
      </c>
      <c r="F609" s="5">
        <f>IFERROR(VLOOKUP('Requête 052'!$A608,'Requête 052'!$A$1:$F$2000,6,FALSE),"")</f>
        <v>2.84</v>
      </c>
      <c r="G609" s="15" t="str">
        <f>IFERROR(VLOOKUP(A609,'Fichier source CGECP'!$A$1:$F$1259,1,FALSE),"")</f>
        <v/>
      </c>
      <c r="H609" s="15" t="str">
        <f>IFERROR(VLOOKUP(A609,'Fichier source CGECP'!$A$1:$F$1259,2,FALSE),"")</f>
        <v/>
      </c>
      <c r="I609" s="38" t="str">
        <f>IFERROR(VLOOKUP(A609,'Fichier source CGECP'!$A$1:$F$1259,3,FALSE),"")</f>
        <v/>
      </c>
      <c r="J609" s="15" t="str">
        <f>IFERROR(VLOOKUP(A609,'Fichier source CGECP'!$A$1:$F$1259,4,FALSE),"")</f>
        <v/>
      </c>
      <c r="K609" s="15" t="str">
        <f>IFERROR(VLOOKUP(A609,'Fichier source CGECP'!$A$1:$F$1259,5,FALSE),"")</f>
        <v/>
      </c>
      <c r="L609" s="33" t="str">
        <f>IFERROR(VLOOKUP(A609,'Fichier source CGECP'!$A$1:$F$1259,6,FALSE),"")</f>
        <v/>
      </c>
      <c r="M609" s="36" t="str">
        <f t="shared" si="50"/>
        <v/>
      </c>
      <c r="N609" s="35" t="str">
        <f t="shared" si="46"/>
        <v>Ok</v>
      </c>
      <c r="O609" s="35" t="str">
        <f t="shared" si="47"/>
        <v>Ecart</v>
      </c>
      <c r="P609" s="35" t="str">
        <f t="shared" si="48"/>
        <v>Ok</v>
      </c>
      <c r="Q609" s="35" t="str">
        <f t="shared" si="49"/>
        <v>Ecart</v>
      </c>
    </row>
    <row r="610" spans="1:17" ht="15.75" customHeight="1" x14ac:dyDescent="0.25">
      <c r="A610" s="12">
        <f>IFERROR(VLOOKUP('Requête 052'!$A609,'Requête 052'!$A$1:$F$2000,1,FALSE),"")</f>
        <v>6180</v>
      </c>
      <c r="B610" s="5" t="str">
        <f>IFERROR(VLOOKUP('Requête 052'!$A609,'Requête 052'!$A$1:$F$2000,2,FALSE),"")</f>
        <v>CGECP ST OUEN L AUMONE TDI</v>
      </c>
      <c r="C610" s="14">
        <f>IFERROR(VLOOKUP('Requête 052'!$A609,'Requête 052'!$A$1:$F$2000,3,FALSE),"")</f>
        <v>43815</v>
      </c>
      <c r="D610" s="5" t="str">
        <f>IFERROR(VLOOKUP('Requête 052'!$A609,'Requête 052'!$A$1:$F$2000,4,FALSE),"")</f>
        <v>GROS DE MAGASIN - 1.02.00</v>
      </c>
      <c r="E610" s="5" t="str">
        <f>IFERROR(VLOOKUP('Requête 052'!$A609,'Requête 052'!$A$1:$F$2000,5,FALSE),"")</f>
        <v>ORDURES MENAGERES</v>
      </c>
      <c r="F610" s="5">
        <f>IFERROR(VLOOKUP('Requête 052'!$A609,'Requête 052'!$A$1:$F$2000,6,FALSE),"")</f>
        <v>1.58</v>
      </c>
      <c r="G610" s="15">
        <f>IFERROR(VLOOKUP(A610,'Fichier source CGECP'!$A$1:$F$1259,1,FALSE),"")</f>
        <v>6180</v>
      </c>
      <c r="H610" s="15" t="str">
        <f>IFERROR(VLOOKUP(A610,'Fichier source CGECP'!$A$1:$F$1259,2,FALSE),"")</f>
        <v>CGECP</v>
      </c>
      <c r="I610" s="38">
        <f>IFERROR(VLOOKUP(A610,'Fichier source CGECP'!$A$1:$F$1259,3,FALSE),"")</f>
        <v>43815</v>
      </c>
      <c r="J610" s="15">
        <f>IFERROR(VLOOKUP(A610,'Fichier source CGECP'!$A$1:$F$1259,4,FALSE),"")</f>
        <v>0</v>
      </c>
      <c r="K610" s="15" t="str">
        <f>IFERROR(VLOOKUP(A610,'Fichier source CGECP'!$A$1:$F$1259,5,FALSE),"")</f>
        <v>ORDURES MENAGERES</v>
      </c>
      <c r="L610" s="33">
        <f>IFERROR(VLOOKUP(A610,'Fichier source CGECP'!$A$1:$F$1259,6,FALSE),"")</f>
        <v>2.8</v>
      </c>
      <c r="M610" s="36">
        <f t="shared" si="50"/>
        <v>-1.2199999999999998</v>
      </c>
      <c r="N610" s="35" t="str">
        <f t="shared" si="46"/>
        <v>Ok</v>
      </c>
      <c r="O610" s="35" t="str">
        <f t="shared" si="47"/>
        <v>Ok</v>
      </c>
      <c r="P610" s="35" t="str">
        <f t="shared" si="48"/>
        <v>Ecart</v>
      </c>
      <c r="Q610" s="35" t="str">
        <f t="shared" si="49"/>
        <v>Ecart</v>
      </c>
    </row>
    <row r="611" spans="1:17" ht="15.75" customHeight="1" x14ac:dyDescent="0.25">
      <c r="A611" s="12">
        <f>IFERROR(VLOOKUP('Requête 052'!$A610,'Requête 052'!$A$1:$F$2000,1,FALSE),"")</f>
        <v>6181</v>
      </c>
      <c r="B611" s="5" t="str">
        <f>IFERROR(VLOOKUP('Requête 052'!$A610,'Requête 052'!$A$1:$F$2000,2,FALSE),"")</f>
        <v>CGECP ST OUEN L AUMONE TDI</v>
      </c>
      <c r="C611" s="14">
        <f>IFERROR(VLOOKUP('Requête 052'!$A610,'Requête 052'!$A$1:$F$2000,3,FALSE),"")</f>
        <v>43815</v>
      </c>
      <c r="D611" s="5" t="str">
        <f>IFERROR(VLOOKUP('Requête 052'!$A610,'Requête 052'!$A$1:$F$2000,4,FALSE),"")</f>
        <v>ENCOMBRANTS</v>
      </c>
      <c r="E611" s="5" t="str">
        <f>IFERROR(VLOOKUP('Requête 052'!$A610,'Requête 052'!$A$1:$F$2000,5,FALSE),"")</f>
        <v>ENCOMBRANTS</v>
      </c>
      <c r="F611" s="5">
        <f>IFERROR(VLOOKUP('Requête 052'!$A610,'Requête 052'!$A$1:$F$2000,6,FALSE),"")</f>
        <v>1.32</v>
      </c>
      <c r="G611" s="15">
        <f>IFERROR(VLOOKUP(A611,'Fichier source CGECP'!$A$1:$F$1259,1,FALSE),"")</f>
        <v>6181</v>
      </c>
      <c r="H611" s="15" t="str">
        <f>IFERROR(VLOOKUP(A611,'Fichier source CGECP'!$A$1:$F$1259,2,FALSE),"")</f>
        <v>CGECP</v>
      </c>
      <c r="I611" s="38">
        <f>IFERROR(VLOOKUP(A611,'Fichier source CGECP'!$A$1:$F$1259,3,FALSE),"")</f>
        <v>43815</v>
      </c>
      <c r="J611" s="15">
        <f>IFERROR(VLOOKUP(A611,'Fichier source CGECP'!$A$1:$F$1259,4,FALSE),"")</f>
        <v>0</v>
      </c>
      <c r="K611" s="15" t="str">
        <f>IFERROR(VLOOKUP(A611,'Fichier source CGECP'!$A$1:$F$1259,5,FALSE),"")</f>
        <v>ENCOMBRANTS</v>
      </c>
      <c r="L611" s="33">
        <f>IFERROR(VLOOKUP(A611,'Fichier source CGECP'!$A$1:$F$1259,6,FALSE),"")</f>
        <v>1.38</v>
      </c>
      <c r="M611" s="36">
        <f t="shared" si="50"/>
        <v>-5.9999999999999831E-2</v>
      </c>
      <c r="N611" s="35" t="str">
        <f t="shared" si="46"/>
        <v>Ok</v>
      </c>
      <c r="O611" s="35" t="str">
        <f t="shared" si="47"/>
        <v>Ok</v>
      </c>
      <c r="P611" s="35" t="str">
        <f t="shared" si="48"/>
        <v>Ecart</v>
      </c>
      <c r="Q611" s="35" t="str">
        <f t="shared" si="49"/>
        <v>Ecart</v>
      </c>
    </row>
    <row r="612" spans="1:17" ht="15.75" customHeight="1" x14ac:dyDescent="0.25">
      <c r="A612" s="12">
        <f>IFERROR(VLOOKUP('Requête 052'!$A611,'Requête 052'!$A$1:$F$2000,1,FALSE),"")</f>
        <v>6182</v>
      </c>
      <c r="B612" s="5" t="str">
        <f>IFERROR(VLOOKUP('Requête 052'!$A611,'Requête 052'!$A$1:$F$2000,2,FALSE),"")</f>
        <v>CGECP ST OUEN L AUMONE TDI</v>
      </c>
      <c r="C612" s="14">
        <f>IFERROR(VLOOKUP('Requête 052'!$A611,'Requête 052'!$A$1:$F$2000,3,FALSE),"")</f>
        <v>43815</v>
      </c>
      <c r="D612" s="5" t="str">
        <f>IFERROR(VLOOKUP('Requête 052'!$A611,'Requête 052'!$A$1:$F$2000,4,FALSE),"")</f>
        <v>FERRAILLES A BROYER (FAB)</v>
      </c>
      <c r="E612" s="5" t="str">
        <f>IFERROR(VLOOKUP('Requête 052'!$A611,'Requête 052'!$A$1:$F$2000,5,FALSE),"")</f>
        <v>FERRAILLES A BROYER (FAB)</v>
      </c>
      <c r="F612" s="5">
        <f>IFERROR(VLOOKUP('Requête 052'!$A611,'Requête 052'!$A$1:$F$2000,6,FALSE),"")</f>
        <v>1.22</v>
      </c>
      <c r="G612" s="15" t="str">
        <f>IFERROR(VLOOKUP(A612,'Fichier source CGECP'!$A$1:$F$1259,1,FALSE),"")</f>
        <v/>
      </c>
      <c r="H612" s="15" t="str">
        <f>IFERROR(VLOOKUP(A612,'Fichier source CGECP'!$A$1:$F$1259,2,FALSE),"")</f>
        <v/>
      </c>
      <c r="I612" s="38" t="str">
        <f>IFERROR(VLOOKUP(A612,'Fichier source CGECP'!$A$1:$F$1259,3,FALSE),"")</f>
        <v/>
      </c>
      <c r="J612" s="15" t="str">
        <f>IFERROR(VLOOKUP(A612,'Fichier source CGECP'!$A$1:$F$1259,4,FALSE),"")</f>
        <v/>
      </c>
      <c r="K612" s="15" t="str">
        <f>IFERROR(VLOOKUP(A612,'Fichier source CGECP'!$A$1:$F$1259,5,FALSE),"")</f>
        <v/>
      </c>
      <c r="L612" s="33" t="str">
        <f>IFERROR(VLOOKUP(A612,'Fichier source CGECP'!$A$1:$F$1259,6,FALSE),"")</f>
        <v/>
      </c>
      <c r="M612" s="36" t="str">
        <f t="shared" si="50"/>
        <v/>
      </c>
      <c r="N612" s="35" t="str">
        <f t="shared" si="46"/>
        <v>Ok</v>
      </c>
      <c r="O612" s="35" t="str">
        <f t="shared" si="47"/>
        <v>Ecart</v>
      </c>
      <c r="P612" s="35" t="str">
        <f t="shared" si="48"/>
        <v>Ok</v>
      </c>
      <c r="Q612" s="35" t="str">
        <f t="shared" si="49"/>
        <v>Ecart</v>
      </c>
    </row>
    <row r="613" spans="1:17" ht="15.75" customHeight="1" x14ac:dyDescent="0.25">
      <c r="A613" s="12">
        <f>IFERROR(VLOOKUP('Requête 052'!$A612,'Requête 052'!$A$1:$F$2000,1,FALSE),"")</f>
        <v>6191</v>
      </c>
      <c r="B613" s="5" t="str">
        <f>IFERROR(VLOOKUP('Requête 052'!$A612,'Requête 052'!$A$1:$F$2000,2,FALSE),"")</f>
        <v>CGECP ST OUEN L AUMONE TDI</v>
      </c>
      <c r="C613" s="14">
        <f>IFERROR(VLOOKUP('Requête 052'!$A612,'Requête 052'!$A$1:$F$2000,3,FALSE),"")</f>
        <v>43815</v>
      </c>
      <c r="D613" s="5" t="str">
        <f>IFERROR(VLOOKUP('Requête 052'!$A612,'Requête 052'!$A$1:$F$2000,4,FALSE),"")</f>
        <v>DECHETS INDUSTRIELS BANALS</v>
      </c>
      <c r="E613" s="5" t="str">
        <f>IFERROR(VLOOKUP('Requête 052'!$A612,'Requête 052'!$A$1:$F$2000,5,FALSE),"")</f>
        <v>DECHETS INDUSTRIELS BANALS</v>
      </c>
      <c r="F613" s="5">
        <f>IFERROR(VLOOKUP('Requête 052'!$A612,'Requête 052'!$A$1:$F$2000,6,FALSE),"")</f>
        <v>3.08</v>
      </c>
      <c r="G613" s="15">
        <f>IFERROR(VLOOKUP(A613,'Fichier source CGECP'!$A$1:$F$1259,1,FALSE),"")</f>
        <v>6191</v>
      </c>
      <c r="H613" s="15" t="str">
        <f>IFERROR(VLOOKUP(A613,'Fichier source CGECP'!$A$1:$F$1259,2,FALSE),"")</f>
        <v>CGECP</v>
      </c>
      <c r="I613" s="47">
        <f>IFERROR(VLOOKUP(A613,'Fichier source CGECP'!$A$1:$F$1259,3,FALSE),"")</f>
        <v>43815</v>
      </c>
      <c r="J613" s="15" t="str">
        <f>IFERROR(VLOOKUP(A613,'Fichier source CGECP'!$A$1:$F$1259,4,FALSE),"")</f>
        <v>DECHETS INDUSTRIELS BANALS</v>
      </c>
      <c r="K613" s="15" t="str">
        <f>IFERROR(VLOOKUP(A613,'Fichier source CGECP'!$A$1:$F$1259,5,FALSE),"")</f>
        <v>DECHETS INDUSTRIELS BANALS</v>
      </c>
      <c r="L613" s="33">
        <f>IFERROR(VLOOKUP(A613,'Fichier source CGECP'!$A$1:$F$1259,6,FALSE),"")</f>
        <v>1.38</v>
      </c>
      <c r="M613" s="36">
        <f t="shared" si="50"/>
        <v>1.7000000000000002</v>
      </c>
      <c r="N613" s="35" t="str">
        <f t="shared" si="46"/>
        <v>Ok</v>
      </c>
      <c r="O613" s="35" t="str">
        <f t="shared" si="47"/>
        <v>Ok</v>
      </c>
      <c r="P613" s="35" t="str">
        <f t="shared" si="48"/>
        <v>Ok</v>
      </c>
      <c r="Q613" s="35" t="str">
        <f t="shared" si="49"/>
        <v>Ok</v>
      </c>
    </row>
    <row r="614" spans="1:17" ht="15.75" customHeight="1" x14ac:dyDescent="0.25">
      <c r="A614" s="12">
        <f>IFERROR(VLOOKUP('Requête 052'!$A613,'Requête 052'!$A$1:$F$2000,1,FALSE),"")</f>
        <v>6192</v>
      </c>
      <c r="B614" s="5" t="str">
        <f>IFERROR(VLOOKUP('Requête 052'!$A613,'Requête 052'!$A$1:$F$2000,2,FALSE),"")</f>
        <v>CGECP ST OUEN L AUMONE TDI</v>
      </c>
      <c r="C614" s="14">
        <f>IFERROR(VLOOKUP('Requête 052'!$A613,'Requête 052'!$A$1:$F$2000,3,FALSE),"")</f>
        <v>43815</v>
      </c>
      <c r="D614" s="5" t="str">
        <f>IFERROR(VLOOKUP('Requête 052'!$A613,'Requête 052'!$A$1:$F$2000,4,FALSE),"")</f>
        <v>ENCOMBRANTS</v>
      </c>
      <c r="E614" s="5" t="str">
        <f>IFERROR(VLOOKUP('Requête 052'!$A613,'Requête 052'!$A$1:$F$2000,5,FALSE),"")</f>
        <v>ENCOMBRANTS</v>
      </c>
      <c r="F614" s="5">
        <f>IFERROR(VLOOKUP('Requête 052'!$A613,'Requête 052'!$A$1:$F$2000,6,FALSE),"")</f>
        <v>3.68</v>
      </c>
      <c r="G614" s="15">
        <f>IFERROR(VLOOKUP(A614,'Fichier source CGECP'!$A$1:$F$1259,1,FALSE),"")</f>
        <v>6192</v>
      </c>
      <c r="H614" s="15" t="str">
        <f>IFERROR(VLOOKUP(A614,'Fichier source CGECP'!$A$1:$F$1259,2,FALSE),"")</f>
        <v>CGECP</v>
      </c>
      <c r="I614" s="47">
        <f>IFERROR(VLOOKUP(A614,'Fichier source CGECP'!$A$1:$F$1259,3,FALSE),"")</f>
        <v>43815</v>
      </c>
      <c r="J614" s="15">
        <f>IFERROR(VLOOKUP(A614,'Fichier source CGECP'!$A$1:$F$1259,4,FALSE),"")</f>
        <v>0</v>
      </c>
      <c r="K614" s="15" t="str">
        <f>IFERROR(VLOOKUP(A614,'Fichier source CGECP'!$A$1:$F$1259,5,FALSE),"")</f>
        <v>ENCOMBRANTS</v>
      </c>
      <c r="L614" s="33">
        <f>IFERROR(VLOOKUP(A614,'Fichier source CGECP'!$A$1:$F$1259,6,FALSE),"")</f>
        <v>1.74</v>
      </c>
      <c r="M614" s="36">
        <f t="shared" si="50"/>
        <v>1.9400000000000002</v>
      </c>
      <c r="N614" s="35" t="str">
        <f t="shared" si="46"/>
        <v>Ok</v>
      </c>
      <c r="O614" s="35" t="str">
        <f t="shared" si="47"/>
        <v>Ok</v>
      </c>
      <c r="P614" s="35" t="str">
        <f t="shared" si="48"/>
        <v>Ok</v>
      </c>
      <c r="Q614" s="35" t="str">
        <f t="shared" si="49"/>
        <v>Ok</v>
      </c>
    </row>
    <row r="615" spans="1:17" ht="15.75" customHeight="1" x14ac:dyDescent="0.25">
      <c r="A615" s="12">
        <f>IFERROR(VLOOKUP('Requête 052'!$A614,'Requête 052'!$A$1:$F$2000,1,FALSE),"")</f>
        <v>6195</v>
      </c>
      <c r="B615" s="5" t="str">
        <f>IFERROR(VLOOKUP('Requête 052'!$A614,'Requête 052'!$A$1:$F$2000,2,FALSE),"")</f>
        <v>CGECP ST OUEN L AUMONE UVEND</v>
      </c>
      <c r="C615" s="14">
        <f>IFERROR(VLOOKUP('Requête 052'!$A614,'Requête 052'!$A$1:$F$2000,3,FALSE),"")</f>
        <v>43815</v>
      </c>
      <c r="D615" s="5" t="str">
        <f>IFERROR(VLOOKUP('Requête 052'!$A614,'Requête 052'!$A$1:$F$2000,4,FALSE),"")</f>
        <v>REFUS DE TRI</v>
      </c>
      <c r="E615" s="5" t="str">
        <f>IFERROR(VLOOKUP('Requête 052'!$A614,'Requête 052'!$A$1:$F$2000,5,FALSE),"")</f>
        <v>REFUS DE TRI</v>
      </c>
      <c r="F615" s="5">
        <f>IFERROR(VLOOKUP('Requête 052'!$A614,'Requête 052'!$A$1:$F$2000,6,FALSE),"")</f>
        <v>3.58</v>
      </c>
      <c r="G615" s="15" t="str">
        <f>IFERROR(VLOOKUP(A615,'Fichier source CGECP'!$A$1:$F$1259,1,FALSE),"")</f>
        <v/>
      </c>
      <c r="H615" s="15" t="str">
        <f>IFERROR(VLOOKUP(A615,'Fichier source CGECP'!$A$1:$F$1259,2,FALSE),"")</f>
        <v/>
      </c>
      <c r="I615" s="38" t="str">
        <f>IFERROR(VLOOKUP(A615,'Fichier source CGECP'!$A$1:$F$1259,3,FALSE),"")</f>
        <v/>
      </c>
      <c r="J615" s="15" t="str">
        <f>IFERROR(VLOOKUP(A615,'Fichier source CGECP'!$A$1:$F$1259,4,FALSE),"")</f>
        <v/>
      </c>
      <c r="K615" s="15" t="str">
        <f>IFERROR(VLOOKUP(A615,'Fichier source CGECP'!$A$1:$F$1259,5,FALSE),"")</f>
        <v/>
      </c>
      <c r="L615" s="33" t="str">
        <f>IFERROR(VLOOKUP(A615,'Fichier source CGECP'!$A$1:$F$1259,6,FALSE),"")</f>
        <v/>
      </c>
      <c r="M615" s="36" t="str">
        <f t="shared" si="50"/>
        <v/>
      </c>
      <c r="N615" s="35" t="str">
        <f t="shared" si="46"/>
        <v>Ok</v>
      </c>
      <c r="O615" s="35" t="str">
        <f t="shared" si="47"/>
        <v>Ecart</v>
      </c>
      <c r="P615" s="35" t="str">
        <f t="shared" si="48"/>
        <v>Ok</v>
      </c>
      <c r="Q615" s="35" t="str">
        <f t="shared" si="49"/>
        <v>Ecart</v>
      </c>
    </row>
    <row r="616" spans="1:17" ht="15.75" customHeight="1" x14ac:dyDescent="0.25">
      <c r="A616" s="12">
        <f>IFERROR(VLOOKUP('Requête 052'!$A615,'Requête 052'!$A$1:$F$2000,1,FALSE),"")</f>
        <v>6196</v>
      </c>
      <c r="B616" s="5" t="str">
        <f>IFERROR(VLOOKUP('Requête 052'!$A615,'Requête 052'!$A$1:$F$2000,2,FALSE),"")</f>
        <v>CGECP ST OUEN L AUMONE UVEND</v>
      </c>
      <c r="C616" s="14">
        <f>IFERROR(VLOOKUP('Requête 052'!$A615,'Requête 052'!$A$1:$F$2000,3,FALSE),"")</f>
        <v>43815</v>
      </c>
      <c r="D616" s="5" t="str">
        <f>IFERROR(VLOOKUP('Requête 052'!$A615,'Requête 052'!$A$1:$F$2000,4,FALSE),"")</f>
        <v>REFUS DE TRI</v>
      </c>
      <c r="E616" s="5" t="str">
        <f>IFERROR(VLOOKUP('Requête 052'!$A615,'Requête 052'!$A$1:$F$2000,5,FALSE),"")</f>
        <v>REFUS DE TRI</v>
      </c>
      <c r="F616" s="5">
        <f>IFERROR(VLOOKUP('Requête 052'!$A615,'Requête 052'!$A$1:$F$2000,6,FALSE),"")</f>
        <v>6.42</v>
      </c>
      <c r="G616" s="15" t="str">
        <f>IFERROR(VLOOKUP(A616,'Fichier source CGECP'!$A$1:$F$1259,1,FALSE),"")</f>
        <v/>
      </c>
      <c r="H616" s="15" t="str">
        <f>IFERROR(VLOOKUP(A616,'Fichier source CGECP'!$A$1:$F$1259,2,FALSE),"")</f>
        <v/>
      </c>
      <c r="I616" s="38" t="str">
        <f>IFERROR(VLOOKUP(A616,'Fichier source CGECP'!$A$1:$F$1259,3,FALSE),"")</f>
        <v/>
      </c>
      <c r="J616" s="15" t="str">
        <f>IFERROR(VLOOKUP(A616,'Fichier source CGECP'!$A$1:$F$1259,4,FALSE),"")</f>
        <v/>
      </c>
      <c r="K616" s="15" t="str">
        <f>IFERROR(VLOOKUP(A616,'Fichier source CGECP'!$A$1:$F$1259,5,FALSE),"")</f>
        <v/>
      </c>
      <c r="L616" s="33" t="str">
        <f>IFERROR(VLOOKUP(A616,'Fichier source CGECP'!$A$1:$F$1259,6,FALSE),"")</f>
        <v/>
      </c>
      <c r="M616" s="36" t="str">
        <f t="shared" si="50"/>
        <v/>
      </c>
      <c r="N616" s="35" t="str">
        <f t="shared" si="46"/>
        <v>Ok</v>
      </c>
      <c r="O616" s="35" t="str">
        <f t="shared" si="47"/>
        <v>Ecart</v>
      </c>
      <c r="P616" s="35" t="str">
        <f t="shared" si="48"/>
        <v>Ok</v>
      </c>
      <c r="Q616" s="35" t="str">
        <f t="shared" si="49"/>
        <v>Ecart</v>
      </c>
    </row>
    <row r="617" spans="1:17" ht="15.75" customHeight="1" x14ac:dyDescent="0.25">
      <c r="A617" s="12">
        <f>IFERROR(VLOOKUP('Requête 052'!$A616,'Requête 052'!$A$1:$F$2000,1,FALSE),"")</f>
        <v>6204</v>
      </c>
      <c r="B617" s="5" t="str">
        <f>IFERROR(VLOOKUP('Requête 052'!$A616,'Requête 052'!$A$1:$F$2000,2,FALSE),"")</f>
        <v>CGECP ST OUEN L AUMONE TDI</v>
      </c>
      <c r="C617" s="14">
        <f>IFERROR(VLOOKUP('Requête 052'!$A616,'Requête 052'!$A$1:$F$2000,3,FALSE),"")</f>
        <v>43815</v>
      </c>
      <c r="D617" s="5" t="str">
        <f>IFERROR(VLOOKUP('Requête 052'!$A616,'Requête 052'!$A$1:$F$2000,4,FALSE),"")</f>
        <v>ENCOMBRANTS</v>
      </c>
      <c r="E617" s="5" t="str">
        <f>IFERROR(VLOOKUP('Requête 052'!$A616,'Requête 052'!$A$1:$F$2000,5,FALSE),"")</f>
        <v>ENCOMBRANTS</v>
      </c>
      <c r="F617" s="5">
        <f>IFERROR(VLOOKUP('Requête 052'!$A616,'Requête 052'!$A$1:$F$2000,6,FALSE),"")</f>
        <v>3.72</v>
      </c>
      <c r="G617" s="15" t="str">
        <f>IFERROR(VLOOKUP(A617,'Fichier source CGECP'!$A$1:$F$1259,1,FALSE),"")</f>
        <v/>
      </c>
      <c r="H617" s="15" t="str">
        <f>IFERROR(VLOOKUP(A617,'Fichier source CGECP'!$A$1:$F$1259,2,FALSE),"")</f>
        <v/>
      </c>
      <c r="I617" s="38" t="str">
        <f>IFERROR(VLOOKUP(A617,'Fichier source CGECP'!$A$1:$F$1259,3,FALSE),"")</f>
        <v/>
      </c>
      <c r="J617" s="15" t="str">
        <f>IFERROR(VLOOKUP(A617,'Fichier source CGECP'!$A$1:$F$1259,4,FALSE),"")</f>
        <v/>
      </c>
      <c r="K617" s="15" t="str">
        <f>IFERROR(VLOOKUP(A617,'Fichier source CGECP'!$A$1:$F$1259,5,FALSE),"")</f>
        <v/>
      </c>
      <c r="L617" s="33" t="str">
        <f>IFERROR(VLOOKUP(A617,'Fichier source CGECP'!$A$1:$F$1259,6,FALSE),"")</f>
        <v/>
      </c>
      <c r="M617" s="36" t="str">
        <f t="shared" si="50"/>
        <v/>
      </c>
      <c r="N617" s="35" t="str">
        <f t="shared" si="46"/>
        <v>Ok</v>
      </c>
      <c r="O617" s="35" t="str">
        <f t="shared" si="47"/>
        <v>Ecart</v>
      </c>
      <c r="P617" s="35" t="str">
        <f t="shared" si="48"/>
        <v>Ok</v>
      </c>
      <c r="Q617" s="35" t="str">
        <f t="shared" si="49"/>
        <v>Ecart</v>
      </c>
    </row>
    <row r="618" spans="1:17" ht="15.75" customHeight="1" x14ac:dyDescent="0.25">
      <c r="A618" s="12">
        <f>IFERROR(VLOOKUP('Requête 052'!$A616,'Requête 052'!$A$1:$F$2000,1,FALSE),"")</f>
        <v>6204</v>
      </c>
      <c r="B618" s="12" t="str">
        <f>IFERROR(VLOOKUP('Requête 052'!$A616,'Requête 052'!$A$1:$F$2000,2,FALSE),"")</f>
        <v>CGECP ST OUEN L AUMONE TDI</v>
      </c>
      <c r="C618" s="14">
        <f>IFERROR(VLOOKUP('Requête 052'!$A616,'Requête 052'!$A$1:$F$2000,3,FALSE),"")</f>
        <v>43815</v>
      </c>
      <c r="D618" s="12" t="str">
        <f>IFERROR(VLOOKUP('Requête 052'!$A616,'Requête 052'!$A$1:$F$2000,4,FALSE),"")</f>
        <v>ENCOMBRANTS</v>
      </c>
      <c r="E618" s="12" t="str">
        <f>IFERROR(VLOOKUP('Requête 052'!$A616,'Requête 052'!$A$1:$F$2000,5,FALSE),"")</f>
        <v>ENCOMBRANTS</v>
      </c>
      <c r="F618" s="16">
        <f>IFERROR(VLOOKUP('Requête 052'!$A616,'Requête 052'!$A$1:$F$2000,6,FALSE),"")</f>
        <v>3.72</v>
      </c>
      <c r="G618" s="15" t="str">
        <f>IFERROR(VLOOKUP(A618,'Fichier source CGECP'!$A$1:$F$1259,1,FALSE),"")</f>
        <v/>
      </c>
      <c r="H618" s="15" t="str">
        <f>IFERROR(VLOOKUP(A618,'Fichier source CGECP'!$A$1:$F$1259,2,FALSE),"")</f>
        <v/>
      </c>
      <c r="I618" s="38" t="str">
        <f>IFERROR(VLOOKUP(A618,'Fichier source CGECP'!$A$1:$F$1259,3,FALSE),"")</f>
        <v/>
      </c>
      <c r="J618" s="15" t="str">
        <f>IFERROR(VLOOKUP(A618,'Fichier source CGECP'!$A$1:$F$1259,4,FALSE),"")</f>
        <v/>
      </c>
      <c r="K618" s="15" t="str">
        <f>IFERROR(VLOOKUP(A618,'Fichier source CGECP'!$A$1:$F$1259,5,FALSE),"")</f>
        <v/>
      </c>
      <c r="L618" s="33" t="str">
        <f>IFERROR(VLOOKUP(A618,'Fichier source CGECP'!$A$1:$F$1259,6,FALSE),"")</f>
        <v/>
      </c>
      <c r="M618" s="36" t="str">
        <f t="shared" si="50"/>
        <v/>
      </c>
      <c r="N618" s="35" t="str">
        <f t="shared" si="46"/>
        <v>Ok</v>
      </c>
      <c r="O618" s="35" t="str">
        <f t="shared" si="47"/>
        <v>Ecart</v>
      </c>
      <c r="P618" s="35" t="str">
        <f t="shared" si="48"/>
        <v>Ok</v>
      </c>
      <c r="Q618" s="35" t="str">
        <f t="shared" si="49"/>
        <v>Ecart</v>
      </c>
    </row>
    <row r="619" spans="1:17" ht="15.75" customHeight="1" x14ac:dyDescent="0.25">
      <c r="A619" s="12">
        <f>IFERROR(VLOOKUP('Requête 052'!$A618,'Requête 052'!$A$1:$F$2000,1,FALSE),"")</f>
        <v>6208</v>
      </c>
      <c r="B619" s="5" t="str">
        <f>IFERROR(VLOOKUP('Requête 052'!$A618,'Requête 052'!$A$1:$F$2000,2,FALSE),"")</f>
        <v>CGECP ST OUEN L AUMONE UVEND</v>
      </c>
      <c r="C619" s="14">
        <f>IFERROR(VLOOKUP('Requête 052'!$A618,'Requête 052'!$A$1:$F$2000,3,FALSE),"")</f>
        <v>43815</v>
      </c>
      <c r="D619" s="5" t="str">
        <f>IFERROR(VLOOKUP('Requête 052'!$A618,'Requête 052'!$A$1:$F$2000,4,FALSE),"")</f>
        <v>DECHETS INDUSTRIELS BANALS</v>
      </c>
      <c r="E619" s="5" t="str">
        <f>IFERROR(VLOOKUP('Requête 052'!$A618,'Requête 052'!$A$1:$F$2000,5,FALSE),"")</f>
        <v>ENCOMBRANTS</v>
      </c>
      <c r="F619" s="5">
        <f>IFERROR(VLOOKUP('Requête 052'!$A618,'Requête 052'!$A$1:$F$2000,6,FALSE),"")</f>
        <v>5.8</v>
      </c>
      <c r="G619" s="15">
        <f>IFERROR(VLOOKUP(A619,'Fichier source CGECP'!$A$1:$F$1259,1,FALSE),"")</f>
        <v>6208</v>
      </c>
      <c r="H619" s="15" t="str">
        <f>IFERROR(VLOOKUP(A619,'Fichier source CGECP'!$A$1:$F$1259,2,FALSE),"")</f>
        <v>CGECP</v>
      </c>
      <c r="I619" s="47">
        <f>IFERROR(VLOOKUP(A619,'Fichier source CGECP'!$A$1:$F$1259,3,FALSE),"")</f>
        <v>43815</v>
      </c>
      <c r="J619" s="15">
        <f>IFERROR(VLOOKUP(A619,'Fichier source CGECP'!$A$1:$F$1259,4,FALSE),"")</f>
        <v>0</v>
      </c>
      <c r="K619" s="15" t="str">
        <f>IFERROR(VLOOKUP(A619,'Fichier source CGECP'!$A$1:$F$1259,5,FALSE),"")</f>
        <v>ENCOMBRANTS</v>
      </c>
      <c r="L619" s="33">
        <f>IFERROR(VLOOKUP(A619,'Fichier source CGECP'!$A$1:$F$1259,6,FALSE),"")</f>
        <v>1.82</v>
      </c>
      <c r="M619" s="36">
        <f t="shared" si="50"/>
        <v>3.9799999999999995</v>
      </c>
      <c r="N619" s="35" t="str">
        <f t="shared" si="46"/>
        <v>Ok</v>
      </c>
      <c r="O619" s="35" t="str">
        <f t="shared" si="47"/>
        <v>Ok</v>
      </c>
      <c r="P619" s="35" t="str">
        <f t="shared" si="48"/>
        <v>Ok</v>
      </c>
      <c r="Q619" s="35" t="str">
        <f t="shared" si="49"/>
        <v>Ok</v>
      </c>
    </row>
    <row r="620" spans="1:17" ht="15.75" customHeight="1" x14ac:dyDescent="0.25">
      <c r="A620" s="12">
        <f>IFERROR(VLOOKUP('Requête 052'!$A619,'Requête 052'!$A$1:$F$2000,1,FALSE),"")</f>
        <v>6210</v>
      </c>
      <c r="B620" s="5" t="str">
        <f>IFERROR(VLOOKUP('Requête 052'!$A619,'Requête 052'!$A$1:$F$2000,2,FALSE),"")</f>
        <v>CGECP ST OUEN L AUMONE TDI</v>
      </c>
      <c r="C620" s="14">
        <f>IFERROR(VLOOKUP('Requête 052'!$A619,'Requête 052'!$A$1:$F$2000,3,FALSE),"")</f>
        <v>43815</v>
      </c>
      <c r="D620" s="5" t="str">
        <f>IFERROR(VLOOKUP('Requête 052'!$A619,'Requête 052'!$A$1:$F$2000,4,FALSE),"")</f>
        <v>CARTONS ET SACHES PLAST - 1.04.00</v>
      </c>
      <c r="E620" s="5" t="str">
        <f>IFERROR(VLOOKUP('Requête 052'!$A619,'Requête 052'!$A$1:$F$2000,5,FALSE),"")</f>
        <v>CARTONS</v>
      </c>
      <c r="F620" s="5">
        <f>IFERROR(VLOOKUP('Requête 052'!$A619,'Requête 052'!$A$1:$F$2000,6,FALSE),"")</f>
        <v>2.38</v>
      </c>
      <c r="G620" s="15">
        <f>IFERROR(VLOOKUP(A620,'Fichier source CGECP'!$A$1:$F$1259,1,FALSE),"")</f>
        <v>6210</v>
      </c>
      <c r="H620" s="15" t="str">
        <f>IFERROR(VLOOKUP(A620,'Fichier source CGECP'!$A$1:$F$1259,2,FALSE),"")</f>
        <v>CGECP</v>
      </c>
      <c r="I620" s="38">
        <f>IFERROR(VLOOKUP(A620,'Fichier source CGECP'!$A$1:$F$1259,3,FALSE),"")</f>
        <v>43815</v>
      </c>
      <c r="J620" s="15" t="str">
        <f>IFERROR(VLOOKUP(A620,'Fichier source CGECP'!$A$1:$F$1259,4,FALSE),"")</f>
        <v>CARTONS ET SACHES PLAST - 1.04.00</v>
      </c>
      <c r="K620" s="15" t="str">
        <f>IFERROR(VLOOKUP(A620,'Fichier source CGECP'!$A$1:$F$1259,5,FALSE),"")</f>
        <v>CARTONS ET SACHES PLAST - 1.04.00</v>
      </c>
      <c r="L620" s="33">
        <f>IFERROR(VLOOKUP(A620,'Fichier source CGECP'!$A$1:$F$1259,6,FALSE),"")</f>
        <v>0.11</v>
      </c>
      <c r="M620" s="36">
        <f t="shared" si="50"/>
        <v>2.27</v>
      </c>
      <c r="N620" s="35" t="str">
        <f t="shared" si="46"/>
        <v>Ok</v>
      </c>
      <c r="O620" s="35" t="str">
        <f t="shared" si="47"/>
        <v>Ecart</v>
      </c>
      <c r="P620" s="35" t="str">
        <f t="shared" si="48"/>
        <v>Ok</v>
      </c>
      <c r="Q620" s="35" t="str">
        <f t="shared" si="49"/>
        <v>Ecart</v>
      </c>
    </row>
    <row r="621" spans="1:17" ht="15.75" customHeight="1" x14ac:dyDescent="0.25">
      <c r="A621" s="12">
        <f>IFERROR(VLOOKUP('Requête 052'!$A620,'Requête 052'!$A$1:$F$2000,1,FALSE),"")</f>
        <v>6210</v>
      </c>
      <c r="B621" s="5" t="str">
        <f>IFERROR(VLOOKUP('Requête 052'!$A620,'Requête 052'!$A$1:$F$2000,2,FALSE),"")</f>
        <v>CGECP ST OUEN L AUMONE TDI</v>
      </c>
      <c r="C621" s="14">
        <f>IFERROR(VLOOKUP('Requête 052'!$A620,'Requête 052'!$A$1:$F$2000,3,FALSE),"")</f>
        <v>43815</v>
      </c>
      <c r="D621" s="5" t="str">
        <f>IFERROR(VLOOKUP('Requête 052'!$A620,'Requête 052'!$A$1:$F$2000,4,FALSE),"")</f>
        <v>CARTONS ET SACHES PLAST - 1.04.00</v>
      </c>
      <c r="E621" s="5" t="str">
        <f>IFERROR(VLOOKUP('Requête 052'!$A620,'Requête 052'!$A$1:$F$2000,5,FALSE),"")</f>
        <v>CARTONS</v>
      </c>
      <c r="F621" s="5">
        <f>IFERROR(VLOOKUP('Requête 052'!$A620,'Requête 052'!$A$1:$F$2000,6,FALSE),"")</f>
        <v>2.38</v>
      </c>
      <c r="G621" s="15">
        <f>IFERROR(VLOOKUP(A621,'Fichier source CGECP'!$A$1:$F$1259,1,FALSE),"")</f>
        <v>6210</v>
      </c>
      <c r="H621" s="15" t="str">
        <f>IFERROR(VLOOKUP(A621,'Fichier source CGECP'!$A$1:$F$1259,2,FALSE),"")</f>
        <v>CGECP</v>
      </c>
      <c r="I621" s="38">
        <f>IFERROR(VLOOKUP(A621,'Fichier source CGECP'!$A$1:$F$1259,3,FALSE),"")</f>
        <v>43815</v>
      </c>
      <c r="J621" s="15" t="str">
        <f>IFERROR(VLOOKUP(A621,'Fichier source CGECP'!$A$1:$F$1259,4,FALSE),"")</f>
        <v>CARTONS ET SACHES PLAST - 1.04.00</v>
      </c>
      <c r="K621" s="15" t="str">
        <f>IFERROR(VLOOKUP(A621,'Fichier source CGECP'!$A$1:$F$1259,5,FALSE),"")</f>
        <v>CARTONS ET SACHES PLAST - 1.04.00</v>
      </c>
      <c r="L621" s="33">
        <f>IFERROR(VLOOKUP(A621,'Fichier source CGECP'!$A$1:$F$1259,6,FALSE),"")</f>
        <v>0.11</v>
      </c>
      <c r="M621" s="36">
        <f t="shared" si="50"/>
        <v>2.27</v>
      </c>
      <c r="N621" s="35" t="str">
        <f t="shared" si="46"/>
        <v>Ok</v>
      </c>
      <c r="O621" s="35" t="str">
        <f t="shared" si="47"/>
        <v>Ecart</v>
      </c>
      <c r="P621" s="35" t="str">
        <f t="shared" si="48"/>
        <v>Ok</v>
      </c>
      <c r="Q621" s="35" t="str">
        <f t="shared" si="49"/>
        <v>Ecart</v>
      </c>
    </row>
    <row r="622" spans="1:17" ht="15.75" customHeight="1" x14ac:dyDescent="0.25">
      <c r="A622" s="12">
        <f>IFERROR(VLOOKUP('Requête 052'!$A621,'Requête 052'!$A$1:$F$2000,1,FALSE),"")</f>
        <v>6210</v>
      </c>
      <c r="B622" s="5" t="str">
        <f>IFERROR(VLOOKUP('Requête 052'!$A621,'Requête 052'!$A$1:$F$2000,2,FALSE),"")</f>
        <v>CGECP ST OUEN L AUMONE TDI</v>
      </c>
      <c r="C622" s="14">
        <f>IFERROR(VLOOKUP('Requête 052'!$A621,'Requête 052'!$A$1:$F$2000,3,FALSE),"")</f>
        <v>43815</v>
      </c>
      <c r="D622" s="5" t="str">
        <f>IFERROR(VLOOKUP('Requête 052'!$A621,'Requête 052'!$A$1:$F$2000,4,FALSE),"")</f>
        <v>CARTONS ET SACHES PLAST - 1.04.00</v>
      </c>
      <c r="E622" s="5" t="str">
        <f>IFERROR(VLOOKUP('Requête 052'!$A621,'Requête 052'!$A$1:$F$2000,5,FALSE),"")</f>
        <v>CARTONS</v>
      </c>
      <c r="F622" s="5">
        <f>IFERROR(VLOOKUP('Requête 052'!$A621,'Requête 052'!$A$1:$F$2000,6,FALSE),"")</f>
        <v>2.38</v>
      </c>
      <c r="G622" s="15">
        <f>IFERROR(VLOOKUP(A622,'Fichier source CGECP'!$A$1:$F$1259,1,FALSE),"")</f>
        <v>6210</v>
      </c>
      <c r="H622" s="15" t="str">
        <f>IFERROR(VLOOKUP(A622,'Fichier source CGECP'!$A$1:$F$1259,2,FALSE),"")</f>
        <v>CGECP</v>
      </c>
      <c r="I622" s="38">
        <f>IFERROR(VLOOKUP(A622,'Fichier source CGECP'!$A$1:$F$1259,3,FALSE),"")</f>
        <v>43815</v>
      </c>
      <c r="J622" s="15" t="str">
        <f>IFERROR(VLOOKUP(A622,'Fichier source CGECP'!$A$1:$F$1259,4,FALSE),"")</f>
        <v>CARTONS ET SACHES PLAST - 1.04.00</v>
      </c>
      <c r="K622" s="15" t="str">
        <f>IFERROR(VLOOKUP(A622,'Fichier source CGECP'!$A$1:$F$1259,5,FALSE),"")</f>
        <v>CARTONS ET SACHES PLAST - 1.04.00</v>
      </c>
      <c r="L622" s="33">
        <f>IFERROR(VLOOKUP(A622,'Fichier source CGECP'!$A$1:$F$1259,6,FALSE),"")</f>
        <v>0.11</v>
      </c>
      <c r="M622" s="36">
        <f t="shared" si="50"/>
        <v>2.27</v>
      </c>
      <c r="N622" s="35" t="str">
        <f t="shared" si="46"/>
        <v>Ok</v>
      </c>
      <c r="O622" s="35" t="str">
        <f t="shared" si="47"/>
        <v>Ecart</v>
      </c>
      <c r="P622" s="35" t="str">
        <f t="shared" si="48"/>
        <v>Ok</v>
      </c>
      <c r="Q622" s="35" t="str">
        <f t="shared" si="49"/>
        <v>Ecart</v>
      </c>
    </row>
    <row r="623" spans="1:17" ht="15.75" customHeight="1" x14ac:dyDescent="0.25">
      <c r="A623" s="12">
        <f>IFERROR(VLOOKUP('Requête 052'!$A622,'Requête 052'!$A$1:$F$2000,1,FALSE),"")</f>
        <v>6212</v>
      </c>
      <c r="B623" s="5" t="str">
        <f>IFERROR(VLOOKUP('Requête 052'!$A622,'Requête 052'!$A$1:$F$2000,2,FALSE),"")</f>
        <v>CGECP ST OUEN L AUMONE TDI</v>
      </c>
      <c r="C623" s="14">
        <f>IFERROR(VLOOKUP('Requête 052'!$A622,'Requête 052'!$A$1:$F$2000,3,FALSE),"")</f>
        <v>43815</v>
      </c>
      <c r="D623" s="5" t="str">
        <f>IFERROR(VLOOKUP('Requête 052'!$A622,'Requête 052'!$A$1:$F$2000,4,FALSE),"")</f>
        <v>ENCOMBRANTS</v>
      </c>
      <c r="E623" s="5" t="str">
        <f>IFERROR(VLOOKUP('Requête 052'!$A622,'Requête 052'!$A$1:$F$2000,5,FALSE),"")</f>
        <v>ENCOMBRANTS</v>
      </c>
      <c r="F623" s="5">
        <f>IFERROR(VLOOKUP('Requête 052'!$A622,'Requête 052'!$A$1:$F$2000,6,FALSE),"")</f>
        <v>3.02</v>
      </c>
      <c r="G623" s="15" t="str">
        <f>IFERROR(VLOOKUP(A623,'Fichier source CGECP'!$A$1:$F$1259,1,FALSE),"")</f>
        <v/>
      </c>
      <c r="H623" s="15" t="str">
        <f>IFERROR(VLOOKUP(A623,'Fichier source CGECP'!$A$1:$F$1259,2,FALSE),"")</f>
        <v/>
      </c>
      <c r="I623" s="38" t="str">
        <f>IFERROR(VLOOKUP(A623,'Fichier source CGECP'!$A$1:$F$1259,3,FALSE),"")</f>
        <v/>
      </c>
      <c r="J623" s="15" t="str">
        <f>IFERROR(VLOOKUP(A623,'Fichier source CGECP'!$A$1:$F$1259,4,FALSE),"")</f>
        <v/>
      </c>
      <c r="K623" s="15" t="str">
        <f>IFERROR(VLOOKUP(A623,'Fichier source CGECP'!$A$1:$F$1259,5,FALSE),"")</f>
        <v/>
      </c>
      <c r="L623" s="33" t="str">
        <f>IFERROR(VLOOKUP(A623,'Fichier source CGECP'!$A$1:$F$1259,6,FALSE),"")</f>
        <v/>
      </c>
      <c r="M623" s="36" t="str">
        <f t="shared" si="50"/>
        <v/>
      </c>
      <c r="N623" s="35" t="str">
        <f t="shared" si="46"/>
        <v>Ok</v>
      </c>
      <c r="O623" s="35" t="str">
        <f t="shared" si="47"/>
        <v>Ecart</v>
      </c>
      <c r="P623" s="35" t="str">
        <f t="shared" si="48"/>
        <v>Ok</v>
      </c>
      <c r="Q623" s="35" t="str">
        <f t="shared" si="49"/>
        <v>Ecart</v>
      </c>
    </row>
    <row r="624" spans="1:17" ht="15.75" customHeight="1" x14ac:dyDescent="0.25">
      <c r="A624" s="12">
        <f>IFERROR(VLOOKUP('Requête 052'!$A623,'Requête 052'!$A$1:$F$2000,1,FALSE),"")</f>
        <v>6217</v>
      </c>
      <c r="B624" s="5" t="str">
        <f>IFERROR(VLOOKUP('Requête 052'!$A623,'Requête 052'!$A$1:$F$2000,2,FALSE),"")</f>
        <v>CGECP ST OUEN L AUMONE UVEND</v>
      </c>
      <c r="C624" s="14">
        <f>IFERROR(VLOOKUP('Requête 052'!$A623,'Requête 052'!$A$1:$F$2000,3,FALSE),"")</f>
        <v>43815</v>
      </c>
      <c r="D624" s="5" t="str">
        <f>IFERROR(VLOOKUP('Requête 052'!$A623,'Requête 052'!$A$1:$F$2000,4,FALSE),"")</f>
        <v>ORDURES MENAGERES</v>
      </c>
      <c r="E624" s="5" t="str">
        <f>IFERROR(VLOOKUP('Requête 052'!$A623,'Requête 052'!$A$1:$F$2000,5,FALSE),"")</f>
        <v>ORDURES MENAGERES</v>
      </c>
      <c r="F624" s="5">
        <f>IFERROR(VLOOKUP('Requête 052'!$A623,'Requête 052'!$A$1:$F$2000,6,FALSE),"")</f>
        <v>2.98</v>
      </c>
      <c r="G624" s="15">
        <f>IFERROR(VLOOKUP(A624,'Fichier source CGECP'!$A$1:$F$1259,1,FALSE),"")</f>
        <v>6217</v>
      </c>
      <c r="H624" s="15" t="str">
        <f>IFERROR(VLOOKUP(A624,'Fichier source CGECP'!$A$1:$F$1259,2,FALSE),"")</f>
        <v>CGECP</v>
      </c>
      <c r="I624" s="38">
        <f>IFERROR(VLOOKUP(A624,'Fichier source CGECP'!$A$1:$F$1259,3,FALSE),"")</f>
        <v>43815</v>
      </c>
      <c r="J624" s="15">
        <f>IFERROR(VLOOKUP(A624,'Fichier source CGECP'!$A$1:$F$1259,4,FALSE),"")</f>
        <v>0</v>
      </c>
      <c r="K624" s="15" t="str">
        <f>IFERROR(VLOOKUP(A624,'Fichier source CGECP'!$A$1:$F$1259,5,FALSE),"")</f>
        <v>ORDURES MENAGERES</v>
      </c>
      <c r="L624" s="33">
        <f>IFERROR(VLOOKUP(A624,'Fichier source CGECP'!$A$1:$F$1259,6,FALSE),"")</f>
        <v>3.58</v>
      </c>
      <c r="M624" s="36">
        <f t="shared" si="50"/>
        <v>-0.60000000000000009</v>
      </c>
      <c r="N624" s="35" t="str">
        <f t="shared" si="46"/>
        <v>Ok</v>
      </c>
      <c r="O624" s="35" t="str">
        <f t="shared" si="47"/>
        <v>Ok</v>
      </c>
      <c r="P624" s="35" t="str">
        <f t="shared" si="48"/>
        <v>Ecart</v>
      </c>
      <c r="Q624" s="35" t="str">
        <f t="shared" si="49"/>
        <v>Ecart</v>
      </c>
    </row>
    <row r="625" spans="1:17" ht="15.75" customHeight="1" x14ac:dyDescent="0.25">
      <c r="A625" s="12">
        <f>IFERROR(VLOOKUP('Requête 052'!$A624,'Requête 052'!$A$1:$F$2000,1,FALSE),"")</f>
        <v>6218</v>
      </c>
      <c r="B625" s="5" t="str">
        <f>IFERROR(VLOOKUP('Requête 052'!$A624,'Requête 052'!$A$1:$F$2000,2,FALSE),"")</f>
        <v>CGECP ST OUEN L AUMONE TDI</v>
      </c>
      <c r="C625" s="14">
        <f>IFERROR(VLOOKUP('Requête 052'!$A624,'Requête 052'!$A$1:$F$2000,3,FALSE),"")</f>
        <v>43815</v>
      </c>
      <c r="D625" s="5" t="str">
        <f>IFERROR(VLOOKUP('Requête 052'!$A624,'Requête 052'!$A$1:$F$2000,4,FALSE),"")</f>
        <v>CARTONS</v>
      </c>
      <c r="E625" s="5" t="str">
        <f>IFERROR(VLOOKUP('Requête 052'!$A624,'Requête 052'!$A$1:$F$2000,5,FALSE),"")</f>
        <v>CARTONS</v>
      </c>
      <c r="F625" s="5">
        <f>IFERROR(VLOOKUP('Requête 052'!$A624,'Requête 052'!$A$1:$F$2000,6,FALSE),"")</f>
        <v>8.4600000000000009</v>
      </c>
      <c r="G625" s="15">
        <f>IFERROR(VLOOKUP(A625,'Fichier source CGECP'!$A$1:$F$1259,1,FALSE),"")</f>
        <v>6218</v>
      </c>
      <c r="H625" s="15" t="str">
        <f>IFERROR(VLOOKUP(A625,'Fichier source CGECP'!$A$1:$F$1259,2,FALSE),"")</f>
        <v>CGECP</v>
      </c>
      <c r="I625" s="47">
        <f>IFERROR(VLOOKUP(A625,'Fichier source CGECP'!$A$1:$F$1259,3,FALSE),"")</f>
        <v>43815</v>
      </c>
      <c r="J625" s="15">
        <f>IFERROR(VLOOKUP(A625,'Fichier source CGECP'!$A$1:$F$1259,4,FALSE),"")</f>
        <v>0</v>
      </c>
      <c r="K625" s="15" t="str">
        <f>IFERROR(VLOOKUP(A625,'Fichier source CGECP'!$A$1:$F$1259,5,FALSE),"")</f>
        <v>CARTONS</v>
      </c>
      <c r="L625" s="33">
        <f>IFERROR(VLOOKUP(A625,'Fichier source CGECP'!$A$1:$F$1259,6,FALSE),"")</f>
        <v>0.24</v>
      </c>
      <c r="M625" s="36">
        <f t="shared" si="50"/>
        <v>8.2200000000000006</v>
      </c>
      <c r="N625" s="35" t="str">
        <f t="shared" si="46"/>
        <v>Ok</v>
      </c>
      <c r="O625" s="35" t="str">
        <f t="shared" si="47"/>
        <v>Ok</v>
      </c>
      <c r="P625" s="35" t="str">
        <f t="shared" si="48"/>
        <v>Ok</v>
      </c>
      <c r="Q625" s="35" t="str">
        <f t="shared" si="49"/>
        <v>Ok</v>
      </c>
    </row>
    <row r="626" spans="1:17" ht="15.75" customHeight="1" x14ac:dyDescent="0.25">
      <c r="A626" s="12">
        <f>IFERROR(VLOOKUP('Requête 052'!$A625,'Requête 052'!$A$1:$F$2000,1,FALSE),"")</f>
        <v>6230</v>
      </c>
      <c r="B626" s="5" t="str">
        <f>IFERROR(VLOOKUP('Requête 052'!$A625,'Requête 052'!$A$1:$F$2000,2,FALSE),"")</f>
        <v>CGECP ST OUEN L AUMONE UVEND</v>
      </c>
      <c r="C626" s="14">
        <f>IFERROR(VLOOKUP('Requête 052'!$A625,'Requête 052'!$A$1:$F$2000,3,FALSE),"")</f>
        <v>43815</v>
      </c>
      <c r="D626" s="5" t="str">
        <f>IFERROR(VLOOKUP('Requête 052'!$A625,'Requête 052'!$A$1:$F$2000,4,FALSE),"")</f>
        <v>DECHET A INCINERER</v>
      </c>
      <c r="E626" s="5" t="str">
        <f>IFERROR(VLOOKUP('Requête 052'!$A625,'Requête 052'!$A$1:$F$2000,5,FALSE),"")</f>
        <v>DECHET A INCINERER</v>
      </c>
      <c r="F626" s="5">
        <f>IFERROR(VLOOKUP('Requête 052'!$A625,'Requête 052'!$A$1:$F$2000,6,FALSE),"")</f>
        <v>2.097</v>
      </c>
      <c r="G626" s="15">
        <f>IFERROR(VLOOKUP(A626,'Fichier source CGECP'!$A$1:$F$1259,1,FALSE),"")</f>
        <v>6230</v>
      </c>
      <c r="H626" s="15" t="str">
        <f>IFERROR(VLOOKUP(A626,'Fichier source CGECP'!$A$1:$F$1259,2,FALSE),"")</f>
        <v>CGECP</v>
      </c>
      <c r="I626" s="38">
        <f>IFERROR(VLOOKUP(A626,'Fichier source CGECP'!$A$1:$F$1259,3,FALSE),"")</f>
        <v>43815</v>
      </c>
      <c r="J626" s="15" t="str">
        <f>IFERROR(VLOOKUP(A626,'Fichier source CGECP'!$A$1:$F$1259,4,FALSE),"")</f>
        <v>CARTONS ET SACHES PLAST - 1.04.00</v>
      </c>
      <c r="K626" s="15" t="str">
        <f>IFERROR(VLOOKUP(A626,'Fichier source CGECP'!$A$1:$F$1259,5,FALSE),"")</f>
        <v>CARTONS ET SACHES PLAST - 1.04.00</v>
      </c>
      <c r="L626" s="33">
        <f>IFERROR(VLOOKUP(A626,'Fichier source CGECP'!$A$1:$F$1259,6,FALSE),"")</f>
        <v>2.8969999999999998</v>
      </c>
      <c r="M626" s="36">
        <f t="shared" si="50"/>
        <v>-0.79999999999999982</v>
      </c>
      <c r="N626" s="35" t="str">
        <f t="shared" si="46"/>
        <v>Ok</v>
      </c>
      <c r="O626" s="35" t="str">
        <f t="shared" si="47"/>
        <v>Ecart</v>
      </c>
      <c r="P626" s="35" t="str">
        <f t="shared" si="48"/>
        <v>Ecart</v>
      </c>
      <c r="Q626" s="35" t="str">
        <f t="shared" si="49"/>
        <v>Ecart</v>
      </c>
    </row>
    <row r="627" spans="1:17" ht="15.75" customHeight="1" x14ac:dyDescent="0.25">
      <c r="A627" s="12">
        <f>IFERROR(VLOOKUP('Requête 052'!$A626,'Requête 052'!$A$1:$F$2000,1,FALSE),"")</f>
        <v>6236</v>
      </c>
      <c r="B627" s="5" t="str">
        <f>IFERROR(VLOOKUP('Requête 052'!$A626,'Requête 052'!$A$1:$F$2000,2,FALSE),"")</f>
        <v>CGECP ST OUEN L AUMONE TDI</v>
      </c>
      <c r="C627" s="14">
        <f>IFERROR(VLOOKUP('Requête 052'!$A626,'Requête 052'!$A$1:$F$2000,3,FALSE),"")</f>
        <v>43815</v>
      </c>
      <c r="D627" s="5" t="str">
        <f>IFERROR(VLOOKUP('Requête 052'!$A626,'Requête 052'!$A$1:$F$2000,4,FALSE),"")</f>
        <v>CARTONS DE DECHETTERIE - 1.04.00</v>
      </c>
      <c r="E627" s="5" t="str">
        <f>IFERROR(VLOOKUP('Requête 052'!$A626,'Requête 052'!$A$1:$F$2000,5,FALSE),"")</f>
        <v>ENCOMBRANTS</v>
      </c>
      <c r="F627" s="5">
        <f>IFERROR(VLOOKUP('Requête 052'!$A626,'Requête 052'!$A$1:$F$2000,6,FALSE),"")</f>
        <v>3.58</v>
      </c>
      <c r="G627" s="15" t="str">
        <f>IFERROR(VLOOKUP(A627,'Fichier source CGECP'!$A$1:$F$1259,1,FALSE),"")</f>
        <v/>
      </c>
      <c r="H627" s="15" t="str">
        <f>IFERROR(VLOOKUP(A627,'Fichier source CGECP'!$A$1:$F$1259,2,FALSE),"")</f>
        <v/>
      </c>
      <c r="I627" s="38" t="str">
        <f>IFERROR(VLOOKUP(A627,'Fichier source CGECP'!$A$1:$F$1259,3,FALSE),"")</f>
        <v/>
      </c>
      <c r="J627" s="15" t="str">
        <f>IFERROR(VLOOKUP(A627,'Fichier source CGECP'!$A$1:$F$1259,4,FALSE),"")</f>
        <v/>
      </c>
      <c r="K627" s="15" t="str">
        <f>IFERROR(VLOOKUP(A627,'Fichier source CGECP'!$A$1:$F$1259,5,FALSE),"")</f>
        <v/>
      </c>
      <c r="L627" s="33" t="str">
        <f>IFERROR(VLOOKUP(A627,'Fichier source CGECP'!$A$1:$F$1259,6,FALSE),"")</f>
        <v/>
      </c>
      <c r="M627" s="36" t="str">
        <f t="shared" si="50"/>
        <v/>
      </c>
      <c r="N627" s="35" t="str">
        <f t="shared" si="46"/>
        <v>Ok</v>
      </c>
      <c r="O627" s="35" t="str">
        <f t="shared" si="47"/>
        <v>Ecart</v>
      </c>
      <c r="P627" s="35" t="str">
        <f t="shared" si="48"/>
        <v>Ok</v>
      </c>
      <c r="Q627" s="35" t="str">
        <f t="shared" si="49"/>
        <v>Ecart</v>
      </c>
    </row>
    <row r="628" spans="1:17" ht="15.75" customHeight="1" x14ac:dyDescent="0.25">
      <c r="A628" s="12">
        <f>IFERROR(VLOOKUP('Requête 052'!$A627,'Requête 052'!$A$1:$F$2000,1,FALSE),"")</f>
        <v>6241</v>
      </c>
      <c r="B628" s="5" t="str">
        <f>IFERROR(VLOOKUP('Requête 052'!$A627,'Requête 052'!$A$1:$F$2000,2,FALSE),"")</f>
        <v>CGECP ST OUEN L AUMONE TDI</v>
      </c>
      <c r="C628" s="14">
        <f>IFERROR(VLOOKUP('Requête 052'!$A627,'Requête 052'!$A$1:$F$2000,3,FALSE),"")</f>
        <v>43815</v>
      </c>
      <c r="D628" s="5" t="str">
        <f>IFERROR(VLOOKUP('Requête 052'!$A627,'Requête 052'!$A$1:$F$2000,4,FALSE),"")</f>
        <v>GROS DE MAGASIN - 1.02.00</v>
      </c>
      <c r="E628" s="5" t="str">
        <f>IFERROR(VLOOKUP('Requête 052'!$A627,'Requête 052'!$A$1:$F$2000,5,FALSE),"")</f>
        <v>GROS DE MAGASIN - 1.02.00</v>
      </c>
      <c r="F628" s="5">
        <f>IFERROR(VLOOKUP('Requête 052'!$A627,'Requête 052'!$A$1:$F$2000,6,FALSE),"")</f>
        <v>9.84</v>
      </c>
      <c r="G628" s="15">
        <f>IFERROR(VLOOKUP(A628,'Fichier source CGECP'!$A$1:$F$1259,1,FALSE),"")</f>
        <v>6241</v>
      </c>
      <c r="H628" s="15" t="str">
        <f>IFERROR(VLOOKUP(A628,'Fichier source CGECP'!$A$1:$F$1259,2,FALSE),"")</f>
        <v>CGECP</v>
      </c>
      <c r="I628" s="38">
        <f>IFERROR(VLOOKUP(A628,'Fichier source CGECP'!$A$1:$F$1259,3,FALSE),"")</f>
        <v>43815</v>
      </c>
      <c r="J628" s="15" t="str">
        <f>IFERROR(VLOOKUP(A628,'Fichier source CGECP'!$A$1:$F$1259,4,FALSE),"")</f>
        <v>ONDULES RECUPERES - 1.05.00</v>
      </c>
      <c r="K628" s="15" t="str">
        <f>IFERROR(VLOOKUP(A628,'Fichier source CGECP'!$A$1:$F$1259,5,FALSE),"")</f>
        <v>ONDULES RECUPERES - 1.05.00</v>
      </c>
      <c r="L628" s="33">
        <f>IFERROR(VLOOKUP(A628,'Fichier source CGECP'!$A$1:$F$1259,6,FALSE),"")</f>
        <v>0.26</v>
      </c>
      <c r="M628" s="36">
        <f t="shared" si="50"/>
        <v>9.58</v>
      </c>
      <c r="N628" s="35" t="str">
        <f t="shared" si="46"/>
        <v>Ok</v>
      </c>
      <c r="O628" s="35" t="str">
        <f t="shared" si="47"/>
        <v>Ecart</v>
      </c>
      <c r="P628" s="35" t="str">
        <f t="shared" si="48"/>
        <v>Ok</v>
      </c>
      <c r="Q628" s="35" t="str">
        <f t="shared" si="49"/>
        <v>Ecart</v>
      </c>
    </row>
    <row r="629" spans="1:17" ht="15.75" customHeight="1" x14ac:dyDescent="0.25">
      <c r="A629" s="12">
        <f>IFERROR(VLOOKUP('Requête 052'!$A628,'Requête 052'!$A$1:$F$2000,1,FALSE),"")</f>
        <v>6246</v>
      </c>
      <c r="B629" s="5" t="str">
        <f>IFERROR(VLOOKUP('Requête 052'!$A628,'Requête 052'!$A$1:$F$2000,2,FALSE),"")</f>
        <v>CGECP ST OUEN L AUMONE TDI</v>
      </c>
      <c r="C629" s="14">
        <f>IFERROR(VLOOKUP('Requête 052'!$A628,'Requête 052'!$A$1:$F$2000,3,FALSE),"")</f>
        <v>43815</v>
      </c>
      <c r="D629" s="5" t="str">
        <f>IFERROR(VLOOKUP('Requête 052'!$A628,'Requête 052'!$A$1:$F$2000,4,FALSE),"")</f>
        <v>MATIERE VALO EN MELANGE</v>
      </c>
      <c r="E629" s="5" t="str">
        <f>IFERROR(VLOOKUP('Requête 052'!$A628,'Requête 052'!$A$1:$F$2000,5,FALSE),"")</f>
        <v>DECHETS INDUSTRIELS BANALS</v>
      </c>
      <c r="F629" s="5">
        <f>IFERROR(VLOOKUP('Requête 052'!$A628,'Requête 052'!$A$1:$F$2000,6,FALSE),"")</f>
        <v>5.6</v>
      </c>
      <c r="G629" s="15">
        <f>IFERROR(VLOOKUP(A629,'Fichier source CGECP'!$A$1:$F$1259,1,FALSE),"")</f>
        <v>6246</v>
      </c>
      <c r="H629" s="15" t="str">
        <f>IFERROR(VLOOKUP(A629,'Fichier source CGECP'!$A$1:$F$1259,2,FALSE),"")</f>
        <v>CGECP</v>
      </c>
      <c r="I629" s="38">
        <f>IFERROR(VLOOKUP(A629,'Fichier source CGECP'!$A$1:$F$1259,3,FALSE),"")</f>
        <v>43815</v>
      </c>
      <c r="J629" s="15" t="str">
        <f>IFERROR(VLOOKUP(A629,'Fichier source CGECP'!$A$1:$F$1259,4,FALSE),"")</f>
        <v>MATIERE VALO EN MELANGE</v>
      </c>
      <c r="K629" s="15" t="str">
        <f>IFERROR(VLOOKUP(A629,'Fichier source CGECP'!$A$1:$F$1259,5,FALSE),"")</f>
        <v>MATIERE VALO EN MELANGE</v>
      </c>
      <c r="L629" s="33">
        <f>IFERROR(VLOOKUP(A629,'Fichier source CGECP'!$A$1:$F$1259,6,FALSE),"")</f>
        <v>2.84</v>
      </c>
      <c r="M629" s="36">
        <f t="shared" si="50"/>
        <v>2.76</v>
      </c>
      <c r="N629" s="35" t="str">
        <f t="shared" si="46"/>
        <v>Ok</v>
      </c>
      <c r="O629" s="35" t="str">
        <f t="shared" si="47"/>
        <v>Ecart</v>
      </c>
      <c r="P629" s="35" t="str">
        <f t="shared" si="48"/>
        <v>Ok</v>
      </c>
      <c r="Q629" s="35" t="str">
        <f t="shared" si="49"/>
        <v>Ecart</v>
      </c>
    </row>
    <row r="630" spans="1:17" ht="15.75" customHeight="1" x14ac:dyDescent="0.25">
      <c r="A630" s="12">
        <f>IFERROR(VLOOKUP('Requête 052'!$A629,'Requête 052'!$A$1:$F$2000,1,FALSE),"")</f>
        <v>6253</v>
      </c>
      <c r="B630" s="5" t="str">
        <f>IFERROR(VLOOKUP('Requête 052'!$A629,'Requête 052'!$A$1:$F$2000,2,FALSE),"")</f>
        <v>CGECP ST OUEN L AUMONE TDI</v>
      </c>
      <c r="C630" s="14">
        <f>IFERROR(VLOOKUP('Requête 052'!$A629,'Requête 052'!$A$1:$F$2000,3,FALSE),"")</f>
        <v>43815</v>
      </c>
      <c r="D630" s="5" t="str">
        <f>IFERROR(VLOOKUP('Requête 052'!$A629,'Requête 052'!$A$1:$F$2000,4,FALSE),"")</f>
        <v>CARTONS</v>
      </c>
      <c r="E630" s="5" t="str">
        <f>IFERROR(VLOOKUP('Requête 052'!$A629,'Requête 052'!$A$1:$F$2000,5,FALSE),"")</f>
        <v>REFUS DE TRI TPCPR</v>
      </c>
      <c r="F630" s="5">
        <f>IFERROR(VLOOKUP('Requête 052'!$A629,'Requête 052'!$A$1:$F$2000,6,FALSE),"")</f>
        <v>0.85799999999999998</v>
      </c>
      <c r="G630" s="15">
        <f>IFERROR(VLOOKUP(A630,'Fichier source CGECP'!$A$1:$F$1259,1,FALSE),"")</f>
        <v>6253</v>
      </c>
      <c r="H630" s="15" t="str">
        <f>IFERROR(VLOOKUP(A630,'Fichier source CGECP'!$A$1:$F$1259,2,FALSE),"")</f>
        <v>CGECP</v>
      </c>
      <c r="I630" s="38">
        <f>IFERROR(VLOOKUP(A630,'Fichier source CGECP'!$A$1:$F$1259,3,FALSE),"")</f>
        <v>43815</v>
      </c>
      <c r="J630" s="15" t="str">
        <f>IFERROR(VLOOKUP(A630,'Fichier source CGECP'!$A$1:$F$1259,4,FALSE),"")</f>
        <v>CARTONS</v>
      </c>
      <c r="K630" s="15" t="str">
        <f>IFERROR(VLOOKUP(A630,'Fichier source CGECP'!$A$1:$F$1259,5,FALSE),"")</f>
        <v>CARTONS</v>
      </c>
      <c r="L630" s="33">
        <f>IFERROR(VLOOKUP(A630,'Fichier source CGECP'!$A$1:$F$1259,6,FALSE),"")</f>
        <v>1.32</v>
      </c>
      <c r="M630" s="36">
        <f t="shared" si="50"/>
        <v>-0.46200000000000008</v>
      </c>
      <c r="N630" s="35" t="str">
        <f t="shared" si="46"/>
        <v>Ok</v>
      </c>
      <c r="O630" s="35" t="str">
        <f t="shared" si="47"/>
        <v>Ecart</v>
      </c>
      <c r="P630" s="35" t="str">
        <f t="shared" si="48"/>
        <v>Ecart</v>
      </c>
      <c r="Q630" s="35" t="str">
        <f t="shared" si="49"/>
        <v>Ecart</v>
      </c>
    </row>
    <row r="631" spans="1:17" ht="15.75" customHeight="1" x14ac:dyDescent="0.25">
      <c r="A631" s="12">
        <f>IFERROR(VLOOKUP('Requête 052'!$A630,'Requête 052'!$A$1:$F$2000,1,FALSE),"")</f>
        <v>6267</v>
      </c>
      <c r="B631" s="5" t="str">
        <f>IFERROR(VLOOKUP('Requête 052'!$A630,'Requête 052'!$A$1:$F$2000,2,FALSE),"")</f>
        <v>CGECP ST OUEN L AUMONE UVEND</v>
      </c>
      <c r="C631" s="14">
        <f>IFERROR(VLOOKUP('Requête 052'!$A630,'Requête 052'!$A$1:$F$2000,3,FALSE),"")</f>
        <v>43815</v>
      </c>
      <c r="D631" s="5" t="str">
        <f>IFERROR(VLOOKUP('Requête 052'!$A630,'Requête 052'!$A$1:$F$2000,4,FALSE),"")</f>
        <v>REFUS DE TRI</v>
      </c>
      <c r="E631" s="5" t="str">
        <f>IFERROR(VLOOKUP('Requête 052'!$A630,'Requête 052'!$A$1:$F$2000,5,FALSE),"")</f>
        <v>REFUS DE TRI</v>
      </c>
      <c r="F631" s="5">
        <f>IFERROR(VLOOKUP('Requête 052'!$A630,'Requête 052'!$A$1:$F$2000,6,FALSE),"")</f>
        <v>2.72</v>
      </c>
      <c r="G631" s="15" t="str">
        <f>IFERROR(VLOOKUP(A631,'Fichier source CGECP'!$A$1:$F$1259,1,FALSE),"")</f>
        <v/>
      </c>
      <c r="H631" s="15" t="str">
        <f>IFERROR(VLOOKUP(A631,'Fichier source CGECP'!$A$1:$F$1259,2,FALSE),"")</f>
        <v/>
      </c>
      <c r="I631" s="38" t="str">
        <f>IFERROR(VLOOKUP(A631,'Fichier source CGECP'!$A$1:$F$1259,3,FALSE),"")</f>
        <v/>
      </c>
      <c r="J631" s="15" t="str">
        <f>IFERROR(VLOOKUP(A631,'Fichier source CGECP'!$A$1:$F$1259,4,FALSE),"")</f>
        <v/>
      </c>
      <c r="K631" s="15" t="str">
        <f>IFERROR(VLOOKUP(A631,'Fichier source CGECP'!$A$1:$F$1259,5,FALSE),"")</f>
        <v/>
      </c>
      <c r="L631" s="33" t="str">
        <f>IFERROR(VLOOKUP(A631,'Fichier source CGECP'!$A$1:$F$1259,6,FALSE),"")</f>
        <v/>
      </c>
      <c r="M631" s="36" t="str">
        <f t="shared" si="50"/>
        <v/>
      </c>
      <c r="N631" s="35" t="str">
        <f t="shared" si="46"/>
        <v>Ok</v>
      </c>
      <c r="O631" s="35" t="str">
        <f t="shared" si="47"/>
        <v>Ecart</v>
      </c>
      <c r="P631" s="35" t="str">
        <f t="shared" si="48"/>
        <v>Ok</v>
      </c>
      <c r="Q631" s="35" t="str">
        <f t="shared" si="49"/>
        <v>Ecart</v>
      </c>
    </row>
    <row r="632" spans="1:17" ht="15.75" customHeight="1" x14ac:dyDescent="0.25">
      <c r="A632" s="12">
        <f>IFERROR(VLOOKUP('Requête 052'!$A631,'Requête 052'!$A$1:$F$2000,1,FALSE),"")</f>
        <v>6271</v>
      </c>
      <c r="B632" s="5" t="str">
        <f>IFERROR(VLOOKUP('Requête 052'!$A631,'Requête 052'!$A$1:$F$2000,2,FALSE),"")</f>
        <v>CGECP ST OUEN L AUMONE UVEND</v>
      </c>
      <c r="C632" s="14">
        <f>IFERROR(VLOOKUP('Requête 052'!$A631,'Requête 052'!$A$1:$F$2000,3,FALSE),"")</f>
        <v>43815</v>
      </c>
      <c r="D632" s="5" t="str">
        <f>IFERROR(VLOOKUP('Requête 052'!$A631,'Requête 052'!$A$1:$F$2000,4,FALSE),"")</f>
        <v>DECHET A INCINERER TRI</v>
      </c>
      <c r="E632" s="5" t="str">
        <f>IFERROR(VLOOKUP('Requête 052'!$A631,'Requête 052'!$A$1:$F$2000,5,FALSE),"")</f>
        <v>DECHET A INCINERER TRI</v>
      </c>
      <c r="F632" s="5">
        <f>IFERROR(VLOOKUP('Requête 052'!$A631,'Requête 052'!$A$1:$F$2000,6,FALSE),"")</f>
        <v>2.5630000000000002</v>
      </c>
      <c r="G632" s="15">
        <f>IFERROR(VLOOKUP(A632,'Fichier source CGECP'!$A$1:$F$1259,1,FALSE),"")</f>
        <v>6271</v>
      </c>
      <c r="H632" s="15" t="str">
        <f>IFERROR(VLOOKUP(A632,'Fichier source CGECP'!$A$1:$F$1259,2,FALSE),"")</f>
        <v>CGECP</v>
      </c>
      <c r="I632" s="38">
        <f>IFERROR(VLOOKUP(A632,'Fichier source CGECP'!$A$1:$F$1259,3,FALSE),"")</f>
        <v>43815</v>
      </c>
      <c r="J632" s="15" t="str">
        <f>IFERROR(VLOOKUP(A632,'Fichier source CGECP'!$A$1:$F$1259,4,FALSE),"")</f>
        <v>CARTONS</v>
      </c>
      <c r="K632" s="15" t="str">
        <f>IFERROR(VLOOKUP(A632,'Fichier source CGECP'!$A$1:$F$1259,5,FALSE),"")</f>
        <v>CARTONS</v>
      </c>
      <c r="L632" s="33">
        <f>IFERROR(VLOOKUP(A632,'Fichier source CGECP'!$A$1:$F$1259,6,FALSE),"")</f>
        <v>3.88</v>
      </c>
      <c r="M632" s="36">
        <f t="shared" si="50"/>
        <v>-1.3169999999999997</v>
      </c>
      <c r="N632" s="35" t="str">
        <f t="shared" si="46"/>
        <v>Ok</v>
      </c>
      <c r="O632" s="35" t="str">
        <f t="shared" si="47"/>
        <v>Ecart</v>
      </c>
      <c r="P632" s="35" t="str">
        <f t="shared" si="48"/>
        <v>Ecart</v>
      </c>
      <c r="Q632" s="35" t="str">
        <f t="shared" si="49"/>
        <v>Ecart</v>
      </c>
    </row>
    <row r="633" spans="1:17" ht="15.75" customHeight="1" x14ac:dyDescent="0.25">
      <c r="A633" s="12">
        <f>IFERROR(VLOOKUP('Requête 052'!$A632,'Requête 052'!$A$1:$F$2000,1,FALSE),"")</f>
        <v>6276</v>
      </c>
      <c r="B633" s="5" t="str">
        <f>IFERROR(VLOOKUP('Requête 052'!$A632,'Requête 052'!$A$1:$F$2000,2,FALSE),"")</f>
        <v>CGECP ST OUEN L AUMONE UVEND</v>
      </c>
      <c r="C633" s="14">
        <f>IFERROR(VLOOKUP('Requête 052'!$A632,'Requête 052'!$A$1:$F$2000,3,FALSE),"")</f>
        <v>43815</v>
      </c>
      <c r="D633" s="5" t="str">
        <f>IFERROR(VLOOKUP('Requête 052'!$A632,'Requête 052'!$A$1:$F$2000,4,FALSE),"")</f>
        <v>REFUS DE TRI</v>
      </c>
      <c r="E633" s="5" t="str">
        <f>IFERROR(VLOOKUP('Requête 052'!$A632,'Requête 052'!$A$1:$F$2000,5,FALSE),"")</f>
        <v>REFUS DE TRI</v>
      </c>
      <c r="F633" s="5">
        <f>IFERROR(VLOOKUP('Requête 052'!$A632,'Requête 052'!$A$1:$F$2000,6,FALSE),"")</f>
        <v>5.52</v>
      </c>
      <c r="G633" s="15" t="str">
        <f>IFERROR(VLOOKUP(A633,'Fichier source CGECP'!$A$1:$F$1259,1,FALSE),"")</f>
        <v/>
      </c>
      <c r="H633" s="15" t="str">
        <f>IFERROR(VLOOKUP(A633,'Fichier source CGECP'!$A$1:$F$1259,2,FALSE),"")</f>
        <v/>
      </c>
      <c r="I633" s="38" t="str">
        <f>IFERROR(VLOOKUP(A633,'Fichier source CGECP'!$A$1:$F$1259,3,FALSE),"")</f>
        <v/>
      </c>
      <c r="J633" s="15" t="str">
        <f>IFERROR(VLOOKUP(A633,'Fichier source CGECP'!$A$1:$F$1259,4,FALSE),"")</f>
        <v/>
      </c>
      <c r="K633" s="15" t="str">
        <f>IFERROR(VLOOKUP(A633,'Fichier source CGECP'!$A$1:$F$1259,5,FALSE),"")</f>
        <v/>
      </c>
      <c r="L633" s="33" t="str">
        <f>IFERROR(VLOOKUP(A633,'Fichier source CGECP'!$A$1:$F$1259,6,FALSE),"")</f>
        <v/>
      </c>
      <c r="M633" s="36" t="str">
        <f t="shared" si="50"/>
        <v/>
      </c>
      <c r="N633" s="35" t="str">
        <f t="shared" si="46"/>
        <v>Ok</v>
      </c>
      <c r="O633" s="35" t="str">
        <f t="shared" si="47"/>
        <v>Ecart</v>
      </c>
      <c r="P633" s="35" t="str">
        <f t="shared" si="48"/>
        <v>Ok</v>
      </c>
      <c r="Q633" s="35" t="str">
        <f t="shared" si="49"/>
        <v>Ecart</v>
      </c>
    </row>
    <row r="634" spans="1:17" ht="15.75" customHeight="1" x14ac:dyDescent="0.25">
      <c r="A634" s="12">
        <f>IFERROR(VLOOKUP('Requête 052'!$A633,'Requête 052'!$A$1:$F$2000,1,FALSE),"")</f>
        <v>6278</v>
      </c>
      <c r="B634" s="5" t="str">
        <f>IFERROR(VLOOKUP('Requête 052'!$A633,'Requête 052'!$A$1:$F$2000,2,FALSE),"")</f>
        <v>CGECP ST OUEN L AUMONE TDI</v>
      </c>
      <c r="C634" s="14">
        <f>IFERROR(VLOOKUP('Requête 052'!$A633,'Requête 052'!$A$1:$F$2000,3,FALSE),"")</f>
        <v>43815</v>
      </c>
      <c r="D634" s="5" t="str">
        <f>IFERROR(VLOOKUP('Requête 052'!$A633,'Requête 052'!$A$1:$F$2000,4,FALSE),"")</f>
        <v>PAPIERS CARTONS</v>
      </c>
      <c r="E634" s="5" t="str">
        <f>IFERROR(VLOOKUP('Requête 052'!$A633,'Requête 052'!$A$1:$F$2000,5,FALSE),"")</f>
        <v>GROS DE MAGASIN - 1.02.00</v>
      </c>
      <c r="F634" s="5">
        <f>IFERROR(VLOOKUP('Requête 052'!$A633,'Requête 052'!$A$1:$F$2000,6,FALSE),"")</f>
        <v>3.9</v>
      </c>
      <c r="G634" s="15">
        <f>IFERROR(VLOOKUP(A634,'Fichier source CGECP'!$A$1:$F$1259,1,FALSE),"")</f>
        <v>6278</v>
      </c>
      <c r="H634" s="15" t="str">
        <f>IFERROR(VLOOKUP(A634,'Fichier source CGECP'!$A$1:$F$1259,2,FALSE),"")</f>
        <v>CGECP</v>
      </c>
      <c r="I634" s="38">
        <f>IFERROR(VLOOKUP(A634,'Fichier source CGECP'!$A$1:$F$1259,3,FALSE),"")</f>
        <v>43815</v>
      </c>
      <c r="J634" s="15" t="str">
        <f>IFERROR(VLOOKUP(A634,'Fichier source CGECP'!$A$1:$F$1259,4,FALSE),"")</f>
        <v>CARTONS</v>
      </c>
      <c r="K634" s="15" t="str">
        <f>IFERROR(VLOOKUP(A634,'Fichier source CGECP'!$A$1:$F$1259,5,FALSE),"")</f>
        <v>CARTONS</v>
      </c>
      <c r="L634" s="33">
        <f>IFERROR(VLOOKUP(A634,'Fichier source CGECP'!$A$1:$F$1259,6,FALSE),"")</f>
        <v>7.04</v>
      </c>
      <c r="M634" s="36">
        <f t="shared" si="50"/>
        <v>-3.14</v>
      </c>
      <c r="N634" s="35" t="str">
        <f t="shared" si="46"/>
        <v>Ok</v>
      </c>
      <c r="O634" s="35" t="str">
        <f t="shared" si="47"/>
        <v>Ecart</v>
      </c>
      <c r="P634" s="35" t="str">
        <f t="shared" si="48"/>
        <v>Ecart</v>
      </c>
      <c r="Q634" s="35" t="str">
        <f t="shared" si="49"/>
        <v>Ecart</v>
      </c>
    </row>
    <row r="635" spans="1:17" ht="15.75" customHeight="1" x14ac:dyDescent="0.25">
      <c r="A635" s="12">
        <f>IFERROR(VLOOKUP('Requête 052'!$A634,'Requête 052'!$A$1:$F$2000,1,FALSE),"")</f>
        <v>6283</v>
      </c>
      <c r="B635" s="5" t="str">
        <f>IFERROR(VLOOKUP('Requête 052'!$A634,'Requête 052'!$A$1:$F$2000,2,FALSE),"")</f>
        <v>CGECP ST OUEN L AUMONE TDI</v>
      </c>
      <c r="C635" s="14">
        <f>IFERROR(VLOOKUP('Requête 052'!$A634,'Requête 052'!$A$1:$F$2000,3,FALSE),"")</f>
        <v>43815</v>
      </c>
      <c r="D635" s="5" t="str">
        <f>IFERROR(VLOOKUP('Requête 052'!$A634,'Requête 052'!$A$1:$F$2000,4,FALSE),"")</f>
        <v>GRAVATS</v>
      </c>
      <c r="E635" s="5" t="str">
        <f>IFERROR(VLOOKUP('Requête 052'!$A634,'Requête 052'!$A$1:$F$2000,5,FALSE),"")</f>
        <v>GRAVATS</v>
      </c>
      <c r="F635" s="5">
        <f>IFERROR(VLOOKUP('Requête 052'!$A634,'Requête 052'!$A$1:$F$2000,6,FALSE),"")</f>
        <v>0.44</v>
      </c>
      <c r="G635" s="15" t="str">
        <f>IFERROR(VLOOKUP(A635,'Fichier source CGECP'!$A$1:$F$1259,1,FALSE),"")</f>
        <v/>
      </c>
      <c r="H635" s="15" t="str">
        <f>IFERROR(VLOOKUP(A635,'Fichier source CGECP'!$A$1:$F$1259,2,FALSE),"")</f>
        <v/>
      </c>
      <c r="I635" s="38" t="str">
        <f>IFERROR(VLOOKUP(A635,'Fichier source CGECP'!$A$1:$F$1259,3,FALSE),"")</f>
        <v/>
      </c>
      <c r="J635" s="15" t="str">
        <f>IFERROR(VLOOKUP(A635,'Fichier source CGECP'!$A$1:$F$1259,4,FALSE),"")</f>
        <v/>
      </c>
      <c r="K635" s="15" t="str">
        <f>IFERROR(VLOOKUP(A635,'Fichier source CGECP'!$A$1:$F$1259,5,FALSE),"")</f>
        <v/>
      </c>
      <c r="L635" s="33" t="str">
        <f>IFERROR(VLOOKUP(A635,'Fichier source CGECP'!$A$1:$F$1259,6,FALSE),"")</f>
        <v/>
      </c>
      <c r="M635" s="36" t="str">
        <f t="shared" si="50"/>
        <v/>
      </c>
      <c r="N635" s="35" t="str">
        <f t="shared" si="46"/>
        <v>Ok</v>
      </c>
      <c r="O635" s="35" t="str">
        <f t="shared" si="47"/>
        <v>Ecart</v>
      </c>
      <c r="P635" s="35" t="str">
        <f t="shared" si="48"/>
        <v>Ok</v>
      </c>
      <c r="Q635" s="35" t="str">
        <f t="shared" si="49"/>
        <v>Ecart</v>
      </c>
    </row>
    <row r="636" spans="1:17" ht="15.75" customHeight="1" x14ac:dyDescent="0.25">
      <c r="A636" s="12">
        <f>IFERROR(VLOOKUP('Requête 052'!$A635,'Requête 052'!$A$1:$F$2000,1,FALSE),"")</f>
        <v>6284</v>
      </c>
      <c r="B636" s="5" t="str">
        <f>IFERROR(VLOOKUP('Requête 052'!$A635,'Requête 052'!$A$1:$F$2000,2,FALSE),"")</f>
        <v>CGECP ST OUEN L AUMONE TDI</v>
      </c>
      <c r="C636" s="14">
        <f>IFERROR(VLOOKUP('Requête 052'!$A635,'Requête 052'!$A$1:$F$2000,3,FALSE),"")</f>
        <v>43815</v>
      </c>
      <c r="D636" s="5" t="str">
        <f>IFERROR(VLOOKUP('Requête 052'!$A635,'Requête 052'!$A$1:$F$2000,4,FALSE),"")</f>
        <v>BOIS D'EMBALLAGES BRUTS</v>
      </c>
      <c r="E636" s="5" t="str">
        <f>IFERROR(VLOOKUP('Requête 052'!$A635,'Requête 052'!$A$1:$F$2000,5,FALSE),"")</f>
        <v>BOIS D'EMBALLAGES BRUTS</v>
      </c>
      <c r="F636" s="5">
        <f>IFERROR(VLOOKUP('Requête 052'!$A635,'Requête 052'!$A$1:$F$2000,6,FALSE),"")</f>
        <v>1.94</v>
      </c>
      <c r="G636" s="15">
        <f>IFERROR(VLOOKUP(A636,'Fichier source CGECP'!$A$1:$F$1259,1,FALSE),"")</f>
        <v>6284</v>
      </c>
      <c r="H636" s="15" t="str">
        <f>IFERROR(VLOOKUP(A636,'Fichier source CGECP'!$A$1:$F$1259,2,FALSE),"")</f>
        <v>CGECP</v>
      </c>
      <c r="I636" s="47">
        <f>IFERROR(VLOOKUP(A636,'Fichier source CGECP'!$A$1:$F$1259,3,FALSE),"")</f>
        <v>43815</v>
      </c>
      <c r="J636" s="15" t="str">
        <f>IFERROR(VLOOKUP(A636,'Fichier source CGECP'!$A$1:$F$1259,4,FALSE),"")</f>
        <v>BOIS D'EMBALLAGES BRUTS</v>
      </c>
      <c r="K636" s="15" t="str">
        <f>IFERROR(VLOOKUP(A636,'Fichier source CGECP'!$A$1:$F$1259,5,FALSE),"")</f>
        <v>BOIS D'EMBALLAGES BRUTS</v>
      </c>
      <c r="L636" s="33">
        <f>IFERROR(VLOOKUP(A636,'Fichier source CGECP'!$A$1:$F$1259,6,FALSE),"")</f>
        <v>1</v>
      </c>
      <c r="M636" s="36">
        <f t="shared" si="50"/>
        <v>0.94</v>
      </c>
      <c r="N636" s="35" t="str">
        <f t="shared" si="46"/>
        <v>Ok</v>
      </c>
      <c r="O636" s="35" t="str">
        <f t="shared" si="47"/>
        <v>Ok</v>
      </c>
      <c r="P636" s="35" t="str">
        <f t="shared" si="48"/>
        <v>Ok</v>
      </c>
      <c r="Q636" s="35" t="str">
        <f t="shared" si="49"/>
        <v>Ok</v>
      </c>
    </row>
    <row r="637" spans="1:17" ht="15.75" customHeight="1" x14ac:dyDescent="0.25">
      <c r="A637" s="12">
        <f>IFERROR(VLOOKUP('Requête 052'!$A636,'Requête 052'!$A$1:$F$2000,1,FALSE),"")</f>
        <v>6297</v>
      </c>
      <c r="B637" s="5" t="str">
        <f>IFERROR(VLOOKUP('Requête 052'!$A636,'Requête 052'!$A$1:$F$2000,2,FALSE),"")</f>
        <v>CGECP ST OUEN L AUMONE TDI</v>
      </c>
      <c r="C637" s="14">
        <f>IFERROR(VLOOKUP('Requête 052'!$A636,'Requête 052'!$A$1:$F$2000,3,FALSE),"")</f>
        <v>43815</v>
      </c>
      <c r="D637" s="5" t="str">
        <f>IFERROR(VLOOKUP('Requête 052'!$A636,'Requête 052'!$A$1:$F$2000,4,FALSE),"")</f>
        <v>BOIS B BRUT</v>
      </c>
      <c r="E637" s="5" t="str">
        <f>IFERROR(VLOOKUP('Requête 052'!$A636,'Requête 052'!$A$1:$F$2000,5,FALSE),"")</f>
        <v>REFACTION</v>
      </c>
      <c r="F637" s="5">
        <f>IFERROR(VLOOKUP('Requête 052'!$A636,'Requête 052'!$A$1:$F$2000,6,FALSE),"")</f>
        <v>0.95399999999999996</v>
      </c>
      <c r="G637" s="15">
        <f>IFERROR(VLOOKUP(A637,'Fichier source CGECP'!$A$1:$F$1259,1,FALSE),"")</f>
        <v>6297</v>
      </c>
      <c r="H637" s="15" t="str">
        <f>IFERROR(VLOOKUP(A637,'Fichier source CGECP'!$A$1:$F$1259,2,FALSE),"")</f>
        <v>CGECP</v>
      </c>
      <c r="I637" s="38">
        <f>IFERROR(VLOOKUP(A637,'Fichier source CGECP'!$A$1:$F$1259,3,FALSE),"")</f>
        <v>43815</v>
      </c>
      <c r="J637" s="15">
        <f>IFERROR(VLOOKUP(A637,'Fichier source CGECP'!$A$1:$F$1259,4,FALSE),"")</f>
        <v>0</v>
      </c>
      <c r="K637" s="15" t="str">
        <f>IFERROR(VLOOKUP(A637,'Fichier source CGECP'!$A$1:$F$1259,5,FALSE),"")</f>
        <v>BOIS B BRUT</v>
      </c>
      <c r="L637" s="33">
        <f>IFERROR(VLOOKUP(A637,'Fichier source CGECP'!$A$1:$F$1259,6,FALSE),"")</f>
        <v>3.86</v>
      </c>
      <c r="M637" s="36">
        <f t="shared" si="50"/>
        <v>-2.9059999999999997</v>
      </c>
      <c r="N637" s="35" t="str">
        <f t="shared" si="46"/>
        <v>Ok</v>
      </c>
      <c r="O637" s="35" t="str">
        <f t="shared" si="47"/>
        <v>Ecart</v>
      </c>
      <c r="P637" s="35" t="str">
        <f t="shared" si="48"/>
        <v>Ecart</v>
      </c>
      <c r="Q637" s="35" t="str">
        <f t="shared" si="49"/>
        <v>Ecart</v>
      </c>
    </row>
    <row r="638" spans="1:17" ht="15.75" customHeight="1" x14ac:dyDescent="0.25">
      <c r="A638" s="12">
        <f>IFERROR(VLOOKUP('Requête 052'!$A637,'Requête 052'!$A$1:$F$2000,1,FALSE),"")</f>
        <v>6297</v>
      </c>
      <c r="B638" s="5" t="str">
        <f>IFERROR(VLOOKUP('Requête 052'!$A637,'Requête 052'!$A$1:$F$2000,2,FALSE),"")</f>
        <v>CGECP ST OUEN L AUMONE TDI</v>
      </c>
      <c r="C638" s="14">
        <f>IFERROR(VLOOKUP('Requête 052'!$A637,'Requête 052'!$A$1:$F$2000,3,FALSE),"")</f>
        <v>43815</v>
      </c>
      <c r="D638" s="5" t="str">
        <f>IFERROR(VLOOKUP('Requête 052'!$A637,'Requête 052'!$A$1:$F$2000,4,FALSE),"")</f>
        <v>BOIS B BRUT</v>
      </c>
      <c r="E638" s="5" t="str">
        <f>IFERROR(VLOOKUP('Requête 052'!$A637,'Requête 052'!$A$1:$F$2000,5,FALSE),"")</f>
        <v>REFACTION</v>
      </c>
      <c r="F638" s="5">
        <f>IFERROR(VLOOKUP('Requête 052'!$A637,'Requête 052'!$A$1:$F$2000,6,FALSE),"")</f>
        <v>0.95399999999999996</v>
      </c>
      <c r="G638" s="15">
        <f>IFERROR(VLOOKUP(A638,'Fichier source CGECP'!$A$1:$F$1259,1,FALSE),"")</f>
        <v>6297</v>
      </c>
      <c r="H638" s="15" t="str">
        <f>IFERROR(VLOOKUP(A638,'Fichier source CGECP'!$A$1:$F$1259,2,FALSE),"")</f>
        <v>CGECP</v>
      </c>
      <c r="I638" s="38">
        <f>IFERROR(VLOOKUP(A638,'Fichier source CGECP'!$A$1:$F$1259,3,FALSE),"")</f>
        <v>43815</v>
      </c>
      <c r="J638" s="15">
        <f>IFERROR(VLOOKUP(A638,'Fichier source CGECP'!$A$1:$F$1259,4,FALSE),"")</f>
        <v>0</v>
      </c>
      <c r="K638" s="15" t="str">
        <f>IFERROR(VLOOKUP(A638,'Fichier source CGECP'!$A$1:$F$1259,5,FALSE),"")</f>
        <v>BOIS B BRUT</v>
      </c>
      <c r="L638" s="33">
        <f>IFERROR(VLOOKUP(A638,'Fichier source CGECP'!$A$1:$F$1259,6,FALSE),"")</f>
        <v>3.86</v>
      </c>
      <c r="M638" s="36">
        <f t="shared" si="50"/>
        <v>-2.9059999999999997</v>
      </c>
      <c r="N638" s="35" t="str">
        <f t="shared" si="46"/>
        <v>Ok</v>
      </c>
      <c r="O638" s="35" t="str">
        <f t="shared" si="47"/>
        <v>Ecart</v>
      </c>
      <c r="P638" s="35" t="str">
        <f t="shared" si="48"/>
        <v>Ecart</v>
      </c>
      <c r="Q638" s="35" t="str">
        <f t="shared" si="49"/>
        <v>Ecart</v>
      </c>
    </row>
    <row r="639" spans="1:17" ht="15.75" customHeight="1" x14ac:dyDescent="0.25">
      <c r="A639" s="12">
        <f>IFERROR(VLOOKUP('Requête 052'!$A638,'Requête 052'!$A$1:$F$2000,1,FALSE),"")</f>
        <v>6299</v>
      </c>
      <c r="B639" s="5" t="str">
        <f>IFERROR(VLOOKUP('Requête 052'!$A638,'Requête 052'!$A$1:$F$2000,2,FALSE),"")</f>
        <v>CGECP ST OUEN L AUMONE TDI</v>
      </c>
      <c r="C639" s="14">
        <f>IFERROR(VLOOKUP('Requête 052'!$A638,'Requête 052'!$A$1:$F$2000,3,FALSE),"")</f>
        <v>43815</v>
      </c>
      <c r="D639" s="5" t="str">
        <f>IFERROR(VLOOKUP('Requête 052'!$A638,'Requête 052'!$A$1:$F$2000,4,FALSE),"")</f>
        <v>CARTONS</v>
      </c>
      <c r="E639" s="5" t="str">
        <f>IFERROR(VLOOKUP('Requête 052'!$A638,'Requête 052'!$A$1:$F$2000,5,FALSE),"")</f>
        <v>CARTONS</v>
      </c>
      <c r="F639" s="5">
        <f>IFERROR(VLOOKUP('Requête 052'!$A638,'Requête 052'!$A$1:$F$2000,6,FALSE),"")</f>
        <v>1.38</v>
      </c>
      <c r="G639" s="15">
        <f>IFERROR(VLOOKUP(A639,'Fichier source CGECP'!$A$1:$F$1259,1,FALSE),"")</f>
        <v>6299</v>
      </c>
      <c r="H639" s="15" t="str">
        <f>IFERROR(VLOOKUP(A639,'Fichier source CGECP'!$A$1:$F$1259,2,FALSE),"")</f>
        <v>CGECP</v>
      </c>
      <c r="I639" s="47">
        <f>IFERROR(VLOOKUP(A639,'Fichier source CGECP'!$A$1:$F$1259,3,FALSE),"")</f>
        <v>43815</v>
      </c>
      <c r="J639" s="15" t="str">
        <f>IFERROR(VLOOKUP(A639,'Fichier source CGECP'!$A$1:$F$1259,4,FALSE),"")</f>
        <v>CARTONS</v>
      </c>
      <c r="K639" s="15" t="str">
        <f>IFERROR(VLOOKUP(A639,'Fichier source CGECP'!$A$1:$F$1259,5,FALSE),"")</f>
        <v>CARTONS</v>
      </c>
      <c r="L639" s="33">
        <f>IFERROR(VLOOKUP(A639,'Fichier source CGECP'!$A$1:$F$1259,6,FALSE),"")</f>
        <v>0.30399999999999999</v>
      </c>
      <c r="M639" s="36">
        <f t="shared" si="50"/>
        <v>1.0759999999999998</v>
      </c>
      <c r="N639" s="35" t="str">
        <f t="shared" si="46"/>
        <v>Ok</v>
      </c>
      <c r="O639" s="35" t="str">
        <f t="shared" si="47"/>
        <v>Ok</v>
      </c>
      <c r="P639" s="35" t="str">
        <f t="shared" si="48"/>
        <v>Ok</v>
      </c>
      <c r="Q639" s="35" t="str">
        <f t="shared" si="49"/>
        <v>Ok</v>
      </c>
    </row>
    <row r="640" spans="1:17" ht="15.75" customHeight="1" x14ac:dyDescent="0.25">
      <c r="A640" s="12">
        <f>IFERROR(VLOOKUP('Requête 052'!$A639,'Requête 052'!$A$1:$F$2000,1,FALSE),"")</f>
        <v>6302</v>
      </c>
      <c r="B640" s="5" t="str">
        <f>IFERROR(VLOOKUP('Requête 052'!$A639,'Requête 052'!$A$1:$F$2000,2,FALSE),"")</f>
        <v>CGECP ST OUEN L AUMONE TDI</v>
      </c>
      <c r="C640" s="14">
        <f>IFERROR(VLOOKUP('Requête 052'!$A639,'Requête 052'!$A$1:$F$2000,3,FALSE),"")</f>
        <v>43815</v>
      </c>
      <c r="D640" s="5" t="str">
        <f>IFERROR(VLOOKUP('Requête 052'!$A639,'Requête 052'!$A$1:$F$2000,4,FALSE),"")</f>
        <v>BOIS D'EMBALLAGES BRUTS</v>
      </c>
      <c r="E640" s="5" t="str">
        <f>IFERROR(VLOOKUP('Requête 052'!$A639,'Requête 052'!$A$1:$F$2000,5,FALSE),"")</f>
        <v>BOIS D'EMBALLAGES BRUTS</v>
      </c>
      <c r="F640" s="5">
        <f>IFERROR(VLOOKUP('Requête 052'!$A639,'Requête 052'!$A$1:$F$2000,6,FALSE),"")</f>
        <v>1.88</v>
      </c>
      <c r="G640" s="15">
        <f>IFERROR(VLOOKUP(A640,'Fichier source CGECP'!$A$1:$F$1259,1,FALSE),"")</f>
        <v>6302</v>
      </c>
      <c r="H640" s="15" t="str">
        <f>IFERROR(VLOOKUP(A640,'Fichier source CGECP'!$A$1:$F$1259,2,FALSE),"")</f>
        <v>CGECP</v>
      </c>
      <c r="I640" s="38">
        <f>IFERROR(VLOOKUP(A640,'Fichier source CGECP'!$A$1:$F$1259,3,FALSE),"")</f>
        <v>43815</v>
      </c>
      <c r="J640" s="15" t="str">
        <f>IFERROR(VLOOKUP(A640,'Fichier source CGECP'!$A$1:$F$1259,4,FALSE),"")</f>
        <v>MATIERE VALO EN MELANGE</v>
      </c>
      <c r="K640" s="15" t="str">
        <f>IFERROR(VLOOKUP(A640,'Fichier source CGECP'!$A$1:$F$1259,5,FALSE),"")</f>
        <v>MATIERE VALO EN MELANGE</v>
      </c>
      <c r="L640" s="33">
        <f>IFERROR(VLOOKUP(A640,'Fichier source CGECP'!$A$1:$F$1259,6,FALSE),"")</f>
        <v>0.53600000000000003</v>
      </c>
      <c r="M640" s="36">
        <f t="shared" si="50"/>
        <v>1.3439999999999999</v>
      </c>
      <c r="N640" s="35" t="str">
        <f t="shared" si="46"/>
        <v>Ok</v>
      </c>
      <c r="O640" s="35" t="str">
        <f t="shared" si="47"/>
        <v>Ecart</v>
      </c>
      <c r="P640" s="35" t="str">
        <f t="shared" si="48"/>
        <v>Ok</v>
      </c>
      <c r="Q640" s="35" t="str">
        <f t="shared" si="49"/>
        <v>Ecart</v>
      </c>
    </row>
    <row r="641" spans="1:17" ht="15.75" customHeight="1" x14ac:dyDescent="0.25">
      <c r="A641" s="12">
        <f>IFERROR(VLOOKUP('Requête 052'!$A640,'Requête 052'!$A$1:$F$2000,1,FALSE),"")</f>
        <v>6302</v>
      </c>
      <c r="B641" s="5" t="str">
        <f>IFERROR(VLOOKUP('Requête 052'!$A640,'Requête 052'!$A$1:$F$2000,2,FALSE),"")</f>
        <v>CGECP ST OUEN L AUMONE TDI</v>
      </c>
      <c r="C641" s="14">
        <f>IFERROR(VLOOKUP('Requête 052'!$A640,'Requête 052'!$A$1:$F$2000,3,FALSE),"")</f>
        <v>43815</v>
      </c>
      <c r="D641" s="5" t="str">
        <f>IFERROR(VLOOKUP('Requête 052'!$A640,'Requête 052'!$A$1:$F$2000,4,FALSE),"")</f>
        <v>BOIS D'EMBALLAGES BRUTS</v>
      </c>
      <c r="E641" s="5" t="str">
        <f>IFERROR(VLOOKUP('Requête 052'!$A640,'Requête 052'!$A$1:$F$2000,5,FALSE),"")</f>
        <v>BOIS D'EMBALLAGES BRUTS</v>
      </c>
      <c r="F641" s="5">
        <f>IFERROR(VLOOKUP('Requête 052'!$A640,'Requête 052'!$A$1:$F$2000,6,FALSE),"")</f>
        <v>1.88</v>
      </c>
      <c r="G641" s="15">
        <f>IFERROR(VLOOKUP(A641,'Fichier source CGECP'!$A$1:$F$1259,1,FALSE),"")</f>
        <v>6302</v>
      </c>
      <c r="H641" s="15" t="str">
        <f>IFERROR(VLOOKUP(A641,'Fichier source CGECP'!$A$1:$F$1259,2,FALSE),"")</f>
        <v>CGECP</v>
      </c>
      <c r="I641" s="38">
        <f>IFERROR(VLOOKUP(A641,'Fichier source CGECP'!$A$1:$F$1259,3,FALSE),"")</f>
        <v>43815</v>
      </c>
      <c r="J641" s="15" t="str">
        <f>IFERROR(VLOOKUP(A641,'Fichier source CGECP'!$A$1:$F$1259,4,FALSE),"")</f>
        <v>MATIERE VALO EN MELANGE</v>
      </c>
      <c r="K641" s="15" t="str">
        <f>IFERROR(VLOOKUP(A641,'Fichier source CGECP'!$A$1:$F$1259,5,FALSE),"")</f>
        <v>MATIERE VALO EN MELANGE</v>
      </c>
      <c r="L641" s="33">
        <f>IFERROR(VLOOKUP(A641,'Fichier source CGECP'!$A$1:$F$1259,6,FALSE),"")</f>
        <v>0.53600000000000003</v>
      </c>
      <c r="M641" s="36">
        <f t="shared" si="50"/>
        <v>1.3439999999999999</v>
      </c>
      <c r="N641" s="35" t="str">
        <f t="shared" si="46"/>
        <v>Ok</v>
      </c>
      <c r="O641" s="35" t="str">
        <f t="shared" si="47"/>
        <v>Ecart</v>
      </c>
      <c r="P641" s="35" t="str">
        <f t="shared" si="48"/>
        <v>Ok</v>
      </c>
      <c r="Q641" s="35" t="str">
        <f t="shared" si="49"/>
        <v>Ecart</v>
      </c>
    </row>
    <row r="642" spans="1:17" ht="15.75" customHeight="1" x14ac:dyDescent="0.25">
      <c r="A642" s="12">
        <f>IFERROR(VLOOKUP('Requête 052'!$A641,'Requête 052'!$A$1:$F$2000,1,FALSE),"")</f>
        <v>6307</v>
      </c>
      <c r="B642" s="5" t="str">
        <f>IFERROR(VLOOKUP('Requête 052'!$A641,'Requête 052'!$A$1:$F$2000,2,FALSE),"")</f>
        <v>CGECP ST OUEN L AUMONE TDI</v>
      </c>
      <c r="C642" s="14">
        <f>IFERROR(VLOOKUP('Requête 052'!$A641,'Requête 052'!$A$1:$F$2000,3,FALSE),"")</f>
        <v>43815</v>
      </c>
      <c r="D642" s="5" t="str">
        <f>IFERROR(VLOOKUP('Requête 052'!$A641,'Requête 052'!$A$1:$F$2000,4,FALSE),"")</f>
        <v>MATIERE VALO EN MELANGE</v>
      </c>
      <c r="E642" s="5" t="str">
        <f>IFERROR(VLOOKUP('Requête 052'!$A641,'Requête 052'!$A$1:$F$2000,5,FALSE),"")</f>
        <v>REFACTION</v>
      </c>
      <c r="F642" s="5">
        <f>IFERROR(VLOOKUP('Requête 052'!$A641,'Requête 052'!$A$1:$F$2000,6,FALSE),"")</f>
        <v>2.56</v>
      </c>
      <c r="G642" s="15">
        <f>IFERROR(VLOOKUP(A642,'Fichier source CGECP'!$A$1:$F$1259,1,FALSE),"")</f>
        <v>6307</v>
      </c>
      <c r="H642" s="15" t="str">
        <f>IFERROR(VLOOKUP(A642,'Fichier source CGECP'!$A$1:$F$1259,2,FALSE),"")</f>
        <v>CGECP</v>
      </c>
      <c r="I642" s="38">
        <f>IFERROR(VLOOKUP(A642,'Fichier source CGECP'!$A$1:$F$1259,3,FALSE),"")</f>
        <v>43815</v>
      </c>
      <c r="J642" s="15" t="str">
        <f>IFERROR(VLOOKUP(A642,'Fichier source CGECP'!$A$1:$F$1259,4,FALSE),"")</f>
        <v>ORDURES MENAGERES</v>
      </c>
      <c r="K642" s="15" t="str">
        <f>IFERROR(VLOOKUP(A642,'Fichier source CGECP'!$A$1:$F$1259,5,FALSE),"")</f>
        <v>ORDURES MENAGERES</v>
      </c>
      <c r="L642" s="33">
        <f>IFERROR(VLOOKUP(A642,'Fichier source CGECP'!$A$1:$F$1259,6,FALSE),"")</f>
        <v>0.36</v>
      </c>
      <c r="M642" s="36">
        <f t="shared" si="50"/>
        <v>2.2000000000000002</v>
      </c>
      <c r="N642" s="35" t="str">
        <f t="shared" si="46"/>
        <v>Ok</v>
      </c>
      <c r="O642" s="35" t="str">
        <f t="shared" si="47"/>
        <v>Ecart</v>
      </c>
      <c r="P642" s="35" t="str">
        <f t="shared" si="48"/>
        <v>Ok</v>
      </c>
      <c r="Q642" s="35" t="str">
        <f t="shared" si="49"/>
        <v>Ecart</v>
      </c>
    </row>
    <row r="643" spans="1:17" ht="15.75" customHeight="1" x14ac:dyDescent="0.25">
      <c r="A643" s="12">
        <f>IFERROR(VLOOKUP('Requête 052'!$A642,'Requête 052'!$A$1:$F$2000,1,FALSE),"")</f>
        <v>6307</v>
      </c>
      <c r="B643" s="5" t="str">
        <f>IFERROR(VLOOKUP('Requête 052'!$A642,'Requête 052'!$A$1:$F$2000,2,FALSE),"")</f>
        <v>CGECP ST OUEN L AUMONE TDI</v>
      </c>
      <c r="C643" s="14">
        <f>IFERROR(VLOOKUP('Requête 052'!$A642,'Requête 052'!$A$1:$F$2000,3,FALSE),"")</f>
        <v>43815</v>
      </c>
      <c r="D643" s="5" t="str">
        <f>IFERROR(VLOOKUP('Requête 052'!$A642,'Requête 052'!$A$1:$F$2000,4,FALSE),"")</f>
        <v>MATIERE VALO EN MELANGE</v>
      </c>
      <c r="E643" s="5" t="str">
        <f>IFERROR(VLOOKUP('Requête 052'!$A642,'Requête 052'!$A$1:$F$2000,5,FALSE),"")</f>
        <v>REFACTION</v>
      </c>
      <c r="F643" s="5">
        <f>IFERROR(VLOOKUP('Requête 052'!$A642,'Requête 052'!$A$1:$F$2000,6,FALSE),"")</f>
        <v>2.56</v>
      </c>
      <c r="G643" s="15">
        <f>IFERROR(VLOOKUP(A643,'Fichier source CGECP'!$A$1:$F$1259,1,FALSE),"")</f>
        <v>6307</v>
      </c>
      <c r="H643" s="15" t="str">
        <f>IFERROR(VLOOKUP(A643,'Fichier source CGECP'!$A$1:$F$1259,2,FALSE),"")</f>
        <v>CGECP</v>
      </c>
      <c r="I643" s="38">
        <f>IFERROR(VLOOKUP(A643,'Fichier source CGECP'!$A$1:$F$1259,3,FALSE),"")</f>
        <v>43815</v>
      </c>
      <c r="J643" s="15" t="str">
        <f>IFERROR(VLOOKUP(A643,'Fichier source CGECP'!$A$1:$F$1259,4,FALSE),"")</f>
        <v>ORDURES MENAGERES</v>
      </c>
      <c r="K643" s="15" t="str">
        <f>IFERROR(VLOOKUP(A643,'Fichier source CGECP'!$A$1:$F$1259,5,FALSE),"")</f>
        <v>ORDURES MENAGERES</v>
      </c>
      <c r="L643" s="33">
        <f>IFERROR(VLOOKUP(A643,'Fichier source CGECP'!$A$1:$F$1259,6,FALSE),"")</f>
        <v>0.36</v>
      </c>
      <c r="M643" s="36">
        <f t="shared" si="50"/>
        <v>2.2000000000000002</v>
      </c>
      <c r="N643" s="35" t="str">
        <f t="shared" si="46"/>
        <v>Ok</v>
      </c>
      <c r="O643" s="35" t="str">
        <f t="shared" si="47"/>
        <v>Ecart</v>
      </c>
      <c r="P643" s="35" t="str">
        <f t="shared" si="48"/>
        <v>Ok</v>
      </c>
      <c r="Q643" s="35" t="str">
        <f t="shared" si="49"/>
        <v>Ecart</v>
      </c>
    </row>
    <row r="644" spans="1:17" ht="15.75" customHeight="1" x14ac:dyDescent="0.25">
      <c r="A644" s="12">
        <f>IFERROR(VLOOKUP('Requête 052'!$A643,'Requête 052'!$A$1:$F$2000,1,FALSE),"")</f>
        <v>6316</v>
      </c>
      <c r="B644" s="5" t="str">
        <f>IFERROR(VLOOKUP('Requête 052'!$A643,'Requête 052'!$A$1:$F$2000,2,FALSE),"")</f>
        <v>CGECP ST OUEN L AUMONE TDI</v>
      </c>
      <c r="C644" s="14">
        <f>IFERROR(VLOOKUP('Requête 052'!$A643,'Requête 052'!$A$1:$F$2000,3,FALSE),"")</f>
        <v>43815</v>
      </c>
      <c r="D644" s="5" t="str">
        <f>IFERROR(VLOOKUP('Requête 052'!$A643,'Requête 052'!$A$1:$F$2000,4,FALSE),"")</f>
        <v>FERRAILLE 01</v>
      </c>
      <c r="E644" s="5" t="str">
        <f>IFERROR(VLOOKUP('Requête 052'!$A643,'Requête 052'!$A$1:$F$2000,5,FALSE),"")</f>
        <v>FERRAILLE 01</v>
      </c>
      <c r="F644" s="5">
        <f>IFERROR(VLOOKUP('Requête 052'!$A643,'Requête 052'!$A$1:$F$2000,6,FALSE),"")</f>
        <v>1.58</v>
      </c>
      <c r="G644" s="15">
        <f>IFERROR(VLOOKUP(A644,'Fichier source CGECP'!$A$1:$F$1259,1,FALSE),"")</f>
        <v>6316</v>
      </c>
      <c r="H644" s="15" t="str">
        <f>IFERROR(VLOOKUP(A644,'Fichier source CGECP'!$A$1:$F$1259,2,FALSE),"")</f>
        <v>CGECP</v>
      </c>
      <c r="I644" s="38">
        <f>IFERROR(VLOOKUP(A644,'Fichier source CGECP'!$A$1:$F$1259,3,FALSE),"")</f>
        <v>43815</v>
      </c>
      <c r="J644" s="15" t="str">
        <f>IFERROR(VLOOKUP(A644,'Fichier source CGECP'!$A$1:$F$1259,4,FALSE),"")</f>
        <v>FERRAILLES A BROYER (FAB)</v>
      </c>
      <c r="K644" s="15" t="str">
        <f>IFERROR(VLOOKUP(A644,'Fichier source CGECP'!$A$1:$F$1259,5,FALSE),"")</f>
        <v>FERRAILLES A BROYER (FAB)</v>
      </c>
      <c r="L644" s="33">
        <f>IFERROR(VLOOKUP(A644,'Fichier source CGECP'!$A$1:$F$1259,6,FALSE),"")</f>
        <v>2.12</v>
      </c>
      <c r="M644" s="36">
        <f t="shared" si="50"/>
        <v>-0.54</v>
      </c>
      <c r="N644" s="35" t="str">
        <f t="shared" ref="N644:N707" si="51">IFERROR(IF(SEARCH(H644,B644,1),"Ok","Ecart"),"")</f>
        <v>Ok</v>
      </c>
      <c r="O644" s="35" t="str">
        <f t="shared" ref="O644:O707" si="52">IFERROR(IF(E644=K644,"Ok","Ecart"),"")</f>
        <v>Ecart</v>
      </c>
      <c r="P644" s="35" t="str">
        <f t="shared" ref="P644:P707" si="53">IFERROR(IF(M644&gt;=0,"Ok","Ecart"),"")</f>
        <v>Ecart</v>
      </c>
      <c r="Q644" s="35" t="str">
        <f t="shared" ref="Q644:Q707" si="54">IFERROR(IF(OR(P644="Ecart",O644="Ecart",N644="Ecart"),"Ecart","Ok"),"")</f>
        <v>Ecart</v>
      </c>
    </row>
    <row r="645" spans="1:17" ht="15.75" customHeight="1" x14ac:dyDescent="0.25">
      <c r="A645" s="12">
        <f>IFERROR(VLOOKUP('Requête 052'!$A644,'Requête 052'!$A$1:$F$2000,1,FALSE),"")</f>
        <v>6325</v>
      </c>
      <c r="B645" s="5" t="str">
        <f>IFERROR(VLOOKUP('Requête 052'!$A644,'Requête 052'!$A$1:$F$2000,2,FALSE),"")</f>
        <v>CGECP ST OUEN L AUMONE TDI</v>
      </c>
      <c r="C645" s="14">
        <f>IFERROR(VLOOKUP('Requête 052'!$A644,'Requête 052'!$A$1:$F$2000,3,FALSE),"")</f>
        <v>43815</v>
      </c>
      <c r="D645" s="5" t="str">
        <f>IFERROR(VLOOKUP('Requête 052'!$A644,'Requête 052'!$A$1:$F$2000,4,FALSE),"")</f>
        <v>ENCOMBRANTS</v>
      </c>
      <c r="E645" s="5" t="str">
        <f>IFERROR(VLOOKUP('Requête 052'!$A644,'Requête 052'!$A$1:$F$2000,5,FALSE),"")</f>
        <v>ENCOMBRANTS</v>
      </c>
      <c r="F645" s="5">
        <f>IFERROR(VLOOKUP('Requête 052'!$A644,'Requête 052'!$A$1:$F$2000,6,FALSE),"")</f>
        <v>0.38</v>
      </c>
      <c r="G645" s="15" t="str">
        <f>IFERROR(VLOOKUP(A645,'Fichier source CGECP'!$A$1:$F$1259,1,FALSE),"")</f>
        <v/>
      </c>
      <c r="H645" s="15" t="str">
        <f>IFERROR(VLOOKUP(A645,'Fichier source CGECP'!$A$1:$F$1259,2,FALSE),"")</f>
        <v/>
      </c>
      <c r="I645" s="38" t="str">
        <f>IFERROR(VLOOKUP(A645,'Fichier source CGECP'!$A$1:$F$1259,3,FALSE),"")</f>
        <v/>
      </c>
      <c r="J645" s="15" t="str">
        <f>IFERROR(VLOOKUP(A645,'Fichier source CGECP'!$A$1:$F$1259,4,FALSE),"")</f>
        <v/>
      </c>
      <c r="K645" s="15" t="str">
        <f>IFERROR(VLOOKUP(A645,'Fichier source CGECP'!$A$1:$F$1259,5,FALSE),"")</f>
        <v/>
      </c>
      <c r="L645" s="33" t="str">
        <f>IFERROR(VLOOKUP(A645,'Fichier source CGECP'!$A$1:$F$1259,6,FALSE),"")</f>
        <v/>
      </c>
      <c r="M645" s="36" t="str">
        <f t="shared" si="50"/>
        <v/>
      </c>
      <c r="N645" s="35" t="str">
        <f t="shared" si="51"/>
        <v>Ok</v>
      </c>
      <c r="O645" s="35" t="str">
        <f t="shared" si="52"/>
        <v>Ecart</v>
      </c>
      <c r="P645" s="35" t="str">
        <f t="shared" si="53"/>
        <v>Ok</v>
      </c>
      <c r="Q645" s="35" t="str">
        <f t="shared" si="54"/>
        <v>Ecart</v>
      </c>
    </row>
    <row r="646" spans="1:17" ht="15.75" customHeight="1" x14ac:dyDescent="0.25">
      <c r="A646" s="12">
        <f>IFERROR(VLOOKUP('Requête 052'!$A645,'Requête 052'!$A$1:$F$2000,1,FALSE),"")</f>
        <v>6361</v>
      </c>
      <c r="B646" s="5" t="str">
        <f>IFERROR(VLOOKUP('Requête 052'!$A645,'Requête 052'!$A$1:$F$2000,2,FALSE),"")</f>
        <v>CGECP ST OUEN L AUMONE TPCPR</v>
      </c>
      <c r="C646" s="14">
        <f>IFERROR(VLOOKUP('Requête 052'!$A645,'Requête 052'!$A$1:$F$2000,3,FALSE),"")</f>
        <v>43815</v>
      </c>
      <c r="D646" s="5" t="str">
        <f>IFERROR(VLOOKUP('Requête 052'!$A645,'Requête 052'!$A$1:$F$2000,4,FALSE),"")</f>
        <v>PE GRANDE SURFACE-PEGS</v>
      </c>
      <c r="E646" s="5" t="str">
        <f>IFERROR(VLOOKUP('Requête 052'!$A645,'Requête 052'!$A$1:$F$2000,5,FALSE),"")</f>
        <v>REFUS DE TRI TPCPR</v>
      </c>
      <c r="F646" s="5">
        <f>IFERROR(VLOOKUP('Requête 052'!$A645,'Requête 052'!$A$1:$F$2000,6,FALSE),"")</f>
        <v>2.004</v>
      </c>
      <c r="G646" s="15">
        <f>IFERROR(VLOOKUP(A646,'Fichier source CGECP'!$A$1:$F$1259,1,FALSE),"")</f>
        <v>6361</v>
      </c>
      <c r="H646" s="15" t="str">
        <f>IFERROR(VLOOKUP(A646,'Fichier source CGECP'!$A$1:$F$1259,2,FALSE),"")</f>
        <v>CGECP</v>
      </c>
      <c r="I646" s="38">
        <f>IFERROR(VLOOKUP(A646,'Fichier source CGECP'!$A$1:$F$1259,3,FALSE),"")</f>
        <v>43815</v>
      </c>
      <c r="J646" s="15" t="str">
        <f>IFERROR(VLOOKUP(A646,'Fichier source CGECP'!$A$1:$F$1259,4,FALSE),"")</f>
        <v>CARTONS</v>
      </c>
      <c r="K646" s="15" t="str">
        <f>IFERROR(VLOOKUP(A646,'Fichier source CGECP'!$A$1:$F$1259,5,FALSE),"")</f>
        <v>CARTONS</v>
      </c>
      <c r="L646" s="33">
        <f>IFERROR(VLOOKUP(A646,'Fichier source CGECP'!$A$1:$F$1259,6,FALSE),"")</f>
        <v>0.1</v>
      </c>
      <c r="M646" s="36">
        <f t="shared" si="50"/>
        <v>1.9039999999999999</v>
      </c>
      <c r="N646" s="35" t="str">
        <f t="shared" si="51"/>
        <v>Ok</v>
      </c>
      <c r="O646" s="35" t="str">
        <f t="shared" si="52"/>
        <v>Ecart</v>
      </c>
      <c r="P646" s="35" t="str">
        <f t="shared" si="53"/>
        <v>Ok</v>
      </c>
      <c r="Q646" s="35" t="str">
        <f t="shared" si="54"/>
        <v>Ecart</v>
      </c>
    </row>
    <row r="647" spans="1:17" ht="15.75" customHeight="1" x14ac:dyDescent="0.25">
      <c r="A647" s="12">
        <f>IFERROR(VLOOKUP('Requête 052'!$A646,'Requête 052'!$A$1:$F$2000,1,FALSE),"")</f>
        <v>6362</v>
      </c>
      <c r="B647" s="5" t="str">
        <f>IFERROR(VLOOKUP('Requête 052'!$A646,'Requête 052'!$A$1:$F$2000,2,FALSE),"")</f>
        <v>CGECP ST OUEN L AUMONE TDI</v>
      </c>
      <c r="C647" s="14">
        <f>IFERROR(VLOOKUP('Requête 052'!$A646,'Requête 052'!$A$1:$F$2000,3,FALSE),"")</f>
        <v>43815</v>
      </c>
      <c r="D647" s="5" t="str">
        <f>IFERROR(VLOOKUP('Requête 052'!$A646,'Requête 052'!$A$1:$F$2000,4,FALSE),"")</f>
        <v>MATIERE VALO EN MELANGE</v>
      </c>
      <c r="E647" s="5" t="str">
        <f>IFERROR(VLOOKUP('Requête 052'!$A646,'Requête 052'!$A$1:$F$2000,5,FALSE),"")</f>
        <v>REFACTION</v>
      </c>
      <c r="F647" s="5">
        <f>IFERROR(VLOOKUP('Requête 052'!$A646,'Requête 052'!$A$1:$F$2000,6,FALSE),"")</f>
        <v>5.54</v>
      </c>
      <c r="G647" s="15">
        <f>IFERROR(VLOOKUP(A647,'Fichier source CGECP'!$A$1:$F$1259,1,FALSE),"")</f>
        <v>6362</v>
      </c>
      <c r="H647" s="15" t="str">
        <f>IFERROR(VLOOKUP(A647,'Fichier source CGECP'!$A$1:$F$1259,2,FALSE),"")</f>
        <v>CGECP</v>
      </c>
      <c r="I647" s="38">
        <f>IFERROR(VLOOKUP(A647,'Fichier source CGECP'!$A$1:$F$1259,3,FALSE),"")</f>
        <v>43815</v>
      </c>
      <c r="J647" s="15" t="str">
        <f>IFERROR(VLOOKUP(A647,'Fichier source CGECP'!$A$1:$F$1259,4,FALSE),"")</f>
        <v>MATIERE VALO EN MELANGE</v>
      </c>
      <c r="K647" s="15" t="str">
        <f>IFERROR(VLOOKUP(A647,'Fichier source CGECP'!$A$1:$F$1259,5,FALSE),"")</f>
        <v>MATIERE VALO EN MELANGE</v>
      </c>
      <c r="L647" s="33">
        <f>IFERROR(VLOOKUP(A647,'Fichier source CGECP'!$A$1:$F$1259,6,FALSE),"")</f>
        <v>2.2400000000000002</v>
      </c>
      <c r="M647" s="36">
        <f t="shared" si="50"/>
        <v>3.3</v>
      </c>
      <c r="N647" s="35" t="str">
        <f t="shared" si="51"/>
        <v>Ok</v>
      </c>
      <c r="O647" s="35" t="str">
        <f t="shared" si="52"/>
        <v>Ecart</v>
      </c>
      <c r="P647" s="35" t="str">
        <f t="shared" si="53"/>
        <v>Ok</v>
      </c>
      <c r="Q647" s="35" t="str">
        <f t="shared" si="54"/>
        <v>Ecart</v>
      </c>
    </row>
    <row r="648" spans="1:17" ht="15.75" customHeight="1" x14ac:dyDescent="0.25">
      <c r="A648" s="12">
        <f>IFERROR(VLOOKUP('Requête 052'!$A647,'Requête 052'!$A$1:$F$2000,1,FALSE),"")</f>
        <v>6362</v>
      </c>
      <c r="B648" s="5" t="str">
        <f>IFERROR(VLOOKUP('Requête 052'!$A647,'Requête 052'!$A$1:$F$2000,2,FALSE),"")</f>
        <v>CGECP ST OUEN L AUMONE TDI</v>
      </c>
      <c r="C648" s="14">
        <f>IFERROR(VLOOKUP('Requête 052'!$A647,'Requête 052'!$A$1:$F$2000,3,FALSE),"")</f>
        <v>43815</v>
      </c>
      <c r="D648" s="5" t="str">
        <f>IFERROR(VLOOKUP('Requête 052'!$A647,'Requête 052'!$A$1:$F$2000,4,FALSE),"")</f>
        <v>MATIERE VALO EN MELANGE</v>
      </c>
      <c r="E648" s="5" t="str">
        <f>IFERROR(VLOOKUP('Requête 052'!$A647,'Requête 052'!$A$1:$F$2000,5,FALSE),"")</f>
        <v>REFACTION</v>
      </c>
      <c r="F648" s="5">
        <f>IFERROR(VLOOKUP('Requête 052'!$A647,'Requête 052'!$A$1:$F$2000,6,FALSE),"")</f>
        <v>5.54</v>
      </c>
      <c r="G648" s="15">
        <f>IFERROR(VLOOKUP(A648,'Fichier source CGECP'!$A$1:$F$1259,1,FALSE),"")</f>
        <v>6362</v>
      </c>
      <c r="H648" s="15" t="str">
        <f>IFERROR(VLOOKUP(A648,'Fichier source CGECP'!$A$1:$F$1259,2,FALSE),"")</f>
        <v>CGECP</v>
      </c>
      <c r="I648" s="38">
        <f>IFERROR(VLOOKUP(A648,'Fichier source CGECP'!$A$1:$F$1259,3,FALSE),"")</f>
        <v>43815</v>
      </c>
      <c r="J648" s="15" t="str">
        <f>IFERROR(VLOOKUP(A648,'Fichier source CGECP'!$A$1:$F$1259,4,FALSE),"")</f>
        <v>MATIERE VALO EN MELANGE</v>
      </c>
      <c r="K648" s="15" t="str">
        <f>IFERROR(VLOOKUP(A648,'Fichier source CGECP'!$A$1:$F$1259,5,FALSE),"")</f>
        <v>MATIERE VALO EN MELANGE</v>
      </c>
      <c r="L648" s="33">
        <f>IFERROR(VLOOKUP(A648,'Fichier source CGECP'!$A$1:$F$1259,6,FALSE),"")</f>
        <v>2.2400000000000002</v>
      </c>
      <c r="M648" s="36">
        <f t="shared" si="50"/>
        <v>3.3</v>
      </c>
      <c r="N648" s="35" t="str">
        <f t="shared" si="51"/>
        <v>Ok</v>
      </c>
      <c r="O648" s="35" t="str">
        <f t="shared" si="52"/>
        <v>Ecart</v>
      </c>
      <c r="P648" s="35" t="str">
        <f t="shared" si="53"/>
        <v>Ok</v>
      </c>
      <c r="Q648" s="35" t="str">
        <f t="shared" si="54"/>
        <v>Ecart</v>
      </c>
    </row>
    <row r="649" spans="1:17" ht="15.75" customHeight="1" x14ac:dyDescent="0.25">
      <c r="A649" s="12">
        <f>IFERROR(VLOOKUP('Requête 052'!$A648,'Requête 052'!$A$1:$F$2000,1,FALSE),"")</f>
        <v>6379</v>
      </c>
      <c r="B649" s="5" t="str">
        <f>IFERROR(VLOOKUP('Requête 052'!$A648,'Requête 052'!$A$1:$F$2000,2,FALSE),"")</f>
        <v>CGECP ST OUEN L AUMONE TDI</v>
      </c>
      <c r="C649" s="14">
        <f>IFERROR(VLOOKUP('Requête 052'!$A648,'Requête 052'!$A$1:$F$2000,3,FALSE),"")</f>
        <v>43815</v>
      </c>
      <c r="D649" s="5" t="str">
        <f>IFERROR(VLOOKUP('Requête 052'!$A648,'Requête 052'!$A$1:$F$2000,4,FALSE),"")</f>
        <v>MATIERE VALO EN MELANGE</v>
      </c>
      <c r="E649" s="5" t="str">
        <f>IFERROR(VLOOKUP('Requête 052'!$A648,'Requête 052'!$A$1:$F$2000,5,FALSE),"")</f>
        <v>MATIERE VALO EN MELANGE</v>
      </c>
      <c r="F649" s="5">
        <f>IFERROR(VLOOKUP('Requête 052'!$A648,'Requête 052'!$A$1:$F$2000,6,FALSE),"")</f>
        <v>0.74199999999999999</v>
      </c>
      <c r="G649" s="15">
        <f>IFERROR(VLOOKUP(A649,'Fichier source CGECP'!$A$1:$F$1259,1,FALSE),"")</f>
        <v>6379</v>
      </c>
      <c r="H649" s="15" t="str">
        <f>IFERROR(VLOOKUP(A649,'Fichier source CGECP'!$A$1:$F$1259,2,FALSE),"")</f>
        <v>CGECP</v>
      </c>
      <c r="I649" s="38">
        <f>IFERROR(VLOOKUP(A649,'Fichier source CGECP'!$A$1:$F$1259,3,FALSE),"")</f>
        <v>43815</v>
      </c>
      <c r="J649" s="15" t="str">
        <f>IFERROR(VLOOKUP(A649,'Fichier source CGECP'!$A$1:$F$1259,4,FALSE),"")</f>
        <v>FERRAILLES A BROYER (FAB)</v>
      </c>
      <c r="K649" s="15" t="str">
        <f>IFERROR(VLOOKUP(A649,'Fichier source CGECP'!$A$1:$F$1259,5,FALSE),"")</f>
        <v>FERRAILLES A BROYER (FAB)</v>
      </c>
      <c r="L649" s="33">
        <f>IFERROR(VLOOKUP(A649,'Fichier source CGECP'!$A$1:$F$1259,6,FALSE),"")</f>
        <v>2.12</v>
      </c>
      <c r="M649" s="36">
        <f t="shared" si="50"/>
        <v>-1.3780000000000001</v>
      </c>
      <c r="N649" s="35" t="str">
        <f t="shared" si="51"/>
        <v>Ok</v>
      </c>
      <c r="O649" s="35" t="str">
        <f t="shared" si="52"/>
        <v>Ecart</v>
      </c>
      <c r="P649" s="35" t="str">
        <f t="shared" si="53"/>
        <v>Ecart</v>
      </c>
      <c r="Q649" s="35" t="str">
        <f t="shared" si="54"/>
        <v>Ecart</v>
      </c>
    </row>
    <row r="650" spans="1:17" ht="15.75" customHeight="1" x14ac:dyDescent="0.25">
      <c r="A650" s="12">
        <f>IFERROR(VLOOKUP('Requête 052'!$A649,'Requête 052'!$A$1:$F$2000,1,FALSE),"")</f>
        <v>6379</v>
      </c>
      <c r="B650" s="5" t="str">
        <f>IFERROR(VLOOKUP('Requête 052'!$A649,'Requête 052'!$A$1:$F$2000,2,FALSE),"")</f>
        <v>CGECP ST OUEN L AUMONE TDI</v>
      </c>
      <c r="C650" s="14">
        <f>IFERROR(VLOOKUP('Requête 052'!$A649,'Requête 052'!$A$1:$F$2000,3,FALSE),"")</f>
        <v>43815</v>
      </c>
      <c r="D650" s="5" t="str">
        <f>IFERROR(VLOOKUP('Requête 052'!$A649,'Requête 052'!$A$1:$F$2000,4,FALSE),"")</f>
        <v>MATIERE VALO EN MELANGE</v>
      </c>
      <c r="E650" s="5" t="str">
        <f>IFERROR(VLOOKUP('Requête 052'!$A649,'Requête 052'!$A$1:$F$2000,5,FALSE),"")</f>
        <v>MATIERE VALO EN MELANGE</v>
      </c>
      <c r="F650" s="5">
        <f>IFERROR(VLOOKUP('Requête 052'!$A649,'Requête 052'!$A$1:$F$2000,6,FALSE),"")</f>
        <v>0.74199999999999999</v>
      </c>
      <c r="G650" s="15">
        <f>IFERROR(VLOOKUP(A650,'Fichier source CGECP'!$A$1:$F$1259,1,FALSE),"")</f>
        <v>6379</v>
      </c>
      <c r="H650" s="15" t="str">
        <f>IFERROR(VLOOKUP(A650,'Fichier source CGECP'!$A$1:$F$1259,2,FALSE),"")</f>
        <v>CGECP</v>
      </c>
      <c r="I650" s="38">
        <f>IFERROR(VLOOKUP(A650,'Fichier source CGECP'!$A$1:$F$1259,3,FALSE),"")</f>
        <v>43815</v>
      </c>
      <c r="J650" s="15" t="str">
        <f>IFERROR(VLOOKUP(A650,'Fichier source CGECP'!$A$1:$F$1259,4,FALSE),"")</f>
        <v>FERRAILLES A BROYER (FAB)</v>
      </c>
      <c r="K650" s="15" t="str">
        <f>IFERROR(VLOOKUP(A650,'Fichier source CGECP'!$A$1:$F$1259,5,FALSE),"")</f>
        <v>FERRAILLES A BROYER (FAB)</v>
      </c>
      <c r="L650" s="33">
        <f>IFERROR(VLOOKUP(A650,'Fichier source CGECP'!$A$1:$F$1259,6,FALSE),"")</f>
        <v>2.12</v>
      </c>
      <c r="M650" s="36">
        <f t="shared" si="50"/>
        <v>-1.3780000000000001</v>
      </c>
      <c r="N650" s="35" t="str">
        <f t="shared" si="51"/>
        <v>Ok</v>
      </c>
      <c r="O650" s="35" t="str">
        <f t="shared" si="52"/>
        <v>Ecart</v>
      </c>
      <c r="P650" s="35" t="str">
        <f t="shared" si="53"/>
        <v>Ecart</v>
      </c>
      <c r="Q650" s="35" t="str">
        <f t="shared" si="54"/>
        <v>Ecart</v>
      </c>
    </row>
    <row r="651" spans="1:17" ht="15.75" customHeight="1" x14ac:dyDescent="0.25">
      <c r="A651" s="12">
        <f>IFERROR(VLOOKUP('Requête 052'!$A650,'Requête 052'!$A$1:$F$2000,1,FALSE),"")</f>
        <v>6390</v>
      </c>
      <c r="B651" s="5" t="str">
        <f>IFERROR(VLOOKUP('Requête 052'!$A650,'Requête 052'!$A$1:$F$2000,2,FALSE),"")</f>
        <v>CGECP ST OUEN L AUMONE TPCPR</v>
      </c>
      <c r="C651" s="14">
        <f>IFERROR(VLOOKUP('Requête 052'!$A650,'Requête 052'!$A$1:$F$2000,3,FALSE),"")</f>
        <v>43815</v>
      </c>
      <c r="D651" s="5" t="str">
        <f>IFERROR(VLOOKUP('Requête 052'!$A650,'Requête 052'!$A$1:$F$2000,4,FALSE),"")</f>
        <v>CARTONS</v>
      </c>
      <c r="E651" s="5" t="str">
        <f>IFERROR(VLOOKUP('Requête 052'!$A650,'Requête 052'!$A$1:$F$2000,5,FALSE),"")</f>
        <v>REFUS DE TRI TPCPR</v>
      </c>
      <c r="F651" s="5">
        <f>IFERROR(VLOOKUP('Requête 052'!$A650,'Requête 052'!$A$1:$F$2000,6,FALSE),"")</f>
        <v>1.3360000000000001</v>
      </c>
      <c r="G651" s="15">
        <f>IFERROR(VLOOKUP(A651,'Fichier source CGECP'!$A$1:$F$1259,1,FALSE),"")</f>
        <v>6390</v>
      </c>
      <c r="H651" s="15" t="str">
        <f>IFERROR(VLOOKUP(A651,'Fichier source CGECP'!$A$1:$F$1259,2,FALSE),"")</f>
        <v>CGECP</v>
      </c>
      <c r="I651" s="38">
        <f>IFERROR(VLOOKUP(A651,'Fichier source CGECP'!$A$1:$F$1259,3,FALSE),"")</f>
        <v>43815</v>
      </c>
      <c r="J651" s="15">
        <f>IFERROR(VLOOKUP(A651,'Fichier source CGECP'!$A$1:$F$1259,4,FALSE),"")</f>
        <v>0</v>
      </c>
      <c r="K651" s="15" t="str">
        <f>IFERROR(VLOOKUP(A651,'Fichier source CGECP'!$A$1:$F$1259,5,FALSE),"")</f>
        <v>CARTONS</v>
      </c>
      <c r="L651" s="33">
        <f>IFERROR(VLOOKUP(A651,'Fichier source CGECP'!$A$1:$F$1259,6,FALSE),"")</f>
        <v>1.71</v>
      </c>
      <c r="M651" s="36">
        <f t="shared" si="50"/>
        <v>-0.37399999999999989</v>
      </c>
      <c r="N651" s="35" t="str">
        <f t="shared" si="51"/>
        <v>Ok</v>
      </c>
      <c r="O651" s="35" t="str">
        <f t="shared" si="52"/>
        <v>Ecart</v>
      </c>
      <c r="P651" s="35" t="str">
        <f t="shared" si="53"/>
        <v>Ecart</v>
      </c>
      <c r="Q651" s="35" t="str">
        <f t="shared" si="54"/>
        <v>Ecart</v>
      </c>
    </row>
    <row r="652" spans="1:17" ht="15.75" customHeight="1" x14ac:dyDescent="0.25">
      <c r="A652" s="12">
        <f>IFERROR(VLOOKUP('Requête 052'!$A651,'Requête 052'!$A$1:$F$2000,1,FALSE),"")</f>
        <v>6390</v>
      </c>
      <c r="B652" s="5" t="str">
        <f>IFERROR(VLOOKUP('Requête 052'!$A651,'Requête 052'!$A$1:$F$2000,2,FALSE),"")</f>
        <v>CGECP ST OUEN L AUMONE TPCPR</v>
      </c>
      <c r="C652" s="14">
        <f>IFERROR(VLOOKUP('Requête 052'!$A651,'Requête 052'!$A$1:$F$2000,3,FALSE),"")</f>
        <v>43815</v>
      </c>
      <c r="D652" s="5" t="str">
        <f>IFERROR(VLOOKUP('Requête 052'!$A651,'Requête 052'!$A$1:$F$2000,4,FALSE),"")</f>
        <v>CARTONS</v>
      </c>
      <c r="E652" s="5" t="str">
        <f>IFERROR(VLOOKUP('Requête 052'!$A651,'Requête 052'!$A$1:$F$2000,5,FALSE),"")</f>
        <v>REFUS DE TRI TPCPR</v>
      </c>
      <c r="F652" s="5">
        <f>IFERROR(VLOOKUP('Requête 052'!$A651,'Requête 052'!$A$1:$F$2000,6,FALSE),"")</f>
        <v>1.3360000000000001</v>
      </c>
      <c r="G652" s="15">
        <f>IFERROR(VLOOKUP(A652,'Fichier source CGECP'!$A$1:$F$1259,1,FALSE),"")</f>
        <v>6390</v>
      </c>
      <c r="H652" s="15" t="str">
        <f>IFERROR(VLOOKUP(A652,'Fichier source CGECP'!$A$1:$F$1259,2,FALSE),"")</f>
        <v>CGECP</v>
      </c>
      <c r="I652" s="38">
        <f>IFERROR(VLOOKUP(A652,'Fichier source CGECP'!$A$1:$F$1259,3,FALSE),"")</f>
        <v>43815</v>
      </c>
      <c r="J652" s="15">
        <f>IFERROR(VLOOKUP(A652,'Fichier source CGECP'!$A$1:$F$1259,4,FALSE),"")</f>
        <v>0</v>
      </c>
      <c r="K652" s="15" t="str">
        <f>IFERROR(VLOOKUP(A652,'Fichier source CGECP'!$A$1:$F$1259,5,FALSE),"")</f>
        <v>CARTONS</v>
      </c>
      <c r="L652" s="33">
        <f>IFERROR(VLOOKUP(A652,'Fichier source CGECP'!$A$1:$F$1259,6,FALSE),"")</f>
        <v>1.71</v>
      </c>
      <c r="M652" s="36">
        <f t="shared" si="50"/>
        <v>-0.37399999999999989</v>
      </c>
      <c r="N652" s="35" t="str">
        <f t="shared" si="51"/>
        <v>Ok</v>
      </c>
      <c r="O652" s="35" t="str">
        <f t="shared" si="52"/>
        <v>Ecart</v>
      </c>
      <c r="P652" s="35" t="str">
        <f t="shared" si="53"/>
        <v>Ecart</v>
      </c>
      <c r="Q652" s="35" t="str">
        <f t="shared" si="54"/>
        <v>Ecart</v>
      </c>
    </row>
    <row r="653" spans="1:17" ht="15.75" customHeight="1" x14ac:dyDescent="0.25">
      <c r="A653" s="12">
        <f>IFERROR(VLOOKUP('Requête 052'!$A652,'Requête 052'!$A$1:$F$2000,1,FALSE),"")</f>
        <v>6394</v>
      </c>
      <c r="B653" s="5" t="str">
        <f>IFERROR(VLOOKUP('Requête 052'!$A652,'Requête 052'!$A$1:$F$2000,2,FALSE),"")</f>
        <v>CGECP ST OUEN L AUMONE TDI</v>
      </c>
      <c r="C653" s="14">
        <f>IFERROR(VLOOKUP('Requête 052'!$A652,'Requête 052'!$A$1:$F$2000,3,FALSE),"")</f>
        <v>43815</v>
      </c>
      <c r="D653" s="5" t="str">
        <f>IFERROR(VLOOKUP('Requête 052'!$A652,'Requête 052'!$A$1:$F$2000,4,FALSE),"")</f>
        <v>BOIS D'EMBALLAGES BRUTS</v>
      </c>
      <c r="E653" s="5" t="str">
        <f>IFERROR(VLOOKUP('Requête 052'!$A652,'Requête 052'!$A$1:$F$2000,5,FALSE),"")</f>
        <v>DECHETS EN MELANGE</v>
      </c>
      <c r="F653" s="5">
        <f>IFERROR(VLOOKUP('Requête 052'!$A652,'Requête 052'!$A$1:$F$2000,6,FALSE),"")</f>
        <v>1.05</v>
      </c>
      <c r="G653" s="15">
        <f>IFERROR(VLOOKUP(A653,'Fichier source CGECP'!$A$1:$F$1259,1,FALSE),"")</f>
        <v>6394</v>
      </c>
      <c r="H653" s="15" t="str">
        <f>IFERROR(VLOOKUP(A653,'Fichier source CGECP'!$A$1:$F$1259,2,FALSE),"")</f>
        <v>CGECP</v>
      </c>
      <c r="I653" s="38">
        <f>IFERROR(VLOOKUP(A653,'Fichier source CGECP'!$A$1:$F$1259,3,FALSE),"")</f>
        <v>43815</v>
      </c>
      <c r="J653" s="15" t="str">
        <f>IFERROR(VLOOKUP(A653,'Fichier source CGECP'!$A$1:$F$1259,4,FALSE),"")</f>
        <v>FERRAILLES/METAUX</v>
      </c>
      <c r="K653" s="15" t="str">
        <f>IFERROR(VLOOKUP(A653,'Fichier source CGECP'!$A$1:$F$1259,5,FALSE),"")</f>
        <v>FERRAILLES A BROYER (FAB)</v>
      </c>
      <c r="L653" s="33">
        <f>IFERROR(VLOOKUP(A653,'Fichier source CGECP'!$A$1:$F$1259,6,FALSE),"")</f>
        <v>2.04</v>
      </c>
      <c r="M653" s="36">
        <f t="shared" si="50"/>
        <v>-0.99</v>
      </c>
      <c r="N653" s="35" t="str">
        <f t="shared" si="51"/>
        <v>Ok</v>
      </c>
      <c r="O653" s="35" t="str">
        <f t="shared" si="52"/>
        <v>Ecart</v>
      </c>
      <c r="P653" s="35" t="str">
        <f t="shared" si="53"/>
        <v>Ecart</v>
      </c>
      <c r="Q653" s="35" t="str">
        <f t="shared" si="54"/>
        <v>Ecart</v>
      </c>
    </row>
    <row r="654" spans="1:17" ht="15.75" customHeight="1" x14ac:dyDescent="0.25">
      <c r="A654" s="12">
        <f>IFERROR(VLOOKUP('Requête 052'!$A653,'Requête 052'!$A$1:$F$2000,1,FALSE),"")</f>
        <v>6397</v>
      </c>
      <c r="B654" s="5" t="str">
        <f>IFERROR(VLOOKUP('Requête 052'!$A653,'Requête 052'!$A$1:$F$2000,2,FALSE),"")</f>
        <v>CGECP ST OUEN L AUMONE TDI</v>
      </c>
      <c r="C654" s="14">
        <f>IFERROR(VLOOKUP('Requête 052'!$A653,'Requête 052'!$A$1:$F$2000,3,FALSE),"")</f>
        <v>43815</v>
      </c>
      <c r="D654" s="5" t="str">
        <f>IFERROR(VLOOKUP('Requête 052'!$A653,'Requête 052'!$A$1:$F$2000,4,FALSE),"")</f>
        <v>ENCOMBRANTS</v>
      </c>
      <c r="E654" s="5" t="str">
        <f>IFERROR(VLOOKUP('Requête 052'!$A653,'Requête 052'!$A$1:$F$2000,5,FALSE),"")</f>
        <v>ENCOMBRANTS</v>
      </c>
      <c r="F654" s="5">
        <f>IFERROR(VLOOKUP('Requête 052'!$A653,'Requête 052'!$A$1:$F$2000,6,FALSE),"")</f>
        <v>2.2400000000000002</v>
      </c>
      <c r="G654" s="15" t="str">
        <f>IFERROR(VLOOKUP(A654,'Fichier source CGECP'!$A$1:$F$1259,1,FALSE),"")</f>
        <v/>
      </c>
      <c r="H654" s="15" t="str">
        <f>IFERROR(VLOOKUP(A654,'Fichier source CGECP'!$A$1:$F$1259,2,FALSE),"")</f>
        <v/>
      </c>
      <c r="I654" s="38" t="str">
        <f>IFERROR(VLOOKUP(A654,'Fichier source CGECP'!$A$1:$F$1259,3,FALSE),"")</f>
        <v/>
      </c>
      <c r="J654" s="15" t="str">
        <f>IFERROR(VLOOKUP(A654,'Fichier source CGECP'!$A$1:$F$1259,4,FALSE),"")</f>
        <v/>
      </c>
      <c r="K654" s="15" t="str">
        <f>IFERROR(VLOOKUP(A654,'Fichier source CGECP'!$A$1:$F$1259,5,FALSE),"")</f>
        <v/>
      </c>
      <c r="L654" s="33" t="str">
        <f>IFERROR(VLOOKUP(A654,'Fichier source CGECP'!$A$1:$F$1259,6,FALSE),"")</f>
        <v/>
      </c>
      <c r="M654" s="36" t="str">
        <f t="shared" si="50"/>
        <v/>
      </c>
      <c r="N654" s="35" t="str">
        <f t="shared" si="51"/>
        <v>Ok</v>
      </c>
      <c r="O654" s="35" t="str">
        <f t="shared" si="52"/>
        <v>Ecart</v>
      </c>
      <c r="P654" s="35" t="str">
        <f t="shared" si="53"/>
        <v>Ok</v>
      </c>
      <c r="Q654" s="35" t="str">
        <f t="shared" si="54"/>
        <v>Ecart</v>
      </c>
    </row>
    <row r="655" spans="1:17" ht="15.75" customHeight="1" x14ac:dyDescent="0.25">
      <c r="A655" s="12">
        <f>IFERROR(VLOOKUP('Requête 052'!$A654,'Requête 052'!$A$1:$F$2000,1,FALSE),"")</f>
        <v>6428</v>
      </c>
      <c r="B655" s="5" t="str">
        <f>IFERROR(VLOOKUP('Requête 052'!$A654,'Requête 052'!$A$1:$F$2000,2,FALSE),"")</f>
        <v>CGECP ST OUEN L AUMONE UVEND</v>
      </c>
      <c r="C655" s="14">
        <f>IFERROR(VLOOKUP('Requête 052'!$A654,'Requête 052'!$A$1:$F$2000,3,FALSE),"")</f>
        <v>43816</v>
      </c>
      <c r="D655" s="5" t="str">
        <f>IFERROR(VLOOKUP('Requête 052'!$A654,'Requête 052'!$A$1:$F$2000,4,FALSE),"")</f>
        <v>ORDURES MENAGERES</v>
      </c>
      <c r="E655" s="5" t="str">
        <f>IFERROR(VLOOKUP('Requête 052'!$A654,'Requête 052'!$A$1:$F$2000,5,FALSE),"")</f>
        <v>ORDURES MENAGERES</v>
      </c>
      <c r="F655" s="5">
        <f>IFERROR(VLOOKUP('Requête 052'!$A654,'Requête 052'!$A$1:$F$2000,6,FALSE),"")</f>
        <v>8.8000000000000007</v>
      </c>
      <c r="G655" s="15">
        <f>IFERROR(VLOOKUP(A655,'Fichier source CGECP'!$A$1:$F$1259,1,FALSE),"")</f>
        <v>6428</v>
      </c>
      <c r="H655" s="15" t="str">
        <f>IFERROR(VLOOKUP(A655,'Fichier source CGECP'!$A$1:$F$1259,2,FALSE),"")</f>
        <v>CGECP</v>
      </c>
      <c r="I655" s="47">
        <f>IFERROR(VLOOKUP(A655,'Fichier source CGECP'!$A$1:$F$1259,3,FALSE),"")</f>
        <v>43816</v>
      </c>
      <c r="J655" s="15">
        <f>IFERROR(VLOOKUP(A655,'Fichier source CGECP'!$A$1:$F$1259,4,FALSE),"")</f>
        <v>0</v>
      </c>
      <c r="K655" s="15" t="str">
        <f>IFERROR(VLOOKUP(A655,'Fichier source CGECP'!$A$1:$F$1259,5,FALSE),"")</f>
        <v>ORDURES MENAGERES</v>
      </c>
      <c r="L655" s="33">
        <f>IFERROR(VLOOKUP(A655,'Fichier source CGECP'!$A$1:$F$1259,6,FALSE),"")</f>
        <v>5</v>
      </c>
      <c r="M655" s="36">
        <f t="shared" si="50"/>
        <v>3.8000000000000007</v>
      </c>
      <c r="N655" s="35" t="str">
        <f t="shared" si="51"/>
        <v>Ok</v>
      </c>
      <c r="O655" s="35" t="str">
        <f t="shared" si="52"/>
        <v>Ok</v>
      </c>
      <c r="P655" s="35" t="str">
        <f t="shared" si="53"/>
        <v>Ok</v>
      </c>
      <c r="Q655" s="35" t="str">
        <f t="shared" si="54"/>
        <v>Ok</v>
      </c>
    </row>
    <row r="656" spans="1:17" ht="15.75" customHeight="1" x14ac:dyDescent="0.25">
      <c r="A656" s="12">
        <f>IFERROR(VLOOKUP('Requête 052'!$A655,'Requête 052'!$A$1:$F$2000,1,FALSE),"")</f>
        <v>6429</v>
      </c>
      <c r="B656" s="5" t="str">
        <f>IFERROR(VLOOKUP('Requête 052'!$A655,'Requête 052'!$A$1:$F$2000,2,FALSE),"")</f>
        <v>CGECP ST OUEN L AUMONE DVBIODIV</v>
      </c>
      <c r="C656" s="14">
        <f>IFERROR(VLOOKUP('Requête 052'!$A655,'Requête 052'!$A$1:$F$2000,3,FALSE),"")</f>
        <v>43816</v>
      </c>
      <c r="D656" s="5" t="str">
        <f>IFERROR(VLOOKUP('Requête 052'!$A655,'Requête 052'!$A$1:$F$2000,4,FALSE),"")</f>
        <v>DECHETS VERTS EN MELANGE</v>
      </c>
      <c r="E656" s="5" t="str">
        <f>IFERROR(VLOOKUP('Requête 052'!$A655,'Requête 052'!$A$1:$F$2000,5,FALSE),"")</f>
        <v>DECHETS VERTS EN MELANGE</v>
      </c>
      <c r="F656" s="5">
        <f>IFERROR(VLOOKUP('Requête 052'!$A655,'Requête 052'!$A$1:$F$2000,6,FALSE),"")</f>
        <v>5.52</v>
      </c>
      <c r="G656" s="15" t="str">
        <f>IFERROR(VLOOKUP(A656,'Fichier source CGECP'!$A$1:$F$1259,1,FALSE),"")</f>
        <v/>
      </c>
      <c r="H656" s="15" t="str">
        <f>IFERROR(VLOOKUP(A656,'Fichier source CGECP'!$A$1:$F$1259,2,FALSE),"")</f>
        <v/>
      </c>
      <c r="I656" s="38" t="str">
        <f>IFERROR(VLOOKUP(A656,'Fichier source CGECP'!$A$1:$F$1259,3,FALSE),"")</f>
        <v/>
      </c>
      <c r="J656" s="15" t="str">
        <f>IFERROR(VLOOKUP(A656,'Fichier source CGECP'!$A$1:$F$1259,4,FALSE),"")</f>
        <v/>
      </c>
      <c r="K656" s="15" t="str">
        <f>IFERROR(VLOOKUP(A656,'Fichier source CGECP'!$A$1:$F$1259,5,FALSE),"")</f>
        <v/>
      </c>
      <c r="L656" s="33" t="str">
        <f>IFERROR(VLOOKUP(A656,'Fichier source CGECP'!$A$1:$F$1259,6,FALSE),"")</f>
        <v/>
      </c>
      <c r="M656" s="36" t="str">
        <f t="shared" si="50"/>
        <v/>
      </c>
      <c r="N656" s="35" t="str">
        <f t="shared" si="51"/>
        <v>Ok</v>
      </c>
      <c r="O656" s="35" t="str">
        <f t="shared" si="52"/>
        <v>Ecart</v>
      </c>
      <c r="P656" s="35" t="str">
        <f t="shared" si="53"/>
        <v>Ok</v>
      </c>
      <c r="Q656" s="35" t="str">
        <f t="shared" si="54"/>
        <v>Ecart</v>
      </c>
    </row>
    <row r="657" spans="1:17" ht="15.75" customHeight="1" x14ac:dyDescent="0.25">
      <c r="A657" s="12">
        <f>IFERROR(VLOOKUP('Requête 052'!$A656,'Requête 052'!$A$1:$F$2000,1,FALSE),"")</f>
        <v>6430</v>
      </c>
      <c r="B657" s="5" t="str">
        <f>IFERROR(VLOOKUP('Requête 052'!$A656,'Requête 052'!$A$1:$F$2000,2,FALSE),"")</f>
        <v>CGECP ST OUEN L AUMONE DVBIODIV</v>
      </c>
      <c r="C657" s="14">
        <f>IFERROR(VLOOKUP('Requête 052'!$A656,'Requête 052'!$A$1:$F$2000,3,FALSE),"")</f>
        <v>43816</v>
      </c>
      <c r="D657" s="5" t="str">
        <f>IFERROR(VLOOKUP('Requête 052'!$A656,'Requête 052'!$A$1:$F$2000,4,FALSE),"")</f>
        <v>DECHETS VERTS EN MELANGE</v>
      </c>
      <c r="E657" s="5" t="str">
        <f>IFERROR(VLOOKUP('Requête 052'!$A656,'Requête 052'!$A$1:$F$2000,5,FALSE),"")</f>
        <v>DECHETS VERTS EN MELANGE</v>
      </c>
      <c r="F657" s="5">
        <f>IFERROR(VLOOKUP('Requête 052'!$A656,'Requête 052'!$A$1:$F$2000,6,FALSE),"")</f>
        <v>1.9</v>
      </c>
      <c r="G657" s="15" t="str">
        <f>IFERROR(VLOOKUP(A657,'Fichier source CGECP'!$A$1:$F$1259,1,FALSE),"")</f>
        <v/>
      </c>
      <c r="H657" s="15" t="str">
        <f>IFERROR(VLOOKUP(A657,'Fichier source CGECP'!$A$1:$F$1259,2,FALSE),"")</f>
        <v/>
      </c>
      <c r="I657" s="38" t="str">
        <f>IFERROR(VLOOKUP(A657,'Fichier source CGECP'!$A$1:$F$1259,3,FALSE),"")</f>
        <v/>
      </c>
      <c r="J657" s="15" t="str">
        <f>IFERROR(VLOOKUP(A657,'Fichier source CGECP'!$A$1:$F$1259,4,FALSE),"")</f>
        <v/>
      </c>
      <c r="K657" s="15" t="str">
        <f>IFERROR(VLOOKUP(A657,'Fichier source CGECP'!$A$1:$F$1259,5,FALSE),"")</f>
        <v/>
      </c>
      <c r="L657" s="33" t="str">
        <f>IFERROR(VLOOKUP(A657,'Fichier source CGECP'!$A$1:$F$1259,6,FALSE),"")</f>
        <v/>
      </c>
      <c r="M657" s="36" t="str">
        <f t="shared" si="50"/>
        <v/>
      </c>
      <c r="N657" s="35" t="str">
        <f t="shared" si="51"/>
        <v>Ok</v>
      </c>
      <c r="O657" s="35" t="str">
        <f t="shared" si="52"/>
        <v>Ecart</v>
      </c>
      <c r="P657" s="35" t="str">
        <f t="shared" si="53"/>
        <v>Ok</v>
      </c>
      <c r="Q657" s="35" t="str">
        <f t="shared" si="54"/>
        <v>Ecart</v>
      </c>
    </row>
    <row r="658" spans="1:17" ht="15.75" customHeight="1" x14ac:dyDescent="0.25">
      <c r="A658" s="12">
        <f>IFERROR(VLOOKUP('Requête 052'!$A657,'Requête 052'!$A$1:$F$2000,1,FALSE),"")</f>
        <v>6431</v>
      </c>
      <c r="B658" s="5" t="str">
        <f>IFERROR(VLOOKUP('Requête 052'!$A657,'Requête 052'!$A$1:$F$2000,2,FALSE),"")</f>
        <v>CGECP ST OUEN L AUMONE UVEND</v>
      </c>
      <c r="C658" s="14">
        <f>IFERROR(VLOOKUP('Requête 052'!$A657,'Requête 052'!$A$1:$F$2000,3,FALSE),"")</f>
        <v>43816</v>
      </c>
      <c r="D658" s="5" t="str">
        <f>IFERROR(VLOOKUP('Requête 052'!$A657,'Requête 052'!$A$1:$F$2000,4,FALSE),"")</f>
        <v>REFUS DE TRI</v>
      </c>
      <c r="E658" s="5" t="str">
        <f>IFERROR(VLOOKUP('Requête 052'!$A657,'Requête 052'!$A$1:$F$2000,5,FALSE),"")</f>
        <v>REFUS DE TRI</v>
      </c>
      <c r="F658" s="5">
        <f>IFERROR(VLOOKUP('Requête 052'!$A657,'Requête 052'!$A$1:$F$2000,6,FALSE),"")</f>
        <v>3.52</v>
      </c>
      <c r="G658" s="15" t="str">
        <f>IFERROR(VLOOKUP(A658,'Fichier source CGECP'!$A$1:$F$1259,1,FALSE),"")</f>
        <v/>
      </c>
      <c r="H658" s="15" t="str">
        <f>IFERROR(VLOOKUP(A658,'Fichier source CGECP'!$A$1:$F$1259,2,FALSE),"")</f>
        <v/>
      </c>
      <c r="I658" s="38" t="str">
        <f>IFERROR(VLOOKUP(A658,'Fichier source CGECP'!$A$1:$F$1259,3,FALSE),"")</f>
        <v/>
      </c>
      <c r="J658" s="15" t="str">
        <f>IFERROR(VLOOKUP(A658,'Fichier source CGECP'!$A$1:$F$1259,4,FALSE),"")</f>
        <v/>
      </c>
      <c r="K658" s="15" t="str">
        <f>IFERROR(VLOOKUP(A658,'Fichier source CGECP'!$A$1:$F$1259,5,FALSE),"")</f>
        <v/>
      </c>
      <c r="L658" s="33" t="str">
        <f>IFERROR(VLOOKUP(A658,'Fichier source CGECP'!$A$1:$F$1259,6,FALSE),"")</f>
        <v/>
      </c>
      <c r="M658" s="36" t="str">
        <f t="shared" si="50"/>
        <v/>
      </c>
      <c r="N658" s="35" t="str">
        <f t="shared" si="51"/>
        <v>Ok</v>
      </c>
      <c r="O658" s="35" t="str">
        <f t="shared" si="52"/>
        <v>Ecart</v>
      </c>
      <c r="P658" s="35" t="str">
        <f t="shared" si="53"/>
        <v>Ok</v>
      </c>
      <c r="Q658" s="35" t="str">
        <f t="shared" si="54"/>
        <v>Ecart</v>
      </c>
    </row>
    <row r="659" spans="1:17" ht="15.75" customHeight="1" x14ac:dyDescent="0.25">
      <c r="A659" s="12">
        <f>IFERROR(VLOOKUP('Requête 052'!$A658,'Requête 052'!$A$1:$F$2000,1,FALSE),"")</f>
        <v>6432</v>
      </c>
      <c r="B659" s="5" t="str">
        <f>IFERROR(VLOOKUP('Requête 052'!$A658,'Requête 052'!$A$1:$F$2000,2,FALSE),"")</f>
        <v>CGECP ST OUEN L AUMONE UVEND</v>
      </c>
      <c r="C659" s="14">
        <f>IFERROR(VLOOKUP('Requête 052'!$A658,'Requête 052'!$A$1:$F$2000,3,FALSE),"")</f>
        <v>43816</v>
      </c>
      <c r="D659" s="5" t="str">
        <f>IFERROR(VLOOKUP('Requête 052'!$A658,'Requête 052'!$A$1:$F$2000,4,FALSE),"")</f>
        <v>DECHETS INDUSTRIELS BANALS</v>
      </c>
      <c r="E659" s="5" t="str">
        <f>IFERROR(VLOOKUP('Requête 052'!$A658,'Requête 052'!$A$1:$F$2000,5,FALSE),"")</f>
        <v>DECHETS INDUSTRIELS BANALS</v>
      </c>
      <c r="F659" s="5">
        <f>IFERROR(VLOOKUP('Requête 052'!$A658,'Requête 052'!$A$1:$F$2000,6,FALSE),"")</f>
        <v>2.88</v>
      </c>
      <c r="G659" s="15">
        <f>IFERROR(VLOOKUP(A659,'Fichier source CGECP'!$A$1:$F$1259,1,FALSE),"")</f>
        <v>6432</v>
      </c>
      <c r="H659" s="15" t="str">
        <f>IFERROR(VLOOKUP(A659,'Fichier source CGECP'!$A$1:$F$1259,2,FALSE),"")</f>
        <v>CGECP</v>
      </c>
      <c r="I659" s="47">
        <f>IFERROR(VLOOKUP(A659,'Fichier source CGECP'!$A$1:$F$1259,3,FALSE),"")</f>
        <v>43816</v>
      </c>
      <c r="J659" s="15" t="str">
        <f>IFERROR(VLOOKUP(A659,'Fichier source CGECP'!$A$1:$F$1259,4,FALSE),"")</f>
        <v>DECHETS INDUSTRIELS BANALS</v>
      </c>
      <c r="K659" s="15" t="str">
        <f>IFERROR(VLOOKUP(A659,'Fichier source CGECP'!$A$1:$F$1259,5,FALSE),"")</f>
        <v>DECHETS INDUSTRIELS BANALS</v>
      </c>
      <c r="L659" s="33">
        <f>IFERROR(VLOOKUP(A659,'Fichier source CGECP'!$A$1:$F$1259,6,FALSE),"")</f>
        <v>0.48</v>
      </c>
      <c r="M659" s="36">
        <f t="shared" si="50"/>
        <v>2.4</v>
      </c>
      <c r="N659" s="35" t="str">
        <f t="shared" si="51"/>
        <v>Ok</v>
      </c>
      <c r="O659" s="35" t="str">
        <f t="shared" si="52"/>
        <v>Ok</v>
      </c>
      <c r="P659" s="35" t="str">
        <f t="shared" si="53"/>
        <v>Ok</v>
      </c>
      <c r="Q659" s="35" t="str">
        <f t="shared" si="54"/>
        <v>Ok</v>
      </c>
    </row>
    <row r="660" spans="1:17" ht="15.75" customHeight="1" x14ac:dyDescent="0.25">
      <c r="A660" s="12">
        <f>IFERROR(VLOOKUP('Requête 052'!$A659,'Requête 052'!$A$1:$F$2000,1,FALSE),"")</f>
        <v>6433</v>
      </c>
      <c r="B660" s="5" t="str">
        <f>IFERROR(VLOOKUP('Requête 052'!$A659,'Requête 052'!$A$1:$F$2000,2,FALSE),"")</f>
        <v>CGECP ST OUEN L AUMONE DVBIODIV</v>
      </c>
      <c r="C660" s="14">
        <f>IFERROR(VLOOKUP('Requête 052'!$A659,'Requête 052'!$A$1:$F$2000,3,FALSE),"")</f>
        <v>43816</v>
      </c>
      <c r="D660" s="5" t="str">
        <f>IFERROR(VLOOKUP('Requête 052'!$A659,'Requête 052'!$A$1:$F$2000,4,FALSE),"")</f>
        <v>DECHETS VERTS EN MELANGE</v>
      </c>
      <c r="E660" s="5" t="str">
        <f>IFERROR(VLOOKUP('Requête 052'!$A659,'Requête 052'!$A$1:$F$2000,5,FALSE),"")</f>
        <v>DECHETS VERTS EN MELANGE</v>
      </c>
      <c r="F660" s="5">
        <f>IFERROR(VLOOKUP('Requête 052'!$A659,'Requête 052'!$A$1:$F$2000,6,FALSE),"")</f>
        <v>0.88</v>
      </c>
      <c r="G660" s="15" t="str">
        <f>IFERROR(VLOOKUP(A660,'Fichier source CGECP'!$A$1:$F$1259,1,FALSE),"")</f>
        <v/>
      </c>
      <c r="H660" s="15" t="str">
        <f>IFERROR(VLOOKUP(A660,'Fichier source CGECP'!$A$1:$F$1259,2,FALSE),"")</f>
        <v/>
      </c>
      <c r="I660" s="38" t="str">
        <f>IFERROR(VLOOKUP(A660,'Fichier source CGECP'!$A$1:$F$1259,3,FALSE),"")</f>
        <v/>
      </c>
      <c r="J660" s="15" t="str">
        <f>IFERROR(VLOOKUP(A660,'Fichier source CGECP'!$A$1:$F$1259,4,FALSE),"")</f>
        <v/>
      </c>
      <c r="K660" s="15" t="str">
        <f>IFERROR(VLOOKUP(A660,'Fichier source CGECP'!$A$1:$F$1259,5,FALSE),"")</f>
        <v/>
      </c>
      <c r="L660" s="33" t="str">
        <f>IFERROR(VLOOKUP(A660,'Fichier source CGECP'!$A$1:$F$1259,6,FALSE),"")</f>
        <v/>
      </c>
      <c r="M660" s="36" t="str">
        <f t="shared" si="50"/>
        <v/>
      </c>
      <c r="N660" s="35" t="str">
        <f t="shared" si="51"/>
        <v>Ok</v>
      </c>
      <c r="O660" s="35" t="str">
        <f t="shared" si="52"/>
        <v>Ecart</v>
      </c>
      <c r="P660" s="35" t="str">
        <f t="shared" si="53"/>
        <v>Ok</v>
      </c>
      <c r="Q660" s="35" t="str">
        <f t="shared" si="54"/>
        <v>Ecart</v>
      </c>
    </row>
    <row r="661" spans="1:17" ht="15.75" customHeight="1" x14ac:dyDescent="0.25">
      <c r="A661" s="12">
        <f>IFERROR(VLOOKUP('Requête 052'!$A660,'Requête 052'!$A$1:$F$2000,1,FALSE),"")</f>
        <v>6434</v>
      </c>
      <c r="B661" s="5" t="str">
        <f>IFERROR(VLOOKUP('Requête 052'!$A660,'Requête 052'!$A$1:$F$2000,2,FALSE),"")</f>
        <v>CGECP ST OUEN L AUMONE UVEND</v>
      </c>
      <c r="C661" s="14">
        <f>IFERROR(VLOOKUP('Requête 052'!$A660,'Requête 052'!$A$1:$F$2000,3,FALSE),"")</f>
        <v>43816</v>
      </c>
      <c r="D661" s="5" t="str">
        <f>IFERROR(VLOOKUP('Requête 052'!$A660,'Requête 052'!$A$1:$F$2000,4,FALSE),"")</f>
        <v>REFUS DE TRI</v>
      </c>
      <c r="E661" s="5" t="str">
        <f>IFERROR(VLOOKUP('Requête 052'!$A660,'Requête 052'!$A$1:$F$2000,5,FALSE),"")</f>
        <v>REFUS DE TRI</v>
      </c>
      <c r="F661" s="5">
        <f>IFERROR(VLOOKUP('Requête 052'!$A660,'Requête 052'!$A$1:$F$2000,6,FALSE),"")</f>
        <v>4.8600000000000003</v>
      </c>
      <c r="G661" s="15" t="str">
        <f>IFERROR(VLOOKUP(A661,'Fichier source CGECP'!$A$1:$F$1259,1,FALSE),"")</f>
        <v/>
      </c>
      <c r="H661" s="15" t="str">
        <f>IFERROR(VLOOKUP(A661,'Fichier source CGECP'!$A$1:$F$1259,2,FALSE),"")</f>
        <v/>
      </c>
      <c r="I661" s="38" t="str">
        <f>IFERROR(VLOOKUP(A661,'Fichier source CGECP'!$A$1:$F$1259,3,FALSE),"")</f>
        <v/>
      </c>
      <c r="J661" s="15" t="str">
        <f>IFERROR(VLOOKUP(A661,'Fichier source CGECP'!$A$1:$F$1259,4,FALSE),"")</f>
        <v/>
      </c>
      <c r="K661" s="15" t="str">
        <f>IFERROR(VLOOKUP(A661,'Fichier source CGECP'!$A$1:$F$1259,5,FALSE),"")</f>
        <v/>
      </c>
      <c r="L661" s="33" t="str">
        <f>IFERROR(VLOOKUP(A661,'Fichier source CGECP'!$A$1:$F$1259,6,FALSE),"")</f>
        <v/>
      </c>
      <c r="M661" s="36" t="str">
        <f t="shared" ref="M661:M724" si="55">IFERROR(F661-L661,"")</f>
        <v/>
      </c>
      <c r="N661" s="35" t="str">
        <f t="shared" si="51"/>
        <v>Ok</v>
      </c>
      <c r="O661" s="35" t="str">
        <f t="shared" si="52"/>
        <v>Ecart</v>
      </c>
      <c r="P661" s="35" t="str">
        <f t="shared" si="53"/>
        <v>Ok</v>
      </c>
      <c r="Q661" s="35" t="str">
        <f t="shared" si="54"/>
        <v>Ecart</v>
      </c>
    </row>
    <row r="662" spans="1:17" ht="15.75" customHeight="1" x14ac:dyDescent="0.25">
      <c r="A662" s="12">
        <f>IFERROR(VLOOKUP('Requête 052'!$A661,'Requête 052'!$A$1:$F$2000,1,FALSE),"")</f>
        <v>6443</v>
      </c>
      <c r="B662" s="5" t="str">
        <f>IFERROR(VLOOKUP('Requête 052'!$A661,'Requête 052'!$A$1:$F$2000,2,FALSE),"")</f>
        <v>CGECP ST OUEN L AUMONE TDI</v>
      </c>
      <c r="C662" s="14">
        <f>IFERROR(VLOOKUP('Requête 052'!$A661,'Requête 052'!$A$1:$F$2000,3,FALSE),"")</f>
        <v>43816</v>
      </c>
      <c r="D662" s="5" t="str">
        <f>IFERROR(VLOOKUP('Requête 052'!$A661,'Requête 052'!$A$1:$F$2000,4,FALSE),"")</f>
        <v>GRAVATS EN MELANGE</v>
      </c>
      <c r="E662" s="5" t="str">
        <f>IFERROR(VLOOKUP('Requête 052'!$A661,'Requête 052'!$A$1:$F$2000,5,FALSE),"")</f>
        <v>GRAVATS EN MELANGE</v>
      </c>
      <c r="F662" s="5">
        <f>IFERROR(VLOOKUP('Requête 052'!$A661,'Requête 052'!$A$1:$F$2000,6,FALSE),"")</f>
        <v>0.26</v>
      </c>
      <c r="G662" s="15" t="str">
        <f>IFERROR(VLOOKUP(A662,'Fichier source CGECP'!$A$1:$F$1259,1,FALSE),"")</f>
        <v/>
      </c>
      <c r="H662" s="15" t="str">
        <f>IFERROR(VLOOKUP(A662,'Fichier source CGECP'!$A$1:$F$1259,2,FALSE),"")</f>
        <v/>
      </c>
      <c r="I662" s="38" t="str">
        <f>IFERROR(VLOOKUP(A662,'Fichier source CGECP'!$A$1:$F$1259,3,FALSE),"")</f>
        <v/>
      </c>
      <c r="J662" s="15" t="str">
        <f>IFERROR(VLOOKUP(A662,'Fichier source CGECP'!$A$1:$F$1259,4,FALSE),"")</f>
        <v/>
      </c>
      <c r="K662" s="15" t="str">
        <f>IFERROR(VLOOKUP(A662,'Fichier source CGECP'!$A$1:$F$1259,5,FALSE),"")</f>
        <v/>
      </c>
      <c r="L662" s="33" t="str">
        <f>IFERROR(VLOOKUP(A662,'Fichier source CGECP'!$A$1:$F$1259,6,FALSE),"")</f>
        <v/>
      </c>
      <c r="M662" s="36" t="str">
        <f t="shared" si="55"/>
        <v/>
      </c>
      <c r="N662" s="35" t="str">
        <f t="shared" si="51"/>
        <v>Ok</v>
      </c>
      <c r="O662" s="35" t="str">
        <f t="shared" si="52"/>
        <v>Ecart</v>
      </c>
      <c r="P662" s="35" t="str">
        <f t="shared" si="53"/>
        <v>Ok</v>
      </c>
      <c r="Q662" s="35" t="str">
        <f t="shared" si="54"/>
        <v>Ecart</v>
      </c>
    </row>
    <row r="663" spans="1:17" ht="15.75" customHeight="1" x14ac:dyDescent="0.25">
      <c r="A663" s="12">
        <f>IFERROR(VLOOKUP('Requête 052'!$A662,'Requête 052'!$A$1:$F$2000,1,FALSE),"")</f>
        <v>6444</v>
      </c>
      <c r="B663" s="5" t="str">
        <f>IFERROR(VLOOKUP('Requête 052'!$A662,'Requête 052'!$A$1:$F$2000,2,FALSE),"")</f>
        <v>CGECP ST OUEN L AUMONE UVEND</v>
      </c>
      <c r="C663" s="14">
        <f>IFERROR(VLOOKUP('Requête 052'!$A662,'Requête 052'!$A$1:$F$2000,3,FALSE),"")</f>
        <v>43816</v>
      </c>
      <c r="D663" s="5" t="str">
        <f>IFERROR(VLOOKUP('Requête 052'!$A662,'Requête 052'!$A$1:$F$2000,4,FALSE),"")</f>
        <v>ORDURES MENAGERES</v>
      </c>
      <c r="E663" s="5" t="str">
        <f>IFERROR(VLOOKUP('Requête 052'!$A662,'Requête 052'!$A$1:$F$2000,5,FALSE),"")</f>
        <v>ORDURES MENAGERES</v>
      </c>
      <c r="F663" s="5">
        <f>IFERROR(VLOOKUP('Requête 052'!$A662,'Requête 052'!$A$1:$F$2000,6,FALSE),"")</f>
        <v>4.54</v>
      </c>
      <c r="G663" s="15">
        <f>IFERROR(VLOOKUP(A663,'Fichier source CGECP'!$A$1:$F$1259,1,FALSE),"")</f>
        <v>6444</v>
      </c>
      <c r="H663" s="15" t="str">
        <f>IFERROR(VLOOKUP(A663,'Fichier source CGECP'!$A$1:$F$1259,2,FALSE),"")</f>
        <v>CGECP</v>
      </c>
      <c r="I663" s="38">
        <f>IFERROR(VLOOKUP(A663,'Fichier source CGECP'!$A$1:$F$1259,3,FALSE),"")</f>
        <v>43816</v>
      </c>
      <c r="J663" s="15">
        <f>IFERROR(VLOOKUP(A663,'Fichier source CGECP'!$A$1:$F$1259,4,FALSE),"")</f>
        <v>0</v>
      </c>
      <c r="K663" s="15" t="str">
        <f>IFERROR(VLOOKUP(A663,'Fichier source CGECP'!$A$1:$F$1259,5,FALSE),"")</f>
        <v>ORDURES MENAGERES</v>
      </c>
      <c r="L663" s="33">
        <f>IFERROR(VLOOKUP(A663,'Fichier source CGECP'!$A$1:$F$1259,6,FALSE),"")</f>
        <v>5.24</v>
      </c>
      <c r="M663" s="36">
        <f t="shared" si="55"/>
        <v>-0.70000000000000018</v>
      </c>
      <c r="N663" s="35" t="str">
        <f t="shared" si="51"/>
        <v>Ok</v>
      </c>
      <c r="O663" s="35" t="str">
        <f t="shared" si="52"/>
        <v>Ok</v>
      </c>
      <c r="P663" s="35" t="str">
        <f t="shared" si="53"/>
        <v>Ecart</v>
      </c>
      <c r="Q663" s="35" t="str">
        <f t="shared" si="54"/>
        <v>Ecart</v>
      </c>
    </row>
    <row r="664" spans="1:17" ht="15.75" customHeight="1" x14ac:dyDescent="0.25">
      <c r="A664" s="12">
        <f>IFERROR(VLOOKUP('Requête 052'!$A663,'Requête 052'!$A$1:$F$2000,1,FALSE),"")</f>
        <v>6446</v>
      </c>
      <c r="B664" s="5" t="str">
        <f>IFERROR(VLOOKUP('Requête 052'!$A663,'Requête 052'!$A$1:$F$2000,2,FALSE),"")</f>
        <v>CGECP ST OUEN L AUMONE UVEND</v>
      </c>
      <c r="C664" s="14">
        <f>IFERROR(VLOOKUP('Requête 052'!$A663,'Requête 052'!$A$1:$F$2000,3,FALSE),"")</f>
        <v>43816</v>
      </c>
      <c r="D664" s="5" t="str">
        <f>IFERROR(VLOOKUP('Requête 052'!$A663,'Requête 052'!$A$1:$F$2000,4,FALSE),"")</f>
        <v>DECHET A INCINERER</v>
      </c>
      <c r="E664" s="5" t="str">
        <f>IFERROR(VLOOKUP('Requête 052'!$A663,'Requête 052'!$A$1:$F$2000,5,FALSE),"")</f>
        <v>DECHET A INCINERER</v>
      </c>
      <c r="F664" s="5">
        <f>IFERROR(VLOOKUP('Requête 052'!$A663,'Requête 052'!$A$1:$F$2000,6,FALSE),"")</f>
        <v>0.47199999999999998</v>
      </c>
      <c r="G664" s="15">
        <f>IFERROR(VLOOKUP(A664,'Fichier source CGECP'!$A$1:$F$1259,1,FALSE),"")</f>
        <v>6446</v>
      </c>
      <c r="H664" s="15" t="str">
        <f>IFERROR(VLOOKUP(A664,'Fichier source CGECP'!$A$1:$F$1259,2,FALSE),"")</f>
        <v>CGECP</v>
      </c>
      <c r="I664" s="38">
        <f>IFERROR(VLOOKUP(A664,'Fichier source CGECP'!$A$1:$F$1259,3,FALSE),"")</f>
        <v>43816</v>
      </c>
      <c r="J664" s="15" t="str">
        <f>IFERROR(VLOOKUP(A664,'Fichier source CGECP'!$A$1:$F$1259,4,FALSE),"")</f>
        <v>CARTONS</v>
      </c>
      <c r="K664" s="15" t="str">
        <f>IFERROR(VLOOKUP(A664,'Fichier source CGECP'!$A$1:$F$1259,5,FALSE),"")</f>
        <v>CARTONS</v>
      </c>
      <c r="L664" s="33">
        <f>IFERROR(VLOOKUP(A664,'Fichier source CGECP'!$A$1:$F$1259,6,FALSE),"")</f>
        <v>3.5</v>
      </c>
      <c r="M664" s="36">
        <f t="shared" si="55"/>
        <v>-3.028</v>
      </c>
      <c r="N664" s="35" t="str">
        <f t="shared" si="51"/>
        <v>Ok</v>
      </c>
      <c r="O664" s="35" t="str">
        <f t="shared" si="52"/>
        <v>Ecart</v>
      </c>
      <c r="P664" s="35" t="str">
        <f t="shared" si="53"/>
        <v>Ecart</v>
      </c>
      <c r="Q664" s="35" t="str">
        <f t="shared" si="54"/>
        <v>Ecart</v>
      </c>
    </row>
    <row r="665" spans="1:17" ht="15.75" customHeight="1" x14ac:dyDescent="0.25">
      <c r="A665" s="12">
        <f>IFERROR(VLOOKUP('Requête 052'!$A664,'Requête 052'!$A$1:$F$2000,1,FALSE),"")</f>
        <v>6447</v>
      </c>
      <c r="B665" s="5" t="str">
        <f>IFERROR(VLOOKUP('Requête 052'!$A664,'Requête 052'!$A$1:$F$2000,2,FALSE),"")</f>
        <v>CGECP ST OUEN L AUMONE TDI</v>
      </c>
      <c r="C665" s="14">
        <f>IFERROR(VLOOKUP('Requête 052'!$A664,'Requête 052'!$A$1:$F$2000,3,FALSE),"")</f>
        <v>43816</v>
      </c>
      <c r="D665" s="5" t="str">
        <f>IFERROR(VLOOKUP('Requête 052'!$A664,'Requête 052'!$A$1:$F$2000,4,FALSE),"")</f>
        <v>ENCOMBRANTS</v>
      </c>
      <c r="E665" s="5" t="str">
        <f>IFERROR(VLOOKUP('Requête 052'!$A664,'Requête 052'!$A$1:$F$2000,5,FALSE),"")</f>
        <v>ENCOMBRANTS</v>
      </c>
      <c r="F665" s="5">
        <f>IFERROR(VLOOKUP('Requête 052'!$A664,'Requête 052'!$A$1:$F$2000,6,FALSE),"")</f>
        <v>1.64</v>
      </c>
      <c r="G665" s="15">
        <f>IFERROR(VLOOKUP(A665,'Fichier source CGECP'!$A$1:$F$1259,1,FALSE),"")</f>
        <v>6447</v>
      </c>
      <c r="H665" s="15" t="str">
        <f>IFERROR(VLOOKUP(A665,'Fichier source CGECP'!$A$1:$F$1259,2,FALSE),"")</f>
        <v>CGECP</v>
      </c>
      <c r="I665" s="38">
        <f>IFERROR(VLOOKUP(A665,'Fichier source CGECP'!$A$1:$F$1259,3,FALSE),"")</f>
        <v>43816</v>
      </c>
      <c r="J665" s="15">
        <f>IFERROR(VLOOKUP(A665,'Fichier source CGECP'!$A$1:$F$1259,4,FALSE),"")</f>
        <v>0</v>
      </c>
      <c r="K665" s="15" t="str">
        <f>IFERROR(VLOOKUP(A665,'Fichier source CGECP'!$A$1:$F$1259,5,FALSE),"")</f>
        <v>ENCOMBRANTS</v>
      </c>
      <c r="L665" s="33">
        <f>IFERROR(VLOOKUP(A665,'Fichier source CGECP'!$A$1:$F$1259,6,FALSE),"")</f>
        <v>5.76</v>
      </c>
      <c r="M665" s="36">
        <f t="shared" si="55"/>
        <v>-4.12</v>
      </c>
      <c r="N665" s="35" t="str">
        <f t="shared" si="51"/>
        <v>Ok</v>
      </c>
      <c r="O665" s="35" t="str">
        <f t="shared" si="52"/>
        <v>Ok</v>
      </c>
      <c r="P665" s="35" t="str">
        <f t="shared" si="53"/>
        <v>Ecart</v>
      </c>
      <c r="Q665" s="35" t="str">
        <f t="shared" si="54"/>
        <v>Ecart</v>
      </c>
    </row>
    <row r="666" spans="1:17" ht="15.75" customHeight="1" x14ac:dyDescent="0.25">
      <c r="A666" s="12">
        <f>IFERROR(VLOOKUP('Requête 052'!$A665,'Requête 052'!$A$1:$F$2000,1,FALSE),"")</f>
        <v>6451</v>
      </c>
      <c r="B666" s="5" t="str">
        <f>IFERROR(VLOOKUP('Requête 052'!$A665,'Requête 052'!$A$1:$F$2000,2,FALSE),"")</f>
        <v>CGECP ST OUEN L AUMONE UVEND</v>
      </c>
      <c r="C666" s="14">
        <f>IFERROR(VLOOKUP('Requête 052'!$A665,'Requête 052'!$A$1:$F$2000,3,FALSE),"")</f>
        <v>43816</v>
      </c>
      <c r="D666" s="5" t="str">
        <f>IFERROR(VLOOKUP('Requête 052'!$A665,'Requête 052'!$A$1:$F$2000,4,FALSE),"")</f>
        <v>ORDURES MENAGERES</v>
      </c>
      <c r="E666" s="5" t="str">
        <f>IFERROR(VLOOKUP('Requête 052'!$A665,'Requête 052'!$A$1:$F$2000,5,FALSE),"")</f>
        <v>ORDURES MENAGERES</v>
      </c>
      <c r="F666" s="5">
        <f>IFERROR(VLOOKUP('Requête 052'!$A665,'Requête 052'!$A$1:$F$2000,6,FALSE),"")</f>
        <v>3.26</v>
      </c>
      <c r="G666" s="15">
        <f>IFERROR(VLOOKUP(A666,'Fichier source CGECP'!$A$1:$F$1259,1,FALSE),"")</f>
        <v>6451</v>
      </c>
      <c r="H666" s="15" t="str">
        <f>IFERROR(VLOOKUP(A666,'Fichier source CGECP'!$A$1:$F$1259,2,FALSE),"")</f>
        <v>CGECP</v>
      </c>
      <c r="I666" s="38">
        <f>IFERROR(VLOOKUP(A666,'Fichier source CGECP'!$A$1:$F$1259,3,FALSE),"")</f>
        <v>43816</v>
      </c>
      <c r="J666" s="15" t="str">
        <f>IFERROR(VLOOKUP(A666,'Fichier source CGECP'!$A$1:$F$1259,4,FALSE),"")</f>
        <v>BOIS B BRUT</v>
      </c>
      <c r="K666" s="15" t="str">
        <f>IFERROR(VLOOKUP(A666,'Fichier source CGECP'!$A$1:$F$1259,5,FALSE),"")</f>
        <v>BOIS B BRUT</v>
      </c>
      <c r="L666" s="33">
        <f>IFERROR(VLOOKUP(A666,'Fichier source CGECP'!$A$1:$F$1259,6,FALSE),"")</f>
        <v>0.40200000000000002</v>
      </c>
      <c r="M666" s="36">
        <f t="shared" si="55"/>
        <v>2.8579999999999997</v>
      </c>
      <c r="N666" s="35" t="str">
        <f t="shared" si="51"/>
        <v>Ok</v>
      </c>
      <c r="O666" s="35" t="str">
        <f t="shared" si="52"/>
        <v>Ecart</v>
      </c>
      <c r="P666" s="35" t="str">
        <f t="shared" si="53"/>
        <v>Ok</v>
      </c>
      <c r="Q666" s="35" t="str">
        <f t="shared" si="54"/>
        <v>Ecart</v>
      </c>
    </row>
    <row r="667" spans="1:17" ht="15.75" customHeight="1" x14ac:dyDescent="0.25">
      <c r="A667" s="12">
        <f>IFERROR(VLOOKUP('Requête 052'!$A666,'Requête 052'!$A$1:$F$2000,1,FALSE),"")</f>
        <v>6456</v>
      </c>
      <c r="B667" s="5" t="str">
        <f>IFERROR(VLOOKUP('Requête 052'!$A666,'Requête 052'!$A$1:$F$2000,2,FALSE),"")</f>
        <v>CGECP ST OUEN L AUMONE UVEND</v>
      </c>
      <c r="C667" s="14">
        <f>IFERROR(VLOOKUP('Requête 052'!$A666,'Requête 052'!$A$1:$F$2000,3,FALSE),"")</f>
        <v>43816</v>
      </c>
      <c r="D667" s="5" t="str">
        <f>IFERROR(VLOOKUP('Requête 052'!$A666,'Requête 052'!$A$1:$F$2000,4,FALSE),"")</f>
        <v>DECHETS INCINERABLES</v>
      </c>
      <c r="E667" s="5" t="str">
        <f>IFERROR(VLOOKUP('Requête 052'!$A666,'Requête 052'!$A$1:$F$2000,5,FALSE),"")</f>
        <v>DECHETS INCINERABLES</v>
      </c>
      <c r="F667" s="5">
        <f>IFERROR(VLOOKUP('Requête 052'!$A666,'Requête 052'!$A$1:$F$2000,6,FALSE),"")</f>
        <v>1.8879999999999999</v>
      </c>
      <c r="G667" s="15">
        <f>IFERROR(VLOOKUP(A667,'Fichier source CGECP'!$A$1:$F$1259,1,FALSE),"")</f>
        <v>6456</v>
      </c>
      <c r="H667" s="15" t="str">
        <f>IFERROR(VLOOKUP(A667,'Fichier source CGECP'!$A$1:$F$1259,2,FALSE),"")</f>
        <v>CGECP</v>
      </c>
      <c r="I667" s="38">
        <f>IFERROR(VLOOKUP(A667,'Fichier source CGECP'!$A$1:$F$1259,3,FALSE),"")</f>
        <v>43816</v>
      </c>
      <c r="J667" s="15" t="str">
        <f>IFERROR(VLOOKUP(A667,'Fichier source CGECP'!$A$1:$F$1259,4,FALSE),"")</f>
        <v>BOIS D'EMBALLAGES BRUTS</v>
      </c>
      <c r="K667" s="15" t="str">
        <f>IFERROR(VLOOKUP(A667,'Fichier source CGECP'!$A$1:$F$1259,5,FALSE),"")</f>
        <v>BOIS D'EMBALLAGES BRUTS</v>
      </c>
      <c r="L667" s="33">
        <f>IFERROR(VLOOKUP(A667,'Fichier source CGECP'!$A$1:$F$1259,6,FALSE),"")</f>
        <v>0.188</v>
      </c>
      <c r="M667" s="36">
        <f t="shared" si="55"/>
        <v>1.7</v>
      </c>
      <c r="N667" s="35" t="str">
        <f t="shared" si="51"/>
        <v>Ok</v>
      </c>
      <c r="O667" s="35" t="str">
        <f t="shared" si="52"/>
        <v>Ecart</v>
      </c>
      <c r="P667" s="35" t="str">
        <f t="shared" si="53"/>
        <v>Ok</v>
      </c>
      <c r="Q667" s="35" t="str">
        <f t="shared" si="54"/>
        <v>Ecart</v>
      </c>
    </row>
    <row r="668" spans="1:17" ht="15.75" customHeight="1" x14ac:dyDescent="0.25">
      <c r="A668" s="12">
        <f>IFERROR(VLOOKUP('Requête 052'!$A667,'Requête 052'!$A$1:$F$2000,1,FALSE),"")</f>
        <v>6460</v>
      </c>
      <c r="B668" s="5" t="str">
        <f>IFERROR(VLOOKUP('Requête 052'!$A667,'Requête 052'!$A$1:$F$2000,2,FALSE),"")</f>
        <v>CGECP ST OUEN L AUMONE TDI</v>
      </c>
      <c r="C668" s="14">
        <f>IFERROR(VLOOKUP('Requête 052'!$A667,'Requête 052'!$A$1:$F$2000,3,FALSE),"")</f>
        <v>43816</v>
      </c>
      <c r="D668" s="5" t="str">
        <f>IFERROR(VLOOKUP('Requête 052'!$A667,'Requête 052'!$A$1:$F$2000,4,FALSE),"")</f>
        <v>DECHETS INDUSTRIELS BANALS</v>
      </c>
      <c r="E668" s="5" t="str">
        <f>IFERROR(VLOOKUP('Requête 052'!$A667,'Requête 052'!$A$1:$F$2000,5,FALSE),"")</f>
        <v>DECHETS INDUSTRIELS BANALS</v>
      </c>
      <c r="F668" s="5">
        <f>IFERROR(VLOOKUP('Requête 052'!$A667,'Requête 052'!$A$1:$F$2000,6,FALSE),"")</f>
        <v>1.1000000000000001</v>
      </c>
      <c r="G668" s="15">
        <f>IFERROR(VLOOKUP(A668,'Fichier source CGECP'!$A$1:$F$1259,1,FALSE),"")</f>
        <v>6460</v>
      </c>
      <c r="H668" s="15" t="str">
        <f>IFERROR(VLOOKUP(A668,'Fichier source CGECP'!$A$1:$F$1259,2,FALSE),"")</f>
        <v>CGECP</v>
      </c>
      <c r="I668" s="38">
        <f>IFERROR(VLOOKUP(A668,'Fichier source CGECP'!$A$1:$F$1259,3,FALSE),"")</f>
        <v>43816</v>
      </c>
      <c r="J668" s="15" t="str">
        <f>IFERROR(VLOOKUP(A668,'Fichier source CGECP'!$A$1:$F$1259,4,FALSE),"")</f>
        <v>DECHETS INDUSTRIELS BANALS</v>
      </c>
      <c r="K668" s="15" t="str">
        <f>IFERROR(VLOOKUP(A668,'Fichier source CGECP'!$A$1:$F$1259,5,FALSE),"")</f>
        <v>DECHETS INDUSTRIELS BANALS</v>
      </c>
      <c r="L668" s="33">
        <f>IFERROR(VLOOKUP(A668,'Fichier source CGECP'!$A$1:$F$1259,6,FALSE),"")</f>
        <v>2.02</v>
      </c>
      <c r="M668" s="36">
        <f t="shared" si="55"/>
        <v>-0.91999999999999993</v>
      </c>
      <c r="N668" s="35" t="str">
        <f t="shared" si="51"/>
        <v>Ok</v>
      </c>
      <c r="O668" s="35" t="str">
        <f t="shared" si="52"/>
        <v>Ok</v>
      </c>
      <c r="P668" s="35" t="str">
        <f t="shared" si="53"/>
        <v>Ecart</v>
      </c>
      <c r="Q668" s="35" t="str">
        <f t="shared" si="54"/>
        <v>Ecart</v>
      </c>
    </row>
    <row r="669" spans="1:17" ht="15.75" customHeight="1" x14ac:dyDescent="0.25">
      <c r="A669" s="12">
        <f>IFERROR(VLOOKUP('Requête 052'!$A668,'Requête 052'!$A$1:$F$2000,1,FALSE),"")</f>
        <v>6462</v>
      </c>
      <c r="B669" s="5" t="str">
        <f>IFERROR(VLOOKUP('Requête 052'!$A668,'Requête 052'!$A$1:$F$2000,2,FALSE),"")</f>
        <v>CGECP ST OUEN L AUMONE TDI</v>
      </c>
      <c r="C669" s="14">
        <f>IFERROR(VLOOKUP('Requête 052'!$A668,'Requête 052'!$A$1:$F$2000,3,FALSE),"")</f>
        <v>43816</v>
      </c>
      <c r="D669" s="5" t="str">
        <f>IFERROR(VLOOKUP('Requête 052'!$A668,'Requête 052'!$A$1:$F$2000,4,FALSE),"")</f>
        <v>ENCOMBRANTS</v>
      </c>
      <c r="E669" s="5" t="str">
        <f>IFERROR(VLOOKUP('Requête 052'!$A668,'Requête 052'!$A$1:$F$2000,5,FALSE),"")</f>
        <v>ENCOMBRANTS</v>
      </c>
      <c r="F669" s="5">
        <f>IFERROR(VLOOKUP('Requête 052'!$A668,'Requête 052'!$A$1:$F$2000,6,FALSE),"")</f>
        <v>8.4</v>
      </c>
      <c r="G669" s="15" t="str">
        <f>IFERROR(VLOOKUP(A669,'Fichier source CGECP'!$A$1:$F$1259,1,FALSE),"")</f>
        <v/>
      </c>
      <c r="H669" s="15" t="str">
        <f>IFERROR(VLOOKUP(A669,'Fichier source CGECP'!$A$1:$F$1259,2,FALSE),"")</f>
        <v/>
      </c>
      <c r="I669" s="38" t="str">
        <f>IFERROR(VLOOKUP(A669,'Fichier source CGECP'!$A$1:$F$1259,3,FALSE),"")</f>
        <v/>
      </c>
      <c r="J669" s="15" t="str">
        <f>IFERROR(VLOOKUP(A669,'Fichier source CGECP'!$A$1:$F$1259,4,FALSE),"")</f>
        <v/>
      </c>
      <c r="K669" s="15" t="str">
        <f>IFERROR(VLOOKUP(A669,'Fichier source CGECP'!$A$1:$F$1259,5,FALSE),"")</f>
        <v/>
      </c>
      <c r="L669" s="33" t="str">
        <f>IFERROR(VLOOKUP(A669,'Fichier source CGECP'!$A$1:$F$1259,6,FALSE),"")</f>
        <v/>
      </c>
      <c r="M669" s="36" t="str">
        <f t="shared" si="55"/>
        <v/>
      </c>
      <c r="N669" s="35" t="str">
        <f t="shared" si="51"/>
        <v>Ok</v>
      </c>
      <c r="O669" s="35" t="str">
        <f t="shared" si="52"/>
        <v>Ecart</v>
      </c>
      <c r="P669" s="35" t="str">
        <f t="shared" si="53"/>
        <v>Ok</v>
      </c>
      <c r="Q669" s="35" t="str">
        <f t="shared" si="54"/>
        <v>Ecart</v>
      </c>
    </row>
    <row r="670" spans="1:17" ht="15.75" customHeight="1" x14ac:dyDescent="0.25">
      <c r="A670" s="12">
        <f>IFERROR(VLOOKUP('Requête 052'!$A669,'Requête 052'!$A$1:$F$2000,1,FALSE),"")</f>
        <v>6464</v>
      </c>
      <c r="B670" s="5" t="str">
        <f>IFERROR(VLOOKUP('Requête 052'!$A669,'Requête 052'!$A$1:$F$2000,2,FALSE),"")</f>
        <v>CGECP ST OUEN L AUMONE TDI</v>
      </c>
      <c r="C670" s="14">
        <f>IFERROR(VLOOKUP('Requête 052'!$A669,'Requête 052'!$A$1:$F$2000,3,FALSE),"")</f>
        <v>43816</v>
      </c>
      <c r="D670" s="5" t="str">
        <f>IFERROR(VLOOKUP('Requête 052'!$A669,'Requête 052'!$A$1:$F$2000,4,FALSE),"")</f>
        <v>ENCOMBRANTS</v>
      </c>
      <c r="E670" s="5" t="str">
        <f>IFERROR(VLOOKUP('Requête 052'!$A669,'Requête 052'!$A$1:$F$2000,5,FALSE),"")</f>
        <v>ENCOMBRANTS</v>
      </c>
      <c r="F670" s="5">
        <f>IFERROR(VLOOKUP('Requête 052'!$A669,'Requête 052'!$A$1:$F$2000,6,FALSE),"")</f>
        <v>3.96</v>
      </c>
      <c r="G670" s="15">
        <f>IFERROR(VLOOKUP(A670,'Fichier source CGECP'!$A$1:$F$1259,1,FALSE),"")</f>
        <v>6464</v>
      </c>
      <c r="H670" s="15" t="str">
        <f>IFERROR(VLOOKUP(A670,'Fichier source CGECP'!$A$1:$F$1259,2,FALSE),"")</f>
        <v>CGECP</v>
      </c>
      <c r="I670" s="47">
        <f>IFERROR(VLOOKUP(A670,'Fichier source CGECP'!$A$1:$F$1259,3,FALSE),"")</f>
        <v>43816</v>
      </c>
      <c r="J670" s="15">
        <f>IFERROR(VLOOKUP(A670,'Fichier source CGECP'!$A$1:$F$1259,4,FALSE),"")</f>
        <v>0</v>
      </c>
      <c r="K670" s="15" t="str">
        <f>IFERROR(VLOOKUP(A670,'Fichier source CGECP'!$A$1:$F$1259,5,FALSE),"")</f>
        <v>ENCOMBRANTS</v>
      </c>
      <c r="L670" s="33">
        <f>IFERROR(VLOOKUP(A670,'Fichier source CGECP'!$A$1:$F$1259,6,FALSE),"")</f>
        <v>2.74</v>
      </c>
      <c r="M670" s="36">
        <f t="shared" si="55"/>
        <v>1.2199999999999998</v>
      </c>
      <c r="N670" s="35" t="str">
        <f t="shared" si="51"/>
        <v>Ok</v>
      </c>
      <c r="O670" s="35" t="str">
        <f t="shared" si="52"/>
        <v>Ok</v>
      </c>
      <c r="P670" s="35" t="str">
        <f t="shared" si="53"/>
        <v>Ok</v>
      </c>
      <c r="Q670" s="35" t="str">
        <f t="shared" si="54"/>
        <v>Ok</v>
      </c>
    </row>
    <row r="671" spans="1:17" ht="15.75" customHeight="1" x14ac:dyDescent="0.25">
      <c r="A671" s="12">
        <f>IFERROR(VLOOKUP('Requête 052'!$A670,'Requête 052'!$A$1:$F$2000,1,FALSE),"")</f>
        <v>6466</v>
      </c>
      <c r="B671" s="5" t="str">
        <f>IFERROR(VLOOKUP('Requête 052'!$A670,'Requête 052'!$A$1:$F$2000,2,FALSE),"")</f>
        <v>CGECP ST OUEN L AUMONE TDI</v>
      </c>
      <c r="C671" s="14">
        <f>IFERROR(VLOOKUP('Requête 052'!$A670,'Requête 052'!$A$1:$F$2000,3,FALSE),"")</f>
        <v>43816</v>
      </c>
      <c r="D671" s="5" t="str">
        <f>IFERROR(VLOOKUP('Requête 052'!$A670,'Requête 052'!$A$1:$F$2000,4,FALSE),"")</f>
        <v>DECHETS INDUSTRIELS BANALS</v>
      </c>
      <c r="E671" s="5" t="str">
        <f>IFERROR(VLOOKUP('Requête 052'!$A670,'Requête 052'!$A$1:$F$2000,5,FALSE),"")</f>
        <v>DECHETS INDUSTRIELS BANALS</v>
      </c>
      <c r="F671" s="5">
        <f>IFERROR(VLOOKUP('Requête 052'!$A670,'Requête 052'!$A$1:$F$2000,6,FALSE),"")</f>
        <v>0.29799999999999999</v>
      </c>
      <c r="G671" s="15">
        <f>IFERROR(VLOOKUP(A671,'Fichier source CGECP'!$A$1:$F$1259,1,FALSE),"")</f>
        <v>6466</v>
      </c>
      <c r="H671" s="15" t="str">
        <f>IFERROR(VLOOKUP(A671,'Fichier source CGECP'!$A$1:$F$1259,2,FALSE),"")</f>
        <v>CGECP</v>
      </c>
      <c r="I671" s="38">
        <f>IFERROR(VLOOKUP(A671,'Fichier source CGECP'!$A$1:$F$1259,3,FALSE),"")</f>
        <v>43816</v>
      </c>
      <c r="J671" s="15" t="str">
        <f>IFERROR(VLOOKUP(A671,'Fichier source CGECP'!$A$1:$F$1259,4,FALSE),"")</f>
        <v>DECHETS INDUSTRIELS BANALS</v>
      </c>
      <c r="K671" s="15" t="str">
        <f>IFERROR(VLOOKUP(A671,'Fichier source CGECP'!$A$1:$F$1259,5,FALSE),"")</f>
        <v>DECHETS INDUSTRIELS BANALS</v>
      </c>
      <c r="L671" s="33">
        <f>IFERROR(VLOOKUP(A671,'Fichier source CGECP'!$A$1:$F$1259,6,FALSE),"")</f>
        <v>1.06</v>
      </c>
      <c r="M671" s="36">
        <f t="shared" si="55"/>
        <v>-0.76200000000000001</v>
      </c>
      <c r="N671" s="35" t="str">
        <f t="shared" si="51"/>
        <v>Ok</v>
      </c>
      <c r="O671" s="35" t="str">
        <f t="shared" si="52"/>
        <v>Ok</v>
      </c>
      <c r="P671" s="35" t="str">
        <f t="shared" si="53"/>
        <v>Ecart</v>
      </c>
      <c r="Q671" s="35" t="str">
        <f t="shared" si="54"/>
        <v>Ecart</v>
      </c>
    </row>
    <row r="672" spans="1:17" ht="15.75" customHeight="1" x14ac:dyDescent="0.25">
      <c r="A672" s="12">
        <f>IFERROR(VLOOKUP('Requête 052'!$A671,'Requête 052'!$A$1:$F$2000,1,FALSE),"")</f>
        <v>6468</v>
      </c>
      <c r="B672" s="5" t="str">
        <f>IFERROR(VLOOKUP('Requête 052'!$A671,'Requête 052'!$A$1:$F$2000,2,FALSE),"")</f>
        <v>CGECP ST OUEN L AUMONE TDI</v>
      </c>
      <c r="C672" s="14">
        <f>IFERROR(VLOOKUP('Requête 052'!$A671,'Requête 052'!$A$1:$F$2000,3,FALSE),"")</f>
        <v>43816</v>
      </c>
      <c r="D672" s="5" t="str">
        <f>IFERROR(VLOOKUP('Requête 052'!$A671,'Requête 052'!$A$1:$F$2000,4,FALSE),"")</f>
        <v>CARTONS ET SACHES PLAST - 1.04.00</v>
      </c>
      <c r="E672" s="5" t="str">
        <f>IFERROR(VLOOKUP('Requête 052'!$A671,'Requête 052'!$A$1:$F$2000,5,FALSE),"")</f>
        <v>REFUS DE TRI TPCPR</v>
      </c>
      <c r="F672" s="5">
        <f>IFERROR(VLOOKUP('Requête 052'!$A671,'Requête 052'!$A$1:$F$2000,6,FALSE),"")</f>
        <v>1.778</v>
      </c>
      <c r="G672" s="15">
        <f>IFERROR(VLOOKUP(A672,'Fichier source CGECP'!$A$1:$F$1259,1,FALSE),"")</f>
        <v>6468</v>
      </c>
      <c r="H672" s="15" t="str">
        <f>IFERROR(VLOOKUP(A672,'Fichier source CGECP'!$A$1:$F$1259,2,FALSE),"")</f>
        <v>CGECP</v>
      </c>
      <c r="I672" s="38">
        <f>IFERROR(VLOOKUP(A672,'Fichier source CGECP'!$A$1:$F$1259,3,FALSE),"")</f>
        <v>43816</v>
      </c>
      <c r="J672" s="15" t="str">
        <f>IFERROR(VLOOKUP(A672,'Fichier source CGECP'!$A$1:$F$1259,4,FALSE),"")</f>
        <v>CARTONS ET SACHES PLAST - 1.04.00</v>
      </c>
      <c r="K672" s="15" t="str">
        <f>IFERROR(VLOOKUP(A672,'Fichier source CGECP'!$A$1:$F$1259,5,FALSE),"")</f>
        <v>CARTONS ET SACHES PLAST - 1.04.00</v>
      </c>
      <c r="L672" s="33">
        <f>IFERROR(VLOOKUP(A672,'Fichier source CGECP'!$A$1:$F$1259,6,FALSE),"")</f>
        <v>1.64</v>
      </c>
      <c r="M672" s="36">
        <f t="shared" si="55"/>
        <v>0.13800000000000012</v>
      </c>
      <c r="N672" s="35" t="str">
        <f t="shared" si="51"/>
        <v>Ok</v>
      </c>
      <c r="O672" s="35" t="str">
        <f t="shared" si="52"/>
        <v>Ecart</v>
      </c>
      <c r="P672" s="35" t="str">
        <f t="shared" si="53"/>
        <v>Ok</v>
      </c>
      <c r="Q672" s="35" t="str">
        <f t="shared" si="54"/>
        <v>Ecart</v>
      </c>
    </row>
    <row r="673" spans="1:17" ht="15.75" customHeight="1" x14ac:dyDescent="0.25">
      <c r="A673" s="12">
        <f>IFERROR(VLOOKUP('Requête 052'!$A672,'Requête 052'!$A$1:$F$2000,1,FALSE),"")</f>
        <v>6468</v>
      </c>
      <c r="B673" s="5" t="str">
        <f>IFERROR(VLOOKUP('Requête 052'!$A672,'Requête 052'!$A$1:$F$2000,2,FALSE),"")</f>
        <v>CGECP ST OUEN L AUMONE TDI</v>
      </c>
      <c r="C673" s="14">
        <f>IFERROR(VLOOKUP('Requête 052'!$A672,'Requête 052'!$A$1:$F$2000,3,FALSE),"")</f>
        <v>43816</v>
      </c>
      <c r="D673" s="5" t="str">
        <f>IFERROR(VLOOKUP('Requête 052'!$A672,'Requête 052'!$A$1:$F$2000,4,FALSE),"")</f>
        <v>CARTONS ET SACHES PLAST - 1.04.00</v>
      </c>
      <c r="E673" s="5" t="str">
        <f>IFERROR(VLOOKUP('Requête 052'!$A672,'Requête 052'!$A$1:$F$2000,5,FALSE),"")</f>
        <v>REFUS DE TRI TPCPR</v>
      </c>
      <c r="F673" s="5">
        <f>IFERROR(VLOOKUP('Requête 052'!$A672,'Requête 052'!$A$1:$F$2000,6,FALSE),"")</f>
        <v>1.778</v>
      </c>
      <c r="G673" s="15">
        <f>IFERROR(VLOOKUP(A673,'Fichier source CGECP'!$A$1:$F$1259,1,FALSE),"")</f>
        <v>6468</v>
      </c>
      <c r="H673" s="15" t="str">
        <f>IFERROR(VLOOKUP(A673,'Fichier source CGECP'!$A$1:$F$1259,2,FALSE),"")</f>
        <v>CGECP</v>
      </c>
      <c r="I673" s="38">
        <f>IFERROR(VLOOKUP(A673,'Fichier source CGECP'!$A$1:$F$1259,3,FALSE),"")</f>
        <v>43816</v>
      </c>
      <c r="J673" s="15" t="str">
        <f>IFERROR(VLOOKUP(A673,'Fichier source CGECP'!$A$1:$F$1259,4,FALSE),"")</f>
        <v>CARTONS ET SACHES PLAST - 1.04.00</v>
      </c>
      <c r="K673" s="15" t="str">
        <f>IFERROR(VLOOKUP(A673,'Fichier source CGECP'!$A$1:$F$1259,5,FALSE),"")</f>
        <v>CARTONS ET SACHES PLAST - 1.04.00</v>
      </c>
      <c r="L673" s="33">
        <f>IFERROR(VLOOKUP(A673,'Fichier source CGECP'!$A$1:$F$1259,6,FALSE),"")</f>
        <v>1.64</v>
      </c>
      <c r="M673" s="36">
        <f t="shared" si="55"/>
        <v>0.13800000000000012</v>
      </c>
      <c r="N673" s="35" t="str">
        <f t="shared" si="51"/>
        <v>Ok</v>
      </c>
      <c r="O673" s="35" t="str">
        <f t="shared" si="52"/>
        <v>Ecart</v>
      </c>
      <c r="P673" s="35" t="str">
        <f t="shared" si="53"/>
        <v>Ok</v>
      </c>
      <c r="Q673" s="35" t="str">
        <f t="shared" si="54"/>
        <v>Ecart</v>
      </c>
    </row>
    <row r="674" spans="1:17" ht="15.75" customHeight="1" x14ac:dyDescent="0.25">
      <c r="A674" s="12">
        <f>IFERROR(VLOOKUP('Requête 052'!$A673,'Requête 052'!$A$1:$F$2000,1,FALSE),"")</f>
        <v>6468</v>
      </c>
      <c r="B674" s="5" t="str">
        <f>IFERROR(VLOOKUP('Requête 052'!$A673,'Requête 052'!$A$1:$F$2000,2,FALSE),"")</f>
        <v>CGECP ST OUEN L AUMONE TDI</v>
      </c>
      <c r="C674" s="14">
        <f>IFERROR(VLOOKUP('Requête 052'!$A673,'Requête 052'!$A$1:$F$2000,3,FALSE),"")</f>
        <v>43816</v>
      </c>
      <c r="D674" s="5" t="str">
        <f>IFERROR(VLOOKUP('Requête 052'!$A673,'Requête 052'!$A$1:$F$2000,4,FALSE),"")</f>
        <v>CARTONS ET SACHES PLAST - 1.04.00</v>
      </c>
      <c r="E674" s="5" t="str">
        <f>IFERROR(VLOOKUP('Requête 052'!$A673,'Requête 052'!$A$1:$F$2000,5,FALSE),"")</f>
        <v>REFUS DE TRI TPCPR</v>
      </c>
      <c r="F674" s="5">
        <f>IFERROR(VLOOKUP('Requête 052'!$A673,'Requête 052'!$A$1:$F$2000,6,FALSE),"")</f>
        <v>1.778</v>
      </c>
      <c r="G674" s="15">
        <f>IFERROR(VLOOKUP(A674,'Fichier source CGECP'!$A$1:$F$1259,1,FALSE),"")</f>
        <v>6468</v>
      </c>
      <c r="H674" s="15" t="str">
        <f>IFERROR(VLOOKUP(A674,'Fichier source CGECP'!$A$1:$F$1259,2,FALSE),"")</f>
        <v>CGECP</v>
      </c>
      <c r="I674" s="38">
        <f>IFERROR(VLOOKUP(A674,'Fichier source CGECP'!$A$1:$F$1259,3,FALSE),"")</f>
        <v>43816</v>
      </c>
      <c r="J674" s="15" t="str">
        <f>IFERROR(VLOOKUP(A674,'Fichier source CGECP'!$A$1:$F$1259,4,FALSE),"")</f>
        <v>CARTONS ET SACHES PLAST - 1.04.00</v>
      </c>
      <c r="K674" s="15" t="str">
        <f>IFERROR(VLOOKUP(A674,'Fichier source CGECP'!$A$1:$F$1259,5,FALSE),"")</f>
        <v>CARTONS ET SACHES PLAST - 1.04.00</v>
      </c>
      <c r="L674" s="33">
        <f>IFERROR(VLOOKUP(A674,'Fichier source CGECP'!$A$1:$F$1259,6,FALSE),"")</f>
        <v>1.64</v>
      </c>
      <c r="M674" s="36">
        <f t="shared" si="55"/>
        <v>0.13800000000000012</v>
      </c>
      <c r="N674" s="35" t="str">
        <f t="shared" si="51"/>
        <v>Ok</v>
      </c>
      <c r="O674" s="35" t="str">
        <f t="shared" si="52"/>
        <v>Ecart</v>
      </c>
      <c r="P674" s="35" t="str">
        <f t="shared" si="53"/>
        <v>Ok</v>
      </c>
      <c r="Q674" s="35" t="str">
        <f t="shared" si="54"/>
        <v>Ecart</v>
      </c>
    </row>
    <row r="675" spans="1:17" ht="15.75" customHeight="1" x14ac:dyDescent="0.25">
      <c r="A675" s="12">
        <f>IFERROR(VLOOKUP('Requête 052'!$A674,'Requête 052'!$A$1:$F$2000,1,FALSE),"")</f>
        <v>6469</v>
      </c>
      <c r="B675" s="5" t="str">
        <f>IFERROR(VLOOKUP('Requête 052'!$A674,'Requête 052'!$A$1:$F$2000,2,FALSE),"")</f>
        <v>CGECP ST OUEN L AUMONE TPCPR</v>
      </c>
      <c r="C675" s="14">
        <f>IFERROR(VLOOKUP('Requête 052'!$A674,'Requête 052'!$A$1:$F$2000,3,FALSE),"")</f>
        <v>43816</v>
      </c>
      <c r="D675" s="5" t="str">
        <f>IFERROR(VLOOKUP('Requête 052'!$A674,'Requête 052'!$A$1:$F$2000,4,FALSE),"")</f>
        <v>CARTONS ET SACHES PLAST - 1.04.00</v>
      </c>
      <c r="E675" s="5" t="str">
        <f>IFERROR(VLOOKUP('Requête 052'!$A674,'Requête 052'!$A$1:$F$2000,5,FALSE),"")</f>
        <v>REFUS DE TRI TPCPR</v>
      </c>
      <c r="F675" s="5">
        <f>IFERROR(VLOOKUP('Requête 052'!$A674,'Requête 052'!$A$1:$F$2000,6,FALSE),"")</f>
        <v>0.48</v>
      </c>
      <c r="G675" s="15">
        <f>IFERROR(VLOOKUP(A675,'Fichier source CGECP'!$A$1:$F$1259,1,FALSE),"")</f>
        <v>6469</v>
      </c>
      <c r="H675" s="15" t="str">
        <f>IFERROR(VLOOKUP(A675,'Fichier source CGECP'!$A$1:$F$1259,2,FALSE),"")</f>
        <v>CGECP</v>
      </c>
      <c r="I675" s="38">
        <f>IFERROR(VLOOKUP(A675,'Fichier source CGECP'!$A$1:$F$1259,3,FALSE),"")</f>
        <v>43816</v>
      </c>
      <c r="J675" s="15" t="str">
        <f>IFERROR(VLOOKUP(A675,'Fichier source CGECP'!$A$1:$F$1259,4,FALSE),"")</f>
        <v>CARTONS ET SACHES PLAST - 1.04.00</v>
      </c>
      <c r="K675" s="15" t="str">
        <f>IFERROR(VLOOKUP(A675,'Fichier source CGECP'!$A$1:$F$1259,5,FALSE),"")</f>
        <v>CARTONS ET SACHES PLAST - 1.04.00</v>
      </c>
      <c r="L675" s="33">
        <f>IFERROR(VLOOKUP(A675,'Fichier source CGECP'!$A$1:$F$1259,6,FALSE),"")</f>
        <v>0.09</v>
      </c>
      <c r="M675" s="36">
        <f t="shared" si="55"/>
        <v>0.39</v>
      </c>
      <c r="N675" s="35" t="str">
        <f t="shared" si="51"/>
        <v>Ok</v>
      </c>
      <c r="O675" s="35" t="str">
        <f t="shared" si="52"/>
        <v>Ecart</v>
      </c>
      <c r="P675" s="35" t="str">
        <f t="shared" si="53"/>
        <v>Ok</v>
      </c>
      <c r="Q675" s="35" t="str">
        <f t="shared" si="54"/>
        <v>Ecart</v>
      </c>
    </row>
    <row r="676" spans="1:17" ht="15.75" customHeight="1" x14ac:dyDescent="0.25">
      <c r="A676" s="12">
        <f>IFERROR(VLOOKUP('Requête 052'!$A675,'Requête 052'!$A$1:$F$2000,1,FALSE),"")</f>
        <v>6469</v>
      </c>
      <c r="B676" s="5" t="str">
        <f>IFERROR(VLOOKUP('Requête 052'!$A675,'Requête 052'!$A$1:$F$2000,2,FALSE),"")</f>
        <v>CGECP ST OUEN L AUMONE TPCPR</v>
      </c>
      <c r="C676" s="14">
        <f>IFERROR(VLOOKUP('Requête 052'!$A675,'Requête 052'!$A$1:$F$2000,3,FALSE),"")</f>
        <v>43816</v>
      </c>
      <c r="D676" s="5" t="str">
        <f>IFERROR(VLOOKUP('Requête 052'!$A675,'Requête 052'!$A$1:$F$2000,4,FALSE),"")</f>
        <v>CARTONS ET SACHES PLAST - 1.04.00</v>
      </c>
      <c r="E676" s="5" t="str">
        <f>IFERROR(VLOOKUP('Requête 052'!$A675,'Requête 052'!$A$1:$F$2000,5,FALSE),"")</f>
        <v>REFUS DE TRI TPCPR</v>
      </c>
      <c r="F676" s="5">
        <f>IFERROR(VLOOKUP('Requête 052'!$A675,'Requête 052'!$A$1:$F$2000,6,FALSE),"")</f>
        <v>0.48</v>
      </c>
      <c r="G676" s="15">
        <f>IFERROR(VLOOKUP(A676,'Fichier source CGECP'!$A$1:$F$1259,1,FALSE),"")</f>
        <v>6469</v>
      </c>
      <c r="H676" s="15" t="str">
        <f>IFERROR(VLOOKUP(A676,'Fichier source CGECP'!$A$1:$F$1259,2,FALSE),"")</f>
        <v>CGECP</v>
      </c>
      <c r="I676" s="38">
        <f>IFERROR(VLOOKUP(A676,'Fichier source CGECP'!$A$1:$F$1259,3,FALSE),"")</f>
        <v>43816</v>
      </c>
      <c r="J676" s="15" t="str">
        <f>IFERROR(VLOOKUP(A676,'Fichier source CGECP'!$A$1:$F$1259,4,FALSE),"")</f>
        <v>CARTONS ET SACHES PLAST - 1.04.00</v>
      </c>
      <c r="K676" s="15" t="str">
        <f>IFERROR(VLOOKUP(A676,'Fichier source CGECP'!$A$1:$F$1259,5,FALSE),"")</f>
        <v>CARTONS ET SACHES PLAST - 1.04.00</v>
      </c>
      <c r="L676" s="33">
        <f>IFERROR(VLOOKUP(A676,'Fichier source CGECP'!$A$1:$F$1259,6,FALSE),"")</f>
        <v>0.09</v>
      </c>
      <c r="M676" s="36">
        <f t="shared" si="55"/>
        <v>0.39</v>
      </c>
      <c r="N676" s="35" t="str">
        <f t="shared" si="51"/>
        <v>Ok</v>
      </c>
      <c r="O676" s="35" t="str">
        <f t="shared" si="52"/>
        <v>Ecart</v>
      </c>
      <c r="P676" s="35" t="str">
        <f t="shared" si="53"/>
        <v>Ok</v>
      </c>
      <c r="Q676" s="35" t="str">
        <f t="shared" si="54"/>
        <v>Ecart</v>
      </c>
    </row>
    <row r="677" spans="1:17" ht="15.75" customHeight="1" x14ac:dyDescent="0.25">
      <c r="A677" s="12">
        <f>IFERROR(VLOOKUP('Requête 052'!$A676,'Requête 052'!$A$1:$F$2000,1,FALSE),"")</f>
        <v>6469</v>
      </c>
      <c r="B677" s="5" t="str">
        <f>IFERROR(VLOOKUP('Requête 052'!$A676,'Requête 052'!$A$1:$F$2000,2,FALSE),"")</f>
        <v>CGECP ST OUEN L AUMONE TPCPR</v>
      </c>
      <c r="C677" s="14">
        <f>IFERROR(VLOOKUP('Requête 052'!$A676,'Requête 052'!$A$1:$F$2000,3,FALSE),"")</f>
        <v>43816</v>
      </c>
      <c r="D677" s="5" t="str">
        <f>IFERROR(VLOOKUP('Requête 052'!$A676,'Requête 052'!$A$1:$F$2000,4,FALSE),"")</f>
        <v>CARTONS ET SACHES PLAST - 1.04.00</v>
      </c>
      <c r="E677" s="5" t="str">
        <f>IFERROR(VLOOKUP('Requête 052'!$A676,'Requête 052'!$A$1:$F$2000,5,FALSE),"")</f>
        <v>REFUS DE TRI TPCPR</v>
      </c>
      <c r="F677" s="5">
        <f>IFERROR(VLOOKUP('Requête 052'!$A676,'Requête 052'!$A$1:$F$2000,6,FALSE),"")</f>
        <v>0.48</v>
      </c>
      <c r="G677" s="15">
        <f>IFERROR(VLOOKUP(A677,'Fichier source CGECP'!$A$1:$F$1259,1,FALSE),"")</f>
        <v>6469</v>
      </c>
      <c r="H677" s="15" t="str">
        <f>IFERROR(VLOOKUP(A677,'Fichier source CGECP'!$A$1:$F$1259,2,FALSE),"")</f>
        <v>CGECP</v>
      </c>
      <c r="I677" s="38">
        <f>IFERROR(VLOOKUP(A677,'Fichier source CGECP'!$A$1:$F$1259,3,FALSE),"")</f>
        <v>43816</v>
      </c>
      <c r="J677" s="15" t="str">
        <f>IFERROR(VLOOKUP(A677,'Fichier source CGECP'!$A$1:$F$1259,4,FALSE),"")</f>
        <v>CARTONS ET SACHES PLAST - 1.04.00</v>
      </c>
      <c r="K677" s="15" t="str">
        <f>IFERROR(VLOOKUP(A677,'Fichier source CGECP'!$A$1:$F$1259,5,FALSE),"")</f>
        <v>CARTONS ET SACHES PLAST - 1.04.00</v>
      </c>
      <c r="L677" s="33">
        <f>IFERROR(VLOOKUP(A677,'Fichier source CGECP'!$A$1:$F$1259,6,FALSE),"")</f>
        <v>0.09</v>
      </c>
      <c r="M677" s="36">
        <f t="shared" si="55"/>
        <v>0.39</v>
      </c>
      <c r="N677" s="35" t="str">
        <f t="shared" si="51"/>
        <v>Ok</v>
      </c>
      <c r="O677" s="35" t="str">
        <f t="shared" si="52"/>
        <v>Ecart</v>
      </c>
      <c r="P677" s="35" t="str">
        <f t="shared" si="53"/>
        <v>Ok</v>
      </c>
      <c r="Q677" s="35" t="str">
        <f t="shared" si="54"/>
        <v>Ecart</v>
      </c>
    </row>
    <row r="678" spans="1:17" ht="15.75" customHeight="1" x14ac:dyDescent="0.25">
      <c r="A678" s="12">
        <f>IFERROR(VLOOKUP('Requête 052'!$A677,'Requête 052'!$A$1:$F$2000,1,FALSE),"")</f>
        <v>6473</v>
      </c>
      <c r="B678" s="5" t="str">
        <f>IFERROR(VLOOKUP('Requête 052'!$A677,'Requête 052'!$A$1:$F$2000,2,FALSE),"")</f>
        <v>CGECP ST OUEN L AUMONE UVEND</v>
      </c>
      <c r="C678" s="14">
        <f>IFERROR(VLOOKUP('Requête 052'!$A677,'Requête 052'!$A$1:$F$2000,3,FALSE),"")</f>
        <v>43816</v>
      </c>
      <c r="D678" s="5" t="str">
        <f>IFERROR(VLOOKUP('Requête 052'!$A677,'Requête 052'!$A$1:$F$2000,4,FALSE),"")</f>
        <v>ORDURES MENAGERES</v>
      </c>
      <c r="E678" s="5" t="str">
        <f>IFERROR(VLOOKUP('Requête 052'!$A677,'Requête 052'!$A$1:$F$2000,5,FALSE),"")</f>
        <v>ORDURES MENAGERES</v>
      </c>
      <c r="F678" s="5">
        <f>IFERROR(VLOOKUP('Requête 052'!$A677,'Requête 052'!$A$1:$F$2000,6,FALSE),"")</f>
        <v>3.36</v>
      </c>
      <c r="G678" s="15">
        <f>IFERROR(VLOOKUP(A678,'Fichier source CGECP'!$A$1:$F$1259,1,FALSE),"")</f>
        <v>6473</v>
      </c>
      <c r="H678" s="15" t="str">
        <f>IFERROR(VLOOKUP(A678,'Fichier source CGECP'!$A$1:$F$1259,2,FALSE),"")</f>
        <v>CGECP</v>
      </c>
      <c r="I678" s="47">
        <f>IFERROR(VLOOKUP(A678,'Fichier source CGECP'!$A$1:$F$1259,3,FALSE),"")</f>
        <v>43816</v>
      </c>
      <c r="J678" s="15">
        <f>IFERROR(VLOOKUP(A678,'Fichier source CGECP'!$A$1:$F$1259,4,FALSE),"")</f>
        <v>0</v>
      </c>
      <c r="K678" s="15" t="str">
        <f>IFERROR(VLOOKUP(A678,'Fichier source CGECP'!$A$1:$F$1259,5,FALSE),"")</f>
        <v>ORDURES MENAGERES</v>
      </c>
      <c r="L678" s="33">
        <f>IFERROR(VLOOKUP(A678,'Fichier source CGECP'!$A$1:$F$1259,6,FALSE),"")</f>
        <v>3</v>
      </c>
      <c r="M678" s="36">
        <f t="shared" si="55"/>
        <v>0.35999999999999988</v>
      </c>
      <c r="N678" s="35" t="str">
        <f t="shared" si="51"/>
        <v>Ok</v>
      </c>
      <c r="O678" s="35" t="str">
        <f t="shared" si="52"/>
        <v>Ok</v>
      </c>
      <c r="P678" s="35" t="str">
        <f t="shared" si="53"/>
        <v>Ok</v>
      </c>
      <c r="Q678" s="35" t="str">
        <f t="shared" si="54"/>
        <v>Ok</v>
      </c>
    </row>
    <row r="679" spans="1:17" ht="15.75" customHeight="1" x14ac:dyDescent="0.25">
      <c r="A679" s="12">
        <f>IFERROR(VLOOKUP('Requête 052'!$A678,'Requête 052'!$A$1:$F$2000,1,FALSE),"")</f>
        <v>6476</v>
      </c>
      <c r="B679" s="5" t="str">
        <f>IFERROR(VLOOKUP('Requête 052'!$A678,'Requête 052'!$A$1:$F$2000,2,FALSE),"")</f>
        <v>CGECP ST OUEN L AUMONE DVBIODIV</v>
      </c>
      <c r="C679" s="14">
        <f>IFERROR(VLOOKUP('Requête 052'!$A678,'Requête 052'!$A$1:$F$2000,3,FALSE),"")</f>
        <v>43816</v>
      </c>
      <c r="D679" s="5" t="str">
        <f>IFERROR(VLOOKUP('Requête 052'!$A678,'Requête 052'!$A$1:$F$2000,4,FALSE),"")</f>
        <v>DECHETS VERTS EN MELANGE</v>
      </c>
      <c r="E679" s="5" t="str">
        <f>IFERROR(VLOOKUP('Requête 052'!$A678,'Requête 052'!$A$1:$F$2000,5,FALSE),"")</f>
        <v>DECHETS VERTS EN MELANGE</v>
      </c>
      <c r="F679" s="5">
        <f>IFERROR(VLOOKUP('Requête 052'!$A678,'Requête 052'!$A$1:$F$2000,6,FALSE),"")</f>
        <v>2.86</v>
      </c>
      <c r="G679" s="15">
        <f>IFERROR(VLOOKUP(A679,'Fichier source CGECP'!$A$1:$F$1259,1,FALSE),"")</f>
        <v>6476</v>
      </c>
      <c r="H679" s="15" t="str">
        <f>IFERROR(VLOOKUP(A679,'Fichier source CGECP'!$A$1:$F$1259,2,FALSE),"")</f>
        <v>CGECP</v>
      </c>
      <c r="I679" s="38">
        <f>IFERROR(VLOOKUP(A679,'Fichier source CGECP'!$A$1:$F$1259,3,FALSE),"")</f>
        <v>43816</v>
      </c>
      <c r="J679" s="15">
        <f>IFERROR(VLOOKUP(A679,'Fichier source CGECP'!$A$1:$F$1259,4,FALSE),"")</f>
        <v>0</v>
      </c>
      <c r="K679" s="15" t="str">
        <f>IFERROR(VLOOKUP(A679,'Fichier source CGECP'!$A$1:$F$1259,5,FALSE),"")</f>
        <v>DECHETS VERTS EN MELANGE</v>
      </c>
      <c r="L679" s="33">
        <f>IFERROR(VLOOKUP(A679,'Fichier source CGECP'!$A$1:$F$1259,6,FALSE),"")</f>
        <v>5.64</v>
      </c>
      <c r="M679" s="36">
        <f t="shared" si="55"/>
        <v>-2.78</v>
      </c>
      <c r="N679" s="35" t="str">
        <f t="shared" si="51"/>
        <v>Ok</v>
      </c>
      <c r="O679" s="35" t="str">
        <f t="shared" si="52"/>
        <v>Ok</v>
      </c>
      <c r="P679" s="35" t="str">
        <f t="shared" si="53"/>
        <v>Ecart</v>
      </c>
      <c r="Q679" s="35" t="str">
        <f t="shared" si="54"/>
        <v>Ecart</v>
      </c>
    </row>
    <row r="680" spans="1:17" ht="15.75" customHeight="1" x14ac:dyDescent="0.25">
      <c r="A680" s="12">
        <f>IFERROR(VLOOKUP('Requête 052'!$A679,'Requête 052'!$A$1:$F$2000,1,FALSE),"")</f>
        <v>6478</v>
      </c>
      <c r="B680" s="5" t="str">
        <f>IFERROR(VLOOKUP('Requête 052'!$A679,'Requête 052'!$A$1:$F$2000,2,FALSE),"")</f>
        <v>CGECP ST OUEN L AUMONE TDI</v>
      </c>
      <c r="C680" s="14">
        <f>IFERROR(VLOOKUP('Requête 052'!$A679,'Requête 052'!$A$1:$F$2000,3,FALSE),"")</f>
        <v>43816</v>
      </c>
      <c r="D680" s="5" t="str">
        <f>IFERROR(VLOOKUP('Requête 052'!$A679,'Requête 052'!$A$1:$F$2000,4,FALSE),"")</f>
        <v>DECHETS INDUSTRIELS BANALS</v>
      </c>
      <c r="E680" s="5" t="str">
        <f>IFERROR(VLOOKUP('Requête 052'!$A679,'Requête 052'!$A$1:$F$2000,5,FALSE),"")</f>
        <v>DECHETS INDUSTRIELS BANALS</v>
      </c>
      <c r="F680" s="5">
        <f>IFERROR(VLOOKUP('Requête 052'!$A679,'Requête 052'!$A$1:$F$2000,6,FALSE),"")</f>
        <v>8.8999999999999996E-2</v>
      </c>
      <c r="G680" s="15">
        <f>IFERROR(VLOOKUP(A680,'Fichier source CGECP'!$A$1:$F$1259,1,FALSE),"")</f>
        <v>6478</v>
      </c>
      <c r="H680" s="15" t="str">
        <f>IFERROR(VLOOKUP(A680,'Fichier source CGECP'!$A$1:$F$1259,2,FALSE),"")</f>
        <v>CGECP</v>
      </c>
      <c r="I680" s="38">
        <f>IFERROR(VLOOKUP(A680,'Fichier source CGECP'!$A$1:$F$1259,3,FALSE),"")</f>
        <v>43816</v>
      </c>
      <c r="J680" s="15" t="str">
        <f>IFERROR(VLOOKUP(A680,'Fichier source CGECP'!$A$1:$F$1259,4,FALSE),"")</f>
        <v>CARTONS ET SACHES PLAST - 1.04.00</v>
      </c>
      <c r="K680" s="15" t="str">
        <f>IFERROR(VLOOKUP(A680,'Fichier source CGECP'!$A$1:$F$1259,5,FALSE),"")</f>
        <v>CARTONS ET SACHES PLAST - 1.04.00</v>
      </c>
      <c r="L680" s="33">
        <f>IFERROR(VLOOKUP(A680,'Fichier source CGECP'!$A$1:$F$1259,6,FALSE),"")</f>
        <v>1.64</v>
      </c>
      <c r="M680" s="36">
        <f t="shared" si="55"/>
        <v>-1.5509999999999999</v>
      </c>
      <c r="N680" s="35" t="str">
        <f t="shared" si="51"/>
        <v>Ok</v>
      </c>
      <c r="O680" s="35" t="str">
        <f t="shared" si="52"/>
        <v>Ecart</v>
      </c>
      <c r="P680" s="35" t="str">
        <f t="shared" si="53"/>
        <v>Ecart</v>
      </c>
      <c r="Q680" s="35" t="str">
        <f t="shared" si="54"/>
        <v>Ecart</v>
      </c>
    </row>
    <row r="681" spans="1:17" ht="15.75" customHeight="1" x14ac:dyDescent="0.25">
      <c r="A681" s="12">
        <f>IFERROR(VLOOKUP('Requête 052'!$A680,'Requête 052'!$A$1:$F$2000,1,FALSE),"")</f>
        <v>6481</v>
      </c>
      <c r="B681" s="5" t="str">
        <f>IFERROR(VLOOKUP('Requête 052'!$A680,'Requête 052'!$A$1:$F$2000,2,FALSE),"")</f>
        <v>CGECP ST OUEN L AUMONE TDI</v>
      </c>
      <c r="C681" s="14">
        <f>IFERROR(VLOOKUP('Requête 052'!$A680,'Requête 052'!$A$1:$F$2000,3,FALSE),"")</f>
        <v>43816</v>
      </c>
      <c r="D681" s="5" t="str">
        <f>IFERROR(VLOOKUP('Requête 052'!$A680,'Requête 052'!$A$1:$F$2000,4,FALSE),"")</f>
        <v>DECHETS INDUSTRIELS A TRIER</v>
      </c>
      <c r="E681" s="5" t="str">
        <f>IFERROR(VLOOKUP('Requête 052'!$A680,'Requête 052'!$A$1:$F$2000,5,FALSE),"")</f>
        <v>DECHETS INDUSTRIELS BANALS</v>
      </c>
      <c r="F681" s="5">
        <f>IFERROR(VLOOKUP('Requête 052'!$A680,'Requête 052'!$A$1:$F$2000,6,FALSE),"")</f>
        <v>2.593</v>
      </c>
      <c r="G681" s="15">
        <f>IFERROR(VLOOKUP(A681,'Fichier source CGECP'!$A$1:$F$1259,1,FALSE),"")</f>
        <v>6481</v>
      </c>
      <c r="H681" s="15" t="str">
        <f>IFERROR(VLOOKUP(A681,'Fichier source CGECP'!$A$1:$F$1259,2,FALSE),"")</f>
        <v>CGECP</v>
      </c>
      <c r="I681" s="38">
        <f>IFERROR(VLOOKUP(A681,'Fichier source CGECP'!$A$1:$F$1259,3,FALSE),"")</f>
        <v>43816</v>
      </c>
      <c r="J681" s="15">
        <f>IFERROR(VLOOKUP(A681,'Fichier source CGECP'!$A$1:$F$1259,4,FALSE),"")</f>
        <v>0</v>
      </c>
      <c r="K681" s="15" t="str">
        <f>IFERROR(VLOOKUP(A681,'Fichier source CGECP'!$A$1:$F$1259,5,FALSE),"")</f>
        <v>CARTONS</v>
      </c>
      <c r="L681" s="33">
        <f>IFERROR(VLOOKUP(A681,'Fichier source CGECP'!$A$1:$F$1259,6,FALSE),"")</f>
        <v>2.98</v>
      </c>
      <c r="M681" s="36">
        <f t="shared" si="55"/>
        <v>-0.38700000000000001</v>
      </c>
      <c r="N681" s="35" t="str">
        <f t="shared" si="51"/>
        <v>Ok</v>
      </c>
      <c r="O681" s="35" t="str">
        <f t="shared" si="52"/>
        <v>Ecart</v>
      </c>
      <c r="P681" s="35" t="str">
        <f t="shared" si="53"/>
        <v>Ecart</v>
      </c>
      <c r="Q681" s="35" t="str">
        <f t="shared" si="54"/>
        <v>Ecart</v>
      </c>
    </row>
    <row r="682" spans="1:17" ht="15.75" customHeight="1" x14ac:dyDescent="0.25">
      <c r="A682" s="12">
        <f>IFERROR(VLOOKUP('Requête 052'!$A681,'Requête 052'!$A$1:$F$2000,1,FALSE),"")</f>
        <v>6489</v>
      </c>
      <c r="B682" s="5" t="str">
        <f>IFERROR(VLOOKUP('Requête 052'!$A681,'Requête 052'!$A$1:$F$2000,2,FALSE),"")</f>
        <v>CGECP ST OUEN L AUMONE UVEND</v>
      </c>
      <c r="C682" s="14">
        <f>IFERROR(VLOOKUP('Requête 052'!$A681,'Requête 052'!$A$1:$F$2000,3,FALSE),"")</f>
        <v>43816</v>
      </c>
      <c r="D682" s="5" t="str">
        <f>IFERROR(VLOOKUP('Requête 052'!$A681,'Requête 052'!$A$1:$F$2000,4,FALSE),"")</f>
        <v>ORDURES MENAGERES</v>
      </c>
      <c r="E682" s="5" t="str">
        <f>IFERROR(VLOOKUP('Requête 052'!$A681,'Requête 052'!$A$1:$F$2000,5,FALSE),"")</f>
        <v>ORDURES MENAGERES</v>
      </c>
      <c r="F682" s="5">
        <f>IFERROR(VLOOKUP('Requête 052'!$A681,'Requête 052'!$A$1:$F$2000,6,FALSE),"")</f>
        <v>6.38</v>
      </c>
      <c r="G682" s="15">
        <f>IFERROR(VLOOKUP(A682,'Fichier source CGECP'!$A$1:$F$1259,1,FALSE),"")</f>
        <v>6489</v>
      </c>
      <c r="H682" s="15" t="str">
        <f>IFERROR(VLOOKUP(A682,'Fichier source CGECP'!$A$1:$F$1259,2,FALSE),"")</f>
        <v>CGECP</v>
      </c>
      <c r="I682" s="47">
        <f>IFERROR(VLOOKUP(A682,'Fichier source CGECP'!$A$1:$F$1259,3,FALSE),"")</f>
        <v>43816</v>
      </c>
      <c r="J682" s="15" t="str">
        <f>IFERROR(VLOOKUP(A682,'Fichier source CGECP'!$A$1:$F$1259,4,FALSE),"")</f>
        <v>AUTRES PRESTATIONS</v>
      </c>
      <c r="K682" s="15" t="str">
        <f>IFERROR(VLOOKUP(A682,'Fichier source CGECP'!$A$1:$F$1259,5,FALSE),"")</f>
        <v>ORDURES MENAGERES</v>
      </c>
      <c r="L682" s="33">
        <f>IFERROR(VLOOKUP(A682,'Fichier source CGECP'!$A$1:$F$1259,6,FALSE),"")</f>
        <v>3.72</v>
      </c>
      <c r="M682" s="36">
        <f t="shared" si="55"/>
        <v>2.6599999999999997</v>
      </c>
      <c r="N682" s="35" t="str">
        <f t="shared" si="51"/>
        <v>Ok</v>
      </c>
      <c r="O682" s="35" t="str">
        <f t="shared" si="52"/>
        <v>Ok</v>
      </c>
      <c r="P682" s="35" t="str">
        <f t="shared" si="53"/>
        <v>Ok</v>
      </c>
      <c r="Q682" s="35" t="str">
        <f t="shared" si="54"/>
        <v>Ok</v>
      </c>
    </row>
    <row r="683" spans="1:17" ht="15.75" customHeight="1" x14ac:dyDescent="0.25">
      <c r="A683" s="12">
        <f>IFERROR(VLOOKUP('Requête 052'!$A682,'Requête 052'!$A$1:$F$2000,1,FALSE),"")</f>
        <v>6496</v>
      </c>
      <c r="B683" s="5" t="str">
        <f>IFERROR(VLOOKUP('Requête 052'!$A682,'Requête 052'!$A$1:$F$2000,2,FALSE),"")</f>
        <v>CGECP ST OUEN L AUMONE TDI</v>
      </c>
      <c r="C683" s="14">
        <f>IFERROR(VLOOKUP('Requête 052'!$A682,'Requête 052'!$A$1:$F$2000,3,FALSE),"")</f>
        <v>43816</v>
      </c>
      <c r="D683" s="5" t="str">
        <f>IFERROR(VLOOKUP('Requête 052'!$A682,'Requête 052'!$A$1:$F$2000,4,FALSE),"")</f>
        <v>CARTONS ET SACHES PLAST - 1.04.00</v>
      </c>
      <c r="E683" s="5" t="str">
        <f>IFERROR(VLOOKUP('Requête 052'!$A682,'Requête 052'!$A$1:$F$2000,5,FALSE),"")</f>
        <v>DECHETS INDUSTRIELS BANALS</v>
      </c>
      <c r="F683" s="5">
        <f>IFERROR(VLOOKUP('Requête 052'!$A682,'Requête 052'!$A$1:$F$2000,6,FALSE),"")</f>
        <v>0.84</v>
      </c>
      <c r="G683" s="15">
        <f>IFERROR(VLOOKUP(A683,'Fichier source CGECP'!$A$1:$F$1259,1,FALSE),"")</f>
        <v>6496</v>
      </c>
      <c r="H683" s="15" t="str">
        <f>IFERROR(VLOOKUP(A683,'Fichier source CGECP'!$A$1:$F$1259,2,FALSE),"")</f>
        <v>CGECP</v>
      </c>
      <c r="I683" s="38">
        <f>IFERROR(VLOOKUP(A683,'Fichier source CGECP'!$A$1:$F$1259,3,FALSE),"")</f>
        <v>43816</v>
      </c>
      <c r="J683" s="15" t="str">
        <f>IFERROR(VLOOKUP(A683,'Fichier source CGECP'!$A$1:$F$1259,4,FALSE),"")</f>
        <v>CARTONS ET SACHES PLAST - 1.04.00</v>
      </c>
      <c r="K683" s="15" t="str">
        <f>IFERROR(VLOOKUP(A683,'Fichier source CGECP'!$A$1:$F$1259,5,FALSE),"")</f>
        <v>CARTONS ET SACHES PLAST - 1.04.00</v>
      </c>
      <c r="L683" s="33">
        <f>IFERROR(VLOOKUP(A683,'Fichier source CGECP'!$A$1:$F$1259,6,FALSE),"")</f>
        <v>2.38</v>
      </c>
      <c r="M683" s="36">
        <f t="shared" si="55"/>
        <v>-1.54</v>
      </c>
      <c r="N683" s="35" t="str">
        <f t="shared" si="51"/>
        <v>Ok</v>
      </c>
      <c r="O683" s="35" t="str">
        <f t="shared" si="52"/>
        <v>Ecart</v>
      </c>
      <c r="P683" s="35" t="str">
        <f t="shared" si="53"/>
        <v>Ecart</v>
      </c>
      <c r="Q683" s="35" t="str">
        <f t="shared" si="54"/>
        <v>Ecart</v>
      </c>
    </row>
    <row r="684" spans="1:17" ht="15.75" customHeight="1" x14ac:dyDescent="0.25">
      <c r="A684" s="12">
        <f>IFERROR(VLOOKUP('Requête 052'!$A683,'Requête 052'!$A$1:$F$2000,1,FALSE),"")</f>
        <v>6497</v>
      </c>
      <c r="B684" s="5" t="str">
        <f>IFERROR(VLOOKUP('Requête 052'!$A683,'Requête 052'!$A$1:$F$2000,2,FALSE),"")</f>
        <v>CGECP ST OUEN L AUMONE TDI</v>
      </c>
      <c r="C684" s="14">
        <f>IFERROR(VLOOKUP('Requête 052'!$A683,'Requête 052'!$A$1:$F$2000,3,FALSE),"")</f>
        <v>43816</v>
      </c>
      <c r="D684" s="5" t="str">
        <f>IFERROR(VLOOKUP('Requête 052'!$A683,'Requête 052'!$A$1:$F$2000,4,FALSE),"")</f>
        <v>ENCOMBRANTS</v>
      </c>
      <c r="E684" s="5" t="str">
        <f>IFERROR(VLOOKUP('Requête 052'!$A683,'Requête 052'!$A$1:$F$2000,5,FALSE),"")</f>
        <v>ENCOMBRANTS</v>
      </c>
      <c r="F684" s="5">
        <f>IFERROR(VLOOKUP('Requête 052'!$A683,'Requête 052'!$A$1:$F$2000,6,FALSE),"")</f>
        <v>4.28</v>
      </c>
      <c r="G684" s="15">
        <f>IFERROR(VLOOKUP(A684,'Fichier source CGECP'!$A$1:$F$1259,1,FALSE),"")</f>
        <v>6497</v>
      </c>
      <c r="H684" s="15" t="str">
        <f>IFERROR(VLOOKUP(A684,'Fichier source CGECP'!$A$1:$F$1259,2,FALSE),"")</f>
        <v>CGECP</v>
      </c>
      <c r="I684" s="47">
        <f>IFERROR(VLOOKUP(A684,'Fichier source CGECP'!$A$1:$F$1259,3,FALSE),"")</f>
        <v>43816</v>
      </c>
      <c r="J684" s="15">
        <f>IFERROR(VLOOKUP(A684,'Fichier source CGECP'!$A$1:$F$1259,4,FALSE),"")</f>
        <v>0</v>
      </c>
      <c r="K684" s="15" t="str">
        <f>IFERROR(VLOOKUP(A684,'Fichier source CGECP'!$A$1:$F$1259,5,FALSE),"")</f>
        <v>ENCOMBRANTS</v>
      </c>
      <c r="L684" s="33">
        <f>IFERROR(VLOOKUP(A684,'Fichier source CGECP'!$A$1:$F$1259,6,FALSE),"")</f>
        <v>3.02</v>
      </c>
      <c r="M684" s="36">
        <f t="shared" si="55"/>
        <v>1.2600000000000002</v>
      </c>
      <c r="N684" s="35" t="str">
        <f t="shared" si="51"/>
        <v>Ok</v>
      </c>
      <c r="O684" s="35" t="str">
        <f t="shared" si="52"/>
        <v>Ok</v>
      </c>
      <c r="P684" s="35" t="str">
        <f t="shared" si="53"/>
        <v>Ok</v>
      </c>
      <c r="Q684" s="35" t="str">
        <f t="shared" si="54"/>
        <v>Ok</v>
      </c>
    </row>
    <row r="685" spans="1:17" ht="15.75" customHeight="1" x14ac:dyDescent="0.25">
      <c r="A685" s="12">
        <f>IFERROR(VLOOKUP('Requête 052'!$A684,'Requête 052'!$A$1:$F$2000,1,FALSE),"")</f>
        <v>6500</v>
      </c>
      <c r="B685" s="5" t="str">
        <f>IFERROR(VLOOKUP('Requête 052'!$A684,'Requête 052'!$A$1:$F$2000,2,FALSE),"")</f>
        <v>CGECP ST OUEN L AUMONE TDI</v>
      </c>
      <c r="C685" s="14">
        <f>IFERROR(VLOOKUP('Requête 052'!$A684,'Requête 052'!$A$1:$F$2000,3,FALSE),"")</f>
        <v>43816</v>
      </c>
      <c r="D685" s="5" t="str">
        <f>IFERROR(VLOOKUP('Requête 052'!$A684,'Requête 052'!$A$1:$F$2000,4,FALSE),"")</f>
        <v>MATIERE VALO EN MELANGE</v>
      </c>
      <c r="E685" s="5" t="str">
        <f>IFERROR(VLOOKUP('Requête 052'!$A684,'Requête 052'!$A$1:$F$2000,5,FALSE),"")</f>
        <v>DECHETS INDUSTRIELS BANALS</v>
      </c>
      <c r="F685" s="5">
        <f>IFERROR(VLOOKUP('Requête 052'!$A684,'Requête 052'!$A$1:$F$2000,6,FALSE),"")</f>
        <v>1.26</v>
      </c>
      <c r="G685" s="15">
        <f>IFERROR(VLOOKUP(A685,'Fichier source CGECP'!$A$1:$F$1259,1,FALSE),"")</f>
        <v>6500</v>
      </c>
      <c r="H685" s="15" t="str">
        <f>IFERROR(VLOOKUP(A685,'Fichier source CGECP'!$A$1:$F$1259,2,FALSE),"")</f>
        <v>CGECP</v>
      </c>
      <c r="I685" s="38">
        <f>IFERROR(VLOOKUP(A685,'Fichier source CGECP'!$A$1:$F$1259,3,FALSE),"")</f>
        <v>43816</v>
      </c>
      <c r="J685" s="15" t="str">
        <f>IFERROR(VLOOKUP(A685,'Fichier source CGECP'!$A$1:$F$1259,4,FALSE),"")</f>
        <v>DECHETS INCINERABLES</v>
      </c>
      <c r="K685" s="15" t="str">
        <f>IFERROR(VLOOKUP(A685,'Fichier source CGECP'!$A$1:$F$1259,5,FALSE),"")</f>
        <v>DECHETS INDUSTRIELS BANALS</v>
      </c>
      <c r="L685" s="33">
        <f>IFERROR(VLOOKUP(A685,'Fichier source CGECP'!$A$1:$F$1259,6,FALSE),"")</f>
        <v>4.72</v>
      </c>
      <c r="M685" s="36">
        <f t="shared" si="55"/>
        <v>-3.46</v>
      </c>
      <c r="N685" s="35" t="str">
        <f t="shared" si="51"/>
        <v>Ok</v>
      </c>
      <c r="O685" s="35" t="str">
        <f t="shared" si="52"/>
        <v>Ok</v>
      </c>
      <c r="P685" s="35" t="str">
        <f t="shared" si="53"/>
        <v>Ecart</v>
      </c>
      <c r="Q685" s="35" t="str">
        <f t="shared" si="54"/>
        <v>Ecart</v>
      </c>
    </row>
    <row r="686" spans="1:17" ht="15.75" customHeight="1" x14ac:dyDescent="0.25">
      <c r="A686" s="12">
        <f>IFERROR(VLOOKUP('Requête 052'!$A685,'Requête 052'!$A$1:$F$2000,1,FALSE),"")</f>
        <v>6515</v>
      </c>
      <c r="B686" s="5" t="str">
        <f>IFERROR(VLOOKUP('Requête 052'!$A685,'Requête 052'!$A$1:$F$2000,2,FALSE),"")</f>
        <v>CGECP ST OUEN L AUMONE TDI</v>
      </c>
      <c r="C686" s="14">
        <f>IFERROR(VLOOKUP('Requête 052'!$A685,'Requête 052'!$A$1:$F$2000,3,FALSE),"")</f>
        <v>43816</v>
      </c>
      <c r="D686" s="5" t="str">
        <f>IFERROR(VLOOKUP('Requête 052'!$A685,'Requête 052'!$A$1:$F$2000,4,FALSE),"")</f>
        <v>GRAVATS</v>
      </c>
      <c r="E686" s="5" t="str">
        <f>IFERROR(VLOOKUP('Requête 052'!$A685,'Requête 052'!$A$1:$F$2000,5,FALSE),"")</f>
        <v>GRAVATS</v>
      </c>
      <c r="F686" s="5">
        <f>IFERROR(VLOOKUP('Requête 052'!$A685,'Requête 052'!$A$1:$F$2000,6,FALSE),"")</f>
        <v>6.44</v>
      </c>
      <c r="G686" s="15" t="str">
        <f>IFERROR(VLOOKUP(A686,'Fichier source CGECP'!$A$1:$F$1259,1,FALSE),"")</f>
        <v/>
      </c>
      <c r="H686" s="15" t="str">
        <f>IFERROR(VLOOKUP(A686,'Fichier source CGECP'!$A$1:$F$1259,2,FALSE),"")</f>
        <v/>
      </c>
      <c r="I686" s="38" t="str">
        <f>IFERROR(VLOOKUP(A686,'Fichier source CGECP'!$A$1:$F$1259,3,FALSE),"")</f>
        <v/>
      </c>
      <c r="J686" s="15" t="str">
        <f>IFERROR(VLOOKUP(A686,'Fichier source CGECP'!$A$1:$F$1259,4,FALSE),"")</f>
        <v/>
      </c>
      <c r="K686" s="15" t="str">
        <f>IFERROR(VLOOKUP(A686,'Fichier source CGECP'!$A$1:$F$1259,5,FALSE),"")</f>
        <v/>
      </c>
      <c r="L686" s="33" t="str">
        <f>IFERROR(VLOOKUP(A686,'Fichier source CGECP'!$A$1:$F$1259,6,FALSE),"")</f>
        <v/>
      </c>
      <c r="M686" s="36" t="str">
        <f t="shared" si="55"/>
        <v/>
      </c>
      <c r="N686" s="35" t="str">
        <f t="shared" si="51"/>
        <v>Ok</v>
      </c>
      <c r="O686" s="35" t="str">
        <f t="shared" si="52"/>
        <v>Ecart</v>
      </c>
      <c r="P686" s="35" t="str">
        <f t="shared" si="53"/>
        <v>Ok</v>
      </c>
      <c r="Q686" s="35" t="str">
        <f t="shared" si="54"/>
        <v>Ecart</v>
      </c>
    </row>
    <row r="687" spans="1:17" ht="15.75" customHeight="1" x14ac:dyDescent="0.25">
      <c r="A687" s="12">
        <f>IFERROR(VLOOKUP('Requête 052'!$A686,'Requête 052'!$A$1:$F$2000,1,FALSE),"")</f>
        <v>6522</v>
      </c>
      <c r="B687" s="5" t="str">
        <f>IFERROR(VLOOKUP('Requête 052'!$A686,'Requête 052'!$A$1:$F$2000,2,FALSE),"")</f>
        <v>CGECP ST OUEN L AUMONE TDI</v>
      </c>
      <c r="C687" s="14">
        <f>IFERROR(VLOOKUP('Requête 052'!$A686,'Requête 052'!$A$1:$F$2000,3,FALSE),"")</f>
        <v>43816</v>
      </c>
      <c r="D687" s="5" t="str">
        <f>IFERROR(VLOOKUP('Requête 052'!$A686,'Requête 052'!$A$1:$F$2000,4,FALSE),"")</f>
        <v>MATIERE VALO EN MELANGE</v>
      </c>
      <c r="E687" s="5" t="str">
        <f>IFERROR(VLOOKUP('Requête 052'!$A686,'Requête 052'!$A$1:$F$2000,5,FALSE),"")</f>
        <v>DECHETS INDUSTRIELS BANALS</v>
      </c>
      <c r="F687" s="5">
        <f>IFERROR(VLOOKUP('Requête 052'!$A686,'Requête 052'!$A$1:$F$2000,6,FALSE),"")</f>
        <v>2.1</v>
      </c>
      <c r="G687" s="15">
        <f>IFERROR(VLOOKUP(A687,'Fichier source CGECP'!$A$1:$F$1259,1,FALSE),"")</f>
        <v>6522</v>
      </c>
      <c r="H687" s="15" t="str">
        <f>IFERROR(VLOOKUP(A687,'Fichier source CGECP'!$A$1:$F$1259,2,FALSE),"")</f>
        <v>CGECP</v>
      </c>
      <c r="I687" s="38">
        <f>IFERROR(VLOOKUP(A687,'Fichier source CGECP'!$A$1:$F$1259,3,FALSE),"")</f>
        <v>43816</v>
      </c>
      <c r="J687" s="15" t="str">
        <f>IFERROR(VLOOKUP(A687,'Fichier source CGECP'!$A$1:$F$1259,4,FALSE),"")</f>
        <v>MATIERE VALO EN MELANGE</v>
      </c>
      <c r="K687" s="15" t="str">
        <f>IFERROR(VLOOKUP(A687,'Fichier source CGECP'!$A$1:$F$1259,5,FALSE),"")</f>
        <v>MATIERE VALO EN MELANGE</v>
      </c>
      <c r="L687" s="33">
        <f>IFERROR(VLOOKUP(A687,'Fichier source CGECP'!$A$1:$F$1259,6,FALSE),"")</f>
        <v>0.26</v>
      </c>
      <c r="M687" s="36">
        <f t="shared" si="55"/>
        <v>1.84</v>
      </c>
      <c r="N687" s="35" t="str">
        <f t="shared" si="51"/>
        <v>Ok</v>
      </c>
      <c r="O687" s="35" t="str">
        <f t="shared" si="52"/>
        <v>Ecart</v>
      </c>
      <c r="P687" s="35" t="str">
        <f t="shared" si="53"/>
        <v>Ok</v>
      </c>
      <c r="Q687" s="35" t="str">
        <f t="shared" si="54"/>
        <v>Ecart</v>
      </c>
    </row>
    <row r="688" spans="1:17" ht="15.75" customHeight="1" x14ac:dyDescent="0.25">
      <c r="A688" s="12">
        <f>IFERROR(VLOOKUP('Requête 052'!$A687,'Requête 052'!$A$1:$F$2000,1,FALSE),"")</f>
        <v>6532</v>
      </c>
      <c r="B688" s="5" t="str">
        <f>IFERROR(VLOOKUP('Requête 052'!$A687,'Requête 052'!$A$1:$F$2000,2,FALSE),"")</f>
        <v>CGECP ST OUEN L AUMONE TPCPR</v>
      </c>
      <c r="C688" s="14">
        <f>IFERROR(VLOOKUP('Requête 052'!$A687,'Requête 052'!$A$1:$F$2000,3,FALSE),"")</f>
        <v>43816</v>
      </c>
      <c r="D688" s="5" t="str">
        <f>IFERROR(VLOOKUP('Requête 052'!$A687,'Requête 052'!$A$1:$F$2000,4,FALSE),"")</f>
        <v>ONDULES RECUPERES - 1.05.00</v>
      </c>
      <c r="E688" s="5" t="str">
        <f>IFERROR(VLOOKUP('Requête 052'!$A687,'Requête 052'!$A$1:$F$2000,5,FALSE),"")</f>
        <v>ONDULE RECUPERE VRAC - BALLE&lt;320 KG</v>
      </c>
      <c r="F688" s="5">
        <f>IFERROR(VLOOKUP('Requête 052'!$A687,'Requête 052'!$A$1:$F$2000,6,FALSE),"")</f>
        <v>6.72</v>
      </c>
      <c r="G688" s="15">
        <f>IFERROR(VLOOKUP(A688,'Fichier source CGECP'!$A$1:$F$1259,1,FALSE),"")</f>
        <v>6532</v>
      </c>
      <c r="H688" s="15" t="str">
        <f>IFERROR(VLOOKUP(A688,'Fichier source CGECP'!$A$1:$F$1259,2,FALSE),"")</f>
        <v>CGECP</v>
      </c>
      <c r="I688" s="47">
        <f>IFERROR(VLOOKUP(A688,'Fichier source CGECP'!$A$1:$F$1259,3,FALSE),"")</f>
        <v>43816</v>
      </c>
      <c r="J688" s="15" t="str">
        <f>IFERROR(VLOOKUP(A688,'Fichier source CGECP'!$A$1:$F$1259,4,FALSE),"")</f>
        <v>ONDULES RECUPERES - 1.05.00</v>
      </c>
      <c r="K688" s="15" t="str">
        <f>IFERROR(VLOOKUP(A688,'Fichier source CGECP'!$A$1:$F$1259,5,FALSE),"")</f>
        <v>ONDULE RECUPERE VRAC - BALLE&lt;320 KG</v>
      </c>
      <c r="L688" s="33">
        <f>IFERROR(VLOOKUP(A688,'Fichier source CGECP'!$A$1:$F$1259,6,FALSE),"")</f>
        <v>0.216</v>
      </c>
      <c r="M688" s="36">
        <f t="shared" si="55"/>
        <v>6.5039999999999996</v>
      </c>
      <c r="N688" s="35" t="str">
        <f t="shared" si="51"/>
        <v>Ok</v>
      </c>
      <c r="O688" s="35" t="str">
        <f t="shared" si="52"/>
        <v>Ok</v>
      </c>
      <c r="P688" s="35" t="str">
        <f t="shared" si="53"/>
        <v>Ok</v>
      </c>
      <c r="Q688" s="35" t="str">
        <f t="shared" si="54"/>
        <v>Ok</v>
      </c>
    </row>
    <row r="689" spans="1:17" ht="15.75" customHeight="1" x14ac:dyDescent="0.25">
      <c r="A689" s="12">
        <f>IFERROR(VLOOKUP('Requête 052'!$A688,'Requête 052'!$A$1:$F$2000,1,FALSE),"")</f>
        <v>6537</v>
      </c>
      <c r="B689" s="5" t="str">
        <f>IFERROR(VLOOKUP('Requête 052'!$A688,'Requête 052'!$A$1:$F$2000,2,FALSE),"")</f>
        <v>CGECP ST OUEN L AUMONE TPCPR</v>
      </c>
      <c r="C689" s="14">
        <f>IFERROR(VLOOKUP('Requête 052'!$A688,'Requête 052'!$A$1:$F$2000,3,FALSE),"")</f>
        <v>43816</v>
      </c>
      <c r="D689" s="5" t="str">
        <f>IFERROR(VLOOKUP('Requête 052'!$A688,'Requête 052'!$A$1:$F$2000,4,FALSE),"")</f>
        <v>CARTONS</v>
      </c>
      <c r="E689" s="5" t="str">
        <f>IFERROR(VLOOKUP('Requête 052'!$A688,'Requête 052'!$A$1:$F$2000,5,FALSE),"")</f>
        <v>REFUS DE TRI TPCPR</v>
      </c>
      <c r="F689" s="5">
        <f>IFERROR(VLOOKUP('Requête 052'!$A688,'Requête 052'!$A$1:$F$2000,6,FALSE),"")</f>
        <v>3.76</v>
      </c>
      <c r="G689" s="15">
        <f>IFERROR(VLOOKUP(A689,'Fichier source CGECP'!$A$1:$F$1259,1,FALSE),"")</f>
        <v>6537</v>
      </c>
      <c r="H689" s="15" t="str">
        <f>IFERROR(VLOOKUP(A689,'Fichier source CGECP'!$A$1:$F$1259,2,FALSE),"")</f>
        <v>CGECP</v>
      </c>
      <c r="I689" s="38">
        <f>IFERROR(VLOOKUP(A689,'Fichier source CGECP'!$A$1:$F$1259,3,FALSE),"")</f>
        <v>43816</v>
      </c>
      <c r="J689" s="15" t="str">
        <f>IFERROR(VLOOKUP(A689,'Fichier source CGECP'!$A$1:$F$1259,4,FALSE),"")</f>
        <v>CARTONS ET SACHES PLAST - 1.04.00</v>
      </c>
      <c r="K689" s="15" t="str">
        <f>IFERROR(VLOOKUP(A689,'Fichier source CGECP'!$A$1:$F$1259,5,FALSE),"")</f>
        <v>CARTONS ET SACHES PLAST - 1.04.00</v>
      </c>
      <c r="L689" s="33">
        <f>IFERROR(VLOOKUP(A689,'Fichier source CGECP'!$A$1:$F$1259,6,FALSE),"")</f>
        <v>2.3580000000000001</v>
      </c>
      <c r="M689" s="36">
        <f t="shared" si="55"/>
        <v>1.4019999999999997</v>
      </c>
      <c r="N689" s="35" t="str">
        <f t="shared" si="51"/>
        <v>Ok</v>
      </c>
      <c r="O689" s="35" t="str">
        <f t="shared" si="52"/>
        <v>Ecart</v>
      </c>
      <c r="P689" s="35" t="str">
        <f t="shared" si="53"/>
        <v>Ok</v>
      </c>
      <c r="Q689" s="35" t="str">
        <f t="shared" si="54"/>
        <v>Ecart</v>
      </c>
    </row>
    <row r="690" spans="1:17" ht="15.75" customHeight="1" x14ac:dyDescent="0.25">
      <c r="A690" s="12">
        <f>IFERROR(VLOOKUP('Requête 052'!$A689,'Requête 052'!$A$1:$F$2000,1,FALSE),"")</f>
        <v>6537</v>
      </c>
      <c r="B690" s="5" t="str">
        <f>IFERROR(VLOOKUP('Requête 052'!$A689,'Requête 052'!$A$1:$F$2000,2,FALSE),"")</f>
        <v>CGECP ST OUEN L AUMONE TPCPR</v>
      </c>
      <c r="C690" s="14">
        <f>IFERROR(VLOOKUP('Requête 052'!$A689,'Requête 052'!$A$1:$F$2000,3,FALSE),"")</f>
        <v>43816</v>
      </c>
      <c r="D690" s="5" t="str">
        <f>IFERROR(VLOOKUP('Requête 052'!$A689,'Requête 052'!$A$1:$F$2000,4,FALSE),"")</f>
        <v>CARTONS</v>
      </c>
      <c r="E690" s="5" t="str">
        <f>IFERROR(VLOOKUP('Requête 052'!$A689,'Requête 052'!$A$1:$F$2000,5,FALSE),"")</f>
        <v>REFUS DE TRI TPCPR</v>
      </c>
      <c r="F690" s="5">
        <f>IFERROR(VLOOKUP('Requête 052'!$A689,'Requête 052'!$A$1:$F$2000,6,FALSE),"")</f>
        <v>3.76</v>
      </c>
      <c r="G690" s="15">
        <f>IFERROR(VLOOKUP(A690,'Fichier source CGECP'!$A$1:$F$1259,1,FALSE),"")</f>
        <v>6537</v>
      </c>
      <c r="H690" s="15" t="str">
        <f>IFERROR(VLOOKUP(A690,'Fichier source CGECP'!$A$1:$F$1259,2,FALSE),"")</f>
        <v>CGECP</v>
      </c>
      <c r="I690" s="38">
        <f>IFERROR(VLOOKUP(A690,'Fichier source CGECP'!$A$1:$F$1259,3,FALSE),"")</f>
        <v>43816</v>
      </c>
      <c r="J690" s="15" t="str">
        <f>IFERROR(VLOOKUP(A690,'Fichier source CGECP'!$A$1:$F$1259,4,FALSE),"")</f>
        <v>CARTONS ET SACHES PLAST - 1.04.00</v>
      </c>
      <c r="K690" s="15" t="str">
        <f>IFERROR(VLOOKUP(A690,'Fichier source CGECP'!$A$1:$F$1259,5,FALSE),"")</f>
        <v>CARTONS ET SACHES PLAST - 1.04.00</v>
      </c>
      <c r="L690" s="33">
        <f>IFERROR(VLOOKUP(A690,'Fichier source CGECP'!$A$1:$F$1259,6,FALSE),"")</f>
        <v>2.3580000000000001</v>
      </c>
      <c r="M690" s="36">
        <f t="shared" si="55"/>
        <v>1.4019999999999997</v>
      </c>
      <c r="N690" s="35" t="str">
        <f t="shared" si="51"/>
        <v>Ok</v>
      </c>
      <c r="O690" s="35" t="str">
        <f t="shared" si="52"/>
        <v>Ecart</v>
      </c>
      <c r="P690" s="35" t="str">
        <f t="shared" si="53"/>
        <v>Ok</v>
      </c>
      <c r="Q690" s="35" t="str">
        <f t="shared" si="54"/>
        <v>Ecart</v>
      </c>
    </row>
    <row r="691" spans="1:17" ht="15.75" customHeight="1" x14ac:dyDescent="0.25">
      <c r="A691" s="12">
        <f>IFERROR(VLOOKUP('Requête 052'!$A690,'Requête 052'!$A$1:$F$2000,1,FALSE),"")</f>
        <v>6538</v>
      </c>
      <c r="B691" s="5" t="str">
        <f>IFERROR(VLOOKUP('Requête 052'!$A690,'Requête 052'!$A$1:$F$2000,2,FALSE),"")</f>
        <v>CGECP ST OUEN L AUMONE TDI</v>
      </c>
      <c r="C691" s="14">
        <f>IFERROR(VLOOKUP('Requête 052'!$A690,'Requête 052'!$A$1:$F$2000,3,FALSE),"")</f>
        <v>43816</v>
      </c>
      <c r="D691" s="5" t="str">
        <f>IFERROR(VLOOKUP('Requête 052'!$A690,'Requête 052'!$A$1:$F$2000,4,FALSE),"")</f>
        <v>MATIERE VALO EN MELANGE</v>
      </c>
      <c r="E691" s="5" t="str">
        <f>IFERROR(VLOOKUP('Requête 052'!$A690,'Requête 052'!$A$1:$F$2000,5,FALSE),"")</f>
        <v>REFACTION</v>
      </c>
      <c r="F691" s="5">
        <f>IFERROR(VLOOKUP('Requête 052'!$A690,'Requête 052'!$A$1:$F$2000,6,FALSE),"")</f>
        <v>0.41599999999999998</v>
      </c>
      <c r="G691" s="15">
        <f>IFERROR(VLOOKUP(A691,'Fichier source CGECP'!$A$1:$F$1259,1,FALSE),"")</f>
        <v>6538</v>
      </c>
      <c r="H691" s="15" t="str">
        <f>IFERROR(VLOOKUP(A691,'Fichier source CGECP'!$A$1:$F$1259,2,FALSE),"")</f>
        <v>CGECP</v>
      </c>
      <c r="I691" s="38">
        <f>IFERROR(VLOOKUP(A691,'Fichier source CGECP'!$A$1:$F$1259,3,FALSE),"")</f>
        <v>43816</v>
      </c>
      <c r="J691" s="15" t="str">
        <f>IFERROR(VLOOKUP(A691,'Fichier source CGECP'!$A$1:$F$1259,4,FALSE),"")</f>
        <v>ONDULES RECUPERES - 1.05.00</v>
      </c>
      <c r="K691" s="15" t="str">
        <f>IFERROR(VLOOKUP(A691,'Fichier source CGECP'!$A$1:$F$1259,5,FALSE),"")</f>
        <v>ONDULES RECUPERES - 1.05.00</v>
      </c>
      <c r="L691" s="33">
        <f>IFERROR(VLOOKUP(A691,'Fichier source CGECP'!$A$1:$F$1259,6,FALSE),"")</f>
        <v>8.74</v>
      </c>
      <c r="M691" s="36">
        <f t="shared" si="55"/>
        <v>-8.3239999999999998</v>
      </c>
      <c r="N691" s="35" t="str">
        <f t="shared" si="51"/>
        <v>Ok</v>
      </c>
      <c r="O691" s="35" t="str">
        <f t="shared" si="52"/>
        <v>Ecart</v>
      </c>
      <c r="P691" s="35" t="str">
        <f t="shared" si="53"/>
        <v>Ecart</v>
      </c>
      <c r="Q691" s="35" t="str">
        <f t="shared" si="54"/>
        <v>Ecart</v>
      </c>
    </row>
    <row r="692" spans="1:17" ht="15.75" customHeight="1" x14ac:dyDescent="0.25">
      <c r="A692" s="12">
        <f>IFERROR(VLOOKUP('Requête 052'!$A691,'Requête 052'!$A$1:$F$2000,1,FALSE),"")</f>
        <v>6538</v>
      </c>
      <c r="B692" s="5" t="str">
        <f>IFERROR(VLOOKUP('Requête 052'!$A691,'Requête 052'!$A$1:$F$2000,2,FALSE),"")</f>
        <v>CGECP ST OUEN L AUMONE TDI</v>
      </c>
      <c r="C692" s="14">
        <f>IFERROR(VLOOKUP('Requête 052'!$A691,'Requête 052'!$A$1:$F$2000,3,FALSE),"")</f>
        <v>43816</v>
      </c>
      <c r="D692" s="5" t="str">
        <f>IFERROR(VLOOKUP('Requête 052'!$A691,'Requête 052'!$A$1:$F$2000,4,FALSE),"")</f>
        <v>MATIERE VALO EN MELANGE</v>
      </c>
      <c r="E692" s="5" t="str">
        <f>IFERROR(VLOOKUP('Requête 052'!$A691,'Requête 052'!$A$1:$F$2000,5,FALSE),"")</f>
        <v>REFACTION</v>
      </c>
      <c r="F692" s="5">
        <f>IFERROR(VLOOKUP('Requête 052'!$A691,'Requête 052'!$A$1:$F$2000,6,FALSE),"")</f>
        <v>0.41599999999999998</v>
      </c>
      <c r="G692" s="15">
        <f>IFERROR(VLOOKUP(A692,'Fichier source CGECP'!$A$1:$F$1259,1,FALSE),"")</f>
        <v>6538</v>
      </c>
      <c r="H692" s="15" t="str">
        <f>IFERROR(VLOOKUP(A692,'Fichier source CGECP'!$A$1:$F$1259,2,FALSE),"")</f>
        <v>CGECP</v>
      </c>
      <c r="I692" s="38">
        <f>IFERROR(VLOOKUP(A692,'Fichier source CGECP'!$A$1:$F$1259,3,FALSE),"")</f>
        <v>43816</v>
      </c>
      <c r="J692" s="15" t="str">
        <f>IFERROR(VLOOKUP(A692,'Fichier source CGECP'!$A$1:$F$1259,4,FALSE),"")</f>
        <v>ONDULES RECUPERES - 1.05.00</v>
      </c>
      <c r="K692" s="15" t="str">
        <f>IFERROR(VLOOKUP(A692,'Fichier source CGECP'!$A$1:$F$1259,5,FALSE),"")</f>
        <v>ONDULES RECUPERES - 1.05.00</v>
      </c>
      <c r="L692" s="33">
        <f>IFERROR(VLOOKUP(A692,'Fichier source CGECP'!$A$1:$F$1259,6,FALSE),"")</f>
        <v>8.74</v>
      </c>
      <c r="M692" s="36">
        <f t="shared" si="55"/>
        <v>-8.3239999999999998</v>
      </c>
      <c r="N692" s="35" t="str">
        <f t="shared" si="51"/>
        <v>Ok</v>
      </c>
      <c r="O692" s="35" t="str">
        <f t="shared" si="52"/>
        <v>Ecart</v>
      </c>
      <c r="P692" s="35" t="str">
        <f t="shared" si="53"/>
        <v>Ecart</v>
      </c>
      <c r="Q692" s="35" t="str">
        <f t="shared" si="54"/>
        <v>Ecart</v>
      </c>
    </row>
    <row r="693" spans="1:17" ht="15.75" customHeight="1" x14ac:dyDescent="0.25">
      <c r="A693" s="12">
        <f>IFERROR(VLOOKUP('Requête 052'!$A692,'Requête 052'!$A$1:$F$2000,1,FALSE),"")</f>
        <v>6539</v>
      </c>
      <c r="B693" s="5" t="str">
        <f>IFERROR(VLOOKUP('Requête 052'!$A692,'Requête 052'!$A$1:$F$2000,2,FALSE),"")</f>
        <v>CGECP ST OUEN L AUMONE TDI</v>
      </c>
      <c r="C693" s="14">
        <f>IFERROR(VLOOKUP('Requête 052'!$A692,'Requête 052'!$A$1:$F$2000,3,FALSE),"")</f>
        <v>43816</v>
      </c>
      <c r="D693" s="5" t="str">
        <f>IFERROR(VLOOKUP('Requête 052'!$A692,'Requête 052'!$A$1:$F$2000,4,FALSE),"")</f>
        <v>CARTONS</v>
      </c>
      <c r="E693" s="5" t="str">
        <f>IFERROR(VLOOKUP('Requête 052'!$A692,'Requête 052'!$A$1:$F$2000,5,FALSE),"")</f>
        <v>REFUS DE TRI TPCPR</v>
      </c>
      <c r="F693" s="5">
        <f>IFERROR(VLOOKUP('Requête 052'!$A692,'Requête 052'!$A$1:$F$2000,6,FALSE),"")</f>
        <v>0.114</v>
      </c>
      <c r="G693" s="15">
        <f>IFERROR(VLOOKUP(A693,'Fichier source CGECP'!$A$1:$F$1259,1,FALSE),"")</f>
        <v>6539</v>
      </c>
      <c r="H693" s="15" t="str">
        <f>IFERROR(VLOOKUP(A693,'Fichier source CGECP'!$A$1:$F$1259,2,FALSE),"")</f>
        <v>CGECP</v>
      </c>
      <c r="I693" s="38">
        <f>IFERROR(VLOOKUP(A693,'Fichier source CGECP'!$A$1:$F$1259,3,FALSE),"")</f>
        <v>43816</v>
      </c>
      <c r="J693" s="15" t="str">
        <f>IFERROR(VLOOKUP(A693,'Fichier source CGECP'!$A$1:$F$1259,4,FALSE),"")</f>
        <v>CARTONS</v>
      </c>
      <c r="K693" s="15" t="str">
        <f>IFERROR(VLOOKUP(A693,'Fichier source CGECP'!$A$1:$F$1259,5,FALSE),"")</f>
        <v>CARTONS</v>
      </c>
      <c r="L693" s="33">
        <f>IFERROR(VLOOKUP(A693,'Fichier source CGECP'!$A$1:$F$1259,6,FALSE),"")</f>
        <v>0.76</v>
      </c>
      <c r="M693" s="36">
        <f t="shared" si="55"/>
        <v>-0.64600000000000002</v>
      </c>
      <c r="N693" s="35" t="str">
        <f t="shared" si="51"/>
        <v>Ok</v>
      </c>
      <c r="O693" s="35" t="str">
        <f t="shared" si="52"/>
        <v>Ecart</v>
      </c>
      <c r="P693" s="35" t="str">
        <f t="shared" si="53"/>
        <v>Ecart</v>
      </c>
      <c r="Q693" s="35" t="str">
        <f t="shared" si="54"/>
        <v>Ecart</v>
      </c>
    </row>
    <row r="694" spans="1:17" ht="15.75" customHeight="1" x14ac:dyDescent="0.25">
      <c r="A694" s="12">
        <f>IFERROR(VLOOKUP('Requête 052'!$A693,'Requête 052'!$A$1:$F$2000,1,FALSE),"")</f>
        <v>6539</v>
      </c>
      <c r="B694" s="5" t="str">
        <f>IFERROR(VLOOKUP('Requête 052'!$A693,'Requête 052'!$A$1:$F$2000,2,FALSE),"")</f>
        <v>CGECP ST OUEN L AUMONE TDI</v>
      </c>
      <c r="C694" s="14">
        <f>IFERROR(VLOOKUP('Requête 052'!$A693,'Requête 052'!$A$1:$F$2000,3,FALSE),"")</f>
        <v>43816</v>
      </c>
      <c r="D694" s="5" t="str">
        <f>IFERROR(VLOOKUP('Requête 052'!$A693,'Requête 052'!$A$1:$F$2000,4,FALSE),"")</f>
        <v>CARTONS</v>
      </c>
      <c r="E694" s="5" t="str">
        <f>IFERROR(VLOOKUP('Requête 052'!$A693,'Requête 052'!$A$1:$F$2000,5,FALSE),"")</f>
        <v>REFUS DE TRI TPCPR</v>
      </c>
      <c r="F694" s="5">
        <f>IFERROR(VLOOKUP('Requête 052'!$A693,'Requête 052'!$A$1:$F$2000,6,FALSE),"")</f>
        <v>0.114</v>
      </c>
      <c r="G694" s="15">
        <f>IFERROR(VLOOKUP(A694,'Fichier source CGECP'!$A$1:$F$1259,1,FALSE),"")</f>
        <v>6539</v>
      </c>
      <c r="H694" s="15" t="str">
        <f>IFERROR(VLOOKUP(A694,'Fichier source CGECP'!$A$1:$F$1259,2,FALSE),"")</f>
        <v>CGECP</v>
      </c>
      <c r="I694" s="38">
        <f>IFERROR(VLOOKUP(A694,'Fichier source CGECP'!$A$1:$F$1259,3,FALSE),"")</f>
        <v>43816</v>
      </c>
      <c r="J694" s="15" t="str">
        <f>IFERROR(VLOOKUP(A694,'Fichier source CGECP'!$A$1:$F$1259,4,FALSE),"")</f>
        <v>CARTONS</v>
      </c>
      <c r="K694" s="15" t="str">
        <f>IFERROR(VLOOKUP(A694,'Fichier source CGECP'!$A$1:$F$1259,5,FALSE),"")</f>
        <v>CARTONS</v>
      </c>
      <c r="L694" s="33">
        <f>IFERROR(VLOOKUP(A694,'Fichier source CGECP'!$A$1:$F$1259,6,FALSE),"")</f>
        <v>0.76</v>
      </c>
      <c r="M694" s="36">
        <f t="shared" si="55"/>
        <v>-0.64600000000000002</v>
      </c>
      <c r="N694" s="35" t="str">
        <f t="shared" si="51"/>
        <v>Ok</v>
      </c>
      <c r="O694" s="35" t="str">
        <f t="shared" si="52"/>
        <v>Ecart</v>
      </c>
      <c r="P694" s="35" t="str">
        <f t="shared" si="53"/>
        <v>Ecart</v>
      </c>
      <c r="Q694" s="35" t="str">
        <f t="shared" si="54"/>
        <v>Ecart</v>
      </c>
    </row>
    <row r="695" spans="1:17" ht="15.75" customHeight="1" x14ac:dyDescent="0.25">
      <c r="A695" s="12">
        <f>IFERROR(VLOOKUP('Requête 052'!$A694,'Requête 052'!$A$1:$F$2000,1,FALSE),"")</f>
        <v>6544</v>
      </c>
      <c r="B695" s="5" t="str">
        <f>IFERROR(VLOOKUP('Requête 052'!$A694,'Requête 052'!$A$1:$F$2000,2,FALSE),"")</f>
        <v>CGECP ST OUEN L AUMONE UVEND</v>
      </c>
      <c r="C695" s="14">
        <f>IFERROR(VLOOKUP('Requête 052'!$A694,'Requête 052'!$A$1:$F$2000,3,FALSE),"")</f>
        <v>43816</v>
      </c>
      <c r="D695" s="5" t="str">
        <f>IFERROR(VLOOKUP('Requête 052'!$A694,'Requête 052'!$A$1:$F$2000,4,FALSE),"")</f>
        <v>REFUS DE TRI</v>
      </c>
      <c r="E695" s="5" t="str">
        <f>IFERROR(VLOOKUP('Requête 052'!$A694,'Requête 052'!$A$1:$F$2000,5,FALSE),"")</f>
        <v>REFUS DE TRI</v>
      </c>
      <c r="F695" s="5">
        <f>IFERROR(VLOOKUP('Requête 052'!$A694,'Requête 052'!$A$1:$F$2000,6,FALSE),"")</f>
        <v>6.36</v>
      </c>
      <c r="G695" s="15" t="str">
        <f>IFERROR(VLOOKUP(A695,'Fichier source CGECP'!$A$1:$F$1259,1,FALSE),"")</f>
        <v/>
      </c>
      <c r="H695" s="15" t="str">
        <f>IFERROR(VLOOKUP(A695,'Fichier source CGECP'!$A$1:$F$1259,2,FALSE),"")</f>
        <v/>
      </c>
      <c r="I695" s="38" t="str">
        <f>IFERROR(VLOOKUP(A695,'Fichier source CGECP'!$A$1:$F$1259,3,FALSE),"")</f>
        <v/>
      </c>
      <c r="J695" s="15" t="str">
        <f>IFERROR(VLOOKUP(A695,'Fichier source CGECP'!$A$1:$F$1259,4,FALSE),"")</f>
        <v/>
      </c>
      <c r="K695" s="15" t="str">
        <f>IFERROR(VLOOKUP(A695,'Fichier source CGECP'!$A$1:$F$1259,5,FALSE),"")</f>
        <v/>
      </c>
      <c r="L695" s="33" t="str">
        <f>IFERROR(VLOOKUP(A695,'Fichier source CGECP'!$A$1:$F$1259,6,FALSE),"")</f>
        <v/>
      </c>
      <c r="M695" s="36" t="str">
        <f t="shared" si="55"/>
        <v/>
      </c>
      <c r="N695" s="35" t="str">
        <f t="shared" si="51"/>
        <v>Ok</v>
      </c>
      <c r="O695" s="35" t="str">
        <f t="shared" si="52"/>
        <v>Ecart</v>
      </c>
      <c r="P695" s="35" t="str">
        <f t="shared" si="53"/>
        <v>Ok</v>
      </c>
      <c r="Q695" s="35" t="str">
        <f t="shared" si="54"/>
        <v>Ecart</v>
      </c>
    </row>
    <row r="696" spans="1:17" ht="15.75" customHeight="1" x14ac:dyDescent="0.25">
      <c r="A696" s="12">
        <f>IFERROR(VLOOKUP('Requête 052'!$A695,'Requête 052'!$A$1:$F$2000,1,FALSE),"")</f>
        <v>6550</v>
      </c>
      <c r="B696" s="5" t="str">
        <f>IFERROR(VLOOKUP('Requête 052'!$A695,'Requête 052'!$A$1:$F$2000,2,FALSE),"")</f>
        <v>CGECP ST OUEN L AUMONE TDI</v>
      </c>
      <c r="C696" s="14">
        <f>IFERROR(VLOOKUP('Requête 052'!$A695,'Requête 052'!$A$1:$F$2000,3,FALSE),"")</f>
        <v>43816</v>
      </c>
      <c r="D696" s="5" t="str">
        <f>IFERROR(VLOOKUP('Requête 052'!$A695,'Requête 052'!$A$1:$F$2000,4,FALSE),"")</f>
        <v>CARTONS</v>
      </c>
      <c r="E696" s="5" t="str">
        <f>IFERROR(VLOOKUP('Requête 052'!$A695,'Requête 052'!$A$1:$F$2000,5,FALSE),"")</f>
        <v>REFUS DE TRI TPCPR</v>
      </c>
      <c r="F696" s="5">
        <f>IFERROR(VLOOKUP('Requête 052'!$A695,'Requête 052'!$A$1:$F$2000,6,FALSE),"")</f>
        <v>1.026</v>
      </c>
      <c r="G696" s="15">
        <f>IFERROR(VLOOKUP(A696,'Fichier source CGECP'!$A$1:$F$1259,1,FALSE),"")</f>
        <v>6550</v>
      </c>
      <c r="H696" s="15" t="str">
        <f>IFERROR(VLOOKUP(A696,'Fichier source CGECP'!$A$1:$F$1259,2,FALSE),"")</f>
        <v>CGECP</v>
      </c>
      <c r="I696" s="38">
        <f>IFERROR(VLOOKUP(A696,'Fichier source CGECP'!$A$1:$F$1259,3,FALSE),"")</f>
        <v>43816</v>
      </c>
      <c r="J696" s="15" t="str">
        <f>IFERROR(VLOOKUP(A696,'Fichier source CGECP'!$A$1:$F$1259,4,FALSE),"")</f>
        <v>CARTONS ET SACHES PLAST - 1.04.00</v>
      </c>
      <c r="K696" s="15" t="str">
        <f>IFERROR(VLOOKUP(A696,'Fichier source CGECP'!$A$1:$F$1259,5,FALSE),"")</f>
        <v>CARTONS ET SACHES PLAST - 1.04.00</v>
      </c>
      <c r="L696" s="33">
        <f>IFERROR(VLOOKUP(A696,'Fichier source CGECP'!$A$1:$F$1259,6,FALSE),"")</f>
        <v>2.157</v>
      </c>
      <c r="M696" s="36">
        <f t="shared" si="55"/>
        <v>-1.131</v>
      </c>
      <c r="N696" s="35" t="str">
        <f t="shared" si="51"/>
        <v>Ok</v>
      </c>
      <c r="O696" s="35" t="str">
        <f t="shared" si="52"/>
        <v>Ecart</v>
      </c>
      <c r="P696" s="35" t="str">
        <f t="shared" si="53"/>
        <v>Ecart</v>
      </c>
      <c r="Q696" s="35" t="str">
        <f t="shared" si="54"/>
        <v>Ecart</v>
      </c>
    </row>
    <row r="697" spans="1:17" ht="15.75" customHeight="1" x14ac:dyDescent="0.25">
      <c r="A697" s="12">
        <f>IFERROR(VLOOKUP('Requête 052'!$A696,'Requête 052'!$A$1:$F$2000,1,FALSE),"")</f>
        <v>6550</v>
      </c>
      <c r="B697" s="5" t="str">
        <f>IFERROR(VLOOKUP('Requête 052'!$A696,'Requête 052'!$A$1:$F$2000,2,FALSE),"")</f>
        <v>CGECP ST OUEN L AUMONE TDI</v>
      </c>
      <c r="C697" s="14">
        <f>IFERROR(VLOOKUP('Requête 052'!$A696,'Requête 052'!$A$1:$F$2000,3,FALSE),"")</f>
        <v>43816</v>
      </c>
      <c r="D697" s="5" t="str">
        <f>IFERROR(VLOOKUP('Requête 052'!$A696,'Requête 052'!$A$1:$F$2000,4,FALSE),"")</f>
        <v>CARTONS</v>
      </c>
      <c r="E697" s="5" t="str">
        <f>IFERROR(VLOOKUP('Requête 052'!$A696,'Requête 052'!$A$1:$F$2000,5,FALSE),"")</f>
        <v>REFUS DE TRI TPCPR</v>
      </c>
      <c r="F697" s="5">
        <f>IFERROR(VLOOKUP('Requête 052'!$A696,'Requête 052'!$A$1:$F$2000,6,FALSE),"")</f>
        <v>1.026</v>
      </c>
      <c r="G697" s="15">
        <f>IFERROR(VLOOKUP(A697,'Fichier source CGECP'!$A$1:$F$1259,1,FALSE),"")</f>
        <v>6550</v>
      </c>
      <c r="H697" s="15" t="str">
        <f>IFERROR(VLOOKUP(A697,'Fichier source CGECP'!$A$1:$F$1259,2,FALSE),"")</f>
        <v>CGECP</v>
      </c>
      <c r="I697" s="38">
        <f>IFERROR(VLOOKUP(A697,'Fichier source CGECP'!$A$1:$F$1259,3,FALSE),"")</f>
        <v>43816</v>
      </c>
      <c r="J697" s="15" t="str">
        <f>IFERROR(VLOOKUP(A697,'Fichier source CGECP'!$A$1:$F$1259,4,FALSE),"")</f>
        <v>CARTONS ET SACHES PLAST - 1.04.00</v>
      </c>
      <c r="K697" s="15" t="str">
        <f>IFERROR(VLOOKUP(A697,'Fichier source CGECP'!$A$1:$F$1259,5,FALSE),"")</f>
        <v>CARTONS ET SACHES PLAST - 1.04.00</v>
      </c>
      <c r="L697" s="33">
        <f>IFERROR(VLOOKUP(A697,'Fichier source CGECP'!$A$1:$F$1259,6,FALSE),"")</f>
        <v>2.157</v>
      </c>
      <c r="M697" s="36">
        <f t="shared" si="55"/>
        <v>-1.131</v>
      </c>
      <c r="N697" s="35" t="str">
        <f t="shared" si="51"/>
        <v>Ok</v>
      </c>
      <c r="O697" s="35" t="str">
        <f t="shared" si="52"/>
        <v>Ecart</v>
      </c>
      <c r="P697" s="35" t="str">
        <f t="shared" si="53"/>
        <v>Ecart</v>
      </c>
      <c r="Q697" s="35" t="str">
        <f t="shared" si="54"/>
        <v>Ecart</v>
      </c>
    </row>
    <row r="698" spans="1:17" ht="15.75" customHeight="1" x14ac:dyDescent="0.25">
      <c r="A698" s="12">
        <f>IFERROR(VLOOKUP('Requête 052'!$A697,'Requête 052'!$A$1:$F$2000,1,FALSE),"")</f>
        <v>6560</v>
      </c>
      <c r="B698" s="5" t="str">
        <f>IFERROR(VLOOKUP('Requête 052'!$A697,'Requête 052'!$A$1:$F$2000,2,FALSE),"")</f>
        <v>CGECP ST OUEN L AUMONE TDI</v>
      </c>
      <c r="C698" s="14">
        <f>IFERROR(VLOOKUP('Requête 052'!$A697,'Requête 052'!$A$1:$F$2000,3,FALSE),"")</f>
        <v>43816</v>
      </c>
      <c r="D698" s="5" t="str">
        <f>IFERROR(VLOOKUP('Requête 052'!$A697,'Requête 052'!$A$1:$F$2000,4,FALSE),"")</f>
        <v>DECHETS INDUSTRIELS BANALS</v>
      </c>
      <c r="E698" s="5" t="str">
        <f>IFERROR(VLOOKUP('Requête 052'!$A697,'Requête 052'!$A$1:$F$2000,5,FALSE),"")</f>
        <v>DECHETS INDUSTRIELS BANALS</v>
      </c>
      <c r="F698" s="5">
        <f>IFERROR(VLOOKUP('Requête 052'!$A697,'Requête 052'!$A$1:$F$2000,6,FALSE),"")</f>
        <v>2.84</v>
      </c>
      <c r="G698" s="15">
        <f>IFERROR(VLOOKUP(A698,'Fichier source CGECP'!$A$1:$F$1259,1,FALSE),"")</f>
        <v>6560</v>
      </c>
      <c r="H698" s="15" t="str">
        <f>IFERROR(VLOOKUP(A698,'Fichier source CGECP'!$A$1:$F$1259,2,FALSE),"")</f>
        <v>CGECP</v>
      </c>
      <c r="I698" s="38">
        <f>IFERROR(VLOOKUP(A698,'Fichier source CGECP'!$A$1:$F$1259,3,FALSE),"")</f>
        <v>43816</v>
      </c>
      <c r="J698" s="15">
        <f>IFERROR(VLOOKUP(A698,'Fichier source CGECP'!$A$1:$F$1259,4,FALSE),"")</f>
        <v>0</v>
      </c>
      <c r="K698" s="15" t="str">
        <f>IFERROR(VLOOKUP(A698,'Fichier source CGECP'!$A$1:$F$1259,5,FALSE),"")</f>
        <v>BOIS B BRUT</v>
      </c>
      <c r="L698" s="33">
        <f>IFERROR(VLOOKUP(A698,'Fichier source CGECP'!$A$1:$F$1259,6,FALSE),"")</f>
        <v>4</v>
      </c>
      <c r="M698" s="36">
        <f t="shared" si="55"/>
        <v>-1.1600000000000001</v>
      </c>
      <c r="N698" s="35" t="str">
        <f t="shared" si="51"/>
        <v>Ok</v>
      </c>
      <c r="O698" s="35" t="str">
        <f t="shared" si="52"/>
        <v>Ecart</v>
      </c>
      <c r="P698" s="35" t="str">
        <f t="shared" si="53"/>
        <v>Ecart</v>
      </c>
      <c r="Q698" s="35" t="str">
        <f t="shared" si="54"/>
        <v>Ecart</v>
      </c>
    </row>
    <row r="699" spans="1:17" ht="15.75" customHeight="1" x14ac:dyDescent="0.25">
      <c r="A699" s="12">
        <f>IFERROR(VLOOKUP('Requête 052'!$A698,'Requête 052'!$A$1:$F$2000,1,FALSE),"")</f>
        <v>6575</v>
      </c>
      <c r="B699" s="5" t="str">
        <f>IFERROR(VLOOKUP('Requête 052'!$A698,'Requête 052'!$A$1:$F$2000,2,FALSE),"")</f>
        <v>CGECP ST OUEN L AUMONE TDI</v>
      </c>
      <c r="C699" s="14">
        <f>IFERROR(VLOOKUP('Requête 052'!$A698,'Requête 052'!$A$1:$F$2000,3,FALSE),"")</f>
        <v>43816</v>
      </c>
      <c r="D699" s="5" t="str">
        <f>IFERROR(VLOOKUP('Requête 052'!$A698,'Requête 052'!$A$1:$F$2000,4,FALSE),"")</f>
        <v>ENCOMBRANTS</v>
      </c>
      <c r="E699" s="5" t="str">
        <f>IFERROR(VLOOKUP('Requête 052'!$A698,'Requête 052'!$A$1:$F$2000,5,FALSE),"")</f>
        <v>ENCOMBRANTS</v>
      </c>
      <c r="F699" s="5">
        <f>IFERROR(VLOOKUP('Requête 052'!$A698,'Requête 052'!$A$1:$F$2000,6,FALSE),"")</f>
        <v>2.86</v>
      </c>
      <c r="G699" s="15" t="str">
        <f>IFERROR(VLOOKUP(A699,'Fichier source CGECP'!$A$1:$F$1259,1,FALSE),"")</f>
        <v/>
      </c>
      <c r="H699" s="15" t="str">
        <f>IFERROR(VLOOKUP(A699,'Fichier source CGECP'!$A$1:$F$1259,2,FALSE),"")</f>
        <v/>
      </c>
      <c r="I699" s="38" t="str">
        <f>IFERROR(VLOOKUP(A699,'Fichier source CGECP'!$A$1:$F$1259,3,FALSE),"")</f>
        <v/>
      </c>
      <c r="J699" s="15" t="str">
        <f>IFERROR(VLOOKUP(A699,'Fichier source CGECP'!$A$1:$F$1259,4,FALSE),"")</f>
        <v/>
      </c>
      <c r="K699" s="15" t="str">
        <f>IFERROR(VLOOKUP(A699,'Fichier source CGECP'!$A$1:$F$1259,5,FALSE),"")</f>
        <v/>
      </c>
      <c r="L699" s="33" t="str">
        <f>IFERROR(VLOOKUP(A699,'Fichier source CGECP'!$A$1:$F$1259,6,FALSE),"")</f>
        <v/>
      </c>
      <c r="M699" s="36" t="str">
        <f t="shared" si="55"/>
        <v/>
      </c>
      <c r="N699" s="35" t="str">
        <f t="shared" si="51"/>
        <v>Ok</v>
      </c>
      <c r="O699" s="35" t="str">
        <f t="shared" si="52"/>
        <v>Ecart</v>
      </c>
      <c r="P699" s="35" t="str">
        <f t="shared" si="53"/>
        <v>Ok</v>
      </c>
      <c r="Q699" s="35" t="str">
        <f t="shared" si="54"/>
        <v>Ecart</v>
      </c>
    </row>
    <row r="700" spans="1:17" ht="15.75" customHeight="1" x14ac:dyDescent="0.25">
      <c r="A700" s="12">
        <f>IFERROR(VLOOKUP('Requête 052'!$A699,'Requête 052'!$A$1:$F$2000,1,FALSE),"")</f>
        <v>6576</v>
      </c>
      <c r="B700" s="5" t="str">
        <f>IFERROR(VLOOKUP('Requête 052'!$A699,'Requête 052'!$A$1:$F$2000,2,FALSE),"")</f>
        <v>CGECP ST OUEN L AUMONE TDI</v>
      </c>
      <c r="C700" s="14">
        <f>IFERROR(VLOOKUP('Requête 052'!$A699,'Requête 052'!$A$1:$F$2000,3,FALSE),"")</f>
        <v>43816</v>
      </c>
      <c r="D700" s="5" t="str">
        <f>IFERROR(VLOOKUP('Requête 052'!$A699,'Requête 052'!$A$1:$F$2000,4,FALSE),"")</f>
        <v>BOIS D'EMBALLAGES BRUTS</v>
      </c>
      <c r="E700" s="5" t="str">
        <f>IFERROR(VLOOKUP('Requête 052'!$A699,'Requête 052'!$A$1:$F$2000,5,FALSE),"")</f>
        <v>REFACTION</v>
      </c>
      <c r="F700" s="5">
        <f>IFERROR(VLOOKUP('Requête 052'!$A699,'Requête 052'!$A$1:$F$2000,6,FALSE),"")</f>
        <v>0.76200000000000001</v>
      </c>
      <c r="G700" s="15">
        <f>IFERROR(VLOOKUP(A700,'Fichier source CGECP'!$A$1:$F$1259,1,FALSE),"")</f>
        <v>6576</v>
      </c>
      <c r="H700" s="15" t="str">
        <f>IFERROR(VLOOKUP(A700,'Fichier source CGECP'!$A$1:$F$1259,2,FALSE),"")</f>
        <v>CGECP</v>
      </c>
      <c r="I700" s="38">
        <f>IFERROR(VLOOKUP(A700,'Fichier source CGECP'!$A$1:$F$1259,3,FALSE),"")</f>
        <v>43816</v>
      </c>
      <c r="J700" s="15" t="str">
        <f>IFERROR(VLOOKUP(A700,'Fichier source CGECP'!$A$1:$F$1259,4,FALSE),"")</f>
        <v>MATIERE VALO EN MELANGE</v>
      </c>
      <c r="K700" s="15" t="str">
        <f>IFERROR(VLOOKUP(A700,'Fichier source CGECP'!$A$1:$F$1259,5,FALSE),"")</f>
        <v>MATIERE VALO EN MELANGE</v>
      </c>
      <c r="L700" s="33">
        <f>IFERROR(VLOOKUP(A700,'Fichier source CGECP'!$A$1:$F$1259,6,FALSE),"")</f>
        <v>0.96</v>
      </c>
      <c r="M700" s="36">
        <f t="shared" si="55"/>
        <v>-0.19799999999999995</v>
      </c>
      <c r="N700" s="35" t="str">
        <f t="shared" si="51"/>
        <v>Ok</v>
      </c>
      <c r="O700" s="35" t="str">
        <f t="shared" si="52"/>
        <v>Ecart</v>
      </c>
      <c r="P700" s="35" t="str">
        <f t="shared" si="53"/>
        <v>Ecart</v>
      </c>
      <c r="Q700" s="35" t="str">
        <f t="shared" si="54"/>
        <v>Ecart</v>
      </c>
    </row>
    <row r="701" spans="1:17" ht="15.75" customHeight="1" x14ac:dyDescent="0.25">
      <c r="A701" s="12">
        <f>IFERROR(VLOOKUP('Requête 052'!$A700,'Requête 052'!$A$1:$F$2000,1,FALSE),"")</f>
        <v>6576</v>
      </c>
      <c r="B701" s="5" t="str">
        <f>IFERROR(VLOOKUP('Requête 052'!$A700,'Requête 052'!$A$1:$F$2000,2,FALSE),"")</f>
        <v>CGECP ST OUEN L AUMONE TDI</v>
      </c>
      <c r="C701" s="14">
        <f>IFERROR(VLOOKUP('Requête 052'!$A700,'Requête 052'!$A$1:$F$2000,3,FALSE),"")</f>
        <v>43816</v>
      </c>
      <c r="D701" s="5" t="str">
        <f>IFERROR(VLOOKUP('Requête 052'!$A700,'Requête 052'!$A$1:$F$2000,4,FALSE),"")</f>
        <v>BOIS D'EMBALLAGES BRUTS</v>
      </c>
      <c r="E701" s="5" t="str">
        <f>IFERROR(VLOOKUP('Requête 052'!$A700,'Requête 052'!$A$1:$F$2000,5,FALSE),"")</f>
        <v>REFACTION</v>
      </c>
      <c r="F701" s="5">
        <f>IFERROR(VLOOKUP('Requête 052'!$A700,'Requête 052'!$A$1:$F$2000,6,FALSE),"")</f>
        <v>0.76200000000000001</v>
      </c>
      <c r="G701" s="15">
        <f>IFERROR(VLOOKUP(A701,'Fichier source CGECP'!$A$1:$F$1259,1,FALSE),"")</f>
        <v>6576</v>
      </c>
      <c r="H701" s="15" t="str">
        <f>IFERROR(VLOOKUP(A701,'Fichier source CGECP'!$A$1:$F$1259,2,FALSE),"")</f>
        <v>CGECP</v>
      </c>
      <c r="I701" s="38">
        <f>IFERROR(VLOOKUP(A701,'Fichier source CGECP'!$A$1:$F$1259,3,FALSE),"")</f>
        <v>43816</v>
      </c>
      <c r="J701" s="15" t="str">
        <f>IFERROR(VLOOKUP(A701,'Fichier source CGECP'!$A$1:$F$1259,4,FALSE),"")</f>
        <v>MATIERE VALO EN MELANGE</v>
      </c>
      <c r="K701" s="15" t="str">
        <f>IFERROR(VLOOKUP(A701,'Fichier source CGECP'!$A$1:$F$1259,5,FALSE),"")</f>
        <v>MATIERE VALO EN MELANGE</v>
      </c>
      <c r="L701" s="33">
        <f>IFERROR(VLOOKUP(A701,'Fichier source CGECP'!$A$1:$F$1259,6,FALSE),"")</f>
        <v>0.96</v>
      </c>
      <c r="M701" s="36">
        <f t="shared" si="55"/>
        <v>-0.19799999999999995</v>
      </c>
      <c r="N701" s="35" t="str">
        <f t="shared" si="51"/>
        <v>Ok</v>
      </c>
      <c r="O701" s="35" t="str">
        <f t="shared" si="52"/>
        <v>Ecart</v>
      </c>
      <c r="P701" s="35" t="str">
        <f t="shared" si="53"/>
        <v>Ecart</v>
      </c>
      <c r="Q701" s="35" t="str">
        <f t="shared" si="54"/>
        <v>Ecart</v>
      </c>
    </row>
    <row r="702" spans="1:17" ht="15.75" customHeight="1" x14ac:dyDescent="0.25">
      <c r="A702" s="12">
        <f>IFERROR(VLOOKUP('Requête 052'!$A701,'Requête 052'!$A$1:$F$2000,1,FALSE),"")</f>
        <v>6580</v>
      </c>
      <c r="B702" s="5" t="str">
        <f>IFERROR(VLOOKUP('Requête 052'!$A701,'Requête 052'!$A$1:$F$2000,2,FALSE),"")</f>
        <v>CGECP ST OUEN L AUMONE TDI</v>
      </c>
      <c r="C702" s="14">
        <f>IFERROR(VLOOKUP('Requête 052'!$A701,'Requête 052'!$A$1:$F$2000,3,FALSE),"")</f>
        <v>43816</v>
      </c>
      <c r="D702" s="5" t="str">
        <f>IFERROR(VLOOKUP('Requête 052'!$A701,'Requête 052'!$A$1:$F$2000,4,FALSE),"")</f>
        <v>CARTONS</v>
      </c>
      <c r="E702" s="5" t="str">
        <f>IFERROR(VLOOKUP('Requête 052'!$A701,'Requête 052'!$A$1:$F$2000,5,FALSE),"")</f>
        <v>CARTONS</v>
      </c>
      <c r="F702" s="5">
        <f>IFERROR(VLOOKUP('Requête 052'!$A701,'Requête 052'!$A$1:$F$2000,6,FALSE),"")</f>
        <v>4.72</v>
      </c>
      <c r="G702" s="15">
        <f>IFERROR(VLOOKUP(A702,'Fichier source CGECP'!$A$1:$F$1259,1,FALSE),"")</f>
        <v>6580</v>
      </c>
      <c r="H702" s="15" t="str">
        <f>IFERROR(VLOOKUP(A702,'Fichier source CGECP'!$A$1:$F$1259,2,FALSE),"")</f>
        <v>CGECP</v>
      </c>
      <c r="I702" s="38">
        <f>IFERROR(VLOOKUP(A702,'Fichier source CGECP'!$A$1:$F$1259,3,FALSE),"")</f>
        <v>43816</v>
      </c>
      <c r="J702" s="15">
        <f>IFERROR(VLOOKUP(A702,'Fichier source CGECP'!$A$1:$F$1259,4,FALSE),"")</f>
        <v>0</v>
      </c>
      <c r="K702" s="15" t="str">
        <f>IFERROR(VLOOKUP(A702,'Fichier source CGECP'!$A$1:$F$1259,5,FALSE),"")</f>
        <v>ORDURES MENAGERES</v>
      </c>
      <c r="L702" s="33">
        <f>IFERROR(VLOOKUP(A702,'Fichier source CGECP'!$A$1:$F$1259,6,FALSE),"")</f>
        <v>1.1399999999999999</v>
      </c>
      <c r="M702" s="36">
        <f t="shared" si="55"/>
        <v>3.58</v>
      </c>
      <c r="N702" s="35" t="str">
        <f t="shared" si="51"/>
        <v>Ok</v>
      </c>
      <c r="O702" s="35" t="str">
        <f t="shared" si="52"/>
        <v>Ecart</v>
      </c>
      <c r="P702" s="35" t="str">
        <f t="shared" si="53"/>
        <v>Ok</v>
      </c>
      <c r="Q702" s="35" t="str">
        <f t="shared" si="54"/>
        <v>Ecart</v>
      </c>
    </row>
    <row r="703" spans="1:17" ht="15.75" customHeight="1" x14ac:dyDescent="0.25">
      <c r="A703" s="12">
        <f>IFERROR(VLOOKUP('Requête 052'!$A702,'Requête 052'!$A$1:$F$2000,1,FALSE),"")</f>
        <v>6606</v>
      </c>
      <c r="B703" s="5" t="str">
        <f>IFERROR(VLOOKUP('Requête 052'!$A702,'Requête 052'!$A$1:$F$2000,2,FALSE),"")</f>
        <v>CGECP ST OUEN L AUMONE TDI</v>
      </c>
      <c r="C703" s="14">
        <f>IFERROR(VLOOKUP('Requête 052'!$A702,'Requête 052'!$A$1:$F$2000,3,FALSE),"")</f>
        <v>43816</v>
      </c>
      <c r="D703" s="5" t="str">
        <f>IFERROR(VLOOKUP('Requête 052'!$A702,'Requête 052'!$A$1:$F$2000,4,FALSE),"")</f>
        <v>ENCOMBRANTS</v>
      </c>
      <c r="E703" s="5" t="str">
        <f>IFERROR(VLOOKUP('Requête 052'!$A702,'Requête 052'!$A$1:$F$2000,5,FALSE),"")</f>
        <v>ENCOMBRANTS</v>
      </c>
      <c r="F703" s="5">
        <f>IFERROR(VLOOKUP('Requête 052'!$A702,'Requête 052'!$A$1:$F$2000,6,FALSE),"")</f>
        <v>6.54</v>
      </c>
      <c r="G703" s="15" t="str">
        <f>IFERROR(VLOOKUP(A703,'Fichier source CGECP'!$A$1:$F$1259,1,FALSE),"")</f>
        <v/>
      </c>
      <c r="H703" s="15" t="str">
        <f>IFERROR(VLOOKUP(A703,'Fichier source CGECP'!$A$1:$F$1259,2,FALSE),"")</f>
        <v/>
      </c>
      <c r="I703" s="38" t="str">
        <f>IFERROR(VLOOKUP(A703,'Fichier source CGECP'!$A$1:$F$1259,3,FALSE),"")</f>
        <v/>
      </c>
      <c r="J703" s="15" t="str">
        <f>IFERROR(VLOOKUP(A703,'Fichier source CGECP'!$A$1:$F$1259,4,FALSE),"")</f>
        <v/>
      </c>
      <c r="K703" s="15" t="str">
        <f>IFERROR(VLOOKUP(A703,'Fichier source CGECP'!$A$1:$F$1259,5,FALSE),"")</f>
        <v/>
      </c>
      <c r="L703" s="33" t="str">
        <f>IFERROR(VLOOKUP(A703,'Fichier source CGECP'!$A$1:$F$1259,6,FALSE),"")</f>
        <v/>
      </c>
      <c r="M703" s="36" t="str">
        <f t="shared" si="55"/>
        <v/>
      </c>
      <c r="N703" s="35" t="str">
        <f t="shared" si="51"/>
        <v>Ok</v>
      </c>
      <c r="O703" s="35" t="str">
        <f t="shared" si="52"/>
        <v>Ecart</v>
      </c>
      <c r="P703" s="35" t="str">
        <f t="shared" si="53"/>
        <v>Ok</v>
      </c>
      <c r="Q703" s="35" t="str">
        <f t="shared" si="54"/>
        <v>Ecart</v>
      </c>
    </row>
    <row r="704" spans="1:17" ht="15.75" customHeight="1" x14ac:dyDescent="0.25">
      <c r="A704" s="12">
        <f>IFERROR(VLOOKUP('Requête 052'!$A703,'Requête 052'!$A$1:$F$2000,1,FALSE),"")</f>
        <v>6634</v>
      </c>
      <c r="B704" s="5" t="str">
        <f>IFERROR(VLOOKUP('Requête 052'!$A703,'Requête 052'!$A$1:$F$2000,2,FALSE),"")</f>
        <v>CGECP ST OUEN L AUMONE TDI</v>
      </c>
      <c r="C704" s="14">
        <f>IFERROR(VLOOKUP('Requête 052'!$A703,'Requête 052'!$A$1:$F$2000,3,FALSE),"")</f>
        <v>43816</v>
      </c>
      <c r="D704" s="5" t="str">
        <f>IFERROR(VLOOKUP('Requête 052'!$A703,'Requête 052'!$A$1:$F$2000,4,FALSE),"")</f>
        <v>ENCOMBRANTS</v>
      </c>
      <c r="E704" s="5" t="str">
        <f>IFERROR(VLOOKUP('Requête 052'!$A703,'Requête 052'!$A$1:$F$2000,5,FALSE),"")</f>
        <v>ENCOMBRANTS</v>
      </c>
      <c r="F704" s="5">
        <f>IFERROR(VLOOKUP('Requête 052'!$A703,'Requête 052'!$A$1:$F$2000,6,FALSE),"")</f>
        <v>9.98</v>
      </c>
      <c r="G704" s="15" t="str">
        <f>IFERROR(VLOOKUP(A704,'Fichier source CGECP'!$A$1:$F$1259,1,FALSE),"")</f>
        <v/>
      </c>
      <c r="H704" s="15" t="str">
        <f>IFERROR(VLOOKUP(A704,'Fichier source CGECP'!$A$1:$F$1259,2,FALSE),"")</f>
        <v/>
      </c>
      <c r="I704" s="38" t="str">
        <f>IFERROR(VLOOKUP(A704,'Fichier source CGECP'!$A$1:$F$1259,3,FALSE),"")</f>
        <v/>
      </c>
      <c r="J704" s="15" t="str">
        <f>IFERROR(VLOOKUP(A704,'Fichier source CGECP'!$A$1:$F$1259,4,FALSE),"")</f>
        <v/>
      </c>
      <c r="K704" s="15" t="str">
        <f>IFERROR(VLOOKUP(A704,'Fichier source CGECP'!$A$1:$F$1259,5,FALSE),"")</f>
        <v/>
      </c>
      <c r="L704" s="33" t="str">
        <f>IFERROR(VLOOKUP(A704,'Fichier source CGECP'!$A$1:$F$1259,6,FALSE),"")</f>
        <v/>
      </c>
      <c r="M704" s="36" t="str">
        <f t="shared" si="55"/>
        <v/>
      </c>
      <c r="N704" s="35" t="str">
        <f t="shared" si="51"/>
        <v>Ok</v>
      </c>
      <c r="O704" s="35" t="str">
        <f t="shared" si="52"/>
        <v>Ecart</v>
      </c>
      <c r="P704" s="35" t="str">
        <f t="shared" si="53"/>
        <v>Ok</v>
      </c>
      <c r="Q704" s="35" t="str">
        <f t="shared" si="54"/>
        <v>Ecart</v>
      </c>
    </row>
    <row r="705" spans="1:17" ht="15.75" customHeight="1" x14ac:dyDescent="0.25">
      <c r="A705" s="12">
        <f>IFERROR(VLOOKUP('Requête 052'!$A704,'Requête 052'!$A$1:$F$2000,1,FALSE),"")</f>
        <v>6651</v>
      </c>
      <c r="B705" s="5" t="str">
        <f>IFERROR(VLOOKUP('Requête 052'!$A704,'Requête 052'!$A$1:$F$2000,2,FALSE),"")</f>
        <v>CGECP ST OUEN L AUMONE UVEND</v>
      </c>
      <c r="C705" s="14">
        <f>IFERROR(VLOOKUP('Requête 052'!$A704,'Requête 052'!$A$1:$F$2000,3,FALSE),"")</f>
        <v>43816</v>
      </c>
      <c r="D705" s="5" t="str">
        <f>IFERROR(VLOOKUP('Requête 052'!$A704,'Requête 052'!$A$1:$F$2000,4,FALSE),"")</f>
        <v>REFUS DE TRI</v>
      </c>
      <c r="E705" s="5" t="str">
        <f>IFERROR(VLOOKUP('Requête 052'!$A704,'Requête 052'!$A$1:$F$2000,5,FALSE),"")</f>
        <v>REFUS DE TRI</v>
      </c>
      <c r="F705" s="5">
        <f>IFERROR(VLOOKUP('Requête 052'!$A704,'Requête 052'!$A$1:$F$2000,6,FALSE),"")</f>
        <v>5.92</v>
      </c>
      <c r="G705" s="15" t="str">
        <f>IFERROR(VLOOKUP(A705,'Fichier source CGECP'!$A$1:$F$1259,1,FALSE),"")</f>
        <v/>
      </c>
      <c r="H705" s="15" t="str">
        <f>IFERROR(VLOOKUP(A705,'Fichier source CGECP'!$A$1:$F$1259,2,FALSE),"")</f>
        <v/>
      </c>
      <c r="I705" s="38" t="str">
        <f>IFERROR(VLOOKUP(A705,'Fichier source CGECP'!$A$1:$F$1259,3,FALSE),"")</f>
        <v/>
      </c>
      <c r="J705" s="15" t="str">
        <f>IFERROR(VLOOKUP(A705,'Fichier source CGECP'!$A$1:$F$1259,4,FALSE),"")</f>
        <v/>
      </c>
      <c r="K705" s="15" t="str">
        <f>IFERROR(VLOOKUP(A705,'Fichier source CGECP'!$A$1:$F$1259,5,FALSE),"")</f>
        <v/>
      </c>
      <c r="L705" s="33" t="str">
        <f>IFERROR(VLOOKUP(A705,'Fichier source CGECP'!$A$1:$F$1259,6,FALSE),"")</f>
        <v/>
      </c>
      <c r="M705" s="36" t="str">
        <f t="shared" si="55"/>
        <v/>
      </c>
      <c r="N705" s="35" t="str">
        <f t="shared" si="51"/>
        <v>Ok</v>
      </c>
      <c r="O705" s="35" t="str">
        <f t="shared" si="52"/>
        <v>Ecart</v>
      </c>
      <c r="P705" s="35" t="str">
        <f t="shared" si="53"/>
        <v>Ok</v>
      </c>
      <c r="Q705" s="35" t="str">
        <f t="shared" si="54"/>
        <v>Ecart</v>
      </c>
    </row>
    <row r="706" spans="1:17" ht="15.75" customHeight="1" x14ac:dyDescent="0.25">
      <c r="A706" s="12">
        <f>IFERROR(VLOOKUP('Requête 052'!$A705,'Requête 052'!$A$1:$F$2000,1,FALSE),"")</f>
        <v>6677</v>
      </c>
      <c r="B706" s="5" t="str">
        <f>IFERROR(VLOOKUP('Requête 052'!$A705,'Requête 052'!$A$1:$F$2000,2,FALSE),"")</f>
        <v>CGECP ST OUEN L AUMONE UVEND</v>
      </c>
      <c r="C706" s="14">
        <f>IFERROR(VLOOKUP('Requête 052'!$A705,'Requête 052'!$A$1:$F$2000,3,FALSE),"")</f>
        <v>43817</v>
      </c>
      <c r="D706" s="5" t="str">
        <f>IFERROR(VLOOKUP('Requête 052'!$A705,'Requête 052'!$A$1:$F$2000,4,FALSE),"")</f>
        <v>ORDURES MENAGERES</v>
      </c>
      <c r="E706" s="5" t="str">
        <f>IFERROR(VLOOKUP('Requête 052'!$A705,'Requête 052'!$A$1:$F$2000,5,FALSE),"")</f>
        <v>ORDURES MENAGERES</v>
      </c>
      <c r="F706" s="5">
        <f>IFERROR(VLOOKUP('Requête 052'!$A705,'Requête 052'!$A$1:$F$2000,6,FALSE),"")</f>
        <v>2.3519999999999999</v>
      </c>
      <c r="G706" s="15">
        <f>IFERROR(VLOOKUP(A706,'Fichier source CGECP'!$A$1:$F$1259,1,FALSE),"")</f>
        <v>6677</v>
      </c>
      <c r="H706" s="15" t="str">
        <f>IFERROR(VLOOKUP(A706,'Fichier source CGECP'!$A$1:$F$1259,2,FALSE),"")</f>
        <v>CGECP</v>
      </c>
      <c r="I706" s="38">
        <f>IFERROR(VLOOKUP(A706,'Fichier source CGECP'!$A$1:$F$1259,3,FALSE),"")</f>
        <v>43817</v>
      </c>
      <c r="J706" s="15">
        <f>IFERROR(VLOOKUP(A706,'Fichier source CGECP'!$A$1:$F$1259,4,FALSE),"")</f>
        <v>0</v>
      </c>
      <c r="K706" s="15" t="str">
        <f>IFERROR(VLOOKUP(A706,'Fichier source CGECP'!$A$1:$F$1259,5,FALSE),"")</f>
        <v>ORDURES MENAGERES</v>
      </c>
      <c r="L706" s="33">
        <f>IFERROR(VLOOKUP(A706,'Fichier source CGECP'!$A$1:$F$1259,6,FALSE),"")</f>
        <v>12.62</v>
      </c>
      <c r="M706" s="36">
        <f t="shared" si="55"/>
        <v>-10.267999999999999</v>
      </c>
      <c r="N706" s="35" t="str">
        <f t="shared" si="51"/>
        <v>Ok</v>
      </c>
      <c r="O706" s="35" t="str">
        <f t="shared" si="52"/>
        <v>Ok</v>
      </c>
      <c r="P706" s="35" t="str">
        <f t="shared" si="53"/>
        <v>Ecart</v>
      </c>
      <c r="Q706" s="35" t="str">
        <f t="shared" si="54"/>
        <v>Ecart</v>
      </c>
    </row>
    <row r="707" spans="1:17" ht="15.75" customHeight="1" x14ac:dyDescent="0.25">
      <c r="A707" s="12">
        <f>IFERROR(VLOOKUP('Requête 052'!$A706,'Requête 052'!$A$1:$F$2000,1,FALSE),"")</f>
        <v>6678</v>
      </c>
      <c r="B707" s="5" t="str">
        <f>IFERROR(VLOOKUP('Requête 052'!$A706,'Requête 052'!$A$1:$F$2000,2,FALSE),"")</f>
        <v>CGECP ST OUEN L AUMONE TDI</v>
      </c>
      <c r="C707" s="14">
        <f>IFERROR(VLOOKUP('Requête 052'!$A706,'Requête 052'!$A$1:$F$2000,3,FALSE),"")</f>
        <v>43817</v>
      </c>
      <c r="D707" s="5" t="str">
        <f>IFERROR(VLOOKUP('Requête 052'!$A706,'Requête 052'!$A$1:$F$2000,4,FALSE),"")</f>
        <v>SOUCHES</v>
      </c>
      <c r="E707" s="5" t="str">
        <f>IFERROR(VLOOKUP('Requête 052'!$A706,'Requête 052'!$A$1:$F$2000,5,FALSE),"")</f>
        <v>SOUCHES</v>
      </c>
      <c r="F707" s="5">
        <f>IFERROR(VLOOKUP('Requête 052'!$A706,'Requête 052'!$A$1:$F$2000,6,FALSE),"")</f>
        <v>3.78</v>
      </c>
      <c r="G707" s="15" t="str">
        <f>IFERROR(VLOOKUP(A707,'Fichier source CGECP'!$A$1:$F$1259,1,FALSE),"")</f>
        <v/>
      </c>
      <c r="H707" s="15" t="str">
        <f>IFERROR(VLOOKUP(A707,'Fichier source CGECP'!$A$1:$F$1259,2,FALSE),"")</f>
        <v/>
      </c>
      <c r="I707" s="38" t="str">
        <f>IFERROR(VLOOKUP(A707,'Fichier source CGECP'!$A$1:$F$1259,3,FALSE),"")</f>
        <v/>
      </c>
      <c r="J707" s="15" t="str">
        <f>IFERROR(VLOOKUP(A707,'Fichier source CGECP'!$A$1:$F$1259,4,FALSE),"")</f>
        <v/>
      </c>
      <c r="K707" s="15" t="str">
        <f>IFERROR(VLOOKUP(A707,'Fichier source CGECP'!$A$1:$F$1259,5,FALSE),"")</f>
        <v/>
      </c>
      <c r="L707" s="33" t="str">
        <f>IFERROR(VLOOKUP(A707,'Fichier source CGECP'!$A$1:$F$1259,6,FALSE),"")</f>
        <v/>
      </c>
      <c r="M707" s="36" t="str">
        <f t="shared" si="55"/>
        <v/>
      </c>
      <c r="N707" s="35" t="str">
        <f t="shared" si="51"/>
        <v>Ok</v>
      </c>
      <c r="O707" s="35" t="str">
        <f t="shared" si="52"/>
        <v>Ecart</v>
      </c>
      <c r="P707" s="35" t="str">
        <f t="shared" si="53"/>
        <v>Ok</v>
      </c>
      <c r="Q707" s="35" t="str">
        <f t="shared" si="54"/>
        <v>Ecart</v>
      </c>
    </row>
    <row r="708" spans="1:17" ht="15.75" customHeight="1" x14ac:dyDescent="0.25">
      <c r="A708" s="12">
        <f>IFERROR(VLOOKUP('Requête 052'!$A707,'Requête 052'!$A$1:$F$2000,1,FALSE),"")</f>
        <v>6679</v>
      </c>
      <c r="B708" s="5" t="str">
        <f>IFERROR(VLOOKUP('Requête 052'!$A707,'Requête 052'!$A$1:$F$2000,2,FALSE),"")</f>
        <v>CGECP ST OUEN L AUMONE TDI</v>
      </c>
      <c r="C708" s="14">
        <f>IFERROR(VLOOKUP('Requête 052'!$A707,'Requête 052'!$A$1:$F$2000,3,FALSE),"")</f>
        <v>43817</v>
      </c>
      <c r="D708" s="5" t="str">
        <f>IFERROR(VLOOKUP('Requête 052'!$A707,'Requête 052'!$A$1:$F$2000,4,FALSE),"")</f>
        <v>GRAVATS EN MELANGE</v>
      </c>
      <c r="E708" s="5" t="str">
        <f>IFERROR(VLOOKUP('Requête 052'!$A707,'Requête 052'!$A$1:$F$2000,5,FALSE),"")</f>
        <v>GRAVATS EN MELANGE</v>
      </c>
      <c r="F708" s="5">
        <f>IFERROR(VLOOKUP('Requête 052'!$A707,'Requête 052'!$A$1:$F$2000,6,FALSE),"")</f>
        <v>8.7999999999999995E-2</v>
      </c>
      <c r="G708" s="15" t="str">
        <f>IFERROR(VLOOKUP(A708,'Fichier source CGECP'!$A$1:$F$1259,1,FALSE),"")</f>
        <v/>
      </c>
      <c r="H708" s="15" t="str">
        <f>IFERROR(VLOOKUP(A708,'Fichier source CGECP'!$A$1:$F$1259,2,FALSE),"")</f>
        <v/>
      </c>
      <c r="I708" s="38" t="str">
        <f>IFERROR(VLOOKUP(A708,'Fichier source CGECP'!$A$1:$F$1259,3,FALSE),"")</f>
        <v/>
      </c>
      <c r="J708" s="15" t="str">
        <f>IFERROR(VLOOKUP(A708,'Fichier source CGECP'!$A$1:$F$1259,4,FALSE),"")</f>
        <v/>
      </c>
      <c r="K708" s="15" t="str">
        <f>IFERROR(VLOOKUP(A708,'Fichier source CGECP'!$A$1:$F$1259,5,FALSE),"")</f>
        <v/>
      </c>
      <c r="L708" s="33" t="str">
        <f>IFERROR(VLOOKUP(A708,'Fichier source CGECP'!$A$1:$F$1259,6,FALSE),"")</f>
        <v/>
      </c>
      <c r="M708" s="36" t="str">
        <f t="shared" si="55"/>
        <v/>
      </c>
      <c r="N708" s="35" t="str">
        <f t="shared" ref="N708:N771" si="56">IFERROR(IF(SEARCH(H708,B708,1),"Ok","Ecart"),"")</f>
        <v>Ok</v>
      </c>
      <c r="O708" s="35" t="str">
        <f t="shared" ref="O708:O771" si="57">IFERROR(IF(E708=K708,"Ok","Ecart"),"")</f>
        <v>Ecart</v>
      </c>
      <c r="P708" s="35" t="str">
        <f t="shared" ref="P708:P771" si="58">IFERROR(IF(M708&gt;=0,"Ok","Ecart"),"")</f>
        <v>Ok</v>
      </c>
      <c r="Q708" s="35" t="str">
        <f t="shared" ref="Q708:Q771" si="59">IFERROR(IF(OR(P708="Ecart",O708="Ecart",N708="Ecart"),"Ecart","Ok"),"")</f>
        <v>Ecart</v>
      </c>
    </row>
    <row r="709" spans="1:17" ht="15.75" customHeight="1" x14ac:dyDescent="0.25">
      <c r="A709" s="12">
        <f>IFERROR(VLOOKUP('Requête 052'!$A708,'Requête 052'!$A$1:$F$2000,1,FALSE),"")</f>
        <v>6680</v>
      </c>
      <c r="B709" s="5" t="str">
        <f>IFERROR(VLOOKUP('Requête 052'!$A708,'Requête 052'!$A$1:$F$2000,2,FALSE),"")</f>
        <v>CGECP ST OUEN L AUMONE UVEND</v>
      </c>
      <c r="C709" s="14">
        <f>IFERROR(VLOOKUP('Requête 052'!$A708,'Requête 052'!$A$1:$F$2000,3,FALSE),"")</f>
        <v>43817</v>
      </c>
      <c r="D709" s="5" t="str">
        <f>IFERROR(VLOOKUP('Requête 052'!$A708,'Requête 052'!$A$1:$F$2000,4,FALSE),"")</f>
        <v>REFUS DE TRI</v>
      </c>
      <c r="E709" s="5" t="str">
        <f>IFERROR(VLOOKUP('Requête 052'!$A708,'Requête 052'!$A$1:$F$2000,5,FALSE),"")</f>
        <v>REFUS DE TRI</v>
      </c>
      <c r="F709" s="5">
        <f>IFERROR(VLOOKUP('Requête 052'!$A708,'Requête 052'!$A$1:$F$2000,6,FALSE),"")</f>
        <v>4.78</v>
      </c>
      <c r="G709" s="15" t="str">
        <f>IFERROR(VLOOKUP(A709,'Fichier source CGECP'!$A$1:$F$1259,1,FALSE),"")</f>
        <v/>
      </c>
      <c r="H709" s="15" t="str">
        <f>IFERROR(VLOOKUP(A709,'Fichier source CGECP'!$A$1:$F$1259,2,FALSE),"")</f>
        <v/>
      </c>
      <c r="I709" s="38" t="str">
        <f>IFERROR(VLOOKUP(A709,'Fichier source CGECP'!$A$1:$F$1259,3,FALSE),"")</f>
        <v/>
      </c>
      <c r="J709" s="15" t="str">
        <f>IFERROR(VLOOKUP(A709,'Fichier source CGECP'!$A$1:$F$1259,4,FALSE),"")</f>
        <v/>
      </c>
      <c r="K709" s="15" t="str">
        <f>IFERROR(VLOOKUP(A709,'Fichier source CGECP'!$A$1:$F$1259,5,FALSE),"")</f>
        <v/>
      </c>
      <c r="L709" s="33" t="str">
        <f>IFERROR(VLOOKUP(A709,'Fichier source CGECP'!$A$1:$F$1259,6,FALSE),"")</f>
        <v/>
      </c>
      <c r="M709" s="36" t="str">
        <f t="shared" si="55"/>
        <v/>
      </c>
      <c r="N709" s="35" t="str">
        <f t="shared" si="56"/>
        <v>Ok</v>
      </c>
      <c r="O709" s="35" t="str">
        <f t="shared" si="57"/>
        <v>Ecart</v>
      </c>
      <c r="P709" s="35" t="str">
        <f t="shared" si="58"/>
        <v>Ok</v>
      </c>
      <c r="Q709" s="35" t="str">
        <f t="shared" si="59"/>
        <v>Ecart</v>
      </c>
    </row>
    <row r="710" spans="1:17" ht="15.75" customHeight="1" x14ac:dyDescent="0.25">
      <c r="A710" s="12">
        <f>IFERROR(VLOOKUP('Requête 052'!$A709,'Requête 052'!$A$1:$F$2000,1,FALSE),"")</f>
        <v>6681</v>
      </c>
      <c r="B710" s="5" t="str">
        <f>IFERROR(VLOOKUP('Requête 052'!$A709,'Requête 052'!$A$1:$F$2000,2,FALSE),"")</f>
        <v>CGECP ST OUEN L AUMONE TDI</v>
      </c>
      <c r="C710" s="14">
        <f>IFERROR(VLOOKUP('Requête 052'!$A709,'Requête 052'!$A$1:$F$2000,3,FALSE),"")</f>
        <v>43817</v>
      </c>
      <c r="D710" s="5" t="str">
        <f>IFERROR(VLOOKUP('Requête 052'!$A709,'Requête 052'!$A$1:$F$2000,4,FALSE),"")</f>
        <v>ENCOMBRANTS</v>
      </c>
      <c r="E710" s="5" t="str">
        <f>IFERROR(VLOOKUP('Requête 052'!$A709,'Requête 052'!$A$1:$F$2000,5,FALSE),"")</f>
        <v>ENCOMBRANTS</v>
      </c>
      <c r="F710" s="5">
        <f>IFERROR(VLOOKUP('Requête 052'!$A709,'Requête 052'!$A$1:$F$2000,6,FALSE),"")</f>
        <v>8.5000000000000006E-2</v>
      </c>
      <c r="G710" s="15" t="str">
        <f>IFERROR(VLOOKUP(A710,'Fichier source CGECP'!$A$1:$F$1259,1,FALSE),"")</f>
        <v/>
      </c>
      <c r="H710" s="15" t="str">
        <f>IFERROR(VLOOKUP(A710,'Fichier source CGECP'!$A$1:$F$1259,2,FALSE),"")</f>
        <v/>
      </c>
      <c r="I710" s="38" t="str">
        <f>IFERROR(VLOOKUP(A710,'Fichier source CGECP'!$A$1:$F$1259,3,FALSE),"")</f>
        <v/>
      </c>
      <c r="J710" s="15" t="str">
        <f>IFERROR(VLOOKUP(A710,'Fichier source CGECP'!$A$1:$F$1259,4,FALSE),"")</f>
        <v/>
      </c>
      <c r="K710" s="15" t="str">
        <f>IFERROR(VLOOKUP(A710,'Fichier source CGECP'!$A$1:$F$1259,5,FALSE),"")</f>
        <v/>
      </c>
      <c r="L710" s="33" t="str">
        <f>IFERROR(VLOOKUP(A710,'Fichier source CGECP'!$A$1:$F$1259,6,FALSE),"")</f>
        <v/>
      </c>
      <c r="M710" s="36" t="str">
        <f t="shared" si="55"/>
        <v/>
      </c>
      <c r="N710" s="35" t="str">
        <f t="shared" si="56"/>
        <v>Ok</v>
      </c>
      <c r="O710" s="35" t="str">
        <f t="shared" si="57"/>
        <v>Ecart</v>
      </c>
      <c r="P710" s="35" t="str">
        <f t="shared" si="58"/>
        <v>Ok</v>
      </c>
      <c r="Q710" s="35" t="str">
        <f t="shared" si="59"/>
        <v>Ecart</v>
      </c>
    </row>
    <row r="711" spans="1:17" ht="15.75" customHeight="1" x14ac:dyDescent="0.25">
      <c r="A711" s="12">
        <f>IFERROR(VLOOKUP('Requête 052'!$A710,'Requête 052'!$A$1:$F$2000,1,FALSE),"")</f>
        <v>6682</v>
      </c>
      <c r="B711" s="5" t="str">
        <f>IFERROR(VLOOKUP('Requête 052'!$A710,'Requête 052'!$A$1:$F$2000,2,FALSE),"")</f>
        <v>CGECP ST OUEN L AUMONE UVEND</v>
      </c>
      <c r="C711" s="14">
        <f>IFERROR(VLOOKUP('Requête 052'!$A710,'Requête 052'!$A$1:$F$2000,3,FALSE),"")</f>
        <v>43817</v>
      </c>
      <c r="D711" s="5" t="str">
        <f>IFERROR(VLOOKUP('Requête 052'!$A710,'Requête 052'!$A$1:$F$2000,4,FALSE),"")</f>
        <v>REFUS DE TRI</v>
      </c>
      <c r="E711" s="5" t="str">
        <f>IFERROR(VLOOKUP('Requête 052'!$A710,'Requête 052'!$A$1:$F$2000,5,FALSE),"")</f>
        <v>REFUS DE TRI</v>
      </c>
      <c r="F711" s="5">
        <f>IFERROR(VLOOKUP('Requête 052'!$A710,'Requête 052'!$A$1:$F$2000,6,FALSE),"")</f>
        <v>4.42</v>
      </c>
      <c r="G711" s="15" t="str">
        <f>IFERROR(VLOOKUP(A711,'Fichier source CGECP'!$A$1:$F$1259,1,FALSE),"")</f>
        <v/>
      </c>
      <c r="H711" s="15" t="str">
        <f>IFERROR(VLOOKUP(A711,'Fichier source CGECP'!$A$1:$F$1259,2,FALSE),"")</f>
        <v/>
      </c>
      <c r="I711" s="38" t="str">
        <f>IFERROR(VLOOKUP(A711,'Fichier source CGECP'!$A$1:$F$1259,3,FALSE),"")</f>
        <v/>
      </c>
      <c r="J711" s="15" t="str">
        <f>IFERROR(VLOOKUP(A711,'Fichier source CGECP'!$A$1:$F$1259,4,FALSE),"")</f>
        <v/>
      </c>
      <c r="K711" s="15" t="str">
        <f>IFERROR(VLOOKUP(A711,'Fichier source CGECP'!$A$1:$F$1259,5,FALSE),"")</f>
        <v/>
      </c>
      <c r="L711" s="33" t="str">
        <f>IFERROR(VLOOKUP(A711,'Fichier source CGECP'!$A$1:$F$1259,6,FALSE),"")</f>
        <v/>
      </c>
      <c r="M711" s="36" t="str">
        <f t="shared" si="55"/>
        <v/>
      </c>
      <c r="N711" s="35" t="str">
        <f t="shared" si="56"/>
        <v>Ok</v>
      </c>
      <c r="O711" s="35" t="str">
        <f t="shared" si="57"/>
        <v>Ecart</v>
      </c>
      <c r="P711" s="35" t="str">
        <f t="shared" si="58"/>
        <v>Ok</v>
      </c>
      <c r="Q711" s="35" t="str">
        <f t="shared" si="59"/>
        <v>Ecart</v>
      </c>
    </row>
    <row r="712" spans="1:17" ht="15.75" customHeight="1" x14ac:dyDescent="0.25">
      <c r="A712" s="12">
        <f>IFERROR(VLOOKUP('Requête 052'!$A711,'Requête 052'!$A$1:$F$2000,1,FALSE),"")</f>
        <v>6683</v>
      </c>
      <c r="B712" s="5" t="str">
        <f>IFERROR(VLOOKUP('Requête 052'!$A711,'Requête 052'!$A$1:$F$2000,2,FALSE),"")</f>
        <v>CGECP ST OUEN L AUMONE UVEND</v>
      </c>
      <c r="C712" s="14">
        <f>IFERROR(VLOOKUP('Requête 052'!$A711,'Requête 052'!$A$1:$F$2000,3,FALSE),"")</f>
        <v>43817</v>
      </c>
      <c r="D712" s="5" t="str">
        <f>IFERROR(VLOOKUP('Requête 052'!$A711,'Requête 052'!$A$1:$F$2000,4,FALSE),"")</f>
        <v>ORDURES MENAGERES</v>
      </c>
      <c r="E712" s="5" t="str">
        <f>IFERROR(VLOOKUP('Requête 052'!$A711,'Requête 052'!$A$1:$F$2000,5,FALSE),"")</f>
        <v>ORDURES MENAGERES</v>
      </c>
      <c r="F712" s="5">
        <f>IFERROR(VLOOKUP('Requête 052'!$A711,'Requête 052'!$A$1:$F$2000,6,FALSE),"")</f>
        <v>3.8</v>
      </c>
      <c r="G712" s="15">
        <f>IFERROR(VLOOKUP(A712,'Fichier source CGECP'!$A$1:$F$1259,1,FALSE),"")</f>
        <v>6683</v>
      </c>
      <c r="H712" s="15" t="str">
        <f>IFERROR(VLOOKUP(A712,'Fichier source CGECP'!$A$1:$F$1259,2,FALSE),"")</f>
        <v>CGECP</v>
      </c>
      <c r="I712" s="38">
        <f>IFERROR(VLOOKUP(A712,'Fichier source CGECP'!$A$1:$F$1259,3,FALSE),"")</f>
        <v>43817</v>
      </c>
      <c r="J712" s="15">
        <f>IFERROR(VLOOKUP(A712,'Fichier source CGECP'!$A$1:$F$1259,4,FALSE),"")</f>
        <v>0</v>
      </c>
      <c r="K712" s="15" t="str">
        <f>IFERROR(VLOOKUP(A712,'Fichier source CGECP'!$A$1:$F$1259,5,FALSE),"")</f>
        <v>ORDURES MENAGERES</v>
      </c>
      <c r="L712" s="33">
        <f>IFERROR(VLOOKUP(A712,'Fichier source CGECP'!$A$1:$F$1259,6,FALSE),"")</f>
        <v>6.4</v>
      </c>
      <c r="M712" s="36">
        <f t="shared" si="55"/>
        <v>-2.6000000000000005</v>
      </c>
      <c r="N712" s="35" t="str">
        <f t="shared" si="56"/>
        <v>Ok</v>
      </c>
      <c r="O712" s="35" t="str">
        <f t="shared" si="57"/>
        <v>Ok</v>
      </c>
      <c r="P712" s="35" t="str">
        <f t="shared" si="58"/>
        <v>Ecart</v>
      </c>
      <c r="Q712" s="35" t="str">
        <f t="shared" si="59"/>
        <v>Ecart</v>
      </c>
    </row>
    <row r="713" spans="1:17" ht="15.75" customHeight="1" x14ac:dyDescent="0.25">
      <c r="A713" s="12">
        <f>IFERROR(VLOOKUP('Requête 052'!$A712,'Requête 052'!$A$1:$F$2000,1,FALSE),"")</f>
        <v>6687</v>
      </c>
      <c r="B713" s="5" t="str">
        <f>IFERROR(VLOOKUP('Requête 052'!$A712,'Requête 052'!$A$1:$F$2000,2,FALSE),"")</f>
        <v>CGECP ST OUEN L AUMONE TDI</v>
      </c>
      <c r="C713" s="14">
        <f>IFERROR(VLOOKUP('Requête 052'!$A712,'Requête 052'!$A$1:$F$2000,3,FALSE),"")</f>
        <v>43817</v>
      </c>
      <c r="D713" s="5" t="str">
        <f>IFERROR(VLOOKUP('Requête 052'!$A712,'Requête 052'!$A$1:$F$2000,4,FALSE),"")</f>
        <v>GRAVATS EN MELANGE</v>
      </c>
      <c r="E713" s="5" t="str">
        <f>IFERROR(VLOOKUP('Requête 052'!$A712,'Requête 052'!$A$1:$F$2000,5,FALSE),"")</f>
        <v>GRAVATS EN MELANGE</v>
      </c>
      <c r="F713" s="5">
        <f>IFERROR(VLOOKUP('Requête 052'!$A712,'Requête 052'!$A$1:$F$2000,6,FALSE),"")</f>
        <v>2.8319999999999999</v>
      </c>
      <c r="G713" s="15" t="str">
        <f>IFERROR(VLOOKUP(A713,'Fichier source CGECP'!$A$1:$F$1259,1,FALSE),"")</f>
        <v/>
      </c>
      <c r="H713" s="15" t="str">
        <f>IFERROR(VLOOKUP(A713,'Fichier source CGECP'!$A$1:$F$1259,2,FALSE),"")</f>
        <v/>
      </c>
      <c r="I713" s="38" t="str">
        <f>IFERROR(VLOOKUP(A713,'Fichier source CGECP'!$A$1:$F$1259,3,FALSE),"")</f>
        <v/>
      </c>
      <c r="J713" s="15" t="str">
        <f>IFERROR(VLOOKUP(A713,'Fichier source CGECP'!$A$1:$F$1259,4,FALSE),"")</f>
        <v/>
      </c>
      <c r="K713" s="15" t="str">
        <f>IFERROR(VLOOKUP(A713,'Fichier source CGECP'!$A$1:$F$1259,5,FALSE),"")</f>
        <v/>
      </c>
      <c r="L713" s="33" t="str">
        <f>IFERROR(VLOOKUP(A713,'Fichier source CGECP'!$A$1:$F$1259,6,FALSE),"")</f>
        <v/>
      </c>
      <c r="M713" s="36" t="str">
        <f t="shared" si="55"/>
        <v/>
      </c>
      <c r="N713" s="35" t="str">
        <f t="shared" si="56"/>
        <v>Ok</v>
      </c>
      <c r="O713" s="35" t="str">
        <f t="shared" si="57"/>
        <v>Ecart</v>
      </c>
      <c r="P713" s="35" t="str">
        <f t="shared" si="58"/>
        <v>Ok</v>
      </c>
      <c r="Q713" s="35" t="str">
        <f t="shared" si="59"/>
        <v>Ecart</v>
      </c>
    </row>
    <row r="714" spans="1:17" ht="15.75" customHeight="1" x14ac:dyDescent="0.25">
      <c r="A714" s="12">
        <f>IFERROR(VLOOKUP('Requête 052'!$A713,'Requête 052'!$A$1:$F$2000,1,FALSE),"")</f>
        <v>6688</v>
      </c>
      <c r="B714" s="5" t="str">
        <f>IFERROR(VLOOKUP('Requête 052'!$A713,'Requête 052'!$A$1:$F$2000,2,FALSE),"")</f>
        <v>CGECP ST OUEN L AUMONE TDI</v>
      </c>
      <c r="C714" s="14">
        <f>IFERROR(VLOOKUP('Requête 052'!$A713,'Requête 052'!$A$1:$F$2000,3,FALSE),"")</f>
        <v>43817</v>
      </c>
      <c r="D714" s="5" t="str">
        <f>IFERROR(VLOOKUP('Requête 052'!$A713,'Requête 052'!$A$1:$F$2000,4,FALSE),"")</f>
        <v>ENCOMBRANTS</v>
      </c>
      <c r="E714" s="5" t="str">
        <f>IFERROR(VLOOKUP('Requête 052'!$A713,'Requête 052'!$A$1:$F$2000,5,FALSE),"")</f>
        <v>ENCOMBRANTS</v>
      </c>
      <c r="F714" s="5">
        <f>IFERROR(VLOOKUP('Requête 052'!$A713,'Requête 052'!$A$1:$F$2000,6,FALSE),"")</f>
        <v>7.8E-2</v>
      </c>
      <c r="G714" s="15">
        <f>IFERROR(VLOOKUP(A714,'Fichier source CGECP'!$A$1:$F$1259,1,FALSE),"")</f>
        <v>6688</v>
      </c>
      <c r="H714" s="15" t="str">
        <f>IFERROR(VLOOKUP(A714,'Fichier source CGECP'!$A$1:$F$1259,2,FALSE),"")</f>
        <v>CGECP</v>
      </c>
      <c r="I714" s="38">
        <f>IFERROR(VLOOKUP(A714,'Fichier source CGECP'!$A$1:$F$1259,3,FALSE),"")</f>
        <v>43817</v>
      </c>
      <c r="J714" s="15">
        <f>IFERROR(VLOOKUP(A714,'Fichier source CGECP'!$A$1:$F$1259,4,FALSE),"")</f>
        <v>0</v>
      </c>
      <c r="K714" s="15" t="str">
        <f>IFERROR(VLOOKUP(A714,'Fichier source CGECP'!$A$1:$F$1259,5,FALSE),"")</f>
        <v>DECHETS VERTS EN MELANGE</v>
      </c>
      <c r="L714" s="33">
        <f>IFERROR(VLOOKUP(A714,'Fichier source CGECP'!$A$1:$F$1259,6,FALSE),"")</f>
        <v>1.3</v>
      </c>
      <c r="M714" s="36">
        <f t="shared" si="55"/>
        <v>-1.222</v>
      </c>
      <c r="N714" s="35" t="str">
        <f t="shared" si="56"/>
        <v>Ok</v>
      </c>
      <c r="O714" s="35" t="str">
        <f t="shared" si="57"/>
        <v>Ecart</v>
      </c>
      <c r="P714" s="35" t="str">
        <f t="shared" si="58"/>
        <v>Ecart</v>
      </c>
      <c r="Q714" s="35" t="str">
        <f t="shared" si="59"/>
        <v>Ecart</v>
      </c>
    </row>
    <row r="715" spans="1:17" ht="15.75" customHeight="1" x14ac:dyDescent="0.25">
      <c r="A715" s="12">
        <f>IFERROR(VLOOKUP('Requête 052'!$A714,'Requête 052'!$A$1:$F$2000,1,FALSE),"")</f>
        <v>6689</v>
      </c>
      <c r="B715" s="5" t="str">
        <f>IFERROR(VLOOKUP('Requête 052'!$A714,'Requête 052'!$A$1:$F$2000,2,FALSE),"")</f>
        <v>CGECP ST OUEN L AUMONE TDI</v>
      </c>
      <c r="C715" s="14">
        <f>IFERROR(VLOOKUP('Requête 052'!$A714,'Requête 052'!$A$1:$F$2000,3,FALSE),"")</f>
        <v>43817</v>
      </c>
      <c r="D715" s="5" t="str">
        <f>IFERROR(VLOOKUP('Requête 052'!$A714,'Requête 052'!$A$1:$F$2000,4,FALSE),"")</f>
        <v>BOIS D'EMBALLAGES BRUTS</v>
      </c>
      <c r="E715" s="5" t="str">
        <f>IFERROR(VLOOKUP('Requête 052'!$A714,'Requête 052'!$A$1:$F$2000,5,FALSE),"")</f>
        <v>DECHETS INDUSTRIELS BANALS</v>
      </c>
      <c r="F715" s="5">
        <f>IFERROR(VLOOKUP('Requête 052'!$A714,'Requête 052'!$A$1:$F$2000,6,FALSE),"")</f>
        <v>1.74</v>
      </c>
      <c r="G715" s="15">
        <f>IFERROR(VLOOKUP(A715,'Fichier source CGECP'!$A$1:$F$1259,1,FALSE),"")</f>
        <v>6689</v>
      </c>
      <c r="H715" s="15" t="str">
        <f>IFERROR(VLOOKUP(A715,'Fichier source CGECP'!$A$1:$F$1259,2,FALSE),"")</f>
        <v>CGECP</v>
      </c>
      <c r="I715" s="38">
        <f>IFERROR(VLOOKUP(A715,'Fichier source CGECP'!$A$1:$F$1259,3,FALSE),"")</f>
        <v>43817</v>
      </c>
      <c r="J715" s="15" t="str">
        <f>IFERROR(VLOOKUP(A715,'Fichier source CGECP'!$A$1:$F$1259,4,FALSE),"")</f>
        <v>DECHETS INDUSTRIELS BANALS</v>
      </c>
      <c r="K715" s="15" t="str">
        <f>IFERROR(VLOOKUP(A715,'Fichier source CGECP'!$A$1:$F$1259,5,FALSE),"")</f>
        <v>DECHETS INDUSTRIELS BANALS</v>
      </c>
      <c r="L715" s="33">
        <f>IFERROR(VLOOKUP(A715,'Fichier source CGECP'!$A$1:$F$1259,6,FALSE),"")</f>
        <v>2.16</v>
      </c>
      <c r="M715" s="36">
        <f t="shared" si="55"/>
        <v>-0.42000000000000015</v>
      </c>
      <c r="N715" s="35" t="str">
        <f t="shared" si="56"/>
        <v>Ok</v>
      </c>
      <c r="O715" s="35" t="str">
        <f t="shared" si="57"/>
        <v>Ok</v>
      </c>
      <c r="P715" s="35" t="str">
        <f t="shared" si="58"/>
        <v>Ecart</v>
      </c>
      <c r="Q715" s="35" t="str">
        <f t="shared" si="59"/>
        <v>Ecart</v>
      </c>
    </row>
    <row r="716" spans="1:17" ht="15.75" customHeight="1" x14ac:dyDescent="0.25">
      <c r="A716" s="12">
        <f>IFERROR(VLOOKUP('Requête 052'!$A715,'Requête 052'!$A$1:$F$2000,1,FALSE),"")</f>
        <v>6696</v>
      </c>
      <c r="B716" s="5" t="str">
        <f>IFERROR(VLOOKUP('Requête 052'!$A715,'Requête 052'!$A$1:$F$2000,2,FALSE),"")</f>
        <v>CGECP ST OUEN L AUMONE UVEND</v>
      </c>
      <c r="C716" s="14">
        <f>IFERROR(VLOOKUP('Requête 052'!$A715,'Requête 052'!$A$1:$F$2000,3,FALSE),"")</f>
        <v>43817</v>
      </c>
      <c r="D716" s="5" t="str">
        <f>IFERROR(VLOOKUP('Requête 052'!$A715,'Requête 052'!$A$1:$F$2000,4,FALSE),"")</f>
        <v>DECHET A INCINERER</v>
      </c>
      <c r="E716" s="5" t="str">
        <f>IFERROR(VLOOKUP('Requête 052'!$A715,'Requête 052'!$A$1:$F$2000,5,FALSE),"")</f>
        <v>DECHET A INCINERER</v>
      </c>
      <c r="F716" s="5">
        <f>IFERROR(VLOOKUP('Requête 052'!$A715,'Requête 052'!$A$1:$F$2000,6,FALSE),"")</f>
        <v>5.92</v>
      </c>
      <c r="G716" s="15">
        <f>IFERROR(VLOOKUP(A716,'Fichier source CGECP'!$A$1:$F$1259,1,FALSE),"")</f>
        <v>6696</v>
      </c>
      <c r="H716" s="15" t="str">
        <f>IFERROR(VLOOKUP(A716,'Fichier source CGECP'!$A$1:$F$1259,2,FALSE),"")</f>
        <v>CGECP</v>
      </c>
      <c r="I716" s="38">
        <f>IFERROR(VLOOKUP(A716,'Fichier source CGECP'!$A$1:$F$1259,3,FALSE),"")</f>
        <v>43817</v>
      </c>
      <c r="J716" s="15" t="str">
        <f>IFERROR(VLOOKUP(A716,'Fichier source CGECP'!$A$1:$F$1259,4,FALSE),"")</f>
        <v>CARTONS ET SACHES PLAST - 1.04.00</v>
      </c>
      <c r="K716" s="15" t="str">
        <f>IFERROR(VLOOKUP(A716,'Fichier source CGECP'!$A$1:$F$1259,5,FALSE),"")</f>
        <v>CARTONS ET SACHES PLAST - 1.04.00</v>
      </c>
      <c r="L716" s="33">
        <f>IFERROR(VLOOKUP(A716,'Fichier source CGECP'!$A$1:$F$1259,6,FALSE),"")</f>
        <v>3.0739999999999998</v>
      </c>
      <c r="M716" s="36">
        <f t="shared" si="55"/>
        <v>2.8460000000000001</v>
      </c>
      <c r="N716" s="35" t="str">
        <f t="shared" si="56"/>
        <v>Ok</v>
      </c>
      <c r="O716" s="35" t="str">
        <f t="shared" si="57"/>
        <v>Ecart</v>
      </c>
      <c r="P716" s="35" t="str">
        <f t="shared" si="58"/>
        <v>Ok</v>
      </c>
      <c r="Q716" s="35" t="str">
        <f t="shared" si="59"/>
        <v>Ecart</v>
      </c>
    </row>
    <row r="717" spans="1:17" ht="15.75" customHeight="1" x14ac:dyDescent="0.25">
      <c r="A717" s="12">
        <f>IFERROR(VLOOKUP('Requête 052'!$A716,'Requête 052'!$A$1:$F$2000,1,FALSE),"")</f>
        <v>6699</v>
      </c>
      <c r="B717" s="5" t="str">
        <f>IFERROR(VLOOKUP('Requête 052'!$A716,'Requête 052'!$A$1:$F$2000,2,FALSE),"")</f>
        <v>CGECP ST OUEN L AUMONE DVBIODIV</v>
      </c>
      <c r="C717" s="14">
        <f>IFERROR(VLOOKUP('Requête 052'!$A716,'Requête 052'!$A$1:$F$2000,3,FALSE),"")</f>
        <v>43817</v>
      </c>
      <c r="D717" s="5" t="str">
        <f>IFERROR(VLOOKUP('Requête 052'!$A716,'Requête 052'!$A$1:$F$2000,4,FALSE),"")</f>
        <v>DECHETS VERTS EN MELANGE</v>
      </c>
      <c r="E717" s="5" t="str">
        <f>IFERROR(VLOOKUP('Requête 052'!$A716,'Requête 052'!$A$1:$F$2000,5,FALSE),"")</f>
        <v>DECHETS VERTS EN MELANGE</v>
      </c>
      <c r="F717" s="5">
        <f>IFERROR(VLOOKUP('Requête 052'!$A716,'Requête 052'!$A$1:$F$2000,6,FALSE),"")</f>
        <v>4.18</v>
      </c>
      <c r="G717" s="15">
        <f>IFERROR(VLOOKUP(A717,'Fichier source CGECP'!$A$1:$F$1259,1,FALSE),"")</f>
        <v>6699</v>
      </c>
      <c r="H717" s="15" t="str">
        <f>IFERROR(VLOOKUP(A717,'Fichier source CGECP'!$A$1:$F$1259,2,FALSE),"")</f>
        <v>CGECP</v>
      </c>
      <c r="I717" s="38">
        <f>IFERROR(VLOOKUP(A717,'Fichier source CGECP'!$A$1:$F$1259,3,FALSE),"")</f>
        <v>43817</v>
      </c>
      <c r="J717" s="15">
        <f>IFERROR(VLOOKUP(A717,'Fichier source CGECP'!$A$1:$F$1259,4,FALSE),"")</f>
        <v>0</v>
      </c>
      <c r="K717" s="15" t="str">
        <f>IFERROR(VLOOKUP(A717,'Fichier source CGECP'!$A$1:$F$1259,5,FALSE),"")</f>
        <v>ENCOMBRANTS</v>
      </c>
      <c r="L717" s="33">
        <f>IFERROR(VLOOKUP(A717,'Fichier source CGECP'!$A$1:$F$1259,6,FALSE),"")</f>
        <v>3.42</v>
      </c>
      <c r="M717" s="36">
        <f t="shared" si="55"/>
        <v>0.75999999999999979</v>
      </c>
      <c r="N717" s="35" t="str">
        <f t="shared" si="56"/>
        <v>Ok</v>
      </c>
      <c r="O717" s="35" t="str">
        <f t="shared" si="57"/>
        <v>Ecart</v>
      </c>
      <c r="P717" s="35" t="str">
        <f t="shared" si="58"/>
        <v>Ok</v>
      </c>
      <c r="Q717" s="35" t="str">
        <f t="shared" si="59"/>
        <v>Ecart</v>
      </c>
    </row>
    <row r="718" spans="1:17" ht="15.75" customHeight="1" x14ac:dyDescent="0.25">
      <c r="A718" s="12">
        <f>IFERROR(VLOOKUP('Requête 052'!$A717,'Requête 052'!$A$1:$F$2000,1,FALSE),"")</f>
        <v>6701</v>
      </c>
      <c r="B718" s="5" t="str">
        <f>IFERROR(VLOOKUP('Requête 052'!$A717,'Requête 052'!$A$1:$F$2000,2,FALSE),"")</f>
        <v>CGECP ST OUEN L AUMONE UVEND</v>
      </c>
      <c r="C718" s="14">
        <f>IFERROR(VLOOKUP('Requête 052'!$A717,'Requête 052'!$A$1:$F$2000,3,FALSE),"")</f>
        <v>43817</v>
      </c>
      <c r="D718" s="5" t="str">
        <f>IFERROR(VLOOKUP('Requête 052'!$A717,'Requête 052'!$A$1:$F$2000,4,FALSE),"")</f>
        <v>DECHETS INDUSTRIELS BANALS</v>
      </c>
      <c r="E718" s="5" t="str">
        <f>IFERROR(VLOOKUP('Requête 052'!$A717,'Requête 052'!$A$1:$F$2000,5,FALSE),"")</f>
        <v>DECHETS INDUSTRIELS BANALS</v>
      </c>
      <c r="F718" s="5">
        <f>IFERROR(VLOOKUP('Requête 052'!$A717,'Requête 052'!$A$1:$F$2000,6,FALSE),"")</f>
        <v>1.008</v>
      </c>
      <c r="G718" s="15">
        <f>IFERROR(VLOOKUP(A718,'Fichier source CGECP'!$A$1:$F$1259,1,FALSE),"")</f>
        <v>6701</v>
      </c>
      <c r="H718" s="15" t="str">
        <f>IFERROR(VLOOKUP(A718,'Fichier source CGECP'!$A$1:$F$1259,2,FALSE),"")</f>
        <v>CGECP</v>
      </c>
      <c r="I718" s="38">
        <f>IFERROR(VLOOKUP(A718,'Fichier source CGECP'!$A$1:$F$1259,3,FALSE),"")</f>
        <v>43817</v>
      </c>
      <c r="J718" s="15" t="str">
        <f>IFERROR(VLOOKUP(A718,'Fichier source CGECP'!$A$1:$F$1259,4,FALSE),"")</f>
        <v>DECHETS INDUSTRIELS BANALS</v>
      </c>
      <c r="K718" s="15" t="str">
        <f>IFERROR(VLOOKUP(A718,'Fichier source CGECP'!$A$1:$F$1259,5,FALSE),"")</f>
        <v>DECHETS INDUSTRIELS BANALS</v>
      </c>
      <c r="L718" s="33">
        <f>IFERROR(VLOOKUP(A718,'Fichier source CGECP'!$A$1:$F$1259,6,FALSE),"")</f>
        <v>1.7</v>
      </c>
      <c r="M718" s="36">
        <f t="shared" si="55"/>
        <v>-0.69199999999999995</v>
      </c>
      <c r="N718" s="35" t="str">
        <f t="shared" si="56"/>
        <v>Ok</v>
      </c>
      <c r="O718" s="35" t="str">
        <f t="shared" si="57"/>
        <v>Ok</v>
      </c>
      <c r="P718" s="35" t="str">
        <f t="shared" si="58"/>
        <v>Ecart</v>
      </c>
      <c r="Q718" s="35" t="str">
        <f t="shared" si="59"/>
        <v>Ecart</v>
      </c>
    </row>
    <row r="719" spans="1:17" ht="15.75" customHeight="1" x14ac:dyDescent="0.25">
      <c r="A719" s="12">
        <f>IFERROR(VLOOKUP('Requête 052'!$A718,'Requête 052'!$A$1:$F$2000,1,FALSE),"")</f>
        <v>6704</v>
      </c>
      <c r="B719" s="5" t="str">
        <f>IFERROR(VLOOKUP('Requête 052'!$A718,'Requête 052'!$A$1:$F$2000,2,FALSE),"")</f>
        <v>CGECP ST OUEN L AUMONE TDI</v>
      </c>
      <c r="C719" s="14">
        <f>IFERROR(VLOOKUP('Requête 052'!$A718,'Requête 052'!$A$1:$F$2000,3,FALSE),"")</f>
        <v>43817</v>
      </c>
      <c r="D719" s="5" t="str">
        <f>IFERROR(VLOOKUP('Requête 052'!$A718,'Requête 052'!$A$1:$F$2000,4,FALSE),"")</f>
        <v>DECHETS INDUSTRIELS BANALS</v>
      </c>
      <c r="E719" s="5" t="str">
        <f>IFERROR(VLOOKUP('Requête 052'!$A718,'Requête 052'!$A$1:$F$2000,5,FALSE),"")</f>
        <v>DECHETS INDUSTRIELS BANALS</v>
      </c>
      <c r="F719" s="5">
        <f>IFERROR(VLOOKUP('Requête 052'!$A718,'Requête 052'!$A$1:$F$2000,6,FALSE),"")</f>
        <v>4.54</v>
      </c>
      <c r="G719" s="15">
        <f>IFERROR(VLOOKUP(A719,'Fichier source CGECP'!$A$1:$F$1259,1,FALSE),"")</f>
        <v>6704</v>
      </c>
      <c r="H719" s="15" t="str">
        <f>IFERROR(VLOOKUP(A719,'Fichier source CGECP'!$A$1:$F$1259,2,FALSE),"")</f>
        <v>CGECP</v>
      </c>
      <c r="I719" s="47">
        <f>IFERROR(VLOOKUP(A719,'Fichier source CGECP'!$A$1:$F$1259,3,FALSE),"")</f>
        <v>43817</v>
      </c>
      <c r="J719" s="15">
        <f>IFERROR(VLOOKUP(A719,'Fichier source CGECP'!$A$1:$F$1259,4,FALSE),"")</f>
        <v>0</v>
      </c>
      <c r="K719" s="15" t="str">
        <f>IFERROR(VLOOKUP(A719,'Fichier source CGECP'!$A$1:$F$1259,5,FALSE),"")</f>
        <v>DECHETS INDUSTRIELS BANALS</v>
      </c>
      <c r="L719" s="33">
        <f>IFERROR(VLOOKUP(A719,'Fichier source CGECP'!$A$1:$F$1259,6,FALSE),"")</f>
        <v>3.08</v>
      </c>
      <c r="M719" s="36">
        <f t="shared" si="55"/>
        <v>1.46</v>
      </c>
      <c r="N719" s="35" t="str">
        <f t="shared" si="56"/>
        <v>Ok</v>
      </c>
      <c r="O719" s="35" t="str">
        <f t="shared" si="57"/>
        <v>Ok</v>
      </c>
      <c r="P719" s="35" t="str">
        <f t="shared" si="58"/>
        <v>Ok</v>
      </c>
      <c r="Q719" s="35" t="str">
        <f t="shared" si="59"/>
        <v>Ok</v>
      </c>
    </row>
    <row r="720" spans="1:17" ht="15.75" customHeight="1" x14ac:dyDescent="0.25">
      <c r="A720" s="12">
        <f>IFERROR(VLOOKUP('Requête 052'!$A719,'Requête 052'!$A$1:$F$2000,1,FALSE),"")</f>
        <v>6705</v>
      </c>
      <c r="B720" s="5" t="str">
        <f>IFERROR(VLOOKUP('Requête 052'!$A719,'Requête 052'!$A$1:$F$2000,2,FALSE),"")</f>
        <v>CGECP ST OUEN L AUMONE DVBIODIV</v>
      </c>
      <c r="C720" s="14">
        <f>IFERROR(VLOOKUP('Requête 052'!$A719,'Requête 052'!$A$1:$F$2000,3,FALSE),"")</f>
        <v>43817</v>
      </c>
      <c r="D720" s="5" t="str">
        <f>IFERROR(VLOOKUP('Requête 052'!$A719,'Requête 052'!$A$1:$F$2000,4,FALSE),"")</f>
        <v>DECHETS VERTS EN MELANGE</v>
      </c>
      <c r="E720" s="5" t="str">
        <f>IFERROR(VLOOKUP('Requête 052'!$A719,'Requête 052'!$A$1:$F$2000,5,FALSE),"")</f>
        <v>DECHETS VERTS EN MELANGE</v>
      </c>
      <c r="F720" s="5">
        <f>IFERROR(VLOOKUP('Requête 052'!$A719,'Requête 052'!$A$1:$F$2000,6,FALSE),"")</f>
        <v>3.16</v>
      </c>
      <c r="G720" s="15" t="str">
        <f>IFERROR(VLOOKUP(A720,'Fichier source CGECP'!$A$1:$F$1259,1,FALSE),"")</f>
        <v/>
      </c>
      <c r="H720" s="15" t="str">
        <f>IFERROR(VLOOKUP(A720,'Fichier source CGECP'!$A$1:$F$1259,2,FALSE),"")</f>
        <v/>
      </c>
      <c r="I720" s="38" t="str">
        <f>IFERROR(VLOOKUP(A720,'Fichier source CGECP'!$A$1:$F$1259,3,FALSE),"")</f>
        <v/>
      </c>
      <c r="J720" s="15" t="str">
        <f>IFERROR(VLOOKUP(A720,'Fichier source CGECP'!$A$1:$F$1259,4,FALSE),"")</f>
        <v/>
      </c>
      <c r="K720" s="15" t="str">
        <f>IFERROR(VLOOKUP(A720,'Fichier source CGECP'!$A$1:$F$1259,5,FALSE),"")</f>
        <v/>
      </c>
      <c r="L720" s="33" t="str">
        <f>IFERROR(VLOOKUP(A720,'Fichier source CGECP'!$A$1:$F$1259,6,FALSE),"")</f>
        <v/>
      </c>
      <c r="M720" s="36" t="str">
        <f t="shared" si="55"/>
        <v/>
      </c>
      <c r="N720" s="35" t="str">
        <f t="shared" si="56"/>
        <v>Ok</v>
      </c>
      <c r="O720" s="35" t="str">
        <f t="shared" si="57"/>
        <v>Ecart</v>
      </c>
      <c r="P720" s="35" t="str">
        <f t="shared" si="58"/>
        <v>Ok</v>
      </c>
      <c r="Q720" s="35" t="str">
        <f t="shared" si="59"/>
        <v>Ecart</v>
      </c>
    </row>
    <row r="721" spans="1:17" ht="15.75" customHeight="1" x14ac:dyDescent="0.25">
      <c r="A721" s="12">
        <f>IFERROR(VLOOKUP('Requête 052'!$A720,'Requête 052'!$A$1:$F$2000,1,FALSE),"")</f>
        <v>6707</v>
      </c>
      <c r="B721" s="5" t="str">
        <f>IFERROR(VLOOKUP('Requête 052'!$A720,'Requête 052'!$A$1:$F$2000,2,FALSE),"")</f>
        <v>CGECP ST OUEN L AUMONE UVEND</v>
      </c>
      <c r="C721" s="14">
        <f>IFERROR(VLOOKUP('Requête 052'!$A720,'Requête 052'!$A$1:$F$2000,3,FALSE),"")</f>
        <v>43817</v>
      </c>
      <c r="D721" s="5" t="str">
        <f>IFERROR(VLOOKUP('Requête 052'!$A720,'Requête 052'!$A$1:$F$2000,4,FALSE),"")</f>
        <v>DECHET A INCINERER TRI</v>
      </c>
      <c r="E721" s="5" t="str">
        <f>IFERROR(VLOOKUP('Requête 052'!$A720,'Requête 052'!$A$1:$F$2000,5,FALSE),"")</f>
        <v>DECHET A INCINERER TRI</v>
      </c>
      <c r="F721" s="5">
        <f>IFERROR(VLOOKUP('Requête 052'!$A720,'Requête 052'!$A$1:$F$2000,6,FALSE),"")</f>
        <v>4.16</v>
      </c>
      <c r="G721" s="15">
        <f>IFERROR(VLOOKUP(A721,'Fichier source CGECP'!$A$1:$F$1259,1,FALSE),"")</f>
        <v>6707</v>
      </c>
      <c r="H721" s="15" t="str">
        <f>IFERROR(VLOOKUP(A721,'Fichier source CGECP'!$A$1:$F$1259,2,FALSE),"")</f>
        <v>CGECP</v>
      </c>
      <c r="I721" s="47">
        <f>IFERROR(VLOOKUP(A721,'Fichier source CGECP'!$A$1:$F$1259,3,FALSE),"")</f>
        <v>43817</v>
      </c>
      <c r="J721" s="15" t="str">
        <f>IFERROR(VLOOKUP(A721,'Fichier source CGECP'!$A$1:$F$1259,4,FALSE),"")</f>
        <v>DECHET A INCINERER</v>
      </c>
      <c r="K721" s="15" t="str">
        <f>IFERROR(VLOOKUP(A721,'Fichier source CGECP'!$A$1:$F$1259,5,FALSE),"")</f>
        <v>DECHET A INCINERER TRI</v>
      </c>
      <c r="L721" s="33">
        <f>IFERROR(VLOOKUP(A721,'Fichier source CGECP'!$A$1:$F$1259,6,FALSE),"")</f>
        <v>0.42</v>
      </c>
      <c r="M721" s="36">
        <f t="shared" si="55"/>
        <v>3.74</v>
      </c>
      <c r="N721" s="35" t="str">
        <f t="shared" si="56"/>
        <v>Ok</v>
      </c>
      <c r="O721" s="35" t="str">
        <f t="shared" si="57"/>
        <v>Ok</v>
      </c>
      <c r="P721" s="35" t="str">
        <f t="shared" si="58"/>
        <v>Ok</v>
      </c>
      <c r="Q721" s="35" t="str">
        <f t="shared" si="59"/>
        <v>Ok</v>
      </c>
    </row>
    <row r="722" spans="1:17" ht="15.75" customHeight="1" x14ac:dyDescent="0.25">
      <c r="A722" s="12">
        <f>IFERROR(VLOOKUP('Requête 052'!$A721,'Requête 052'!$A$1:$F$2000,1,FALSE),"")</f>
        <v>6708</v>
      </c>
      <c r="B722" s="5" t="str">
        <f>IFERROR(VLOOKUP('Requête 052'!$A721,'Requête 052'!$A$1:$F$2000,2,FALSE),"")</f>
        <v>CGECP ST OUEN L AUMONE TRSFT</v>
      </c>
      <c r="C722" s="14">
        <f>IFERROR(VLOOKUP('Requête 052'!$A721,'Requête 052'!$A$1:$F$2000,3,FALSE),"")</f>
        <v>43817</v>
      </c>
      <c r="D722" s="5" t="str">
        <f>IFERROR(VLOOKUP('Requête 052'!$A721,'Requête 052'!$A$1:$F$2000,4,FALSE),"")</f>
        <v>DECHETS INDUSTRIELS BANALS</v>
      </c>
      <c r="E722" s="5" t="str">
        <f>IFERROR(VLOOKUP('Requête 052'!$A721,'Requête 052'!$A$1:$F$2000,5,FALSE),"")</f>
        <v>DECHETS INDUSTRIELS BANALS</v>
      </c>
      <c r="F722" s="5">
        <f>IFERROR(VLOOKUP('Requête 052'!$A721,'Requête 052'!$A$1:$F$2000,6,FALSE),"")</f>
        <v>0.182</v>
      </c>
      <c r="G722" s="15">
        <f>IFERROR(VLOOKUP(A722,'Fichier source CGECP'!$A$1:$F$1259,1,FALSE),"")</f>
        <v>6708</v>
      </c>
      <c r="H722" s="15" t="str">
        <f>IFERROR(VLOOKUP(A722,'Fichier source CGECP'!$A$1:$F$1259,2,FALSE),"")</f>
        <v>CGECP</v>
      </c>
      <c r="I722" s="38">
        <f>IFERROR(VLOOKUP(A722,'Fichier source CGECP'!$A$1:$F$1259,3,FALSE),"")</f>
        <v>43817</v>
      </c>
      <c r="J722" s="15">
        <f>IFERROR(VLOOKUP(A722,'Fichier source CGECP'!$A$1:$F$1259,4,FALSE),"")</f>
        <v>0</v>
      </c>
      <c r="K722" s="15" t="str">
        <f>IFERROR(VLOOKUP(A722,'Fichier source CGECP'!$A$1:$F$1259,5,FALSE),"")</f>
        <v>DECHETS INDUSTRIELS BANALS</v>
      </c>
      <c r="L722" s="33">
        <f>IFERROR(VLOOKUP(A722,'Fichier source CGECP'!$A$1:$F$1259,6,FALSE),"")</f>
        <v>0.26</v>
      </c>
      <c r="M722" s="36">
        <f t="shared" si="55"/>
        <v>-7.8000000000000014E-2</v>
      </c>
      <c r="N722" s="35" t="str">
        <f t="shared" si="56"/>
        <v>Ok</v>
      </c>
      <c r="O722" s="35" t="str">
        <f t="shared" si="57"/>
        <v>Ok</v>
      </c>
      <c r="P722" s="35" t="str">
        <f t="shared" si="58"/>
        <v>Ecart</v>
      </c>
      <c r="Q722" s="35" t="str">
        <f t="shared" si="59"/>
        <v>Ecart</v>
      </c>
    </row>
    <row r="723" spans="1:17" ht="15.75" customHeight="1" x14ac:dyDescent="0.25">
      <c r="A723" s="12">
        <f>IFERROR(VLOOKUP('Requête 052'!$A722,'Requête 052'!$A$1:$F$2000,1,FALSE),"")</f>
        <v>6709</v>
      </c>
      <c r="B723" s="5" t="str">
        <f>IFERROR(VLOOKUP('Requête 052'!$A722,'Requête 052'!$A$1:$F$2000,2,FALSE),"")</f>
        <v>CGECP ST OUEN L AUMONE TDI</v>
      </c>
      <c r="C723" s="14">
        <f>IFERROR(VLOOKUP('Requête 052'!$A722,'Requête 052'!$A$1:$F$2000,3,FALSE),"")</f>
        <v>43817</v>
      </c>
      <c r="D723" s="5" t="str">
        <f>IFERROR(VLOOKUP('Requête 052'!$A722,'Requête 052'!$A$1:$F$2000,4,FALSE),"")</f>
        <v>ONDULES RECUPERES - 1.05.00</v>
      </c>
      <c r="E723" s="5" t="str">
        <f>IFERROR(VLOOKUP('Requête 052'!$A722,'Requête 052'!$A$1:$F$2000,5,FALSE),"")</f>
        <v>CARTONS</v>
      </c>
      <c r="F723" s="5">
        <f>IFERROR(VLOOKUP('Requête 052'!$A722,'Requête 052'!$A$1:$F$2000,6,FALSE),"")</f>
        <v>2.66</v>
      </c>
      <c r="G723" s="15">
        <f>IFERROR(VLOOKUP(A723,'Fichier source CGECP'!$A$1:$F$1259,1,FALSE),"")</f>
        <v>6709</v>
      </c>
      <c r="H723" s="15" t="str">
        <f>IFERROR(VLOOKUP(A723,'Fichier source CGECP'!$A$1:$F$1259,2,FALSE),"")</f>
        <v>CGECP</v>
      </c>
      <c r="I723" s="38">
        <f>IFERROR(VLOOKUP(A723,'Fichier source CGECP'!$A$1:$F$1259,3,FALSE),"")</f>
        <v>43817</v>
      </c>
      <c r="J723" s="15" t="str">
        <f>IFERROR(VLOOKUP(A723,'Fichier source CGECP'!$A$1:$F$1259,4,FALSE),"")</f>
        <v>CARTONS ET SACHES PLAST - 1.04.00</v>
      </c>
      <c r="K723" s="15" t="str">
        <f>IFERROR(VLOOKUP(A723,'Fichier source CGECP'!$A$1:$F$1259,5,FALSE),"")</f>
        <v>CARTONS ET SACHES PLAST - 1.04.00</v>
      </c>
      <c r="L723" s="33">
        <f>IFERROR(VLOOKUP(A723,'Fichier source CGECP'!$A$1:$F$1259,6,FALSE),"")</f>
        <v>0.11</v>
      </c>
      <c r="M723" s="36">
        <f t="shared" si="55"/>
        <v>2.5500000000000003</v>
      </c>
      <c r="N723" s="35" t="str">
        <f t="shared" si="56"/>
        <v>Ok</v>
      </c>
      <c r="O723" s="35" t="str">
        <f t="shared" si="57"/>
        <v>Ecart</v>
      </c>
      <c r="P723" s="35" t="str">
        <f t="shared" si="58"/>
        <v>Ok</v>
      </c>
      <c r="Q723" s="35" t="str">
        <f t="shared" si="59"/>
        <v>Ecart</v>
      </c>
    </row>
    <row r="724" spans="1:17" ht="15.75" customHeight="1" x14ac:dyDescent="0.25">
      <c r="A724" s="12">
        <f>IFERROR(VLOOKUP('Requête 052'!$A723,'Requête 052'!$A$1:$F$2000,1,FALSE),"")</f>
        <v>6711</v>
      </c>
      <c r="B724" s="5" t="str">
        <f>IFERROR(VLOOKUP('Requête 052'!$A723,'Requête 052'!$A$1:$F$2000,2,FALSE),"")</f>
        <v>CGECP ST OUEN L AUMONE TDI</v>
      </c>
      <c r="C724" s="14">
        <f>IFERROR(VLOOKUP('Requête 052'!$A723,'Requête 052'!$A$1:$F$2000,3,FALSE),"")</f>
        <v>43817</v>
      </c>
      <c r="D724" s="5" t="str">
        <f>IFERROR(VLOOKUP('Requête 052'!$A723,'Requête 052'!$A$1:$F$2000,4,FALSE),"")</f>
        <v>ENCOMBRANTS</v>
      </c>
      <c r="E724" s="5" t="str">
        <f>IFERROR(VLOOKUP('Requête 052'!$A723,'Requête 052'!$A$1:$F$2000,5,FALSE),"")</f>
        <v>ENCOMBRANTS</v>
      </c>
      <c r="F724" s="5">
        <f>IFERROR(VLOOKUP('Requête 052'!$A723,'Requête 052'!$A$1:$F$2000,6,FALSE),"")</f>
        <v>3.802</v>
      </c>
      <c r="G724" s="15">
        <f>IFERROR(VLOOKUP(A724,'Fichier source CGECP'!$A$1:$F$1259,1,FALSE),"")</f>
        <v>6711</v>
      </c>
      <c r="H724" s="15" t="str">
        <f>IFERROR(VLOOKUP(A724,'Fichier source CGECP'!$A$1:$F$1259,2,FALSE),"")</f>
        <v>CGECP</v>
      </c>
      <c r="I724" s="47">
        <f>IFERROR(VLOOKUP(A724,'Fichier source CGECP'!$A$1:$F$1259,3,FALSE),"")</f>
        <v>43817</v>
      </c>
      <c r="J724" s="15">
        <f>IFERROR(VLOOKUP(A724,'Fichier source CGECP'!$A$1:$F$1259,4,FALSE),"")</f>
        <v>0</v>
      </c>
      <c r="K724" s="15" t="str">
        <f>IFERROR(VLOOKUP(A724,'Fichier source CGECP'!$A$1:$F$1259,5,FALSE),"")</f>
        <v>ENCOMBRANTS</v>
      </c>
      <c r="L724" s="33">
        <f>IFERROR(VLOOKUP(A724,'Fichier source CGECP'!$A$1:$F$1259,6,FALSE),"")</f>
        <v>2.66</v>
      </c>
      <c r="M724" s="36">
        <f t="shared" si="55"/>
        <v>1.1419999999999999</v>
      </c>
      <c r="N724" s="35" t="str">
        <f t="shared" si="56"/>
        <v>Ok</v>
      </c>
      <c r="O724" s="35" t="str">
        <f t="shared" si="57"/>
        <v>Ok</v>
      </c>
      <c r="P724" s="35" t="str">
        <f t="shared" si="58"/>
        <v>Ok</v>
      </c>
      <c r="Q724" s="35" t="str">
        <f t="shared" si="59"/>
        <v>Ok</v>
      </c>
    </row>
    <row r="725" spans="1:17" ht="15.75" customHeight="1" x14ac:dyDescent="0.25">
      <c r="A725" s="12">
        <f>IFERROR(VLOOKUP('Requête 052'!$A724,'Requête 052'!$A$1:$F$2000,1,FALSE),"")</f>
        <v>6714</v>
      </c>
      <c r="B725" s="5" t="str">
        <f>IFERROR(VLOOKUP('Requête 052'!$A724,'Requête 052'!$A$1:$F$2000,2,FALSE),"")</f>
        <v>CGECP ST OUEN L AUMONE UVEND</v>
      </c>
      <c r="C725" s="14">
        <f>IFERROR(VLOOKUP('Requête 052'!$A724,'Requête 052'!$A$1:$F$2000,3,FALSE),"")</f>
        <v>43817</v>
      </c>
      <c r="D725" s="5" t="str">
        <f>IFERROR(VLOOKUP('Requête 052'!$A724,'Requête 052'!$A$1:$F$2000,4,FALSE),"")</f>
        <v>ORDURES MENAGERES</v>
      </c>
      <c r="E725" s="5" t="str">
        <f>IFERROR(VLOOKUP('Requête 052'!$A724,'Requête 052'!$A$1:$F$2000,5,FALSE),"")</f>
        <v>ORDURES MENAGERES</v>
      </c>
      <c r="F725" s="5">
        <f>IFERROR(VLOOKUP('Requête 052'!$A724,'Requête 052'!$A$1:$F$2000,6,FALSE),"")</f>
        <v>4.1399999999999997</v>
      </c>
      <c r="G725" s="15">
        <f>IFERROR(VLOOKUP(A725,'Fichier source CGECP'!$A$1:$F$1259,1,FALSE),"")</f>
        <v>6714</v>
      </c>
      <c r="H725" s="15" t="str">
        <f>IFERROR(VLOOKUP(A725,'Fichier source CGECP'!$A$1:$F$1259,2,FALSE),"")</f>
        <v>CGECP</v>
      </c>
      <c r="I725" s="47">
        <f>IFERROR(VLOOKUP(A725,'Fichier source CGECP'!$A$1:$F$1259,3,FALSE),"")</f>
        <v>43817</v>
      </c>
      <c r="J725" s="15">
        <f>IFERROR(VLOOKUP(A725,'Fichier source CGECP'!$A$1:$F$1259,4,FALSE),"")</f>
        <v>0</v>
      </c>
      <c r="K725" s="15" t="str">
        <f>IFERROR(VLOOKUP(A725,'Fichier source CGECP'!$A$1:$F$1259,5,FALSE),"")</f>
        <v>ORDURES MENAGERES</v>
      </c>
      <c r="L725" s="33">
        <f>IFERROR(VLOOKUP(A725,'Fichier source CGECP'!$A$1:$F$1259,6,FALSE),"")</f>
        <v>3.16</v>
      </c>
      <c r="M725" s="36">
        <f t="shared" ref="M725:M788" si="60">IFERROR(F725-L725,"")</f>
        <v>0.97999999999999954</v>
      </c>
      <c r="N725" s="35" t="str">
        <f t="shared" si="56"/>
        <v>Ok</v>
      </c>
      <c r="O725" s="35" t="str">
        <f t="shared" si="57"/>
        <v>Ok</v>
      </c>
      <c r="P725" s="35" t="str">
        <f t="shared" si="58"/>
        <v>Ok</v>
      </c>
      <c r="Q725" s="35" t="str">
        <f t="shared" si="59"/>
        <v>Ok</v>
      </c>
    </row>
    <row r="726" spans="1:17" ht="15.75" customHeight="1" x14ac:dyDescent="0.25">
      <c r="A726" s="12">
        <f>IFERROR(VLOOKUP('Requête 052'!$A725,'Requête 052'!$A$1:$F$2000,1,FALSE),"")</f>
        <v>6716</v>
      </c>
      <c r="B726" s="5" t="str">
        <f>IFERROR(VLOOKUP('Requête 052'!$A725,'Requête 052'!$A$1:$F$2000,2,FALSE),"")</f>
        <v>CGECP ST OUEN L AUMONE TDI</v>
      </c>
      <c r="C726" s="14">
        <f>IFERROR(VLOOKUP('Requête 052'!$A725,'Requête 052'!$A$1:$F$2000,3,FALSE),"")</f>
        <v>43817</v>
      </c>
      <c r="D726" s="5" t="str">
        <f>IFERROR(VLOOKUP('Requête 052'!$A725,'Requête 052'!$A$1:$F$2000,4,FALSE),"")</f>
        <v>CARTONS ET SACHES PLAST - 1.04.00</v>
      </c>
      <c r="E726" s="5" t="str">
        <f>IFERROR(VLOOKUP('Requête 052'!$A725,'Requête 052'!$A$1:$F$2000,5,FALSE),"")</f>
        <v>REFUS DE TRI TPCPR</v>
      </c>
      <c r="F726" s="5">
        <f>IFERROR(VLOOKUP('Requête 052'!$A725,'Requête 052'!$A$1:$F$2000,6,FALSE),"")</f>
        <v>2.2679999999999998</v>
      </c>
      <c r="G726" s="15">
        <f>IFERROR(VLOOKUP(A726,'Fichier source CGECP'!$A$1:$F$1259,1,FALSE),"")</f>
        <v>6716</v>
      </c>
      <c r="H726" s="15" t="str">
        <f>IFERROR(VLOOKUP(A726,'Fichier source CGECP'!$A$1:$F$1259,2,FALSE),"")</f>
        <v>CGECP</v>
      </c>
      <c r="I726" s="38">
        <f>IFERROR(VLOOKUP(A726,'Fichier source CGECP'!$A$1:$F$1259,3,FALSE),"")</f>
        <v>43817</v>
      </c>
      <c r="J726" s="15" t="str">
        <f>IFERROR(VLOOKUP(A726,'Fichier source CGECP'!$A$1:$F$1259,4,FALSE),"")</f>
        <v>CARTONS ET SACHES PLAST - 1.04.00</v>
      </c>
      <c r="K726" s="15" t="str">
        <f>IFERROR(VLOOKUP(A726,'Fichier source CGECP'!$A$1:$F$1259,5,FALSE),"")</f>
        <v>CARTONS ET SACHES PLAST - 1.04.00</v>
      </c>
      <c r="L726" s="33">
        <f>IFERROR(VLOOKUP(A726,'Fichier source CGECP'!$A$1:$F$1259,6,FALSE),"")</f>
        <v>2.61</v>
      </c>
      <c r="M726" s="36">
        <f t="shared" si="60"/>
        <v>-0.34200000000000008</v>
      </c>
      <c r="N726" s="35" t="str">
        <f t="shared" si="56"/>
        <v>Ok</v>
      </c>
      <c r="O726" s="35" t="str">
        <f t="shared" si="57"/>
        <v>Ecart</v>
      </c>
      <c r="P726" s="35" t="str">
        <f t="shared" si="58"/>
        <v>Ecart</v>
      </c>
      <c r="Q726" s="35" t="str">
        <f t="shared" si="59"/>
        <v>Ecart</v>
      </c>
    </row>
    <row r="727" spans="1:17" ht="15.75" customHeight="1" x14ac:dyDescent="0.25">
      <c r="A727" s="12">
        <f>IFERROR(VLOOKUP('Requête 052'!$A726,'Requête 052'!$A$1:$F$2000,1,FALSE),"")</f>
        <v>6716</v>
      </c>
      <c r="B727" s="5" t="str">
        <f>IFERROR(VLOOKUP('Requête 052'!$A726,'Requête 052'!$A$1:$F$2000,2,FALSE),"")</f>
        <v>CGECP ST OUEN L AUMONE TDI</v>
      </c>
      <c r="C727" s="14">
        <f>IFERROR(VLOOKUP('Requête 052'!$A726,'Requête 052'!$A$1:$F$2000,3,FALSE),"")</f>
        <v>43817</v>
      </c>
      <c r="D727" s="5" t="str">
        <f>IFERROR(VLOOKUP('Requête 052'!$A726,'Requête 052'!$A$1:$F$2000,4,FALSE),"")</f>
        <v>CARTONS ET SACHES PLAST - 1.04.00</v>
      </c>
      <c r="E727" s="5" t="str">
        <f>IFERROR(VLOOKUP('Requête 052'!$A726,'Requête 052'!$A$1:$F$2000,5,FALSE),"")</f>
        <v>REFUS DE TRI TPCPR</v>
      </c>
      <c r="F727" s="5">
        <f>IFERROR(VLOOKUP('Requête 052'!$A726,'Requête 052'!$A$1:$F$2000,6,FALSE),"")</f>
        <v>2.2679999999999998</v>
      </c>
      <c r="G727" s="15">
        <f>IFERROR(VLOOKUP(A727,'Fichier source CGECP'!$A$1:$F$1259,1,FALSE),"")</f>
        <v>6716</v>
      </c>
      <c r="H727" s="15" t="str">
        <f>IFERROR(VLOOKUP(A727,'Fichier source CGECP'!$A$1:$F$1259,2,FALSE),"")</f>
        <v>CGECP</v>
      </c>
      <c r="I727" s="38">
        <f>IFERROR(VLOOKUP(A727,'Fichier source CGECP'!$A$1:$F$1259,3,FALSE),"")</f>
        <v>43817</v>
      </c>
      <c r="J727" s="15" t="str">
        <f>IFERROR(VLOOKUP(A727,'Fichier source CGECP'!$A$1:$F$1259,4,FALSE),"")</f>
        <v>CARTONS ET SACHES PLAST - 1.04.00</v>
      </c>
      <c r="K727" s="15" t="str">
        <f>IFERROR(VLOOKUP(A727,'Fichier source CGECP'!$A$1:$F$1259,5,FALSE),"")</f>
        <v>CARTONS ET SACHES PLAST - 1.04.00</v>
      </c>
      <c r="L727" s="33">
        <f>IFERROR(VLOOKUP(A727,'Fichier source CGECP'!$A$1:$F$1259,6,FALSE),"")</f>
        <v>2.61</v>
      </c>
      <c r="M727" s="36">
        <f t="shared" si="60"/>
        <v>-0.34200000000000008</v>
      </c>
      <c r="N727" s="35" t="str">
        <f t="shared" si="56"/>
        <v>Ok</v>
      </c>
      <c r="O727" s="35" t="str">
        <f t="shared" si="57"/>
        <v>Ecart</v>
      </c>
      <c r="P727" s="35" t="str">
        <f t="shared" si="58"/>
        <v>Ecart</v>
      </c>
      <c r="Q727" s="35" t="str">
        <f t="shared" si="59"/>
        <v>Ecart</v>
      </c>
    </row>
    <row r="728" spans="1:17" ht="15.75" customHeight="1" x14ac:dyDescent="0.25">
      <c r="A728" s="12">
        <f>IFERROR(VLOOKUP('Requête 052'!$A727,'Requête 052'!$A$1:$F$2000,1,FALSE),"")</f>
        <v>6716</v>
      </c>
      <c r="B728" s="5" t="str">
        <f>IFERROR(VLOOKUP('Requête 052'!$A727,'Requête 052'!$A$1:$F$2000,2,FALSE),"")</f>
        <v>CGECP ST OUEN L AUMONE TDI</v>
      </c>
      <c r="C728" s="14">
        <f>IFERROR(VLOOKUP('Requête 052'!$A727,'Requête 052'!$A$1:$F$2000,3,FALSE),"")</f>
        <v>43817</v>
      </c>
      <c r="D728" s="5" t="str">
        <f>IFERROR(VLOOKUP('Requête 052'!$A727,'Requête 052'!$A$1:$F$2000,4,FALSE),"")</f>
        <v>CARTONS ET SACHES PLAST - 1.04.00</v>
      </c>
      <c r="E728" s="5" t="str">
        <f>IFERROR(VLOOKUP('Requête 052'!$A727,'Requête 052'!$A$1:$F$2000,5,FALSE),"")</f>
        <v>REFUS DE TRI TPCPR</v>
      </c>
      <c r="F728" s="5">
        <f>IFERROR(VLOOKUP('Requête 052'!$A727,'Requête 052'!$A$1:$F$2000,6,FALSE),"")</f>
        <v>2.2679999999999998</v>
      </c>
      <c r="G728" s="15">
        <f>IFERROR(VLOOKUP(A728,'Fichier source CGECP'!$A$1:$F$1259,1,FALSE),"")</f>
        <v>6716</v>
      </c>
      <c r="H728" s="15" t="str">
        <f>IFERROR(VLOOKUP(A728,'Fichier source CGECP'!$A$1:$F$1259,2,FALSE),"")</f>
        <v>CGECP</v>
      </c>
      <c r="I728" s="38">
        <f>IFERROR(VLOOKUP(A728,'Fichier source CGECP'!$A$1:$F$1259,3,FALSE),"")</f>
        <v>43817</v>
      </c>
      <c r="J728" s="15" t="str">
        <f>IFERROR(VLOOKUP(A728,'Fichier source CGECP'!$A$1:$F$1259,4,FALSE),"")</f>
        <v>CARTONS ET SACHES PLAST - 1.04.00</v>
      </c>
      <c r="K728" s="15" t="str">
        <f>IFERROR(VLOOKUP(A728,'Fichier source CGECP'!$A$1:$F$1259,5,FALSE),"")</f>
        <v>CARTONS ET SACHES PLAST - 1.04.00</v>
      </c>
      <c r="L728" s="33">
        <f>IFERROR(VLOOKUP(A728,'Fichier source CGECP'!$A$1:$F$1259,6,FALSE),"")</f>
        <v>2.61</v>
      </c>
      <c r="M728" s="36">
        <f t="shared" si="60"/>
        <v>-0.34200000000000008</v>
      </c>
      <c r="N728" s="35" t="str">
        <f t="shared" si="56"/>
        <v>Ok</v>
      </c>
      <c r="O728" s="35" t="str">
        <f t="shared" si="57"/>
        <v>Ecart</v>
      </c>
      <c r="P728" s="35" t="str">
        <f t="shared" si="58"/>
        <v>Ecart</v>
      </c>
      <c r="Q728" s="35" t="str">
        <f t="shared" si="59"/>
        <v>Ecart</v>
      </c>
    </row>
    <row r="729" spans="1:17" ht="15.75" customHeight="1" x14ac:dyDescent="0.25">
      <c r="A729" s="12">
        <f>IFERROR(VLOOKUP('Requête 052'!$A728,'Requête 052'!$A$1:$F$2000,1,FALSE),"")</f>
        <v>6721</v>
      </c>
      <c r="B729" s="5" t="str">
        <f>IFERROR(VLOOKUP('Requête 052'!$A728,'Requête 052'!$A$1:$F$2000,2,FALSE),"")</f>
        <v>CGECP ST OUEN L AUMONE TDI</v>
      </c>
      <c r="C729" s="14">
        <f>IFERROR(VLOOKUP('Requête 052'!$A728,'Requête 052'!$A$1:$F$2000,3,FALSE),"")</f>
        <v>43817</v>
      </c>
      <c r="D729" s="5" t="str">
        <f>IFERROR(VLOOKUP('Requête 052'!$A728,'Requête 052'!$A$1:$F$2000,4,FALSE),"")</f>
        <v>DECHETS INDUSTRIELS A TRIER</v>
      </c>
      <c r="E729" s="5" t="str">
        <f>IFERROR(VLOOKUP('Requête 052'!$A728,'Requête 052'!$A$1:$F$2000,5,FALSE),"")</f>
        <v>DECHETS INDUSTRIELS BANALS</v>
      </c>
      <c r="F729" s="5">
        <f>IFERROR(VLOOKUP('Requête 052'!$A728,'Requête 052'!$A$1:$F$2000,6,FALSE),"")</f>
        <v>4.42</v>
      </c>
      <c r="G729" s="15">
        <f>IFERROR(VLOOKUP(A729,'Fichier source CGECP'!$A$1:$F$1259,1,FALSE),"")</f>
        <v>6721</v>
      </c>
      <c r="H729" s="15" t="str">
        <f>IFERROR(VLOOKUP(A729,'Fichier source CGECP'!$A$1:$F$1259,2,FALSE),"")</f>
        <v>CGECP</v>
      </c>
      <c r="I729" s="38">
        <f>IFERROR(VLOOKUP(A729,'Fichier source CGECP'!$A$1:$F$1259,3,FALSE),"")</f>
        <v>43817</v>
      </c>
      <c r="J729" s="15" t="str">
        <f>IFERROR(VLOOKUP(A729,'Fichier source CGECP'!$A$1:$F$1259,4,FALSE),"")</f>
        <v>MATIERE VALO EN MELANGE</v>
      </c>
      <c r="K729" s="15" t="str">
        <f>IFERROR(VLOOKUP(A729,'Fichier source CGECP'!$A$1:$F$1259,5,FALSE),"")</f>
        <v>MATIERE VALO EN MELANGE</v>
      </c>
      <c r="L729" s="33">
        <f>IFERROR(VLOOKUP(A729,'Fichier source CGECP'!$A$1:$F$1259,6,FALSE),"")</f>
        <v>2.2400000000000002</v>
      </c>
      <c r="M729" s="36">
        <f t="shared" si="60"/>
        <v>2.1799999999999997</v>
      </c>
      <c r="N729" s="35" t="str">
        <f t="shared" si="56"/>
        <v>Ok</v>
      </c>
      <c r="O729" s="35" t="str">
        <f t="shared" si="57"/>
        <v>Ecart</v>
      </c>
      <c r="P729" s="35" t="str">
        <f t="shared" si="58"/>
        <v>Ok</v>
      </c>
      <c r="Q729" s="35" t="str">
        <f t="shared" si="59"/>
        <v>Ecart</v>
      </c>
    </row>
    <row r="730" spans="1:17" ht="15.75" customHeight="1" x14ac:dyDescent="0.25">
      <c r="A730" s="12">
        <f>IFERROR(VLOOKUP('Requête 052'!$A729,'Requête 052'!$A$1:$F$2000,1,FALSE),"")</f>
        <v>6725</v>
      </c>
      <c r="B730" s="5" t="str">
        <f>IFERROR(VLOOKUP('Requête 052'!$A729,'Requête 052'!$A$1:$F$2000,2,FALSE),"")</f>
        <v>CGECP ST OUEN L AUMONE TDI</v>
      </c>
      <c r="C730" s="14">
        <f>IFERROR(VLOOKUP('Requête 052'!$A729,'Requête 052'!$A$1:$F$2000,3,FALSE),"")</f>
        <v>43817</v>
      </c>
      <c r="D730" s="5" t="str">
        <f>IFERROR(VLOOKUP('Requête 052'!$A729,'Requête 052'!$A$1:$F$2000,4,FALSE),"")</f>
        <v>BOIS B BRUT</v>
      </c>
      <c r="E730" s="5" t="str">
        <f>IFERROR(VLOOKUP('Requête 052'!$A729,'Requête 052'!$A$1:$F$2000,5,FALSE),"")</f>
        <v>BOIS B BRUT</v>
      </c>
      <c r="F730" s="5">
        <f>IFERROR(VLOOKUP('Requête 052'!$A729,'Requête 052'!$A$1:$F$2000,6,FALSE),"")</f>
        <v>2.2599999999999998</v>
      </c>
      <c r="G730" s="15">
        <f>IFERROR(VLOOKUP(A730,'Fichier source CGECP'!$A$1:$F$1259,1,FALSE),"")</f>
        <v>6725</v>
      </c>
      <c r="H730" s="15" t="str">
        <f>IFERROR(VLOOKUP(A730,'Fichier source CGECP'!$A$1:$F$1259,2,FALSE),"")</f>
        <v>CGECP</v>
      </c>
      <c r="I730" s="38">
        <f>IFERROR(VLOOKUP(A730,'Fichier source CGECP'!$A$1:$F$1259,3,FALSE),"")</f>
        <v>43817</v>
      </c>
      <c r="J730" s="15" t="str">
        <f>IFERROR(VLOOKUP(A730,'Fichier source CGECP'!$A$1:$F$1259,4,FALSE),"")</f>
        <v>BOIS D'EMBALLAGES BRUTS</v>
      </c>
      <c r="K730" s="15" t="str">
        <f>IFERROR(VLOOKUP(A730,'Fichier source CGECP'!$A$1:$F$1259,5,FALSE),"")</f>
        <v>BOIS D'EMBALLAGES BRUTS</v>
      </c>
      <c r="L730" s="33">
        <f>IFERROR(VLOOKUP(A730,'Fichier source CGECP'!$A$1:$F$1259,6,FALSE),"")</f>
        <v>2.64</v>
      </c>
      <c r="M730" s="36">
        <f t="shared" si="60"/>
        <v>-0.38000000000000034</v>
      </c>
      <c r="N730" s="35" t="str">
        <f t="shared" si="56"/>
        <v>Ok</v>
      </c>
      <c r="O730" s="35" t="str">
        <f t="shared" si="57"/>
        <v>Ecart</v>
      </c>
      <c r="P730" s="35" t="str">
        <f t="shared" si="58"/>
        <v>Ecart</v>
      </c>
      <c r="Q730" s="35" t="str">
        <f t="shared" si="59"/>
        <v>Ecart</v>
      </c>
    </row>
    <row r="731" spans="1:17" ht="15.75" customHeight="1" x14ac:dyDescent="0.25">
      <c r="A731" s="12">
        <f>IFERROR(VLOOKUP('Requête 052'!$A730,'Requête 052'!$A$1:$F$2000,1,FALSE),"")</f>
        <v>6731</v>
      </c>
      <c r="B731" s="5" t="str">
        <f>IFERROR(VLOOKUP('Requête 052'!$A730,'Requête 052'!$A$1:$F$2000,2,FALSE),"")</f>
        <v>CGECP ST OUEN L AUMONE UVEND</v>
      </c>
      <c r="C731" s="14">
        <f>IFERROR(VLOOKUP('Requête 052'!$A730,'Requête 052'!$A$1:$F$2000,3,FALSE),"")</f>
        <v>43817</v>
      </c>
      <c r="D731" s="5" t="str">
        <f>IFERROR(VLOOKUP('Requête 052'!$A730,'Requête 052'!$A$1:$F$2000,4,FALSE),"")</f>
        <v>ORDURES MENAGERES</v>
      </c>
      <c r="E731" s="5" t="str">
        <f>IFERROR(VLOOKUP('Requête 052'!$A730,'Requête 052'!$A$1:$F$2000,5,FALSE),"")</f>
        <v>ORDURES MENAGERES</v>
      </c>
      <c r="F731" s="5">
        <f>IFERROR(VLOOKUP('Requête 052'!$A730,'Requête 052'!$A$1:$F$2000,6,FALSE),"")</f>
        <v>9.76</v>
      </c>
      <c r="G731" s="15">
        <f>IFERROR(VLOOKUP(A731,'Fichier source CGECP'!$A$1:$F$1259,1,FALSE),"")</f>
        <v>6731</v>
      </c>
      <c r="H731" s="15" t="str">
        <f>IFERROR(VLOOKUP(A731,'Fichier source CGECP'!$A$1:$F$1259,2,FALSE),"")</f>
        <v>CGECP</v>
      </c>
      <c r="I731" s="47">
        <f>IFERROR(VLOOKUP(A731,'Fichier source CGECP'!$A$1:$F$1259,3,FALSE),"")</f>
        <v>43817</v>
      </c>
      <c r="J731" s="15">
        <f>IFERROR(VLOOKUP(A731,'Fichier source CGECP'!$A$1:$F$1259,4,FALSE),"")</f>
        <v>0</v>
      </c>
      <c r="K731" s="15" t="str">
        <f>IFERROR(VLOOKUP(A731,'Fichier source CGECP'!$A$1:$F$1259,5,FALSE),"")</f>
        <v>ORDURES MENAGERES</v>
      </c>
      <c r="L731" s="33">
        <f>IFERROR(VLOOKUP(A731,'Fichier source CGECP'!$A$1:$F$1259,6,FALSE),"")</f>
        <v>6.92</v>
      </c>
      <c r="M731" s="36">
        <f t="shared" si="60"/>
        <v>2.84</v>
      </c>
      <c r="N731" s="35" t="str">
        <f t="shared" si="56"/>
        <v>Ok</v>
      </c>
      <c r="O731" s="35" t="str">
        <f t="shared" si="57"/>
        <v>Ok</v>
      </c>
      <c r="P731" s="35" t="str">
        <f t="shared" si="58"/>
        <v>Ok</v>
      </c>
      <c r="Q731" s="35" t="str">
        <f t="shared" si="59"/>
        <v>Ok</v>
      </c>
    </row>
    <row r="732" spans="1:17" ht="15.75" customHeight="1" x14ac:dyDescent="0.25">
      <c r="A732" s="12">
        <f>IFERROR(VLOOKUP('Requête 052'!$A731,'Requête 052'!$A$1:$F$2000,1,FALSE),"")</f>
        <v>6733</v>
      </c>
      <c r="B732" s="5" t="str">
        <f>IFERROR(VLOOKUP('Requête 052'!$A731,'Requête 052'!$A$1:$F$2000,2,FALSE),"")</f>
        <v>CGECP ST OUEN L AUMONE TDI</v>
      </c>
      <c r="C732" s="14">
        <f>IFERROR(VLOOKUP('Requête 052'!$A731,'Requête 052'!$A$1:$F$2000,3,FALSE),"")</f>
        <v>43817</v>
      </c>
      <c r="D732" s="5" t="str">
        <f>IFERROR(VLOOKUP('Requête 052'!$A731,'Requête 052'!$A$1:$F$2000,4,FALSE),"")</f>
        <v>CARTONS ET SACHES PLAST - 1.04.00</v>
      </c>
      <c r="E732" s="5" t="str">
        <f>IFERROR(VLOOKUP('Requête 052'!$A731,'Requête 052'!$A$1:$F$2000,5,FALSE),"")</f>
        <v>PE GRANDE SURFACE-PEGS</v>
      </c>
      <c r="F732" s="5">
        <f>IFERROR(VLOOKUP('Requête 052'!$A731,'Requête 052'!$A$1:$F$2000,6,FALSE),"")</f>
        <v>0.624</v>
      </c>
      <c r="G732" s="15">
        <f>IFERROR(VLOOKUP(A732,'Fichier source CGECP'!$A$1:$F$1259,1,FALSE),"")</f>
        <v>6733</v>
      </c>
      <c r="H732" s="15" t="str">
        <f>IFERROR(VLOOKUP(A732,'Fichier source CGECP'!$A$1:$F$1259,2,FALSE),"")</f>
        <v>CGECP</v>
      </c>
      <c r="I732" s="38">
        <f>IFERROR(VLOOKUP(A732,'Fichier source CGECP'!$A$1:$F$1259,3,FALSE),"")</f>
        <v>43817</v>
      </c>
      <c r="J732" s="15" t="str">
        <f>IFERROR(VLOOKUP(A732,'Fichier source CGECP'!$A$1:$F$1259,4,FALSE),"")</f>
        <v>CARTONS ET SACHES PLAST - 1.04.00</v>
      </c>
      <c r="K732" s="15" t="str">
        <f>IFERROR(VLOOKUP(A732,'Fichier source CGECP'!$A$1:$F$1259,5,FALSE),"")</f>
        <v>CARTONS ET SACHES PLAST - 1.04.00</v>
      </c>
      <c r="L732" s="33">
        <f>IFERROR(VLOOKUP(A732,'Fichier source CGECP'!$A$1:$F$1259,6,FALSE),"")</f>
        <v>0.60299999999999998</v>
      </c>
      <c r="M732" s="36">
        <f t="shared" si="60"/>
        <v>2.1000000000000019E-2</v>
      </c>
      <c r="N732" s="35" t="str">
        <f t="shared" si="56"/>
        <v>Ok</v>
      </c>
      <c r="O732" s="35" t="str">
        <f t="shared" si="57"/>
        <v>Ecart</v>
      </c>
      <c r="P732" s="35" t="str">
        <f t="shared" si="58"/>
        <v>Ok</v>
      </c>
      <c r="Q732" s="35" t="str">
        <f t="shared" si="59"/>
        <v>Ecart</v>
      </c>
    </row>
    <row r="733" spans="1:17" ht="15.75" customHeight="1" x14ac:dyDescent="0.25">
      <c r="A733" s="12">
        <f>IFERROR(VLOOKUP('Requête 052'!$A732,'Requête 052'!$A$1:$F$2000,1,FALSE),"")</f>
        <v>6733</v>
      </c>
      <c r="B733" s="5" t="str">
        <f>IFERROR(VLOOKUP('Requête 052'!$A732,'Requête 052'!$A$1:$F$2000,2,FALSE),"")</f>
        <v>CGECP ST OUEN L AUMONE TDI</v>
      </c>
      <c r="C733" s="14">
        <f>IFERROR(VLOOKUP('Requête 052'!$A732,'Requête 052'!$A$1:$F$2000,3,FALSE),"")</f>
        <v>43817</v>
      </c>
      <c r="D733" s="5" t="str">
        <f>IFERROR(VLOOKUP('Requête 052'!$A732,'Requête 052'!$A$1:$F$2000,4,FALSE),"")</f>
        <v>CARTONS ET SACHES PLAST - 1.04.00</v>
      </c>
      <c r="E733" s="5" t="str">
        <f>IFERROR(VLOOKUP('Requête 052'!$A732,'Requête 052'!$A$1:$F$2000,5,FALSE),"")</f>
        <v>PE GRANDE SURFACE-PEGS</v>
      </c>
      <c r="F733" s="5">
        <f>IFERROR(VLOOKUP('Requête 052'!$A732,'Requête 052'!$A$1:$F$2000,6,FALSE),"")</f>
        <v>0.624</v>
      </c>
      <c r="G733" s="15">
        <f>IFERROR(VLOOKUP(A733,'Fichier source CGECP'!$A$1:$F$1259,1,FALSE),"")</f>
        <v>6733</v>
      </c>
      <c r="H733" s="15" t="str">
        <f>IFERROR(VLOOKUP(A733,'Fichier source CGECP'!$A$1:$F$1259,2,FALSE),"")</f>
        <v>CGECP</v>
      </c>
      <c r="I733" s="38">
        <f>IFERROR(VLOOKUP(A733,'Fichier source CGECP'!$A$1:$F$1259,3,FALSE),"")</f>
        <v>43817</v>
      </c>
      <c r="J733" s="15" t="str">
        <f>IFERROR(VLOOKUP(A733,'Fichier source CGECP'!$A$1:$F$1259,4,FALSE),"")</f>
        <v>CARTONS ET SACHES PLAST - 1.04.00</v>
      </c>
      <c r="K733" s="15" t="str">
        <f>IFERROR(VLOOKUP(A733,'Fichier source CGECP'!$A$1:$F$1259,5,FALSE),"")</f>
        <v>CARTONS ET SACHES PLAST - 1.04.00</v>
      </c>
      <c r="L733" s="33">
        <f>IFERROR(VLOOKUP(A733,'Fichier source CGECP'!$A$1:$F$1259,6,FALSE),"")</f>
        <v>0.60299999999999998</v>
      </c>
      <c r="M733" s="36">
        <f t="shared" si="60"/>
        <v>2.1000000000000019E-2</v>
      </c>
      <c r="N733" s="35" t="str">
        <f t="shared" si="56"/>
        <v>Ok</v>
      </c>
      <c r="O733" s="35" t="str">
        <f t="shared" si="57"/>
        <v>Ecart</v>
      </c>
      <c r="P733" s="35" t="str">
        <f t="shared" si="58"/>
        <v>Ok</v>
      </c>
      <c r="Q733" s="35" t="str">
        <f t="shared" si="59"/>
        <v>Ecart</v>
      </c>
    </row>
    <row r="734" spans="1:17" ht="15.75" customHeight="1" x14ac:dyDescent="0.25">
      <c r="A734" s="12">
        <f>IFERROR(VLOOKUP('Requête 052'!$A733,'Requête 052'!$A$1:$F$2000,1,FALSE),"")</f>
        <v>6737</v>
      </c>
      <c r="B734" s="5" t="str">
        <f>IFERROR(VLOOKUP('Requête 052'!$A733,'Requête 052'!$A$1:$F$2000,2,FALSE),"")</f>
        <v>CGECP ST OUEN L AUMONE TDI</v>
      </c>
      <c r="C734" s="14">
        <f>IFERROR(VLOOKUP('Requête 052'!$A733,'Requête 052'!$A$1:$F$2000,3,FALSE),"")</f>
        <v>43817</v>
      </c>
      <c r="D734" s="5" t="str">
        <f>IFERROR(VLOOKUP('Requête 052'!$A733,'Requête 052'!$A$1:$F$2000,4,FALSE),"")</f>
        <v>ENCOMBRANTS</v>
      </c>
      <c r="E734" s="5" t="str">
        <f>IFERROR(VLOOKUP('Requête 052'!$A733,'Requête 052'!$A$1:$F$2000,5,FALSE),"")</f>
        <v>ENCOMBRANTS</v>
      </c>
      <c r="F734" s="5">
        <f>IFERROR(VLOOKUP('Requête 052'!$A733,'Requête 052'!$A$1:$F$2000,6,FALSE),"")</f>
        <v>2.12</v>
      </c>
      <c r="G734" s="15">
        <f>IFERROR(VLOOKUP(A734,'Fichier source CGECP'!$A$1:$F$1259,1,FALSE),"")</f>
        <v>6737</v>
      </c>
      <c r="H734" s="15" t="str">
        <f>IFERROR(VLOOKUP(A734,'Fichier source CGECP'!$A$1:$F$1259,2,FALSE),"")</f>
        <v>CGECP</v>
      </c>
      <c r="I734" s="38">
        <f>IFERROR(VLOOKUP(A734,'Fichier source CGECP'!$A$1:$F$1259,3,FALSE),"")</f>
        <v>43817</v>
      </c>
      <c r="J734" s="15">
        <f>IFERROR(VLOOKUP(A734,'Fichier source CGECP'!$A$1:$F$1259,4,FALSE),"")</f>
        <v>0</v>
      </c>
      <c r="K734" s="15" t="str">
        <f>IFERROR(VLOOKUP(A734,'Fichier source CGECP'!$A$1:$F$1259,5,FALSE),"")</f>
        <v>ENCOMBRANTS</v>
      </c>
      <c r="L734" s="33">
        <f>IFERROR(VLOOKUP(A734,'Fichier source CGECP'!$A$1:$F$1259,6,FALSE),"")</f>
        <v>2.86</v>
      </c>
      <c r="M734" s="36">
        <f t="shared" si="60"/>
        <v>-0.73999999999999977</v>
      </c>
      <c r="N734" s="35" t="str">
        <f t="shared" si="56"/>
        <v>Ok</v>
      </c>
      <c r="O734" s="35" t="str">
        <f t="shared" si="57"/>
        <v>Ok</v>
      </c>
      <c r="P734" s="35" t="str">
        <f t="shared" si="58"/>
        <v>Ecart</v>
      </c>
      <c r="Q734" s="35" t="str">
        <f t="shared" si="59"/>
        <v>Ecart</v>
      </c>
    </row>
    <row r="735" spans="1:17" ht="15.75" customHeight="1" x14ac:dyDescent="0.25">
      <c r="A735" s="12">
        <f>IFERROR(VLOOKUP('Requête 052'!$A734,'Requête 052'!$A$1:$F$2000,1,FALSE),"")</f>
        <v>6743</v>
      </c>
      <c r="B735" s="5" t="str">
        <f>IFERROR(VLOOKUP('Requête 052'!$A734,'Requête 052'!$A$1:$F$2000,2,FALSE),"")</f>
        <v>CGECP ST OUEN L AUMONE TDI</v>
      </c>
      <c r="C735" s="14">
        <f>IFERROR(VLOOKUP('Requête 052'!$A734,'Requête 052'!$A$1:$F$2000,3,FALSE),"")</f>
        <v>43817</v>
      </c>
      <c r="D735" s="5" t="str">
        <f>IFERROR(VLOOKUP('Requête 052'!$A734,'Requête 052'!$A$1:$F$2000,4,FALSE),"")</f>
        <v>BOIS D'EMBALLAGE</v>
      </c>
      <c r="E735" s="5" t="str">
        <f>IFERROR(VLOOKUP('Requête 052'!$A734,'Requête 052'!$A$1:$F$2000,5,FALSE),"")</f>
        <v>BOIS D'EMBALLAGE</v>
      </c>
      <c r="F735" s="5">
        <f>IFERROR(VLOOKUP('Requête 052'!$A734,'Requête 052'!$A$1:$F$2000,6,FALSE),"")</f>
        <v>1.1399999999999999</v>
      </c>
      <c r="G735" s="15">
        <f>IFERROR(VLOOKUP(A735,'Fichier source CGECP'!$A$1:$F$1259,1,FALSE),"")</f>
        <v>6743</v>
      </c>
      <c r="H735" s="15" t="str">
        <f>IFERROR(VLOOKUP(A735,'Fichier source CGECP'!$A$1:$F$1259,2,FALSE),"")</f>
        <v>CGECP</v>
      </c>
      <c r="I735" s="38">
        <f>IFERROR(VLOOKUP(A735,'Fichier source CGECP'!$A$1:$F$1259,3,FALSE),"")</f>
        <v>43817</v>
      </c>
      <c r="J735" s="15" t="str">
        <f>IFERROR(VLOOKUP(A735,'Fichier source CGECP'!$A$1:$F$1259,4,FALSE),"")</f>
        <v>CARTONS ET SACHES PLAST - 1.04.00</v>
      </c>
      <c r="K735" s="15" t="str">
        <f>IFERROR(VLOOKUP(A735,'Fichier source CGECP'!$A$1:$F$1259,5,FALSE),"")</f>
        <v>CARTONS ET SACHES PLAST - 1.04.00</v>
      </c>
      <c r="L735" s="33">
        <f>IFERROR(VLOOKUP(A735,'Fichier source CGECP'!$A$1:$F$1259,6,FALSE),"")</f>
        <v>8.8999999999999996E-2</v>
      </c>
      <c r="M735" s="36">
        <f t="shared" si="60"/>
        <v>1.0509999999999999</v>
      </c>
      <c r="N735" s="35" t="str">
        <f t="shared" si="56"/>
        <v>Ok</v>
      </c>
      <c r="O735" s="35" t="str">
        <f t="shared" si="57"/>
        <v>Ecart</v>
      </c>
      <c r="P735" s="35" t="str">
        <f t="shared" si="58"/>
        <v>Ok</v>
      </c>
      <c r="Q735" s="35" t="str">
        <f t="shared" si="59"/>
        <v>Ecart</v>
      </c>
    </row>
    <row r="736" spans="1:17" ht="15.75" customHeight="1" x14ac:dyDescent="0.25">
      <c r="A736" s="12">
        <f>IFERROR(VLOOKUP('Requête 052'!$A735,'Requête 052'!$A$1:$F$2000,1,FALSE),"")</f>
        <v>6744</v>
      </c>
      <c r="B736" s="5" t="str">
        <f>IFERROR(VLOOKUP('Requête 052'!$A735,'Requête 052'!$A$1:$F$2000,2,FALSE),"")</f>
        <v>CGECP ST OUEN L AUMONE TDI</v>
      </c>
      <c r="C736" s="14">
        <f>IFERROR(VLOOKUP('Requête 052'!$A735,'Requête 052'!$A$1:$F$2000,3,FALSE),"")</f>
        <v>43817</v>
      </c>
      <c r="D736" s="5" t="str">
        <f>IFERROR(VLOOKUP('Requête 052'!$A735,'Requête 052'!$A$1:$F$2000,4,FALSE),"")</f>
        <v>CARTONS ET SACHES PLAST - 1.04.00</v>
      </c>
      <c r="E736" s="5" t="str">
        <f>IFERROR(VLOOKUP('Requête 052'!$A735,'Requête 052'!$A$1:$F$2000,5,FALSE),"")</f>
        <v>PE GRANDE SURFACE-PEGS</v>
      </c>
      <c r="F736" s="5">
        <f>IFERROR(VLOOKUP('Requête 052'!$A735,'Requête 052'!$A$1:$F$2000,6,FALSE),"")</f>
        <v>3.536</v>
      </c>
      <c r="G736" s="15">
        <f>IFERROR(VLOOKUP(A736,'Fichier source CGECP'!$A$1:$F$1259,1,FALSE),"")</f>
        <v>6744</v>
      </c>
      <c r="H736" s="15" t="str">
        <f>IFERROR(VLOOKUP(A736,'Fichier source CGECP'!$A$1:$F$1259,2,FALSE),"")</f>
        <v>CGECP</v>
      </c>
      <c r="I736" s="38">
        <f>IFERROR(VLOOKUP(A736,'Fichier source CGECP'!$A$1:$F$1259,3,FALSE),"")</f>
        <v>43817</v>
      </c>
      <c r="J736" s="15" t="str">
        <f>IFERROR(VLOOKUP(A736,'Fichier source CGECP'!$A$1:$F$1259,4,FALSE),"")</f>
        <v>CARTONS ET SACHES PLAST - 1.04.00</v>
      </c>
      <c r="K736" s="15" t="str">
        <f>IFERROR(VLOOKUP(A736,'Fichier source CGECP'!$A$1:$F$1259,5,FALSE),"")</f>
        <v>CARTONS ET SACHES PLAST - 1.04.00</v>
      </c>
      <c r="L736" s="33">
        <f>IFERROR(VLOOKUP(A736,'Fichier source CGECP'!$A$1:$F$1259,6,FALSE),"")</f>
        <v>7.9000000000000001E-2</v>
      </c>
      <c r="M736" s="36">
        <f t="shared" si="60"/>
        <v>3.4569999999999999</v>
      </c>
      <c r="N736" s="35" t="str">
        <f t="shared" si="56"/>
        <v>Ok</v>
      </c>
      <c r="O736" s="35" t="str">
        <f t="shared" si="57"/>
        <v>Ecart</v>
      </c>
      <c r="P736" s="35" t="str">
        <f t="shared" si="58"/>
        <v>Ok</v>
      </c>
      <c r="Q736" s="35" t="str">
        <f t="shared" si="59"/>
        <v>Ecart</v>
      </c>
    </row>
    <row r="737" spans="1:17" ht="15.75" customHeight="1" x14ac:dyDescent="0.25">
      <c r="A737" s="12">
        <f>IFERROR(VLOOKUP('Requête 052'!$A736,'Requête 052'!$A$1:$F$2000,1,FALSE),"")</f>
        <v>6744</v>
      </c>
      <c r="B737" s="5" t="str">
        <f>IFERROR(VLOOKUP('Requête 052'!$A736,'Requête 052'!$A$1:$F$2000,2,FALSE),"")</f>
        <v>CGECP ST OUEN L AUMONE TDI</v>
      </c>
      <c r="C737" s="14">
        <f>IFERROR(VLOOKUP('Requête 052'!$A736,'Requête 052'!$A$1:$F$2000,3,FALSE),"")</f>
        <v>43817</v>
      </c>
      <c r="D737" s="5" t="str">
        <f>IFERROR(VLOOKUP('Requête 052'!$A736,'Requête 052'!$A$1:$F$2000,4,FALSE),"")</f>
        <v>CARTONS ET SACHES PLAST - 1.04.00</v>
      </c>
      <c r="E737" s="5" t="str">
        <f>IFERROR(VLOOKUP('Requête 052'!$A736,'Requête 052'!$A$1:$F$2000,5,FALSE),"")</f>
        <v>PE GRANDE SURFACE-PEGS</v>
      </c>
      <c r="F737" s="5">
        <f>IFERROR(VLOOKUP('Requête 052'!$A736,'Requête 052'!$A$1:$F$2000,6,FALSE),"")</f>
        <v>3.536</v>
      </c>
      <c r="G737" s="15">
        <f>IFERROR(VLOOKUP(A737,'Fichier source CGECP'!$A$1:$F$1259,1,FALSE),"")</f>
        <v>6744</v>
      </c>
      <c r="H737" s="15" t="str">
        <f>IFERROR(VLOOKUP(A737,'Fichier source CGECP'!$A$1:$F$1259,2,FALSE),"")</f>
        <v>CGECP</v>
      </c>
      <c r="I737" s="38">
        <f>IFERROR(VLOOKUP(A737,'Fichier source CGECP'!$A$1:$F$1259,3,FALSE),"")</f>
        <v>43817</v>
      </c>
      <c r="J737" s="15" t="str">
        <f>IFERROR(VLOOKUP(A737,'Fichier source CGECP'!$A$1:$F$1259,4,FALSE),"")</f>
        <v>CARTONS ET SACHES PLAST - 1.04.00</v>
      </c>
      <c r="K737" s="15" t="str">
        <f>IFERROR(VLOOKUP(A737,'Fichier source CGECP'!$A$1:$F$1259,5,FALSE),"")</f>
        <v>CARTONS ET SACHES PLAST - 1.04.00</v>
      </c>
      <c r="L737" s="33">
        <f>IFERROR(VLOOKUP(A737,'Fichier source CGECP'!$A$1:$F$1259,6,FALSE),"")</f>
        <v>7.9000000000000001E-2</v>
      </c>
      <c r="M737" s="36">
        <f t="shared" si="60"/>
        <v>3.4569999999999999</v>
      </c>
      <c r="N737" s="35" t="str">
        <f t="shared" si="56"/>
        <v>Ok</v>
      </c>
      <c r="O737" s="35" t="str">
        <f t="shared" si="57"/>
        <v>Ecart</v>
      </c>
      <c r="P737" s="35" t="str">
        <f t="shared" si="58"/>
        <v>Ok</v>
      </c>
      <c r="Q737" s="35" t="str">
        <f t="shared" si="59"/>
        <v>Ecart</v>
      </c>
    </row>
    <row r="738" spans="1:17" ht="15.75" customHeight="1" x14ac:dyDescent="0.25">
      <c r="A738" s="12">
        <f>IFERROR(VLOOKUP('Requête 052'!$A737,'Requête 052'!$A$1:$F$2000,1,FALSE),"")</f>
        <v>6756</v>
      </c>
      <c r="B738" s="5" t="str">
        <f>IFERROR(VLOOKUP('Requête 052'!$A737,'Requête 052'!$A$1:$F$2000,2,FALSE),"")</f>
        <v>CGECP ST OUEN L AUMONE TDI</v>
      </c>
      <c r="C738" s="14">
        <f>IFERROR(VLOOKUP('Requête 052'!$A737,'Requête 052'!$A$1:$F$2000,3,FALSE),"")</f>
        <v>43817</v>
      </c>
      <c r="D738" s="5" t="str">
        <f>IFERROR(VLOOKUP('Requête 052'!$A737,'Requête 052'!$A$1:$F$2000,4,FALSE),"")</f>
        <v>MATIERE VALO EN MELANGE</v>
      </c>
      <c r="E738" s="5" t="str">
        <f>IFERROR(VLOOKUP('Requête 052'!$A737,'Requête 052'!$A$1:$F$2000,5,FALSE),"")</f>
        <v>REFACTION</v>
      </c>
      <c r="F738" s="5">
        <f>IFERROR(VLOOKUP('Requête 052'!$A737,'Requête 052'!$A$1:$F$2000,6,FALSE),"")</f>
        <v>3.8</v>
      </c>
      <c r="G738" s="15">
        <f>IFERROR(VLOOKUP(A738,'Fichier source CGECP'!$A$1:$F$1259,1,FALSE),"")</f>
        <v>6756</v>
      </c>
      <c r="H738" s="15" t="str">
        <f>IFERROR(VLOOKUP(A738,'Fichier source CGECP'!$A$1:$F$1259,2,FALSE),"")</f>
        <v>CGECP</v>
      </c>
      <c r="I738" s="38">
        <f>IFERROR(VLOOKUP(A738,'Fichier source CGECP'!$A$1:$F$1259,3,FALSE),"")</f>
        <v>43817</v>
      </c>
      <c r="J738" s="15" t="str">
        <f>IFERROR(VLOOKUP(A738,'Fichier source CGECP'!$A$1:$F$1259,4,FALSE),"")</f>
        <v>MATIERE VALO EN MELANGE</v>
      </c>
      <c r="K738" s="15" t="str">
        <f>IFERROR(VLOOKUP(A738,'Fichier source CGECP'!$A$1:$F$1259,5,FALSE),"")</f>
        <v>MATIERE VALO EN MELANGE</v>
      </c>
      <c r="L738" s="33">
        <f>IFERROR(VLOOKUP(A738,'Fichier source CGECP'!$A$1:$F$1259,6,FALSE),"")</f>
        <v>0.76200000000000001</v>
      </c>
      <c r="M738" s="36">
        <f t="shared" si="60"/>
        <v>3.0379999999999998</v>
      </c>
      <c r="N738" s="35" t="str">
        <f t="shared" si="56"/>
        <v>Ok</v>
      </c>
      <c r="O738" s="35" t="str">
        <f t="shared" si="57"/>
        <v>Ecart</v>
      </c>
      <c r="P738" s="35" t="str">
        <f t="shared" si="58"/>
        <v>Ok</v>
      </c>
      <c r="Q738" s="35" t="str">
        <f t="shared" si="59"/>
        <v>Ecart</v>
      </c>
    </row>
    <row r="739" spans="1:17" ht="15.75" customHeight="1" x14ac:dyDescent="0.25">
      <c r="A739" s="12">
        <f>IFERROR(VLOOKUP('Requête 052'!$A738,'Requête 052'!$A$1:$F$2000,1,FALSE),"")</f>
        <v>6773</v>
      </c>
      <c r="B739" s="5" t="str">
        <f>IFERROR(VLOOKUP('Requête 052'!$A738,'Requête 052'!$A$1:$F$2000,2,FALSE),"")</f>
        <v>CGECP ST OUEN L AUMONE TDI</v>
      </c>
      <c r="C739" s="14">
        <f>IFERROR(VLOOKUP('Requête 052'!$A738,'Requête 052'!$A$1:$F$2000,3,FALSE),"")</f>
        <v>43817</v>
      </c>
      <c r="D739" s="5" t="str">
        <f>IFERROR(VLOOKUP('Requête 052'!$A738,'Requête 052'!$A$1:$F$2000,4,FALSE),"")</f>
        <v>DECHETS INDUSTRIELS BANALS</v>
      </c>
      <c r="E739" s="5" t="str">
        <f>IFERROR(VLOOKUP('Requête 052'!$A738,'Requête 052'!$A$1:$F$2000,5,FALSE),"")</f>
        <v>DECHETS INDUSTRIELS BANALS</v>
      </c>
      <c r="F739" s="5">
        <f>IFERROR(VLOOKUP('Requête 052'!$A738,'Requête 052'!$A$1:$F$2000,6,FALSE),"")</f>
        <v>2.96</v>
      </c>
      <c r="G739" s="15">
        <f>IFERROR(VLOOKUP(A739,'Fichier source CGECP'!$A$1:$F$1259,1,FALSE),"")</f>
        <v>6773</v>
      </c>
      <c r="H739" s="15" t="str">
        <f>IFERROR(VLOOKUP(A739,'Fichier source CGECP'!$A$1:$F$1259,2,FALSE),"")</f>
        <v>CGECP</v>
      </c>
      <c r="I739" s="47">
        <f>IFERROR(VLOOKUP(A739,'Fichier source CGECP'!$A$1:$F$1259,3,FALSE),"")</f>
        <v>43817</v>
      </c>
      <c r="J739" s="15">
        <f>IFERROR(VLOOKUP(A739,'Fichier source CGECP'!$A$1:$F$1259,4,FALSE),"")</f>
        <v>0</v>
      </c>
      <c r="K739" s="15" t="str">
        <f>IFERROR(VLOOKUP(A739,'Fichier source CGECP'!$A$1:$F$1259,5,FALSE),"")</f>
        <v>DECHETS INDUSTRIELS BANALS</v>
      </c>
      <c r="L739" s="33">
        <f>IFERROR(VLOOKUP(A739,'Fichier source CGECP'!$A$1:$F$1259,6,FALSE),"")</f>
        <v>0.82</v>
      </c>
      <c r="M739" s="36">
        <f t="shared" si="60"/>
        <v>2.14</v>
      </c>
      <c r="N739" s="35" t="str">
        <f t="shared" si="56"/>
        <v>Ok</v>
      </c>
      <c r="O739" s="35" t="str">
        <f t="shared" si="57"/>
        <v>Ok</v>
      </c>
      <c r="P739" s="35" t="str">
        <f t="shared" si="58"/>
        <v>Ok</v>
      </c>
      <c r="Q739" s="35" t="str">
        <f t="shared" si="59"/>
        <v>Ok</v>
      </c>
    </row>
    <row r="740" spans="1:17" ht="15.75" customHeight="1" x14ac:dyDescent="0.25">
      <c r="A740" s="12">
        <f>IFERROR(VLOOKUP('Requête 052'!$A739,'Requête 052'!$A$1:$F$2000,1,FALSE),"")</f>
        <v>6775</v>
      </c>
      <c r="B740" s="5" t="str">
        <f>IFERROR(VLOOKUP('Requête 052'!$A739,'Requête 052'!$A$1:$F$2000,2,FALSE),"")</f>
        <v>CGECP ST OUEN L AUMONE TPCPR</v>
      </c>
      <c r="C740" s="14">
        <f>IFERROR(VLOOKUP('Requête 052'!$A739,'Requête 052'!$A$1:$F$2000,3,FALSE),"")</f>
        <v>43817</v>
      </c>
      <c r="D740" s="5" t="str">
        <f>IFERROR(VLOOKUP('Requête 052'!$A739,'Requête 052'!$A$1:$F$2000,4,FALSE),"")</f>
        <v>CARTONS</v>
      </c>
      <c r="E740" s="5" t="str">
        <f>IFERROR(VLOOKUP('Requête 052'!$A739,'Requête 052'!$A$1:$F$2000,5,FALSE),"")</f>
        <v>CARTONS</v>
      </c>
      <c r="F740" s="5">
        <f>IFERROR(VLOOKUP('Requête 052'!$A739,'Requête 052'!$A$1:$F$2000,6,FALSE),"")</f>
        <v>1.512</v>
      </c>
      <c r="G740" s="15">
        <f>IFERROR(VLOOKUP(A740,'Fichier source CGECP'!$A$1:$F$1259,1,FALSE),"")</f>
        <v>6775</v>
      </c>
      <c r="H740" s="15" t="str">
        <f>IFERROR(VLOOKUP(A740,'Fichier source CGECP'!$A$1:$F$1259,2,FALSE),"")</f>
        <v>CGECP</v>
      </c>
      <c r="I740" s="38">
        <f>IFERROR(VLOOKUP(A740,'Fichier source CGECP'!$A$1:$F$1259,3,FALSE),"")</f>
        <v>43817</v>
      </c>
      <c r="J740" s="15" t="str">
        <f>IFERROR(VLOOKUP(A740,'Fichier source CGECP'!$A$1:$F$1259,4,FALSE),"")</f>
        <v>CARTONS</v>
      </c>
      <c r="K740" s="15" t="str">
        <f>IFERROR(VLOOKUP(A740,'Fichier source CGECP'!$A$1:$F$1259,5,FALSE),"")</f>
        <v>CARTONS</v>
      </c>
      <c r="L740" s="33">
        <f>IFERROR(VLOOKUP(A740,'Fichier source CGECP'!$A$1:$F$1259,6,FALSE),"")</f>
        <v>3.5</v>
      </c>
      <c r="M740" s="36">
        <f t="shared" si="60"/>
        <v>-1.988</v>
      </c>
      <c r="N740" s="35" t="str">
        <f t="shared" si="56"/>
        <v>Ok</v>
      </c>
      <c r="O740" s="35" t="str">
        <f t="shared" si="57"/>
        <v>Ok</v>
      </c>
      <c r="P740" s="35" t="str">
        <f t="shared" si="58"/>
        <v>Ecart</v>
      </c>
      <c r="Q740" s="35" t="str">
        <f t="shared" si="59"/>
        <v>Ecart</v>
      </c>
    </row>
    <row r="741" spans="1:17" ht="15.75" customHeight="1" x14ac:dyDescent="0.25">
      <c r="A741" s="12">
        <f>IFERROR(VLOOKUP('Requête 052'!$A740,'Requête 052'!$A$1:$F$2000,1,FALSE),"")</f>
        <v>6776</v>
      </c>
      <c r="B741" s="5" t="str">
        <f>IFERROR(VLOOKUP('Requête 052'!$A740,'Requête 052'!$A$1:$F$2000,2,FALSE),"")</f>
        <v>CGECP ST OUEN L AUMONE TDI</v>
      </c>
      <c r="C741" s="14">
        <f>IFERROR(VLOOKUP('Requête 052'!$A740,'Requête 052'!$A$1:$F$2000,3,FALSE),"")</f>
        <v>43817</v>
      </c>
      <c r="D741" s="5" t="str">
        <f>IFERROR(VLOOKUP('Requête 052'!$A740,'Requête 052'!$A$1:$F$2000,4,FALSE),"")</f>
        <v>FERRAILLES A BROYER (FAB)</v>
      </c>
      <c r="E741" s="5" t="str">
        <f>IFERROR(VLOOKUP('Requête 052'!$A740,'Requête 052'!$A$1:$F$2000,5,FALSE),"")</f>
        <v>REFACTION</v>
      </c>
      <c r="F741" s="5">
        <f>IFERROR(VLOOKUP('Requête 052'!$A740,'Requête 052'!$A$1:$F$2000,6,FALSE),"")</f>
        <v>4.0199999999999996</v>
      </c>
      <c r="G741" s="15">
        <f>IFERROR(VLOOKUP(A741,'Fichier source CGECP'!$A$1:$F$1259,1,FALSE),"")</f>
        <v>6776</v>
      </c>
      <c r="H741" s="15" t="str">
        <f>IFERROR(VLOOKUP(A741,'Fichier source CGECP'!$A$1:$F$1259,2,FALSE),"")</f>
        <v>CGECP</v>
      </c>
      <c r="I741" s="38">
        <f>IFERROR(VLOOKUP(A741,'Fichier source CGECP'!$A$1:$F$1259,3,FALSE),"")</f>
        <v>43817</v>
      </c>
      <c r="J741" s="15" t="str">
        <f>IFERROR(VLOOKUP(A741,'Fichier source CGECP'!$A$1:$F$1259,4,FALSE),"")</f>
        <v>CARTONS</v>
      </c>
      <c r="K741" s="15" t="str">
        <f>IFERROR(VLOOKUP(A741,'Fichier source CGECP'!$A$1:$F$1259,5,FALSE),"")</f>
        <v>CARTONS</v>
      </c>
      <c r="L741" s="33">
        <f>IFERROR(VLOOKUP(A741,'Fichier source CGECP'!$A$1:$F$1259,6,FALSE),"")</f>
        <v>1.1000000000000001</v>
      </c>
      <c r="M741" s="36">
        <f t="shared" si="60"/>
        <v>2.9199999999999995</v>
      </c>
      <c r="N741" s="35" t="str">
        <f t="shared" si="56"/>
        <v>Ok</v>
      </c>
      <c r="O741" s="35" t="str">
        <f t="shared" si="57"/>
        <v>Ecart</v>
      </c>
      <c r="P741" s="35" t="str">
        <f t="shared" si="58"/>
        <v>Ok</v>
      </c>
      <c r="Q741" s="35" t="str">
        <f t="shared" si="59"/>
        <v>Ecart</v>
      </c>
    </row>
    <row r="742" spans="1:17" ht="15.75" customHeight="1" x14ac:dyDescent="0.25">
      <c r="A742" s="12">
        <f>IFERROR(VLOOKUP('Requête 052'!$A741,'Requête 052'!$A$1:$F$2000,1,FALSE),"")</f>
        <v>6776</v>
      </c>
      <c r="B742" s="5" t="str">
        <f>IFERROR(VLOOKUP('Requête 052'!$A741,'Requête 052'!$A$1:$F$2000,2,FALSE),"")</f>
        <v>CGECP ST OUEN L AUMONE TDI</v>
      </c>
      <c r="C742" s="14">
        <f>IFERROR(VLOOKUP('Requête 052'!$A741,'Requête 052'!$A$1:$F$2000,3,FALSE),"")</f>
        <v>43817</v>
      </c>
      <c r="D742" s="5" t="str">
        <f>IFERROR(VLOOKUP('Requête 052'!$A741,'Requête 052'!$A$1:$F$2000,4,FALSE),"")</f>
        <v>FERRAILLES A BROYER (FAB)</v>
      </c>
      <c r="E742" s="5" t="str">
        <f>IFERROR(VLOOKUP('Requête 052'!$A741,'Requête 052'!$A$1:$F$2000,5,FALSE),"")</f>
        <v>REFACTION</v>
      </c>
      <c r="F742" s="5">
        <f>IFERROR(VLOOKUP('Requête 052'!$A741,'Requête 052'!$A$1:$F$2000,6,FALSE),"")</f>
        <v>4.0199999999999996</v>
      </c>
      <c r="G742" s="15">
        <f>IFERROR(VLOOKUP(A742,'Fichier source CGECP'!$A$1:$F$1259,1,FALSE),"")</f>
        <v>6776</v>
      </c>
      <c r="H742" s="15" t="str">
        <f>IFERROR(VLOOKUP(A742,'Fichier source CGECP'!$A$1:$F$1259,2,FALSE),"")</f>
        <v>CGECP</v>
      </c>
      <c r="I742" s="38">
        <f>IFERROR(VLOOKUP(A742,'Fichier source CGECP'!$A$1:$F$1259,3,FALSE),"")</f>
        <v>43817</v>
      </c>
      <c r="J742" s="15" t="str">
        <f>IFERROR(VLOOKUP(A742,'Fichier source CGECP'!$A$1:$F$1259,4,FALSE),"")</f>
        <v>CARTONS</v>
      </c>
      <c r="K742" s="15" t="str">
        <f>IFERROR(VLOOKUP(A742,'Fichier source CGECP'!$A$1:$F$1259,5,FALSE),"")</f>
        <v>CARTONS</v>
      </c>
      <c r="L742" s="33">
        <f>IFERROR(VLOOKUP(A742,'Fichier source CGECP'!$A$1:$F$1259,6,FALSE),"")</f>
        <v>1.1000000000000001</v>
      </c>
      <c r="M742" s="36">
        <f t="shared" si="60"/>
        <v>2.9199999999999995</v>
      </c>
      <c r="N742" s="35" t="str">
        <f t="shared" si="56"/>
        <v>Ok</v>
      </c>
      <c r="O742" s="35" t="str">
        <f t="shared" si="57"/>
        <v>Ecart</v>
      </c>
      <c r="P742" s="35" t="str">
        <f t="shared" si="58"/>
        <v>Ok</v>
      </c>
      <c r="Q742" s="35" t="str">
        <f t="shared" si="59"/>
        <v>Ecart</v>
      </c>
    </row>
    <row r="743" spans="1:17" ht="15.75" customHeight="1" x14ac:dyDescent="0.25">
      <c r="A743" s="12">
        <f>IFERROR(VLOOKUP('Requête 052'!$A742,'Requête 052'!$A$1:$F$2000,1,FALSE),"")</f>
        <v>6784</v>
      </c>
      <c r="B743" s="5" t="str">
        <f>IFERROR(VLOOKUP('Requête 052'!$A742,'Requête 052'!$A$1:$F$2000,2,FALSE),"")</f>
        <v>CGECP ST OUEN L AUMONE TDI</v>
      </c>
      <c r="C743" s="14">
        <f>IFERROR(VLOOKUP('Requête 052'!$A742,'Requête 052'!$A$1:$F$2000,3,FALSE),"")</f>
        <v>43817</v>
      </c>
      <c r="D743" s="5" t="str">
        <f>IFERROR(VLOOKUP('Requête 052'!$A742,'Requête 052'!$A$1:$F$2000,4,FALSE),"")</f>
        <v>BOIS D'EMBALLAGES BRUTS</v>
      </c>
      <c r="E743" s="5" t="str">
        <f>IFERROR(VLOOKUP('Requête 052'!$A742,'Requête 052'!$A$1:$F$2000,5,FALSE),"")</f>
        <v>BOIS D'EMBALLAGES BRUTS</v>
      </c>
      <c r="F743" s="5">
        <f>IFERROR(VLOOKUP('Requête 052'!$A742,'Requête 052'!$A$1:$F$2000,6,FALSE),"")</f>
        <v>2.84</v>
      </c>
      <c r="G743" s="15">
        <f>IFERROR(VLOOKUP(A743,'Fichier source CGECP'!$A$1:$F$1259,1,FALSE),"")</f>
        <v>6784</v>
      </c>
      <c r="H743" s="15" t="str">
        <f>IFERROR(VLOOKUP(A743,'Fichier source CGECP'!$A$1:$F$1259,2,FALSE),"")</f>
        <v>CGECP</v>
      </c>
      <c r="I743" s="38">
        <f>IFERROR(VLOOKUP(A743,'Fichier source CGECP'!$A$1:$F$1259,3,FALSE),"")</f>
        <v>43817</v>
      </c>
      <c r="J743" s="15" t="str">
        <f>IFERROR(VLOOKUP(A743,'Fichier source CGECP'!$A$1:$F$1259,4,FALSE),"")</f>
        <v>BOIS D'EMBALLAGES BRUTS</v>
      </c>
      <c r="K743" s="15" t="str">
        <f>IFERROR(VLOOKUP(A743,'Fichier source CGECP'!$A$1:$F$1259,5,FALSE),"")</f>
        <v>BOIS D'EMBALLAGES BRUTS</v>
      </c>
      <c r="L743" s="33">
        <f>IFERROR(VLOOKUP(A743,'Fichier source CGECP'!$A$1:$F$1259,6,FALSE),"")</f>
        <v>3.28</v>
      </c>
      <c r="M743" s="36">
        <f t="shared" si="60"/>
        <v>-0.43999999999999995</v>
      </c>
      <c r="N743" s="35" t="str">
        <f t="shared" si="56"/>
        <v>Ok</v>
      </c>
      <c r="O743" s="35" t="str">
        <f t="shared" si="57"/>
        <v>Ok</v>
      </c>
      <c r="P743" s="35" t="str">
        <f t="shared" si="58"/>
        <v>Ecart</v>
      </c>
      <c r="Q743" s="35" t="str">
        <f t="shared" si="59"/>
        <v>Ecart</v>
      </c>
    </row>
    <row r="744" spans="1:17" ht="15.75" customHeight="1" x14ac:dyDescent="0.25">
      <c r="A744" s="12">
        <f>IFERROR(VLOOKUP('Requête 052'!$A743,'Requête 052'!$A$1:$F$2000,1,FALSE),"")</f>
        <v>6785</v>
      </c>
      <c r="B744" s="5" t="str">
        <f>IFERROR(VLOOKUP('Requête 052'!$A743,'Requête 052'!$A$1:$F$2000,2,FALSE),"")</f>
        <v>CGECP ST OUEN L AUMONE TRSFT</v>
      </c>
      <c r="C744" s="14">
        <f>IFERROR(VLOOKUP('Requête 052'!$A743,'Requête 052'!$A$1:$F$2000,3,FALSE),"")</f>
        <v>43817</v>
      </c>
      <c r="D744" s="5" t="str">
        <f>IFERROR(VLOOKUP('Requête 052'!$A743,'Requête 052'!$A$1:$F$2000,4,FALSE),"")</f>
        <v>FERRAILLES A BROYER (FAB)</v>
      </c>
      <c r="E744" s="5" t="str">
        <f>IFERROR(VLOOKUP('Requête 052'!$A743,'Requête 052'!$A$1:$F$2000,5,FALSE),"")</f>
        <v>FERRAILLES A BROYER (FAB)</v>
      </c>
      <c r="F744" s="5">
        <f>IFERROR(VLOOKUP('Requête 052'!$A743,'Requête 052'!$A$1:$F$2000,6,FALSE),"")</f>
        <v>4.8600000000000003</v>
      </c>
      <c r="G744" s="15">
        <f>IFERROR(VLOOKUP(A744,'Fichier source CGECP'!$A$1:$F$1259,1,FALSE),"")</f>
        <v>6785</v>
      </c>
      <c r="H744" s="15" t="str">
        <f>IFERROR(VLOOKUP(A744,'Fichier source CGECP'!$A$1:$F$1259,2,FALSE),"")</f>
        <v>CGECP</v>
      </c>
      <c r="I744" s="38">
        <f>IFERROR(VLOOKUP(A744,'Fichier source CGECP'!$A$1:$F$1259,3,FALSE),"")</f>
        <v>43817</v>
      </c>
      <c r="J744" s="15" t="str">
        <f>IFERROR(VLOOKUP(A744,'Fichier source CGECP'!$A$1:$F$1259,4,FALSE),"")</f>
        <v>ONDULES RECUPERES - 1.05.00</v>
      </c>
      <c r="K744" s="15" t="str">
        <f>IFERROR(VLOOKUP(A744,'Fichier source CGECP'!$A$1:$F$1259,5,FALSE),"")</f>
        <v>CARTONS</v>
      </c>
      <c r="L744" s="33">
        <f>IFERROR(VLOOKUP(A744,'Fichier source CGECP'!$A$1:$F$1259,6,FALSE),"")</f>
        <v>4.42</v>
      </c>
      <c r="M744" s="36">
        <f t="shared" si="60"/>
        <v>0.44000000000000039</v>
      </c>
      <c r="N744" s="35" t="str">
        <f t="shared" si="56"/>
        <v>Ok</v>
      </c>
      <c r="O744" s="35" t="str">
        <f t="shared" si="57"/>
        <v>Ecart</v>
      </c>
      <c r="P744" s="35" t="str">
        <f t="shared" si="58"/>
        <v>Ok</v>
      </c>
      <c r="Q744" s="35" t="str">
        <f t="shared" si="59"/>
        <v>Ecart</v>
      </c>
    </row>
    <row r="745" spans="1:17" ht="15.75" customHeight="1" x14ac:dyDescent="0.25">
      <c r="A745" s="12">
        <f>IFERROR(VLOOKUP('Requête 052'!$A744,'Requête 052'!$A$1:$F$2000,1,FALSE),"")</f>
        <v>6787</v>
      </c>
      <c r="B745" s="5" t="str">
        <f>IFERROR(VLOOKUP('Requête 052'!$A744,'Requête 052'!$A$1:$F$2000,2,FALSE),"")</f>
        <v>CGECP ST OUEN L AUMONE TDI</v>
      </c>
      <c r="C745" s="14">
        <f>IFERROR(VLOOKUP('Requête 052'!$A744,'Requête 052'!$A$1:$F$2000,3,FALSE),"")</f>
        <v>43817</v>
      </c>
      <c r="D745" s="5" t="str">
        <f>IFERROR(VLOOKUP('Requête 052'!$A744,'Requête 052'!$A$1:$F$2000,4,FALSE),"")</f>
        <v>ENCOMBRANTS</v>
      </c>
      <c r="E745" s="5" t="str">
        <f>IFERROR(VLOOKUP('Requête 052'!$A744,'Requête 052'!$A$1:$F$2000,5,FALSE),"")</f>
        <v>ENCOMBRANTS</v>
      </c>
      <c r="F745" s="5">
        <f>IFERROR(VLOOKUP('Requête 052'!$A744,'Requête 052'!$A$1:$F$2000,6,FALSE),"")</f>
        <v>1.889</v>
      </c>
      <c r="G745" s="15" t="str">
        <f>IFERROR(VLOOKUP(A745,'Fichier source CGECP'!$A$1:$F$1259,1,FALSE),"")</f>
        <v/>
      </c>
      <c r="H745" s="15" t="str">
        <f>IFERROR(VLOOKUP(A745,'Fichier source CGECP'!$A$1:$F$1259,2,FALSE),"")</f>
        <v/>
      </c>
      <c r="I745" s="38" t="str">
        <f>IFERROR(VLOOKUP(A745,'Fichier source CGECP'!$A$1:$F$1259,3,FALSE),"")</f>
        <v/>
      </c>
      <c r="J745" s="15" t="str">
        <f>IFERROR(VLOOKUP(A745,'Fichier source CGECP'!$A$1:$F$1259,4,FALSE),"")</f>
        <v/>
      </c>
      <c r="K745" s="15" t="str">
        <f>IFERROR(VLOOKUP(A745,'Fichier source CGECP'!$A$1:$F$1259,5,FALSE),"")</f>
        <v/>
      </c>
      <c r="L745" s="33" t="str">
        <f>IFERROR(VLOOKUP(A745,'Fichier source CGECP'!$A$1:$F$1259,6,FALSE),"")</f>
        <v/>
      </c>
      <c r="M745" s="36" t="str">
        <f t="shared" si="60"/>
        <v/>
      </c>
      <c r="N745" s="35" t="str">
        <f t="shared" si="56"/>
        <v>Ok</v>
      </c>
      <c r="O745" s="35" t="str">
        <f t="shared" si="57"/>
        <v>Ecart</v>
      </c>
      <c r="P745" s="35" t="str">
        <f t="shared" si="58"/>
        <v>Ok</v>
      </c>
      <c r="Q745" s="35" t="str">
        <f t="shared" si="59"/>
        <v>Ecart</v>
      </c>
    </row>
    <row r="746" spans="1:17" ht="15.75" customHeight="1" x14ac:dyDescent="0.25">
      <c r="A746" s="12">
        <f>IFERROR(VLOOKUP('Requête 052'!$A745,'Requête 052'!$A$1:$F$2000,1,FALSE),"")</f>
        <v>6796</v>
      </c>
      <c r="B746" s="5" t="str">
        <f>IFERROR(VLOOKUP('Requête 052'!$A745,'Requête 052'!$A$1:$F$2000,2,FALSE),"")</f>
        <v>CGECP ST OUEN L AUMONE TDI</v>
      </c>
      <c r="C746" s="14">
        <f>IFERROR(VLOOKUP('Requête 052'!$A745,'Requête 052'!$A$1:$F$2000,3,FALSE),"")</f>
        <v>43817</v>
      </c>
      <c r="D746" s="5" t="str">
        <f>IFERROR(VLOOKUP('Requête 052'!$A745,'Requête 052'!$A$1:$F$2000,4,FALSE),"")</f>
        <v>BOIS D'EMBALLAGES BRUTS</v>
      </c>
      <c r="E746" s="5" t="str">
        <f>IFERROR(VLOOKUP('Requête 052'!$A745,'Requête 052'!$A$1:$F$2000,5,FALSE),"")</f>
        <v>DECHETS INDUSTRIELS BANALS</v>
      </c>
      <c r="F746" s="5">
        <f>IFERROR(VLOOKUP('Requête 052'!$A745,'Requête 052'!$A$1:$F$2000,6,FALSE),"")</f>
        <v>6.4</v>
      </c>
      <c r="G746" s="15">
        <f>IFERROR(VLOOKUP(A746,'Fichier source CGECP'!$A$1:$F$1259,1,FALSE),"")</f>
        <v>6796</v>
      </c>
      <c r="H746" s="15" t="str">
        <f>IFERROR(VLOOKUP(A746,'Fichier source CGECP'!$A$1:$F$1259,2,FALSE),"")</f>
        <v>CGECP</v>
      </c>
      <c r="I746" s="47">
        <f>IFERROR(VLOOKUP(A746,'Fichier source CGECP'!$A$1:$F$1259,3,FALSE),"")</f>
        <v>43817</v>
      </c>
      <c r="J746" s="15">
        <f>IFERROR(VLOOKUP(A746,'Fichier source CGECP'!$A$1:$F$1259,4,FALSE),"")</f>
        <v>0</v>
      </c>
      <c r="K746" s="15" t="str">
        <f>IFERROR(VLOOKUP(A746,'Fichier source CGECP'!$A$1:$F$1259,5,FALSE),"")</f>
        <v>DECHETS INDUSTRIELS BANALS</v>
      </c>
      <c r="L746" s="33">
        <f>IFERROR(VLOOKUP(A746,'Fichier source CGECP'!$A$1:$F$1259,6,FALSE),"")</f>
        <v>0.14000000000000001</v>
      </c>
      <c r="M746" s="36">
        <f t="shared" si="60"/>
        <v>6.2600000000000007</v>
      </c>
      <c r="N746" s="35" t="str">
        <f t="shared" si="56"/>
        <v>Ok</v>
      </c>
      <c r="O746" s="35" t="str">
        <f t="shared" si="57"/>
        <v>Ok</v>
      </c>
      <c r="P746" s="35" t="str">
        <f t="shared" si="58"/>
        <v>Ok</v>
      </c>
      <c r="Q746" s="35" t="str">
        <f t="shared" si="59"/>
        <v>Ok</v>
      </c>
    </row>
    <row r="747" spans="1:17" ht="15.75" customHeight="1" x14ac:dyDescent="0.25">
      <c r="A747" s="12">
        <f>IFERROR(VLOOKUP('Requête 052'!$A746,'Requête 052'!$A$1:$F$2000,1,FALSE),"")</f>
        <v>6803</v>
      </c>
      <c r="B747" s="5" t="str">
        <f>IFERROR(VLOOKUP('Requête 052'!$A746,'Requête 052'!$A$1:$F$2000,2,FALSE),"")</f>
        <v>CGECP ST OUEN L AUMONE TPCPR</v>
      </c>
      <c r="C747" s="14">
        <f>IFERROR(VLOOKUP('Requête 052'!$A746,'Requête 052'!$A$1:$F$2000,3,FALSE),"")</f>
        <v>43817</v>
      </c>
      <c r="D747" s="5" t="str">
        <f>IFERROR(VLOOKUP('Requête 052'!$A746,'Requête 052'!$A$1:$F$2000,4,FALSE),"")</f>
        <v>ONDULES RECUPERES - 1.05.00</v>
      </c>
      <c r="E747" s="5" t="str">
        <f>IFERROR(VLOOKUP('Requête 052'!$A746,'Requête 052'!$A$1:$F$2000,5,FALSE),"")</f>
        <v>REFUS DE TRI TPCPR</v>
      </c>
      <c r="F747" s="5">
        <f>IFERROR(VLOOKUP('Requête 052'!$A746,'Requête 052'!$A$1:$F$2000,6,FALSE),"")</f>
        <v>3.58</v>
      </c>
      <c r="G747" s="15">
        <f>IFERROR(VLOOKUP(A747,'Fichier source CGECP'!$A$1:$F$1259,1,FALSE),"")</f>
        <v>6803</v>
      </c>
      <c r="H747" s="15" t="str">
        <f>IFERROR(VLOOKUP(A747,'Fichier source CGECP'!$A$1:$F$1259,2,FALSE),"")</f>
        <v>CGECP</v>
      </c>
      <c r="I747" s="38">
        <f>IFERROR(VLOOKUP(A747,'Fichier source CGECP'!$A$1:$F$1259,3,FALSE),"")</f>
        <v>43817</v>
      </c>
      <c r="J747" s="15" t="str">
        <f>IFERROR(VLOOKUP(A747,'Fichier source CGECP'!$A$1:$F$1259,4,FALSE),"")</f>
        <v>ONDULES RECUPERES - 1.05.00</v>
      </c>
      <c r="K747" s="15" t="str">
        <f>IFERROR(VLOOKUP(A747,'Fichier source CGECP'!$A$1:$F$1259,5,FALSE),"")</f>
        <v>ONDULE RECUPERE VRAC - BALLE&lt;320 KG</v>
      </c>
      <c r="L747" s="33">
        <f>IFERROR(VLOOKUP(A747,'Fichier source CGECP'!$A$1:$F$1259,6,FALSE),"")</f>
        <v>0.86399999999999999</v>
      </c>
      <c r="M747" s="36">
        <f t="shared" si="60"/>
        <v>2.7160000000000002</v>
      </c>
      <c r="N747" s="35" t="str">
        <f t="shared" si="56"/>
        <v>Ok</v>
      </c>
      <c r="O747" s="35" t="str">
        <f t="shared" si="57"/>
        <v>Ecart</v>
      </c>
      <c r="P747" s="35" t="str">
        <f t="shared" si="58"/>
        <v>Ok</v>
      </c>
      <c r="Q747" s="35" t="str">
        <f t="shared" si="59"/>
        <v>Ecart</v>
      </c>
    </row>
    <row r="748" spans="1:17" ht="15.75" customHeight="1" x14ac:dyDescent="0.25">
      <c r="A748" s="12">
        <f>IFERROR(VLOOKUP('Requête 052'!$A747,'Requête 052'!$A$1:$F$2000,1,FALSE),"")</f>
        <v>6803</v>
      </c>
      <c r="B748" s="5" t="str">
        <f>IFERROR(VLOOKUP('Requête 052'!$A747,'Requête 052'!$A$1:$F$2000,2,FALSE),"")</f>
        <v>CGECP ST OUEN L AUMONE TPCPR</v>
      </c>
      <c r="C748" s="14">
        <f>IFERROR(VLOOKUP('Requête 052'!$A747,'Requête 052'!$A$1:$F$2000,3,FALSE),"")</f>
        <v>43817</v>
      </c>
      <c r="D748" s="5" t="str">
        <f>IFERROR(VLOOKUP('Requête 052'!$A747,'Requête 052'!$A$1:$F$2000,4,FALSE),"")</f>
        <v>ONDULES RECUPERES - 1.05.00</v>
      </c>
      <c r="E748" s="5" t="str">
        <f>IFERROR(VLOOKUP('Requête 052'!$A747,'Requête 052'!$A$1:$F$2000,5,FALSE),"")</f>
        <v>REFUS DE TRI TPCPR</v>
      </c>
      <c r="F748" s="5">
        <f>IFERROR(VLOOKUP('Requête 052'!$A747,'Requête 052'!$A$1:$F$2000,6,FALSE),"")</f>
        <v>3.58</v>
      </c>
      <c r="G748" s="15">
        <f>IFERROR(VLOOKUP(A748,'Fichier source CGECP'!$A$1:$F$1259,1,FALSE),"")</f>
        <v>6803</v>
      </c>
      <c r="H748" s="15" t="str">
        <f>IFERROR(VLOOKUP(A748,'Fichier source CGECP'!$A$1:$F$1259,2,FALSE),"")</f>
        <v>CGECP</v>
      </c>
      <c r="I748" s="38">
        <f>IFERROR(VLOOKUP(A748,'Fichier source CGECP'!$A$1:$F$1259,3,FALSE),"")</f>
        <v>43817</v>
      </c>
      <c r="J748" s="15" t="str">
        <f>IFERROR(VLOOKUP(A748,'Fichier source CGECP'!$A$1:$F$1259,4,FALSE),"")</f>
        <v>ONDULES RECUPERES - 1.05.00</v>
      </c>
      <c r="K748" s="15" t="str">
        <f>IFERROR(VLOOKUP(A748,'Fichier source CGECP'!$A$1:$F$1259,5,FALSE),"")</f>
        <v>ONDULE RECUPERE VRAC - BALLE&lt;320 KG</v>
      </c>
      <c r="L748" s="33">
        <f>IFERROR(VLOOKUP(A748,'Fichier source CGECP'!$A$1:$F$1259,6,FALSE),"")</f>
        <v>0.86399999999999999</v>
      </c>
      <c r="M748" s="36">
        <f t="shared" si="60"/>
        <v>2.7160000000000002</v>
      </c>
      <c r="N748" s="35" t="str">
        <f t="shared" si="56"/>
        <v>Ok</v>
      </c>
      <c r="O748" s="35" t="str">
        <f t="shared" si="57"/>
        <v>Ecart</v>
      </c>
      <c r="P748" s="35" t="str">
        <f t="shared" si="58"/>
        <v>Ok</v>
      </c>
      <c r="Q748" s="35" t="str">
        <f t="shared" si="59"/>
        <v>Ecart</v>
      </c>
    </row>
    <row r="749" spans="1:17" ht="15.75" customHeight="1" x14ac:dyDescent="0.25">
      <c r="A749" s="12">
        <f>IFERROR(VLOOKUP('Requête 052'!$A748,'Requête 052'!$A$1:$F$2000,1,FALSE),"")</f>
        <v>6803</v>
      </c>
      <c r="B749" s="5" t="str">
        <f>IFERROR(VLOOKUP('Requête 052'!$A748,'Requête 052'!$A$1:$F$2000,2,FALSE),"")</f>
        <v>CGECP ST OUEN L AUMONE TPCPR</v>
      </c>
      <c r="C749" s="14">
        <f>IFERROR(VLOOKUP('Requête 052'!$A748,'Requête 052'!$A$1:$F$2000,3,FALSE),"")</f>
        <v>43817</v>
      </c>
      <c r="D749" s="5" t="str">
        <f>IFERROR(VLOOKUP('Requête 052'!$A748,'Requête 052'!$A$1:$F$2000,4,FALSE),"")</f>
        <v>ONDULES RECUPERES - 1.05.00</v>
      </c>
      <c r="E749" s="5" t="str">
        <f>IFERROR(VLOOKUP('Requête 052'!$A748,'Requête 052'!$A$1:$F$2000,5,FALSE),"")</f>
        <v>REFUS DE TRI TPCPR</v>
      </c>
      <c r="F749" s="5">
        <f>IFERROR(VLOOKUP('Requête 052'!$A748,'Requête 052'!$A$1:$F$2000,6,FALSE),"")</f>
        <v>3.58</v>
      </c>
      <c r="G749" s="15">
        <f>IFERROR(VLOOKUP(A749,'Fichier source CGECP'!$A$1:$F$1259,1,FALSE),"")</f>
        <v>6803</v>
      </c>
      <c r="H749" s="15" t="str">
        <f>IFERROR(VLOOKUP(A749,'Fichier source CGECP'!$A$1:$F$1259,2,FALSE),"")</f>
        <v>CGECP</v>
      </c>
      <c r="I749" s="38">
        <f>IFERROR(VLOOKUP(A749,'Fichier source CGECP'!$A$1:$F$1259,3,FALSE),"")</f>
        <v>43817</v>
      </c>
      <c r="J749" s="15" t="str">
        <f>IFERROR(VLOOKUP(A749,'Fichier source CGECP'!$A$1:$F$1259,4,FALSE),"")</f>
        <v>ONDULES RECUPERES - 1.05.00</v>
      </c>
      <c r="K749" s="15" t="str">
        <f>IFERROR(VLOOKUP(A749,'Fichier source CGECP'!$A$1:$F$1259,5,FALSE),"")</f>
        <v>ONDULE RECUPERE VRAC - BALLE&lt;320 KG</v>
      </c>
      <c r="L749" s="33">
        <f>IFERROR(VLOOKUP(A749,'Fichier source CGECP'!$A$1:$F$1259,6,FALSE),"")</f>
        <v>0.86399999999999999</v>
      </c>
      <c r="M749" s="36">
        <f t="shared" si="60"/>
        <v>2.7160000000000002</v>
      </c>
      <c r="N749" s="35" t="str">
        <f t="shared" si="56"/>
        <v>Ok</v>
      </c>
      <c r="O749" s="35" t="str">
        <f t="shared" si="57"/>
        <v>Ecart</v>
      </c>
      <c r="P749" s="35" t="str">
        <f t="shared" si="58"/>
        <v>Ok</v>
      </c>
      <c r="Q749" s="35" t="str">
        <f t="shared" si="59"/>
        <v>Ecart</v>
      </c>
    </row>
    <row r="750" spans="1:17" ht="15.75" customHeight="1" x14ac:dyDescent="0.25">
      <c r="A750" s="12">
        <f>IFERROR(VLOOKUP('Requête 052'!$A749,'Requête 052'!$A$1:$F$2000,1,FALSE),"")</f>
        <v>6804</v>
      </c>
      <c r="B750" s="5" t="str">
        <f>IFERROR(VLOOKUP('Requête 052'!$A749,'Requête 052'!$A$1:$F$2000,2,FALSE),"")</f>
        <v>CGECP ST OUEN L AUMONE TDI</v>
      </c>
      <c r="C750" s="14">
        <f>IFERROR(VLOOKUP('Requête 052'!$A749,'Requête 052'!$A$1:$F$2000,3,FALSE),"")</f>
        <v>43817</v>
      </c>
      <c r="D750" s="5" t="str">
        <f>IFERROR(VLOOKUP('Requête 052'!$A749,'Requête 052'!$A$1:$F$2000,4,FALSE),"")</f>
        <v>ENCOMBRANTS</v>
      </c>
      <c r="E750" s="5" t="str">
        <f>IFERROR(VLOOKUP('Requête 052'!$A749,'Requête 052'!$A$1:$F$2000,5,FALSE),"")</f>
        <v>ENCOMBRANTS</v>
      </c>
      <c r="F750" s="5">
        <f>IFERROR(VLOOKUP('Requête 052'!$A749,'Requête 052'!$A$1:$F$2000,6,FALSE),"")</f>
        <v>0.56000000000000005</v>
      </c>
      <c r="G750" s="15" t="str">
        <f>IFERROR(VLOOKUP(A750,'Fichier source CGECP'!$A$1:$F$1259,1,FALSE),"")</f>
        <v/>
      </c>
      <c r="H750" s="15" t="str">
        <f>IFERROR(VLOOKUP(A750,'Fichier source CGECP'!$A$1:$F$1259,2,FALSE),"")</f>
        <v/>
      </c>
      <c r="I750" s="38" t="str">
        <f>IFERROR(VLOOKUP(A750,'Fichier source CGECP'!$A$1:$F$1259,3,FALSE),"")</f>
        <v/>
      </c>
      <c r="J750" s="15" t="str">
        <f>IFERROR(VLOOKUP(A750,'Fichier source CGECP'!$A$1:$F$1259,4,FALSE),"")</f>
        <v/>
      </c>
      <c r="K750" s="15" t="str">
        <f>IFERROR(VLOOKUP(A750,'Fichier source CGECP'!$A$1:$F$1259,5,FALSE),"")</f>
        <v/>
      </c>
      <c r="L750" s="33" t="str">
        <f>IFERROR(VLOOKUP(A750,'Fichier source CGECP'!$A$1:$F$1259,6,FALSE),"")</f>
        <v/>
      </c>
      <c r="M750" s="36" t="str">
        <f t="shared" si="60"/>
        <v/>
      </c>
      <c r="N750" s="35" t="str">
        <f t="shared" si="56"/>
        <v>Ok</v>
      </c>
      <c r="O750" s="35" t="str">
        <f t="shared" si="57"/>
        <v>Ecart</v>
      </c>
      <c r="P750" s="35" t="str">
        <f t="shared" si="58"/>
        <v>Ok</v>
      </c>
      <c r="Q750" s="35" t="str">
        <f t="shared" si="59"/>
        <v>Ecart</v>
      </c>
    </row>
    <row r="751" spans="1:17" ht="15.75" customHeight="1" x14ac:dyDescent="0.25">
      <c r="A751" s="12">
        <f>IFERROR(VLOOKUP('Requête 052'!$A750,'Requête 052'!$A$1:$F$2000,1,FALSE),"")</f>
        <v>6805</v>
      </c>
      <c r="B751" s="5" t="str">
        <f>IFERROR(VLOOKUP('Requête 052'!$A750,'Requête 052'!$A$1:$F$2000,2,FALSE),"")</f>
        <v>CGECP ST OUEN L AUMONE TDI</v>
      </c>
      <c r="C751" s="14">
        <f>IFERROR(VLOOKUP('Requête 052'!$A750,'Requête 052'!$A$1:$F$2000,3,FALSE),"")</f>
        <v>43817</v>
      </c>
      <c r="D751" s="5" t="str">
        <f>IFERROR(VLOOKUP('Requête 052'!$A750,'Requête 052'!$A$1:$F$2000,4,FALSE),"")</f>
        <v>MATIERE VALO EN MELANGE</v>
      </c>
      <c r="E751" s="5" t="str">
        <f>IFERROR(VLOOKUP('Requête 052'!$A750,'Requête 052'!$A$1:$F$2000,5,FALSE),"")</f>
        <v>REFACTION</v>
      </c>
      <c r="F751" s="5">
        <f>IFERROR(VLOOKUP('Requête 052'!$A750,'Requête 052'!$A$1:$F$2000,6,FALSE),"")</f>
        <v>1.68</v>
      </c>
      <c r="G751" s="15">
        <f>IFERROR(VLOOKUP(A751,'Fichier source CGECP'!$A$1:$F$1259,1,FALSE),"")</f>
        <v>6805</v>
      </c>
      <c r="H751" s="15" t="str">
        <f>IFERROR(VLOOKUP(A751,'Fichier source CGECP'!$A$1:$F$1259,2,FALSE),"")</f>
        <v>CGECP</v>
      </c>
      <c r="I751" s="38">
        <f>IFERROR(VLOOKUP(A751,'Fichier source CGECP'!$A$1:$F$1259,3,FALSE),"")</f>
        <v>43817</v>
      </c>
      <c r="J751" s="15" t="str">
        <f>IFERROR(VLOOKUP(A751,'Fichier source CGECP'!$A$1:$F$1259,4,FALSE),"")</f>
        <v>MATIERE VALO EN MELANGE</v>
      </c>
      <c r="K751" s="15" t="str">
        <f>IFERROR(VLOOKUP(A751,'Fichier source CGECP'!$A$1:$F$1259,5,FALSE),"")</f>
        <v>MATIERE VALO EN MELANGE</v>
      </c>
      <c r="L751" s="33">
        <f>IFERROR(VLOOKUP(A751,'Fichier source CGECP'!$A$1:$F$1259,6,FALSE),"")</f>
        <v>2.1440000000000001</v>
      </c>
      <c r="M751" s="36">
        <f t="shared" si="60"/>
        <v>-0.46400000000000019</v>
      </c>
      <c r="N751" s="35" t="str">
        <f t="shared" si="56"/>
        <v>Ok</v>
      </c>
      <c r="O751" s="35" t="str">
        <f t="shared" si="57"/>
        <v>Ecart</v>
      </c>
      <c r="P751" s="35" t="str">
        <f t="shared" si="58"/>
        <v>Ecart</v>
      </c>
      <c r="Q751" s="35" t="str">
        <f t="shared" si="59"/>
        <v>Ecart</v>
      </c>
    </row>
    <row r="752" spans="1:17" ht="15.75" customHeight="1" x14ac:dyDescent="0.25">
      <c r="A752" s="12">
        <f>IFERROR(VLOOKUP('Requête 052'!$A751,'Requête 052'!$A$1:$F$2000,1,FALSE),"")</f>
        <v>6805</v>
      </c>
      <c r="B752" s="5" t="str">
        <f>IFERROR(VLOOKUP('Requête 052'!$A751,'Requête 052'!$A$1:$F$2000,2,FALSE),"")</f>
        <v>CGECP ST OUEN L AUMONE TDI</v>
      </c>
      <c r="C752" s="14">
        <f>IFERROR(VLOOKUP('Requête 052'!$A751,'Requête 052'!$A$1:$F$2000,3,FALSE),"")</f>
        <v>43817</v>
      </c>
      <c r="D752" s="5" t="str">
        <f>IFERROR(VLOOKUP('Requête 052'!$A751,'Requête 052'!$A$1:$F$2000,4,FALSE),"")</f>
        <v>MATIERE VALO EN MELANGE</v>
      </c>
      <c r="E752" s="5" t="str">
        <f>IFERROR(VLOOKUP('Requête 052'!$A751,'Requête 052'!$A$1:$F$2000,5,FALSE),"")</f>
        <v>REFACTION</v>
      </c>
      <c r="F752" s="5">
        <f>IFERROR(VLOOKUP('Requête 052'!$A751,'Requête 052'!$A$1:$F$2000,6,FALSE),"")</f>
        <v>1.68</v>
      </c>
      <c r="G752" s="15">
        <f>IFERROR(VLOOKUP(A752,'Fichier source CGECP'!$A$1:$F$1259,1,FALSE),"")</f>
        <v>6805</v>
      </c>
      <c r="H752" s="15" t="str">
        <f>IFERROR(VLOOKUP(A752,'Fichier source CGECP'!$A$1:$F$1259,2,FALSE),"")</f>
        <v>CGECP</v>
      </c>
      <c r="I752" s="38">
        <f>IFERROR(VLOOKUP(A752,'Fichier source CGECP'!$A$1:$F$1259,3,FALSE),"")</f>
        <v>43817</v>
      </c>
      <c r="J752" s="15" t="str">
        <f>IFERROR(VLOOKUP(A752,'Fichier source CGECP'!$A$1:$F$1259,4,FALSE),"")</f>
        <v>MATIERE VALO EN MELANGE</v>
      </c>
      <c r="K752" s="15" t="str">
        <f>IFERROR(VLOOKUP(A752,'Fichier source CGECP'!$A$1:$F$1259,5,FALSE),"")</f>
        <v>MATIERE VALO EN MELANGE</v>
      </c>
      <c r="L752" s="33">
        <f>IFERROR(VLOOKUP(A752,'Fichier source CGECP'!$A$1:$F$1259,6,FALSE),"")</f>
        <v>2.1440000000000001</v>
      </c>
      <c r="M752" s="36">
        <f t="shared" si="60"/>
        <v>-0.46400000000000019</v>
      </c>
      <c r="N752" s="35" t="str">
        <f t="shared" si="56"/>
        <v>Ok</v>
      </c>
      <c r="O752" s="35" t="str">
        <f t="shared" si="57"/>
        <v>Ecart</v>
      </c>
      <c r="P752" s="35" t="str">
        <f t="shared" si="58"/>
        <v>Ecart</v>
      </c>
      <c r="Q752" s="35" t="str">
        <f t="shared" si="59"/>
        <v>Ecart</v>
      </c>
    </row>
    <row r="753" spans="1:17" ht="15.75" customHeight="1" x14ac:dyDescent="0.25">
      <c r="A753" s="12">
        <f>IFERROR(VLOOKUP('Requête 052'!$A752,'Requête 052'!$A$1:$F$2000,1,FALSE),"")</f>
        <v>6808</v>
      </c>
      <c r="B753" s="5" t="str">
        <f>IFERROR(VLOOKUP('Requête 052'!$A752,'Requête 052'!$A$1:$F$2000,2,FALSE),"")</f>
        <v>CGECP ST OUEN L AUMONE TPCPR</v>
      </c>
      <c r="C753" s="14">
        <f>IFERROR(VLOOKUP('Requête 052'!$A752,'Requête 052'!$A$1:$F$2000,3,FALSE),"")</f>
        <v>43817</v>
      </c>
      <c r="D753" s="5" t="str">
        <f>IFERROR(VLOOKUP('Requête 052'!$A752,'Requête 052'!$A$1:$F$2000,4,FALSE),"")</f>
        <v>CARTONS</v>
      </c>
      <c r="E753" s="5" t="str">
        <f>IFERROR(VLOOKUP('Requête 052'!$A752,'Requête 052'!$A$1:$F$2000,5,FALSE),"")</f>
        <v>REFUS DE TRI TPCPR</v>
      </c>
      <c r="F753" s="5">
        <f>IFERROR(VLOOKUP('Requête 052'!$A752,'Requête 052'!$A$1:$F$2000,6,FALSE),"")</f>
        <v>2.02</v>
      </c>
      <c r="G753" s="15">
        <f>IFERROR(VLOOKUP(A753,'Fichier source CGECP'!$A$1:$F$1259,1,FALSE),"")</f>
        <v>6808</v>
      </c>
      <c r="H753" s="15" t="str">
        <f>IFERROR(VLOOKUP(A753,'Fichier source CGECP'!$A$1:$F$1259,2,FALSE),"")</f>
        <v>CGECP</v>
      </c>
      <c r="I753" s="38">
        <f>IFERROR(VLOOKUP(A753,'Fichier source CGECP'!$A$1:$F$1259,3,FALSE),"")</f>
        <v>43817</v>
      </c>
      <c r="J753" s="15" t="str">
        <f>IFERROR(VLOOKUP(A753,'Fichier source CGECP'!$A$1:$F$1259,4,FALSE),"")</f>
        <v>CARTONS ET SACHES PLAST - 1.04.00</v>
      </c>
      <c r="K753" s="15" t="str">
        <f>IFERROR(VLOOKUP(A753,'Fichier source CGECP'!$A$1:$F$1259,5,FALSE),"")</f>
        <v>CARTONS ET SACHES PLAST - 1.04.00</v>
      </c>
      <c r="L753" s="33">
        <f>IFERROR(VLOOKUP(A753,'Fichier source CGECP'!$A$1:$F$1259,6,FALSE),"")</f>
        <v>1.05</v>
      </c>
      <c r="M753" s="36">
        <f t="shared" si="60"/>
        <v>0.97</v>
      </c>
      <c r="N753" s="35" t="str">
        <f t="shared" si="56"/>
        <v>Ok</v>
      </c>
      <c r="O753" s="35" t="str">
        <f t="shared" si="57"/>
        <v>Ecart</v>
      </c>
      <c r="P753" s="35" t="str">
        <f t="shared" si="58"/>
        <v>Ok</v>
      </c>
      <c r="Q753" s="35" t="str">
        <f t="shared" si="59"/>
        <v>Ecart</v>
      </c>
    </row>
    <row r="754" spans="1:17" ht="15.75" customHeight="1" x14ac:dyDescent="0.25">
      <c r="A754" s="12">
        <f>IFERROR(VLOOKUP('Requête 052'!$A753,'Requête 052'!$A$1:$F$2000,1,FALSE),"")</f>
        <v>6822</v>
      </c>
      <c r="B754" s="5" t="str">
        <f>IFERROR(VLOOKUP('Requête 052'!$A753,'Requête 052'!$A$1:$F$2000,2,FALSE),"")</f>
        <v>CGECP ST OUEN L AUMONE UVEND</v>
      </c>
      <c r="C754" s="14">
        <f>IFERROR(VLOOKUP('Requête 052'!$A753,'Requête 052'!$A$1:$F$2000,3,FALSE),"")</f>
        <v>43817</v>
      </c>
      <c r="D754" s="5" t="str">
        <f>IFERROR(VLOOKUP('Requête 052'!$A753,'Requête 052'!$A$1:$F$2000,4,FALSE),"")</f>
        <v>ORDURES MENAGERES</v>
      </c>
      <c r="E754" s="5" t="str">
        <f>IFERROR(VLOOKUP('Requête 052'!$A753,'Requête 052'!$A$1:$F$2000,5,FALSE),"")</f>
        <v>ORDURES MENAGERES</v>
      </c>
      <c r="F754" s="5">
        <f>IFERROR(VLOOKUP('Requête 052'!$A753,'Requête 052'!$A$1:$F$2000,6,FALSE),"")</f>
        <v>3.68</v>
      </c>
      <c r="G754" s="15">
        <f>IFERROR(VLOOKUP(A754,'Fichier source CGECP'!$A$1:$F$1259,1,FALSE),"")</f>
        <v>6822</v>
      </c>
      <c r="H754" s="15" t="str">
        <f>IFERROR(VLOOKUP(A754,'Fichier source CGECP'!$A$1:$F$1259,2,FALSE),"")</f>
        <v>CGECP</v>
      </c>
      <c r="I754" s="38">
        <f>IFERROR(VLOOKUP(A754,'Fichier source CGECP'!$A$1:$F$1259,3,FALSE),"")</f>
        <v>43817</v>
      </c>
      <c r="J754" s="15">
        <f>IFERROR(VLOOKUP(A754,'Fichier source CGECP'!$A$1:$F$1259,4,FALSE),"")</f>
        <v>0</v>
      </c>
      <c r="K754" s="15" t="str">
        <f>IFERROR(VLOOKUP(A754,'Fichier source CGECP'!$A$1:$F$1259,5,FALSE),"")</f>
        <v>DECHETS VERTS EN MELANGE</v>
      </c>
      <c r="L754" s="33">
        <f>IFERROR(VLOOKUP(A754,'Fichier source CGECP'!$A$1:$F$1259,6,FALSE),"")</f>
        <v>7.44</v>
      </c>
      <c r="M754" s="36">
        <f t="shared" si="60"/>
        <v>-3.7600000000000002</v>
      </c>
      <c r="N754" s="35" t="str">
        <f t="shared" si="56"/>
        <v>Ok</v>
      </c>
      <c r="O754" s="35" t="str">
        <f t="shared" si="57"/>
        <v>Ecart</v>
      </c>
      <c r="P754" s="35" t="str">
        <f t="shared" si="58"/>
        <v>Ecart</v>
      </c>
      <c r="Q754" s="35" t="str">
        <f t="shared" si="59"/>
        <v>Ecart</v>
      </c>
    </row>
    <row r="755" spans="1:17" ht="15.75" customHeight="1" x14ac:dyDescent="0.25">
      <c r="A755" s="12">
        <f>IFERROR(VLOOKUP('Requête 052'!$A754,'Requête 052'!$A$1:$F$2000,1,FALSE),"")</f>
        <v>6826</v>
      </c>
      <c r="B755" s="5" t="str">
        <f>IFERROR(VLOOKUP('Requête 052'!$A754,'Requête 052'!$A$1:$F$2000,2,FALSE),"")</f>
        <v>CGECP ST OUEN L AUMONE TDI</v>
      </c>
      <c r="C755" s="14">
        <f>IFERROR(VLOOKUP('Requête 052'!$A754,'Requête 052'!$A$1:$F$2000,3,FALSE),"")</f>
        <v>43817</v>
      </c>
      <c r="D755" s="5" t="str">
        <f>IFERROR(VLOOKUP('Requête 052'!$A754,'Requête 052'!$A$1:$F$2000,4,FALSE),"")</f>
        <v>DECHETS INDUSTRIELS BANALS</v>
      </c>
      <c r="E755" s="5" t="str">
        <f>IFERROR(VLOOKUP('Requête 052'!$A754,'Requête 052'!$A$1:$F$2000,5,FALSE),"")</f>
        <v>DECHETS INDUSTRIELS BANALS</v>
      </c>
      <c r="F755" s="5">
        <f>IFERROR(VLOOKUP('Requête 052'!$A754,'Requête 052'!$A$1:$F$2000,6,FALSE),"")</f>
        <v>0.84599999999999997</v>
      </c>
      <c r="G755" s="15">
        <f>IFERROR(VLOOKUP(A755,'Fichier source CGECP'!$A$1:$F$1259,1,FALSE),"")</f>
        <v>6826</v>
      </c>
      <c r="H755" s="15" t="str">
        <f>IFERROR(VLOOKUP(A755,'Fichier source CGECP'!$A$1:$F$1259,2,FALSE),"")</f>
        <v>CGECP</v>
      </c>
      <c r="I755" s="38">
        <f>IFERROR(VLOOKUP(A755,'Fichier source CGECP'!$A$1:$F$1259,3,FALSE),"")</f>
        <v>43817</v>
      </c>
      <c r="J755" s="15" t="str">
        <f>IFERROR(VLOOKUP(A755,'Fichier source CGECP'!$A$1:$F$1259,4,FALSE),"")</f>
        <v>BOIS B BRUT</v>
      </c>
      <c r="K755" s="15" t="str">
        <f>IFERROR(VLOOKUP(A755,'Fichier source CGECP'!$A$1:$F$1259,5,FALSE),"")</f>
        <v>BOIS B BRUT</v>
      </c>
      <c r="L755" s="33">
        <f>IFERROR(VLOOKUP(A755,'Fichier source CGECP'!$A$1:$F$1259,6,FALSE),"")</f>
        <v>0.54</v>
      </c>
      <c r="M755" s="36">
        <f t="shared" si="60"/>
        <v>0.30599999999999994</v>
      </c>
      <c r="N755" s="35" t="str">
        <f t="shared" si="56"/>
        <v>Ok</v>
      </c>
      <c r="O755" s="35" t="str">
        <f t="shared" si="57"/>
        <v>Ecart</v>
      </c>
      <c r="P755" s="35" t="str">
        <f t="shared" si="58"/>
        <v>Ok</v>
      </c>
      <c r="Q755" s="35" t="str">
        <f t="shared" si="59"/>
        <v>Ecart</v>
      </c>
    </row>
    <row r="756" spans="1:17" ht="15.75" customHeight="1" x14ac:dyDescent="0.25">
      <c r="A756" s="12">
        <f>IFERROR(VLOOKUP('Requête 052'!$A755,'Requête 052'!$A$1:$F$2000,1,FALSE),"")</f>
        <v>6832</v>
      </c>
      <c r="B756" s="5" t="str">
        <f>IFERROR(VLOOKUP('Requête 052'!$A755,'Requête 052'!$A$1:$F$2000,2,FALSE),"")</f>
        <v>CGECP ST OUEN L AUMONE TDI</v>
      </c>
      <c r="C756" s="14">
        <f>IFERROR(VLOOKUP('Requête 052'!$A755,'Requête 052'!$A$1:$F$2000,3,FALSE),"")</f>
        <v>43817</v>
      </c>
      <c r="D756" s="5" t="str">
        <f>IFERROR(VLOOKUP('Requête 052'!$A755,'Requête 052'!$A$1:$F$2000,4,FALSE),"")</f>
        <v>MATIERE VALO EN MELANGE</v>
      </c>
      <c r="E756" s="5" t="str">
        <f>IFERROR(VLOOKUP('Requête 052'!$A755,'Requête 052'!$A$1:$F$2000,5,FALSE),"")</f>
        <v>MATIERE VALO EN MELANGE</v>
      </c>
      <c r="F756" s="5">
        <f>IFERROR(VLOOKUP('Requête 052'!$A755,'Requête 052'!$A$1:$F$2000,6,FALSE),"")</f>
        <v>0.56000000000000005</v>
      </c>
      <c r="G756" s="15">
        <f>IFERROR(VLOOKUP(A756,'Fichier source CGECP'!$A$1:$F$1259,1,FALSE),"")</f>
        <v>6832</v>
      </c>
      <c r="H756" s="15" t="str">
        <f>IFERROR(VLOOKUP(A756,'Fichier source CGECP'!$A$1:$F$1259,2,FALSE),"")</f>
        <v>CGECP</v>
      </c>
      <c r="I756" s="38">
        <f>IFERROR(VLOOKUP(A756,'Fichier source CGECP'!$A$1:$F$1259,3,FALSE),"")</f>
        <v>43817</v>
      </c>
      <c r="J756" s="15">
        <f>IFERROR(VLOOKUP(A756,'Fichier source CGECP'!$A$1:$F$1259,4,FALSE),"")</f>
        <v>0</v>
      </c>
      <c r="K756" s="15" t="str">
        <f>IFERROR(VLOOKUP(A756,'Fichier source CGECP'!$A$1:$F$1259,5,FALSE),"")</f>
        <v>FERRAILLES A BROYER (FAB)</v>
      </c>
      <c r="L756" s="33">
        <f>IFERROR(VLOOKUP(A756,'Fichier source CGECP'!$A$1:$F$1259,6,FALSE),"")</f>
        <v>10.16</v>
      </c>
      <c r="M756" s="36">
        <f t="shared" si="60"/>
        <v>-9.6</v>
      </c>
      <c r="N756" s="35" t="str">
        <f t="shared" si="56"/>
        <v>Ok</v>
      </c>
      <c r="O756" s="35" t="str">
        <f t="shared" si="57"/>
        <v>Ecart</v>
      </c>
      <c r="P756" s="35" t="str">
        <f t="shared" si="58"/>
        <v>Ecart</v>
      </c>
      <c r="Q756" s="35" t="str">
        <f t="shared" si="59"/>
        <v>Ecart</v>
      </c>
    </row>
    <row r="757" spans="1:17" ht="15.75" customHeight="1" x14ac:dyDescent="0.25">
      <c r="A757" s="12">
        <f>IFERROR(VLOOKUP('Requête 052'!$A756,'Requête 052'!$A$1:$F$2000,1,FALSE),"")</f>
        <v>6832</v>
      </c>
      <c r="B757" s="5" t="str">
        <f>IFERROR(VLOOKUP('Requête 052'!$A756,'Requête 052'!$A$1:$F$2000,2,FALSE),"")</f>
        <v>CGECP ST OUEN L AUMONE TDI</v>
      </c>
      <c r="C757" s="14">
        <f>IFERROR(VLOOKUP('Requête 052'!$A756,'Requête 052'!$A$1:$F$2000,3,FALSE),"")</f>
        <v>43817</v>
      </c>
      <c r="D757" s="5" t="str">
        <f>IFERROR(VLOOKUP('Requête 052'!$A756,'Requête 052'!$A$1:$F$2000,4,FALSE),"")</f>
        <v>MATIERE VALO EN MELANGE</v>
      </c>
      <c r="E757" s="5" t="str">
        <f>IFERROR(VLOOKUP('Requête 052'!$A756,'Requête 052'!$A$1:$F$2000,5,FALSE),"")</f>
        <v>MATIERE VALO EN MELANGE</v>
      </c>
      <c r="F757" s="5">
        <f>IFERROR(VLOOKUP('Requête 052'!$A756,'Requête 052'!$A$1:$F$2000,6,FALSE),"")</f>
        <v>0.56000000000000005</v>
      </c>
      <c r="G757" s="15">
        <f>IFERROR(VLOOKUP(A757,'Fichier source CGECP'!$A$1:$F$1259,1,FALSE),"")</f>
        <v>6832</v>
      </c>
      <c r="H757" s="15" t="str">
        <f>IFERROR(VLOOKUP(A757,'Fichier source CGECP'!$A$1:$F$1259,2,FALSE),"")</f>
        <v>CGECP</v>
      </c>
      <c r="I757" s="38">
        <f>IFERROR(VLOOKUP(A757,'Fichier source CGECP'!$A$1:$F$1259,3,FALSE),"")</f>
        <v>43817</v>
      </c>
      <c r="J757" s="15">
        <f>IFERROR(VLOOKUP(A757,'Fichier source CGECP'!$A$1:$F$1259,4,FALSE),"")</f>
        <v>0</v>
      </c>
      <c r="K757" s="15" t="str">
        <f>IFERROR(VLOOKUP(A757,'Fichier source CGECP'!$A$1:$F$1259,5,FALSE),"")</f>
        <v>FERRAILLES A BROYER (FAB)</v>
      </c>
      <c r="L757" s="33">
        <f>IFERROR(VLOOKUP(A757,'Fichier source CGECP'!$A$1:$F$1259,6,FALSE),"")</f>
        <v>10.16</v>
      </c>
      <c r="M757" s="36">
        <f t="shared" si="60"/>
        <v>-9.6</v>
      </c>
      <c r="N757" s="35" t="str">
        <f t="shared" si="56"/>
        <v>Ok</v>
      </c>
      <c r="O757" s="35" t="str">
        <f t="shared" si="57"/>
        <v>Ecart</v>
      </c>
      <c r="P757" s="35" t="str">
        <f t="shared" si="58"/>
        <v>Ecart</v>
      </c>
      <c r="Q757" s="35" t="str">
        <f t="shared" si="59"/>
        <v>Ecart</v>
      </c>
    </row>
    <row r="758" spans="1:17" ht="15.75" customHeight="1" x14ac:dyDescent="0.25">
      <c r="A758" s="12">
        <f>IFERROR(VLOOKUP('Requête 052'!$A757,'Requête 052'!$A$1:$F$2000,1,FALSE),"")</f>
        <v>6844</v>
      </c>
      <c r="B758" s="5" t="str">
        <f>IFERROR(VLOOKUP('Requête 052'!$A757,'Requête 052'!$A$1:$F$2000,2,FALSE),"")</f>
        <v>CGECP ST OUEN L AUMONE TPCPR</v>
      </c>
      <c r="C758" s="14">
        <f>IFERROR(VLOOKUP('Requête 052'!$A757,'Requête 052'!$A$1:$F$2000,3,FALSE),"")</f>
        <v>43817</v>
      </c>
      <c r="D758" s="5" t="str">
        <f>IFERROR(VLOOKUP('Requête 052'!$A757,'Requête 052'!$A$1:$F$2000,4,FALSE),"")</f>
        <v>CARTONS</v>
      </c>
      <c r="E758" s="5" t="str">
        <f>IFERROR(VLOOKUP('Requête 052'!$A757,'Requête 052'!$A$1:$F$2000,5,FALSE),"")</f>
        <v>CARTONS</v>
      </c>
      <c r="F758" s="5">
        <f>IFERROR(VLOOKUP('Requête 052'!$A757,'Requête 052'!$A$1:$F$2000,6,FALSE),"")</f>
        <v>5.76</v>
      </c>
      <c r="G758" s="15">
        <f>IFERROR(VLOOKUP(A758,'Fichier source CGECP'!$A$1:$F$1259,1,FALSE),"")</f>
        <v>6844</v>
      </c>
      <c r="H758" s="15" t="str">
        <f>IFERROR(VLOOKUP(A758,'Fichier source CGECP'!$A$1:$F$1259,2,FALSE),"")</f>
        <v>CGECP</v>
      </c>
      <c r="I758" s="38">
        <f>IFERROR(VLOOKUP(A758,'Fichier source CGECP'!$A$1:$F$1259,3,FALSE),"")</f>
        <v>43817</v>
      </c>
      <c r="J758" s="15" t="str">
        <f>IFERROR(VLOOKUP(A758,'Fichier source CGECP'!$A$1:$F$1259,4,FALSE),"")</f>
        <v>ONDULES RECUPERES - 1.05.00</v>
      </c>
      <c r="K758" s="15" t="str">
        <f>IFERROR(VLOOKUP(A758,'Fichier source CGECP'!$A$1:$F$1259,5,FALSE),"")</f>
        <v>ONDULES RECUPERES - 1.05.00</v>
      </c>
      <c r="L758" s="33">
        <f>IFERROR(VLOOKUP(A758,'Fichier source CGECP'!$A$1:$F$1259,6,FALSE),"")</f>
        <v>9.0399999999999991</v>
      </c>
      <c r="M758" s="36">
        <f t="shared" si="60"/>
        <v>-3.2799999999999994</v>
      </c>
      <c r="N758" s="35" t="str">
        <f t="shared" si="56"/>
        <v>Ok</v>
      </c>
      <c r="O758" s="35" t="str">
        <f t="shared" si="57"/>
        <v>Ecart</v>
      </c>
      <c r="P758" s="35" t="str">
        <f t="shared" si="58"/>
        <v>Ecart</v>
      </c>
      <c r="Q758" s="35" t="str">
        <f t="shared" si="59"/>
        <v>Ecart</v>
      </c>
    </row>
    <row r="759" spans="1:17" ht="15.75" customHeight="1" x14ac:dyDescent="0.25">
      <c r="A759" s="12">
        <f>IFERROR(VLOOKUP('Requête 052'!$A758,'Requête 052'!$A$1:$F$2000,1,FALSE),"")</f>
        <v>6845</v>
      </c>
      <c r="B759" s="5" t="str">
        <f>IFERROR(VLOOKUP('Requête 052'!$A758,'Requête 052'!$A$1:$F$2000,2,FALSE),"")</f>
        <v>CGECP ST OUEN L AUMONE UVEND</v>
      </c>
      <c r="C759" s="14">
        <f>IFERROR(VLOOKUP('Requête 052'!$A758,'Requête 052'!$A$1:$F$2000,3,FALSE),"")</f>
        <v>43817</v>
      </c>
      <c r="D759" s="5" t="str">
        <f>IFERROR(VLOOKUP('Requête 052'!$A758,'Requête 052'!$A$1:$F$2000,4,FALSE),"")</f>
        <v>REFUS DE TRI</v>
      </c>
      <c r="E759" s="5" t="str">
        <f>IFERROR(VLOOKUP('Requête 052'!$A758,'Requête 052'!$A$1:$F$2000,5,FALSE),"")</f>
        <v>REFUS DE TRI</v>
      </c>
      <c r="F759" s="5">
        <f>IFERROR(VLOOKUP('Requête 052'!$A758,'Requête 052'!$A$1:$F$2000,6,FALSE),"")</f>
        <v>1.26</v>
      </c>
      <c r="G759" s="15" t="str">
        <f>IFERROR(VLOOKUP(A759,'Fichier source CGECP'!$A$1:$F$1259,1,FALSE),"")</f>
        <v/>
      </c>
      <c r="H759" s="15" t="str">
        <f>IFERROR(VLOOKUP(A759,'Fichier source CGECP'!$A$1:$F$1259,2,FALSE),"")</f>
        <v/>
      </c>
      <c r="I759" s="38" t="str">
        <f>IFERROR(VLOOKUP(A759,'Fichier source CGECP'!$A$1:$F$1259,3,FALSE),"")</f>
        <v/>
      </c>
      <c r="J759" s="15" t="str">
        <f>IFERROR(VLOOKUP(A759,'Fichier source CGECP'!$A$1:$F$1259,4,FALSE),"")</f>
        <v/>
      </c>
      <c r="K759" s="15" t="str">
        <f>IFERROR(VLOOKUP(A759,'Fichier source CGECP'!$A$1:$F$1259,5,FALSE),"")</f>
        <v/>
      </c>
      <c r="L759" s="33" t="str">
        <f>IFERROR(VLOOKUP(A759,'Fichier source CGECP'!$A$1:$F$1259,6,FALSE),"")</f>
        <v/>
      </c>
      <c r="M759" s="36" t="str">
        <f t="shared" si="60"/>
        <v/>
      </c>
      <c r="N759" s="35" t="str">
        <f t="shared" si="56"/>
        <v>Ok</v>
      </c>
      <c r="O759" s="35" t="str">
        <f t="shared" si="57"/>
        <v>Ecart</v>
      </c>
      <c r="P759" s="35" t="str">
        <f t="shared" si="58"/>
        <v>Ok</v>
      </c>
      <c r="Q759" s="35" t="str">
        <f t="shared" si="59"/>
        <v>Ecart</v>
      </c>
    </row>
    <row r="760" spans="1:17" ht="15.75" customHeight="1" x14ac:dyDescent="0.25">
      <c r="A760" s="12">
        <f>IFERROR(VLOOKUP('Requête 052'!$A759,'Requête 052'!$A$1:$F$2000,1,FALSE),"")</f>
        <v>6854</v>
      </c>
      <c r="B760" s="5" t="str">
        <f>IFERROR(VLOOKUP('Requête 052'!$A759,'Requête 052'!$A$1:$F$2000,2,FALSE),"")</f>
        <v>CGECP ST OUEN L AUMONE UVEND</v>
      </c>
      <c r="C760" s="14">
        <f>IFERROR(VLOOKUP('Requête 052'!$A759,'Requête 052'!$A$1:$F$2000,3,FALSE),"")</f>
        <v>43817</v>
      </c>
      <c r="D760" s="5" t="str">
        <f>IFERROR(VLOOKUP('Requête 052'!$A759,'Requête 052'!$A$1:$F$2000,4,FALSE),"")</f>
        <v>REFUS DE TRI</v>
      </c>
      <c r="E760" s="5" t="str">
        <f>IFERROR(VLOOKUP('Requête 052'!$A759,'Requête 052'!$A$1:$F$2000,5,FALSE),"")</f>
        <v>REFUS DE TRI</v>
      </c>
      <c r="F760" s="5">
        <f>IFERROR(VLOOKUP('Requête 052'!$A759,'Requête 052'!$A$1:$F$2000,6,FALSE),"")</f>
        <v>2.16</v>
      </c>
      <c r="G760" s="15" t="str">
        <f>IFERROR(VLOOKUP(A760,'Fichier source CGECP'!$A$1:$F$1259,1,FALSE),"")</f>
        <v/>
      </c>
      <c r="H760" s="15" t="str">
        <f>IFERROR(VLOOKUP(A760,'Fichier source CGECP'!$A$1:$F$1259,2,FALSE),"")</f>
        <v/>
      </c>
      <c r="I760" s="38" t="str">
        <f>IFERROR(VLOOKUP(A760,'Fichier source CGECP'!$A$1:$F$1259,3,FALSE),"")</f>
        <v/>
      </c>
      <c r="J760" s="15" t="str">
        <f>IFERROR(VLOOKUP(A760,'Fichier source CGECP'!$A$1:$F$1259,4,FALSE),"")</f>
        <v/>
      </c>
      <c r="K760" s="15" t="str">
        <f>IFERROR(VLOOKUP(A760,'Fichier source CGECP'!$A$1:$F$1259,5,FALSE),"")</f>
        <v/>
      </c>
      <c r="L760" s="33" t="str">
        <f>IFERROR(VLOOKUP(A760,'Fichier source CGECP'!$A$1:$F$1259,6,FALSE),"")</f>
        <v/>
      </c>
      <c r="M760" s="36" t="str">
        <f t="shared" si="60"/>
        <v/>
      </c>
      <c r="N760" s="35" t="str">
        <f t="shared" si="56"/>
        <v>Ok</v>
      </c>
      <c r="O760" s="35" t="str">
        <f t="shared" si="57"/>
        <v>Ecart</v>
      </c>
      <c r="P760" s="35" t="str">
        <f t="shared" si="58"/>
        <v>Ok</v>
      </c>
      <c r="Q760" s="35" t="str">
        <f t="shared" si="59"/>
        <v>Ecart</v>
      </c>
    </row>
    <row r="761" spans="1:17" ht="15.75" customHeight="1" x14ac:dyDescent="0.25">
      <c r="A761" s="12">
        <f>IFERROR(VLOOKUP('Requête 052'!$A760,'Requête 052'!$A$1:$F$2000,1,FALSE),"")</f>
        <v>6855</v>
      </c>
      <c r="B761" s="5" t="str">
        <f>IFERROR(VLOOKUP('Requête 052'!$A760,'Requête 052'!$A$1:$F$2000,2,FALSE),"")</f>
        <v>CGECP ST OUEN L AUMONE TPCPR</v>
      </c>
      <c r="C761" s="14">
        <f>IFERROR(VLOOKUP('Requête 052'!$A760,'Requête 052'!$A$1:$F$2000,3,FALSE),"")</f>
        <v>43817</v>
      </c>
      <c r="D761" s="5" t="str">
        <f>IFERROR(VLOOKUP('Requête 052'!$A760,'Requête 052'!$A$1:$F$2000,4,FALSE),"")</f>
        <v>CARTONS</v>
      </c>
      <c r="E761" s="5" t="str">
        <f>IFERROR(VLOOKUP('Requête 052'!$A760,'Requête 052'!$A$1:$F$2000,5,FALSE),"")</f>
        <v>REFUS DE TRI TPCPR</v>
      </c>
      <c r="F761" s="5">
        <f>IFERROR(VLOOKUP('Requête 052'!$A760,'Requête 052'!$A$1:$F$2000,6,FALSE),"")</f>
        <v>7.8E-2</v>
      </c>
      <c r="G761" s="15">
        <f>IFERROR(VLOOKUP(A761,'Fichier source CGECP'!$A$1:$F$1259,1,FALSE),"")</f>
        <v>6855</v>
      </c>
      <c r="H761" s="15" t="str">
        <f>IFERROR(VLOOKUP(A761,'Fichier source CGECP'!$A$1:$F$1259,2,FALSE),"")</f>
        <v>CGECP</v>
      </c>
      <c r="I761" s="38">
        <f>IFERROR(VLOOKUP(A761,'Fichier source CGECP'!$A$1:$F$1259,3,FALSE),"")</f>
        <v>43817</v>
      </c>
      <c r="J761" s="15" t="str">
        <f>IFERROR(VLOOKUP(A761,'Fichier source CGECP'!$A$1:$F$1259,4,FALSE),"")</f>
        <v>CARTONS</v>
      </c>
      <c r="K761" s="15" t="str">
        <f>IFERROR(VLOOKUP(A761,'Fichier source CGECP'!$A$1:$F$1259,5,FALSE),"")</f>
        <v>CARTONS</v>
      </c>
      <c r="L761" s="33">
        <f>IFERROR(VLOOKUP(A761,'Fichier source CGECP'!$A$1:$F$1259,6,FALSE),"")</f>
        <v>2.3199999999999998</v>
      </c>
      <c r="M761" s="36">
        <f t="shared" si="60"/>
        <v>-2.242</v>
      </c>
      <c r="N761" s="35" t="str">
        <f t="shared" si="56"/>
        <v>Ok</v>
      </c>
      <c r="O761" s="35" t="str">
        <f t="shared" si="57"/>
        <v>Ecart</v>
      </c>
      <c r="P761" s="35" t="str">
        <f t="shared" si="58"/>
        <v>Ecart</v>
      </c>
      <c r="Q761" s="35" t="str">
        <f t="shared" si="59"/>
        <v>Ecart</v>
      </c>
    </row>
    <row r="762" spans="1:17" ht="15.75" customHeight="1" x14ac:dyDescent="0.25">
      <c r="A762" s="12">
        <f>IFERROR(VLOOKUP('Requête 052'!$A761,'Requête 052'!$A$1:$F$2000,1,FALSE),"")</f>
        <v>6855</v>
      </c>
      <c r="B762" s="5" t="str">
        <f>IFERROR(VLOOKUP('Requête 052'!$A761,'Requête 052'!$A$1:$F$2000,2,FALSE),"")</f>
        <v>CGECP ST OUEN L AUMONE TPCPR</v>
      </c>
      <c r="C762" s="14">
        <f>IFERROR(VLOOKUP('Requête 052'!$A761,'Requête 052'!$A$1:$F$2000,3,FALSE),"")</f>
        <v>43817</v>
      </c>
      <c r="D762" s="5" t="str">
        <f>IFERROR(VLOOKUP('Requête 052'!$A761,'Requête 052'!$A$1:$F$2000,4,FALSE),"")</f>
        <v>CARTONS</v>
      </c>
      <c r="E762" s="5" t="str">
        <f>IFERROR(VLOOKUP('Requête 052'!$A761,'Requête 052'!$A$1:$F$2000,5,FALSE),"")</f>
        <v>REFUS DE TRI TPCPR</v>
      </c>
      <c r="F762" s="5">
        <f>IFERROR(VLOOKUP('Requête 052'!$A761,'Requête 052'!$A$1:$F$2000,6,FALSE),"")</f>
        <v>7.8E-2</v>
      </c>
      <c r="G762" s="15">
        <f>IFERROR(VLOOKUP(A762,'Fichier source CGECP'!$A$1:$F$1259,1,FALSE),"")</f>
        <v>6855</v>
      </c>
      <c r="H762" s="15" t="str">
        <f>IFERROR(VLOOKUP(A762,'Fichier source CGECP'!$A$1:$F$1259,2,FALSE),"")</f>
        <v>CGECP</v>
      </c>
      <c r="I762" s="38">
        <f>IFERROR(VLOOKUP(A762,'Fichier source CGECP'!$A$1:$F$1259,3,FALSE),"")</f>
        <v>43817</v>
      </c>
      <c r="J762" s="15" t="str">
        <f>IFERROR(VLOOKUP(A762,'Fichier source CGECP'!$A$1:$F$1259,4,FALSE),"")</f>
        <v>CARTONS</v>
      </c>
      <c r="K762" s="15" t="str">
        <f>IFERROR(VLOOKUP(A762,'Fichier source CGECP'!$A$1:$F$1259,5,FALSE),"")</f>
        <v>CARTONS</v>
      </c>
      <c r="L762" s="33">
        <f>IFERROR(VLOOKUP(A762,'Fichier source CGECP'!$A$1:$F$1259,6,FALSE),"")</f>
        <v>2.3199999999999998</v>
      </c>
      <c r="M762" s="36">
        <f t="shared" si="60"/>
        <v>-2.242</v>
      </c>
      <c r="N762" s="35" t="str">
        <f t="shared" si="56"/>
        <v>Ok</v>
      </c>
      <c r="O762" s="35" t="str">
        <f t="shared" si="57"/>
        <v>Ecart</v>
      </c>
      <c r="P762" s="35" t="str">
        <f t="shared" si="58"/>
        <v>Ecart</v>
      </c>
      <c r="Q762" s="35" t="str">
        <f t="shared" si="59"/>
        <v>Ecart</v>
      </c>
    </row>
    <row r="763" spans="1:17" ht="15.75" customHeight="1" x14ac:dyDescent="0.25">
      <c r="A763" s="12">
        <f>IFERROR(VLOOKUP('Requête 052'!$A762,'Requête 052'!$A$1:$F$2000,1,FALSE),"")</f>
        <v>6857</v>
      </c>
      <c r="B763" s="5" t="str">
        <f>IFERROR(VLOOKUP('Requête 052'!$A762,'Requête 052'!$A$1:$F$2000,2,FALSE),"")</f>
        <v>CGECP ST OUEN L AUMONE TDI</v>
      </c>
      <c r="C763" s="14">
        <f>IFERROR(VLOOKUP('Requête 052'!$A762,'Requête 052'!$A$1:$F$2000,3,FALSE),"")</f>
        <v>43817</v>
      </c>
      <c r="D763" s="5" t="str">
        <f>IFERROR(VLOOKUP('Requête 052'!$A762,'Requête 052'!$A$1:$F$2000,4,FALSE),"")</f>
        <v>ENCOMBRANTS</v>
      </c>
      <c r="E763" s="5" t="str">
        <f>IFERROR(VLOOKUP('Requête 052'!$A762,'Requête 052'!$A$1:$F$2000,5,FALSE),"")</f>
        <v>ENCOMBRANTS</v>
      </c>
      <c r="F763" s="5">
        <f>IFERROR(VLOOKUP('Requête 052'!$A762,'Requête 052'!$A$1:$F$2000,6,FALSE),"")</f>
        <v>1.1399999999999999</v>
      </c>
      <c r="G763" s="15" t="str">
        <f>IFERROR(VLOOKUP(A763,'Fichier source CGECP'!$A$1:$F$1259,1,FALSE),"")</f>
        <v/>
      </c>
      <c r="H763" s="15" t="str">
        <f>IFERROR(VLOOKUP(A763,'Fichier source CGECP'!$A$1:$F$1259,2,FALSE),"")</f>
        <v/>
      </c>
      <c r="I763" s="38" t="str">
        <f>IFERROR(VLOOKUP(A763,'Fichier source CGECP'!$A$1:$F$1259,3,FALSE),"")</f>
        <v/>
      </c>
      <c r="J763" s="15" t="str">
        <f>IFERROR(VLOOKUP(A763,'Fichier source CGECP'!$A$1:$F$1259,4,FALSE),"")</f>
        <v/>
      </c>
      <c r="K763" s="15" t="str">
        <f>IFERROR(VLOOKUP(A763,'Fichier source CGECP'!$A$1:$F$1259,5,FALSE),"")</f>
        <v/>
      </c>
      <c r="L763" s="33" t="str">
        <f>IFERROR(VLOOKUP(A763,'Fichier source CGECP'!$A$1:$F$1259,6,FALSE),"")</f>
        <v/>
      </c>
      <c r="M763" s="36" t="str">
        <f t="shared" si="60"/>
        <v/>
      </c>
      <c r="N763" s="35" t="str">
        <f t="shared" si="56"/>
        <v>Ok</v>
      </c>
      <c r="O763" s="35" t="str">
        <f t="shared" si="57"/>
        <v>Ecart</v>
      </c>
      <c r="P763" s="35" t="str">
        <f t="shared" si="58"/>
        <v>Ok</v>
      </c>
      <c r="Q763" s="35" t="str">
        <f t="shared" si="59"/>
        <v>Ecart</v>
      </c>
    </row>
    <row r="764" spans="1:17" ht="15.75" customHeight="1" x14ac:dyDescent="0.25">
      <c r="A764" s="12">
        <f>IFERROR(VLOOKUP('Requête 052'!$A763,'Requête 052'!$A$1:$F$2000,1,FALSE),"")</f>
        <v>6863</v>
      </c>
      <c r="B764" s="5" t="str">
        <f>IFERROR(VLOOKUP('Requête 052'!$A763,'Requête 052'!$A$1:$F$2000,2,FALSE),"")</f>
        <v>CGECP ST OUEN L AUMONE TDI</v>
      </c>
      <c r="C764" s="14">
        <f>IFERROR(VLOOKUP('Requête 052'!$A763,'Requête 052'!$A$1:$F$2000,3,FALSE),"")</f>
        <v>43817</v>
      </c>
      <c r="D764" s="5" t="str">
        <f>IFERROR(VLOOKUP('Requête 052'!$A763,'Requête 052'!$A$1:$F$2000,4,FALSE),"")</f>
        <v>ENCOMBRANTS</v>
      </c>
      <c r="E764" s="5" t="str">
        <f>IFERROR(VLOOKUP('Requête 052'!$A763,'Requête 052'!$A$1:$F$2000,5,FALSE),"")</f>
        <v>ENCOMBRANTS</v>
      </c>
      <c r="F764" s="5">
        <f>IFERROR(VLOOKUP('Requête 052'!$A763,'Requête 052'!$A$1:$F$2000,6,FALSE),"")</f>
        <v>3.12</v>
      </c>
      <c r="G764" s="15" t="str">
        <f>IFERROR(VLOOKUP(A764,'Fichier source CGECP'!$A$1:$F$1259,1,FALSE),"")</f>
        <v/>
      </c>
      <c r="H764" s="15" t="str">
        <f>IFERROR(VLOOKUP(A764,'Fichier source CGECP'!$A$1:$F$1259,2,FALSE),"")</f>
        <v/>
      </c>
      <c r="I764" s="38" t="str">
        <f>IFERROR(VLOOKUP(A764,'Fichier source CGECP'!$A$1:$F$1259,3,FALSE),"")</f>
        <v/>
      </c>
      <c r="J764" s="15" t="str">
        <f>IFERROR(VLOOKUP(A764,'Fichier source CGECP'!$A$1:$F$1259,4,FALSE),"")</f>
        <v/>
      </c>
      <c r="K764" s="15" t="str">
        <f>IFERROR(VLOOKUP(A764,'Fichier source CGECP'!$A$1:$F$1259,5,FALSE),"")</f>
        <v/>
      </c>
      <c r="L764" s="33" t="str">
        <f>IFERROR(VLOOKUP(A764,'Fichier source CGECP'!$A$1:$F$1259,6,FALSE),"")</f>
        <v/>
      </c>
      <c r="M764" s="36" t="str">
        <f t="shared" si="60"/>
        <v/>
      </c>
      <c r="N764" s="35" t="str">
        <f t="shared" si="56"/>
        <v>Ok</v>
      </c>
      <c r="O764" s="35" t="str">
        <f t="shared" si="57"/>
        <v>Ecart</v>
      </c>
      <c r="P764" s="35" t="str">
        <f t="shared" si="58"/>
        <v>Ok</v>
      </c>
      <c r="Q764" s="35" t="str">
        <f t="shared" si="59"/>
        <v>Ecart</v>
      </c>
    </row>
    <row r="765" spans="1:17" ht="15.75" customHeight="1" x14ac:dyDescent="0.25">
      <c r="A765" s="12">
        <f>IFERROR(VLOOKUP('Requête 052'!$A764,'Requête 052'!$A$1:$F$2000,1,FALSE),"")</f>
        <v>6899</v>
      </c>
      <c r="B765" s="5" t="str">
        <f>IFERROR(VLOOKUP('Requête 052'!$A764,'Requête 052'!$A$1:$F$2000,2,FALSE),"")</f>
        <v>CGECP ST OUEN L AUMONE TDI</v>
      </c>
      <c r="C765" s="14">
        <f>IFERROR(VLOOKUP('Requête 052'!$A764,'Requête 052'!$A$1:$F$2000,3,FALSE),"")</f>
        <v>43818</v>
      </c>
      <c r="D765" s="5" t="str">
        <f>IFERROR(VLOOKUP('Requête 052'!$A764,'Requête 052'!$A$1:$F$2000,4,FALSE),"")</f>
        <v>ENCOMBRANTS</v>
      </c>
      <c r="E765" s="5" t="str">
        <f>IFERROR(VLOOKUP('Requête 052'!$A764,'Requête 052'!$A$1:$F$2000,5,FALSE),"")</f>
        <v>ENCOMBRANTS</v>
      </c>
      <c r="F765" s="5">
        <f>IFERROR(VLOOKUP('Requête 052'!$A764,'Requête 052'!$A$1:$F$2000,6,FALSE),"")</f>
        <v>0.74</v>
      </c>
      <c r="G765" s="15" t="str">
        <f>IFERROR(VLOOKUP(A765,'Fichier source CGECP'!$A$1:$F$1259,1,FALSE),"")</f>
        <v/>
      </c>
      <c r="H765" s="15" t="str">
        <f>IFERROR(VLOOKUP(A765,'Fichier source CGECP'!$A$1:$F$1259,2,FALSE),"")</f>
        <v/>
      </c>
      <c r="I765" s="38" t="str">
        <f>IFERROR(VLOOKUP(A765,'Fichier source CGECP'!$A$1:$F$1259,3,FALSE),"")</f>
        <v/>
      </c>
      <c r="J765" s="15" t="str">
        <f>IFERROR(VLOOKUP(A765,'Fichier source CGECP'!$A$1:$F$1259,4,FALSE),"")</f>
        <v/>
      </c>
      <c r="K765" s="15" t="str">
        <f>IFERROR(VLOOKUP(A765,'Fichier source CGECP'!$A$1:$F$1259,5,FALSE),"")</f>
        <v/>
      </c>
      <c r="L765" s="33" t="str">
        <f>IFERROR(VLOOKUP(A765,'Fichier source CGECP'!$A$1:$F$1259,6,FALSE),"")</f>
        <v/>
      </c>
      <c r="M765" s="36" t="str">
        <f t="shared" si="60"/>
        <v/>
      </c>
      <c r="N765" s="35" t="str">
        <f t="shared" si="56"/>
        <v>Ok</v>
      </c>
      <c r="O765" s="35" t="str">
        <f t="shared" si="57"/>
        <v>Ecart</v>
      </c>
      <c r="P765" s="35" t="str">
        <f t="shared" si="58"/>
        <v>Ok</v>
      </c>
      <c r="Q765" s="35" t="str">
        <f t="shared" si="59"/>
        <v>Ecart</v>
      </c>
    </row>
    <row r="766" spans="1:17" ht="15.75" customHeight="1" x14ac:dyDescent="0.25">
      <c r="A766" s="12">
        <f>IFERROR(VLOOKUP('Requête 052'!$A765,'Requête 052'!$A$1:$F$2000,1,FALSE),"")</f>
        <v>6900</v>
      </c>
      <c r="B766" s="5" t="str">
        <f>IFERROR(VLOOKUP('Requête 052'!$A765,'Requête 052'!$A$1:$F$2000,2,FALSE),"")</f>
        <v>CGECP ST OUEN L AUMONE TDI</v>
      </c>
      <c r="C766" s="14">
        <f>IFERROR(VLOOKUP('Requête 052'!$A765,'Requête 052'!$A$1:$F$2000,3,FALSE),"")</f>
        <v>43818</v>
      </c>
      <c r="D766" s="5" t="str">
        <f>IFERROR(VLOOKUP('Requête 052'!$A765,'Requête 052'!$A$1:$F$2000,4,FALSE),"")</f>
        <v>FERRAILLES A BROYER (FAB)</v>
      </c>
      <c r="E766" s="5" t="str">
        <f>IFERROR(VLOOKUP('Requête 052'!$A765,'Requête 052'!$A$1:$F$2000,5,FALSE),"")</f>
        <v>FERRAILLES A BROYER (FAB)</v>
      </c>
      <c r="F766" s="5">
        <f>IFERROR(VLOOKUP('Requête 052'!$A765,'Requête 052'!$A$1:$F$2000,6,FALSE),"")</f>
        <v>4.84</v>
      </c>
      <c r="G766" s="15" t="str">
        <f>IFERROR(VLOOKUP(A766,'Fichier source CGECP'!$A$1:$F$1259,1,FALSE),"")</f>
        <v/>
      </c>
      <c r="H766" s="15" t="str">
        <f>IFERROR(VLOOKUP(A766,'Fichier source CGECP'!$A$1:$F$1259,2,FALSE),"")</f>
        <v/>
      </c>
      <c r="I766" s="38" t="str">
        <f>IFERROR(VLOOKUP(A766,'Fichier source CGECP'!$A$1:$F$1259,3,FALSE),"")</f>
        <v/>
      </c>
      <c r="J766" s="15" t="str">
        <f>IFERROR(VLOOKUP(A766,'Fichier source CGECP'!$A$1:$F$1259,4,FALSE),"")</f>
        <v/>
      </c>
      <c r="K766" s="15" t="str">
        <f>IFERROR(VLOOKUP(A766,'Fichier source CGECP'!$A$1:$F$1259,5,FALSE),"")</f>
        <v/>
      </c>
      <c r="L766" s="33" t="str">
        <f>IFERROR(VLOOKUP(A766,'Fichier source CGECP'!$A$1:$F$1259,6,FALSE),"")</f>
        <v/>
      </c>
      <c r="M766" s="36" t="str">
        <f t="shared" si="60"/>
        <v/>
      </c>
      <c r="N766" s="35" t="str">
        <f t="shared" si="56"/>
        <v>Ok</v>
      </c>
      <c r="O766" s="35" t="str">
        <f t="shared" si="57"/>
        <v>Ecart</v>
      </c>
      <c r="P766" s="35" t="str">
        <f t="shared" si="58"/>
        <v>Ok</v>
      </c>
      <c r="Q766" s="35" t="str">
        <f t="shared" si="59"/>
        <v>Ecart</v>
      </c>
    </row>
    <row r="767" spans="1:17" ht="15.75" customHeight="1" x14ac:dyDescent="0.25">
      <c r="A767" s="12">
        <f>IFERROR(VLOOKUP('Requête 052'!$A766,'Requête 052'!$A$1:$F$2000,1,FALSE),"")</f>
        <v>6901</v>
      </c>
      <c r="B767" s="5" t="str">
        <f>IFERROR(VLOOKUP('Requête 052'!$A766,'Requête 052'!$A$1:$F$2000,2,FALSE),"")</f>
        <v>CGECP ST OUEN L AUMONE UVEND</v>
      </c>
      <c r="C767" s="14">
        <f>IFERROR(VLOOKUP('Requête 052'!$A766,'Requête 052'!$A$1:$F$2000,3,FALSE),"")</f>
        <v>43818</v>
      </c>
      <c r="D767" s="5" t="str">
        <f>IFERROR(VLOOKUP('Requête 052'!$A766,'Requête 052'!$A$1:$F$2000,4,FALSE),"")</f>
        <v>ORDURES MENAGERES</v>
      </c>
      <c r="E767" s="5" t="str">
        <f>IFERROR(VLOOKUP('Requête 052'!$A766,'Requête 052'!$A$1:$F$2000,5,FALSE),"")</f>
        <v>ORDURES MENAGERES</v>
      </c>
      <c r="F767" s="5">
        <f>IFERROR(VLOOKUP('Requête 052'!$A766,'Requête 052'!$A$1:$F$2000,6,FALSE),"")</f>
        <v>3.5680000000000001</v>
      </c>
      <c r="G767" s="15">
        <f>IFERROR(VLOOKUP(A767,'Fichier source CGECP'!$A$1:$F$1259,1,FALSE),"")</f>
        <v>6901</v>
      </c>
      <c r="H767" s="15" t="str">
        <f>IFERROR(VLOOKUP(A767,'Fichier source CGECP'!$A$1:$F$1259,2,FALSE),"")</f>
        <v>CGECP</v>
      </c>
      <c r="I767" s="38">
        <f>IFERROR(VLOOKUP(A767,'Fichier source CGECP'!$A$1:$F$1259,3,FALSE),"")</f>
        <v>43818</v>
      </c>
      <c r="J767" s="15">
        <f>IFERROR(VLOOKUP(A767,'Fichier source CGECP'!$A$1:$F$1259,4,FALSE),"")</f>
        <v>0</v>
      </c>
      <c r="K767" s="15" t="str">
        <f>IFERROR(VLOOKUP(A767,'Fichier source CGECP'!$A$1:$F$1259,5,FALSE),"")</f>
        <v>ORDURES MENAGERES</v>
      </c>
      <c r="L767" s="33">
        <f>IFERROR(VLOOKUP(A767,'Fichier source CGECP'!$A$1:$F$1259,6,FALSE),"")</f>
        <v>5.46</v>
      </c>
      <c r="M767" s="36">
        <f t="shared" si="60"/>
        <v>-1.8919999999999999</v>
      </c>
      <c r="N767" s="35" t="str">
        <f t="shared" si="56"/>
        <v>Ok</v>
      </c>
      <c r="O767" s="35" t="str">
        <f t="shared" si="57"/>
        <v>Ok</v>
      </c>
      <c r="P767" s="35" t="str">
        <f t="shared" si="58"/>
        <v>Ecart</v>
      </c>
      <c r="Q767" s="35" t="str">
        <f t="shared" si="59"/>
        <v>Ecart</v>
      </c>
    </row>
    <row r="768" spans="1:17" ht="15.75" customHeight="1" x14ac:dyDescent="0.25">
      <c r="A768" s="12">
        <f>IFERROR(VLOOKUP('Requête 052'!$A767,'Requête 052'!$A$1:$F$2000,1,FALSE),"")</f>
        <v>6902</v>
      </c>
      <c r="B768" s="5" t="str">
        <f>IFERROR(VLOOKUP('Requête 052'!$A767,'Requête 052'!$A$1:$F$2000,2,FALSE),"")</f>
        <v>CGECP ST OUEN L AUMONE DVBIODIV</v>
      </c>
      <c r="C768" s="14">
        <f>IFERROR(VLOOKUP('Requête 052'!$A767,'Requête 052'!$A$1:$F$2000,3,FALSE),"")</f>
        <v>43818</v>
      </c>
      <c r="D768" s="5" t="str">
        <f>IFERROR(VLOOKUP('Requête 052'!$A767,'Requête 052'!$A$1:$F$2000,4,FALSE),"")</f>
        <v>DECHETS VERTS EN MELANGE</v>
      </c>
      <c r="E768" s="5" t="str">
        <f>IFERROR(VLOOKUP('Requête 052'!$A767,'Requête 052'!$A$1:$F$2000,5,FALSE),"")</f>
        <v>DECHETS VERTS EN MELANGE</v>
      </c>
      <c r="F768" s="5">
        <f>IFERROR(VLOOKUP('Requête 052'!$A767,'Requête 052'!$A$1:$F$2000,6,FALSE),"")</f>
        <v>0.26</v>
      </c>
      <c r="G768" s="15" t="str">
        <f>IFERROR(VLOOKUP(A768,'Fichier source CGECP'!$A$1:$F$1259,1,FALSE),"")</f>
        <v/>
      </c>
      <c r="H768" s="15" t="str">
        <f>IFERROR(VLOOKUP(A768,'Fichier source CGECP'!$A$1:$F$1259,2,FALSE),"")</f>
        <v/>
      </c>
      <c r="I768" s="38" t="str">
        <f>IFERROR(VLOOKUP(A768,'Fichier source CGECP'!$A$1:$F$1259,3,FALSE),"")</f>
        <v/>
      </c>
      <c r="J768" s="15" t="str">
        <f>IFERROR(VLOOKUP(A768,'Fichier source CGECP'!$A$1:$F$1259,4,FALSE),"")</f>
        <v/>
      </c>
      <c r="K768" s="15" t="str">
        <f>IFERROR(VLOOKUP(A768,'Fichier source CGECP'!$A$1:$F$1259,5,FALSE),"")</f>
        <v/>
      </c>
      <c r="L768" s="33" t="str">
        <f>IFERROR(VLOOKUP(A768,'Fichier source CGECP'!$A$1:$F$1259,6,FALSE),"")</f>
        <v/>
      </c>
      <c r="M768" s="36" t="str">
        <f t="shared" si="60"/>
        <v/>
      </c>
      <c r="N768" s="35" t="str">
        <f t="shared" si="56"/>
        <v>Ok</v>
      </c>
      <c r="O768" s="35" t="str">
        <f t="shared" si="57"/>
        <v>Ecart</v>
      </c>
      <c r="P768" s="35" t="str">
        <f t="shared" si="58"/>
        <v>Ok</v>
      </c>
      <c r="Q768" s="35" t="str">
        <f t="shared" si="59"/>
        <v>Ecart</v>
      </c>
    </row>
    <row r="769" spans="1:17" ht="15.75" customHeight="1" x14ac:dyDescent="0.25">
      <c r="A769" s="12">
        <f>IFERROR(VLOOKUP('Requête 052'!$A768,'Requête 052'!$A$1:$F$2000,1,FALSE),"")</f>
        <v>6903</v>
      </c>
      <c r="B769" s="5" t="str">
        <f>IFERROR(VLOOKUP('Requête 052'!$A768,'Requête 052'!$A$1:$F$2000,2,FALSE),"")</f>
        <v>CGECP ST OUEN L AUMONE UVEND</v>
      </c>
      <c r="C769" s="14">
        <f>IFERROR(VLOOKUP('Requête 052'!$A768,'Requête 052'!$A$1:$F$2000,3,FALSE),"")</f>
        <v>43818</v>
      </c>
      <c r="D769" s="5" t="str">
        <f>IFERROR(VLOOKUP('Requête 052'!$A768,'Requête 052'!$A$1:$F$2000,4,FALSE),"")</f>
        <v>DECHET A INCINERER TRI</v>
      </c>
      <c r="E769" s="5" t="str">
        <f>IFERROR(VLOOKUP('Requête 052'!$A768,'Requête 052'!$A$1:$F$2000,5,FALSE),"")</f>
        <v>DECHET A INCINERER TRI</v>
      </c>
      <c r="F769" s="5">
        <f>IFERROR(VLOOKUP('Requête 052'!$A768,'Requête 052'!$A$1:$F$2000,6,FALSE),"")</f>
        <v>7.64</v>
      </c>
      <c r="G769" s="15">
        <f>IFERROR(VLOOKUP(A769,'Fichier source CGECP'!$A$1:$F$1259,1,FALSE),"")</f>
        <v>6903</v>
      </c>
      <c r="H769" s="15" t="str">
        <f>IFERROR(VLOOKUP(A769,'Fichier source CGECP'!$A$1:$F$1259,2,FALSE),"")</f>
        <v>CGECP</v>
      </c>
      <c r="I769" s="47">
        <f>IFERROR(VLOOKUP(A769,'Fichier source CGECP'!$A$1:$F$1259,3,FALSE),"")</f>
        <v>43818</v>
      </c>
      <c r="J769" s="15" t="str">
        <f>IFERROR(VLOOKUP(A769,'Fichier source CGECP'!$A$1:$F$1259,4,FALSE),"")</f>
        <v>DECHET A INCINERER TRI</v>
      </c>
      <c r="K769" s="15" t="str">
        <f>IFERROR(VLOOKUP(A769,'Fichier source CGECP'!$A$1:$F$1259,5,FALSE),"")</f>
        <v>DECHET A INCINERER TRI</v>
      </c>
      <c r="L769" s="33">
        <f>IFERROR(VLOOKUP(A769,'Fichier source CGECP'!$A$1:$F$1259,6,FALSE),"")</f>
        <v>0.44</v>
      </c>
      <c r="M769" s="36">
        <f t="shared" si="60"/>
        <v>7.1999999999999993</v>
      </c>
      <c r="N769" s="35" t="str">
        <f t="shared" si="56"/>
        <v>Ok</v>
      </c>
      <c r="O769" s="35" t="str">
        <f t="shared" si="57"/>
        <v>Ok</v>
      </c>
      <c r="P769" s="35" t="str">
        <f t="shared" si="58"/>
        <v>Ok</v>
      </c>
      <c r="Q769" s="35" t="str">
        <f t="shared" si="59"/>
        <v>Ok</v>
      </c>
    </row>
    <row r="770" spans="1:17" ht="15.75" customHeight="1" x14ac:dyDescent="0.25">
      <c r="A770" s="12">
        <f>IFERROR(VLOOKUP('Requête 052'!$A769,'Requête 052'!$A$1:$F$2000,1,FALSE),"")</f>
        <v>6904</v>
      </c>
      <c r="B770" s="5" t="str">
        <f>IFERROR(VLOOKUP('Requête 052'!$A769,'Requête 052'!$A$1:$F$2000,2,FALSE),"")</f>
        <v>CGECP ST OUEN L AUMONE TDI</v>
      </c>
      <c r="C770" s="14">
        <f>IFERROR(VLOOKUP('Requête 052'!$A769,'Requête 052'!$A$1:$F$2000,3,FALSE),"")</f>
        <v>43818</v>
      </c>
      <c r="D770" s="5" t="str">
        <f>IFERROR(VLOOKUP('Requête 052'!$A769,'Requête 052'!$A$1:$F$2000,4,FALSE),"")</f>
        <v>DECHETS INDUSTRIELS BANALS</v>
      </c>
      <c r="E770" s="5" t="str">
        <f>IFERROR(VLOOKUP('Requête 052'!$A769,'Requête 052'!$A$1:$F$2000,5,FALSE),"")</f>
        <v>DECHETS INDUSTRIELS BANALS</v>
      </c>
      <c r="F770" s="5">
        <f>IFERROR(VLOOKUP('Requête 052'!$A769,'Requête 052'!$A$1:$F$2000,6,FALSE),"")</f>
        <v>2.56</v>
      </c>
      <c r="G770" s="15">
        <f>IFERROR(VLOOKUP(A770,'Fichier source CGECP'!$A$1:$F$1259,1,FALSE),"")</f>
        <v>6904</v>
      </c>
      <c r="H770" s="15" t="str">
        <f>IFERROR(VLOOKUP(A770,'Fichier source CGECP'!$A$1:$F$1259,2,FALSE),"")</f>
        <v>CGECP</v>
      </c>
      <c r="I770" s="38">
        <f>IFERROR(VLOOKUP(A770,'Fichier source CGECP'!$A$1:$F$1259,3,FALSE),"")</f>
        <v>43818</v>
      </c>
      <c r="J770" s="15" t="str">
        <f>IFERROR(VLOOKUP(A770,'Fichier source CGECP'!$A$1:$F$1259,4,FALSE),"")</f>
        <v>DECHETS INDUSTRIELS A TRIER</v>
      </c>
      <c r="K770" s="15" t="str">
        <f>IFERROR(VLOOKUP(A770,'Fichier source CGECP'!$A$1:$F$1259,5,FALSE),"")</f>
        <v>DECHETS INDUSTRIELS A TRIER</v>
      </c>
      <c r="L770" s="33">
        <f>IFERROR(VLOOKUP(A770,'Fichier source CGECP'!$A$1:$F$1259,6,FALSE),"")</f>
        <v>6.54</v>
      </c>
      <c r="M770" s="36">
        <f t="shared" si="60"/>
        <v>-3.98</v>
      </c>
      <c r="N770" s="35" t="str">
        <f t="shared" si="56"/>
        <v>Ok</v>
      </c>
      <c r="O770" s="35" t="str">
        <f t="shared" si="57"/>
        <v>Ecart</v>
      </c>
      <c r="P770" s="35" t="str">
        <f t="shared" si="58"/>
        <v>Ecart</v>
      </c>
      <c r="Q770" s="35" t="str">
        <f t="shared" si="59"/>
        <v>Ecart</v>
      </c>
    </row>
    <row r="771" spans="1:17" ht="15.75" customHeight="1" x14ac:dyDescent="0.25">
      <c r="A771" s="12">
        <f>IFERROR(VLOOKUP('Requête 052'!$A770,'Requête 052'!$A$1:$F$2000,1,FALSE),"")</f>
        <v>6905</v>
      </c>
      <c r="B771" s="5" t="str">
        <f>IFERROR(VLOOKUP('Requête 052'!$A770,'Requête 052'!$A$1:$F$2000,2,FALSE),"")</f>
        <v>CGECP ST OUEN L AUMONE TDI</v>
      </c>
      <c r="C771" s="14">
        <f>IFERROR(VLOOKUP('Requête 052'!$A770,'Requête 052'!$A$1:$F$2000,3,FALSE),"")</f>
        <v>43818</v>
      </c>
      <c r="D771" s="5" t="str">
        <f>IFERROR(VLOOKUP('Requête 052'!$A770,'Requête 052'!$A$1:$F$2000,4,FALSE),"")</f>
        <v>ENCOMBRANTS</v>
      </c>
      <c r="E771" s="5" t="str">
        <f>IFERROR(VLOOKUP('Requête 052'!$A770,'Requête 052'!$A$1:$F$2000,5,FALSE),"")</f>
        <v>ENCOMBRANTS</v>
      </c>
      <c r="F771" s="5">
        <f>IFERROR(VLOOKUP('Requête 052'!$A770,'Requête 052'!$A$1:$F$2000,6,FALSE),"")</f>
        <v>1.06</v>
      </c>
      <c r="G771" s="15" t="str">
        <f>IFERROR(VLOOKUP(A771,'Fichier source CGECP'!$A$1:$F$1259,1,FALSE),"")</f>
        <v/>
      </c>
      <c r="H771" s="15" t="str">
        <f>IFERROR(VLOOKUP(A771,'Fichier source CGECP'!$A$1:$F$1259,2,FALSE),"")</f>
        <v/>
      </c>
      <c r="I771" s="38" t="str">
        <f>IFERROR(VLOOKUP(A771,'Fichier source CGECP'!$A$1:$F$1259,3,FALSE),"")</f>
        <v/>
      </c>
      <c r="J771" s="15" t="str">
        <f>IFERROR(VLOOKUP(A771,'Fichier source CGECP'!$A$1:$F$1259,4,FALSE),"")</f>
        <v/>
      </c>
      <c r="K771" s="15" t="str">
        <f>IFERROR(VLOOKUP(A771,'Fichier source CGECP'!$A$1:$F$1259,5,FALSE),"")</f>
        <v/>
      </c>
      <c r="L771" s="33" t="str">
        <f>IFERROR(VLOOKUP(A771,'Fichier source CGECP'!$A$1:$F$1259,6,FALSE),"")</f>
        <v/>
      </c>
      <c r="M771" s="36" t="str">
        <f t="shared" si="60"/>
        <v/>
      </c>
      <c r="N771" s="35" t="str">
        <f t="shared" si="56"/>
        <v>Ok</v>
      </c>
      <c r="O771" s="35" t="str">
        <f t="shared" si="57"/>
        <v>Ecart</v>
      </c>
      <c r="P771" s="35" t="str">
        <f t="shared" si="58"/>
        <v>Ok</v>
      </c>
      <c r="Q771" s="35" t="str">
        <f t="shared" si="59"/>
        <v>Ecart</v>
      </c>
    </row>
    <row r="772" spans="1:17" ht="15.75" customHeight="1" x14ac:dyDescent="0.25">
      <c r="A772" s="12">
        <f>IFERROR(VLOOKUP('Requête 052'!$A771,'Requête 052'!$A$1:$F$2000,1,FALSE),"")</f>
        <v>6906</v>
      </c>
      <c r="B772" s="5" t="str">
        <f>IFERROR(VLOOKUP('Requête 052'!$A771,'Requête 052'!$A$1:$F$2000,2,FALSE),"")</f>
        <v>CGECP ST OUEN L AUMONE TDI</v>
      </c>
      <c r="C772" s="14">
        <f>IFERROR(VLOOKUP('Requête 052'!$A771,'Requête 052'!$A$1:$F$2000,3,FALSE),"")</f>
        <v>43818</v>
      </c>
      <c r="D772" s="5" t="str">
        <f>IFERROR(VLOOKUP('Requête 052'!$A771,'Requête 052'!$A$1:$F$2000,4,FALSE),"")</f>
        <v>DECHETS INDUSTRIELS BANALS</v>
      </c>
      <c r="E772" s="5" t="str">
        <f>IFERROR(VLOOKUP('Requête 052'!$A771,'Requête 052'!$A$1:$F$2000,5,FALSE),"")</f>
        <v>DECHETS INDUSTRIELS BANALS</v>
      </c>
      <c r="F772" s="5">
        <f>IFERROR(VLOOKUP('Requête 052'!$A771,'Requête 052'!$A$1:$F$2000,6,FALSE),"")</f>
        <v>1.024</v>
      </c>
      <c r="G772" s="15">
        <f>IFERROR(VLOOKUP(A772,'Fichier source CGECP'!$A$1:$F$1259,1,FALSE),"")</f>
        <v>6906</v>
      </c>
      <c r="H772" s="15" t="str">
        <f>IFERROR(VLOOKUP(A772,'Fichier source CGECP'!$A$1:$F$1259,2,FALSE),"")</f>
        <v>CGECP</v>
      </c>
      <c r="I772" s="47">
        <f>IFERROR(VLOOKUP(A772,'Fichier source CGECP'!$A$1:$F$1259,3,FALSE),"")</f>
        <v>43818</v>
      </c>
      <c r="J772" s="15" t="str">
        <f>IFERROR(VLOOKUP(A772,'Fichier source CGECP'!$A$1:$F$1259,4,FALSE),"")</f>
        <v>DECHETS INDUSTRIELS BANALS</v>
      </c>
      <c r="K772" s="15" t="str">
        <f>IFERROR(VLOOKUP(A772,'Fichier source CGECP'!$A$1:$F$1259,5,FALSE),"")</f>
        <v>DECHETS INDUSTRIELS BANALS</v>
      </c>
      <c r="L772" s="33">
        <f>IFERROR(VLOOKUP(A772,'Fichier source CGECP'!$A$1:$F$1259,6,FALSE),"")</f>
        <v>0.9</v>
      </c>
      <c r="M772" s="36">
        <f t="shared" si="60"/>
        <v>0.124</v>
      </c>
      <c r="N772" s="35" t="str">
        <f t="shared" ref="N772:N835" si="61">IFERROR(IF(SEARCH(H772,B772,1),"Ok","Ecart"),"")</f>
        <v>Ok</v>
      </c>
      <c r="O772" s="35" t="str">
        <f t="shared" ref="O772:O835" si="62">IFERROR(IF(E772=K772,"Ok","Ecart"),"")</f>
        <v>Ok</v>
      </c>
      <c r="P772" s="35" t="str">
        <f t="shared" ref="P772:P835" si="63">IFERROR(IF(M772&gt;=0,"Ok","Ecart"),"")</f>
        <v>Ok</v>
      </c>
      <c r="Q772" s="35" t="str">
        <f t="shared" ref="Q772:Q835" si="64">IFERROR(IF(OR(P772="Ecart",O772="Ecart",N772="Ecart"),"Ecart","Ok"),"")</f>
        <v>Ok</v>
      </c>
    </row>
    <row r="773" spans="1:17" ht="15.75" customHeight="1" x14ac:dyDescent="0.25">
      <c r="A773" s="12">
        <f>IFERROR(VLOOKUP('Requête 052'!$A772,'Requête 052'!$A$1:$F$2000,1,FALSE),"")</f>
        <v>6907</v>
      </c>
      <c r="B773" s="5" t="str">
        <f>IFERROR(VLOOKUP('Requête 052'!$A772,'Requête 052'!$A$1:$F$2000,2,FALSE),"")</f>
        <v>CGECP ST OUEN L AUMONE UVEND</v>
      </c>
      <c r="C773" s="14">
        <f>IFERROR(VLOOKUP('Requête 052'!$A772,'Requête 052'!$A$1:$F$2000,3,FALSE),"")</f>
        <v>43818</v>
      </c>
      <c r="D773" s="5" t="str">
        <f>IFERROR(VLOOKUP('Requête 052'!$A772,'Requête 052'!$A$1:$F$2000,4,FALSE),"")</f>
        <v>ORDURES MENAGERES</v>
      </c>
      <c r="E773" s="5" t="str">
        <f>IFERROR(VLOOKUP('Requête 052'!$A772,'Requête 052'!$A$1:$F$2000,5,FALSE),"")</f>
        <v>ORDURES MENAGERES</v>
      </c>
      <c r="F773" s="5">
        <f>IFERROR(VLOOKUP('Requête 052'!$A772,'Requête 052'!$A$1:$F$2000,6,FALSE),"")</f>
        <v>9.2799999999999994</v>
      </c>
      <c r="G773" s="15">
        <f>IFERROR(VLOOKUP(A773,'Fichier source CGECP'!$A$1:$F$1259,1,FALSE),"")</f>
        <v>6907</v>
      </c>
      <c r="H773" s="15" t="str">
        <f>IFERROR(VLOOKUP(A773,'Fichier source CGECP'!$A$1:$F$1259,2,FALSE),"")</f>
        <v>CGECP</v>
      </c>
      <c r="I773" s="47">
        <f>IFERROR(VLOOKUP(A773,'Fichier source CGECP'!$A$1:$F$1259,3,FALSE),"")</f>
        <v>43818</v>
      </c>
      <c r="J773" s="15">
        <f>IFERROR(VLOOKUP(A773,'Fichier source CGECP'!$A$1:$F$1259,4,FALSE),"")</f>
        <v>0</v>
      </c>
      <c r="K773" s="15" t="str">
        <f>IFERROR(VLOOKUP(A773,'Fichier source CGECP'!$A$1:$F$1259,5,FALSE),"")</f>
        <v>ORDURES MENAGERES</v>
      </c>
      <c r="L773" s="33">
        <f>IFERROR(VLOOKUP(A773,'Fichier source CGECP'!$A$1:$F$1259,6,FALSE),"")</f>
        <v>6</v>
      </c>
      <c r="M773" s="36">
        <f t="shared" si="60"/>
        <v>3.2799999999999994</v>
      </c>
      <c r="N773" s="35" t="str">
        <f t="shared" si="61"/>
        <v>Ok</v>
      </c>
      <c r="O773" s="35" t="str">
        <f t="shared" si="62"/>
        <v>Ok</v>
      </c>
      <c r="P773" s="35" t="str">
        <f t="shared" si="63"/>
        <v>Ok</v>
      </c>
      <c r="Q773" s="35" t="str">
        <f t="shared" si="64"/>
        <v>Ok</v>
      </c>
    </row>
    <row r="774" spans="1:17" ht="15.75" customHeight="1" x14ac:dyDescent="0.25">
      <c r="A774" s="12">
        <f>IFERROR(VLOOKUP('Requête 052'!$A773,'Requête 052'!$A$1:$F$2000,1,FALSE),"")</f>
        <v>6908</v>
      </c>
      <c r="B774" s="5" t="str">
        <f>IFERROR(VLOOKUP('Requête 052'!$A773,'Requête 052'!$A$1:$F$2000,2,FALSE),"")</f>
        <v>CGECP ST OUEN L AUMONE TDI</v>
      </c>
      <c r="C774" s="14">
        <f>IFERROR(VLOOKUP('Requête 052'!$A773,'Requête 052'!$A$1:$F$2000,3,FALSE),"")</f>
        <v>43818</v>
      </c>
      <c r="D774" s="5" t="str">
        <f>IFERROR(VLOOKUP('Requête 052'!$A773,'Requête 052'!$A$1:$F$2000,4,FALSE),"")</f>
        <v>ENCOMBRANTS</v>
      </c>
      <c r="E774" s="5" t="str">
        <f>IFERROR(VLOOKUP('Requête 052'!$A773,'Requête 052'!$A$1:$F$2000,5,FALSE),"")</f>
        <v>ENCOMBRANTS</v>
      </c>
      <c r="F774" s="5">
        <f>IFERROR(VLOOKUP('Requête 052'!$A773,'Requête 052'!$A$1:$F$2000,6,FALSE),"")</f>
        <v>4.54</v>
      </c>
      <c r="G774" s="15">
        <f>IFERROR(VLOOKUP(A774,'Fichier source CGECP'!$A$1:$F$1259,1,FALSE),"")</f>
        <v>6908</v>
      </c>
      <c r="H774" s="15" t="str">
        <f>IFERROR(VLOOKUP(A774,'Fichier source CGECP'!$A$1:$F$1259,2,FALSE),"")</f>
        <v>CGECP</v>
      </c>
      <c r="I774" s="38">
        <f>IFERROR(VLOOKUP(A774,'Fichier source CGECP'!$A$1:$F$1259,3,FALSE),"")</f>
        <v>43818</v>
      </c>
      <c r="J774" s="15">
        <f>IFERROR(VLOOKUP(A774,'Fichier source CGECP'!$A$1:$F$1259,4,FALSE),"")</f>
        <v>0</v>
      </c>
      <c r="K774" s="15" t="str">
        <f>IFERROR(VLOOKUP(A774,'Fichier source CGECP'!$A$1:$F$1259,5,FALSE),"")</f>
        <v>DECHETS VERTS EN MELANGE</v>
      </c>
      <c r="L774" s="33">
        <f>IFERROR(VLOOKUP(A774,'Fichier source CGECP'!$A$1:$F$1259,6,FALSE),"")</f>
        <v>4.92</v>
      </c>
      <c r="M774" s="36">
        <f t="shared" si="60"/>
        <v>-0.37999999999999989</v>
      </c>
      <c r="N774" s="35" t="str">
        <f t="shared" si="61"/>
        <v>Ok</v>
      </c>
      <c r="O774" s="35" t="str">
        <f t="shared" si="62"/>
        <v>Ecart</v>
      </c>
      <c r="P774" s="35" t="str">
        <f t="shared" si="63"/>
        <v>Ecart</v>
      </c>
      <c r="Q774" s="35" t="str">
        <f t="shared" si="64"/>
        <v>Ecart</v>
      </c>
    </row>
    <row r="775" spans="1:17" ht="15.75" customHeight="1" x14ac:dyDescent="0.25">
      <c r="A775" s="12">
        <f>IFERROR(VLOOKUP('Requête 052'!$A774,'Requête 052'!$A$1:$F$2000,1,FALSE),"")</f>
        <v>6915</v>
      </c>
      <c r="B775" s="5" t="str">
        <f>IFERROR(VLOOKUP('Requête 052'!$A774,'Requête 052'!$A$1:$F$2000,2,FALSE),"")</f>
        <v>CGECP ST OUEN L AUMONE TDI</v>
      </c>
      <c r="C775" s="14">
        <f>IFERROR(VLOOKUP('Requête 052'!$A774,'Requête 052'!$A$1:$F$2000,3,FALSE),"")</f>
        <v>43818</v>
      </c>
      <c r="D775" s="5" t="str">
        <f>IFERROR(VLOOKUP('Requête 052'!$A774,'Requête 052'!$A$1:$F$2000,4,FALSE),"")</f>
        <v>CARTONS</v>
      </c>
      <c r="E775" s="5" t="str">
        <f>IFERROR(VLOOKUP('Requête 052'!$A774,'Requête 052'!$A$1:$F$2000,5,FALSE),"")</f>
        <v>CARTONS</v>
      </c>
      <c r="F775" s="5">
        <f>IFERROR(VLOOKUP('Requête 052'!$A774,'Requête 052'!$A$1:$F$2000,6,FALSE),"")</f>
        <v>3.1</v>
      </c>
      <c r="G775" s="15">
        <f>IFERROR(VLOOKUP(A775,'Fichier source CGECP'!$A$1:$F$1259,1,FALSE),"")</f>
        <v>6915</v>
      </c>
      <c r="H775" s="15" t="str">
        <f>IFERROR(VLOOKUP(A775,'Fichier source CGECP'!$A$1:$F$1259,2,FALSE),"")</f>
        <v>CGECP</v>
      </c>
      <c r="I775" s="47">
        <f>IFERROR(VLOOKUP(A775,'Fichier source CGECP'!$A$1:$F$1259,3,FALSE),"")</f>
        <v>43818</v>
      </c>
      <c r="J775" s="15" t="str">
        <f>IFERROR(VLOOKUP(A775,'Fichier source CGECP'!$A$1:$F$1259,4,FALSE),"")</f>
        <v>CARTONS</v>
      </c>
      <c r="K775" s="15" t="str">
        <f>IFERROR(VLOOKUP(A775,'Fichier source CGECP'!$A$1:$F$1259,5,FALSE),"")</f>
        <v>CARTONS</v>
      </c>
      <c r="L775" s="33">
        <f>IFERROR(VLOOKUP(A775,'Fichier source CGECP'!$A$1:$F$1259,6,FALSE),"")</f>
        <v>2.6240000000000001</v>
      </c>
      <c r="M775" s="36">
        <f t="shared" si="60"/>
        <v>0.47599999999999998</v>
      </c>
      <c r="N775" s="35" t="str">
        <f t="shared" si="61"/>
        <v>Ok</v>
      </c>
      <c r="O775" s="35" t="str">
        <f t="shared" si="62"/>
        <v>Ok</v>
      </c>
      <c r="P775" s="35" t="str">
        <f t="shared" si="63"/>
        <v>Ok</v>
      </c>
      <c r="Q775" s="35" t="str">
        <f t="shared" si="64"/>
        <v>Ok</v>
      </c>
    </row>
    <row r="776" spans="1:17" ht="15.75" customHeight="1" x14ac:dyDescent="0.25">
      <c r="A776" s="12">
        <f>IFERROR(VLOOKUP('Requête 052'!$A775,'Requête 052'!$A$1:$F$2000,1,FALSE),"")</f>
        <v>6916</v>
      </c>
      <c r="B776" s="5" t="str">
        <f>IFERROR(VLOOKUP('Requête 052'!$A775,'Requête 052'!$A$1:$F$2000,2,FALSE),"")</f>
        <v>CGECP ST OUEN L AUMONE TPCPR</v>
      </c>
      <c r="C776" s="14">
        <f>IFERROR(VLOOKUP('Requête 052'!$A775,'Requête 052'!$A$1:$F$2000,3,FALSE),"")</f>
        <v>43818</v>
      </c>
      <c r="D776" s="5" t="str">
        <f>IFERROR(VLOOKUP('Requête 052'!$A775,'Requête 052'!$A$1:$F$2000,4,FALSE),"")</f>
        <v>PE GRANDE SURFACE 90/10-PEGS 90/10</v>
      </c>
      <c r="E776" s="5" t="str">
        <f>IFERROR(VLOOKUP('Requête 052'!$A775,'Requête 052'!$A$1:$F$2000,5,FALSE),"")</f>
        <v>REFUS DE TRI TPCPR</v>
      </c>
      <c r="F776" s="5">
        <f>IFERROR(VLOOKUP('Requête 052'!$A775,'Requête 052'!$A$1:$F$2000,6,FALSE),"")</f>
        <v>3.86</v>
      </c>
      <c r="G776" s="15">
        <f>IFERROR(VLOOKUP(A776,'Fichier source CGECP'!$A$1:$F$1259,1,FALSE),"")</f>
        <v>6916</v>
      </c>
      <c r="H776" s="15" t="str">
        <f>IFERROR(VLOOKUP(A776,'Fichier source CGECP'!$A$1:$F$1259,2,FALSE),"")</f>
        <v>CGECP</v>
      </c>
      <c r="I776" s="38">
        <f>IFERROR(VLOOKUP(A776,'Fichier source CGECP'!$A$1:$F$1259,3,FALSE),"")</f>
        <v>43818</v>
      </c>
      <c r="J776" s="15" t="str">
        <f>IFERROR(VLOOKUP(A776,'Fichier source CGECP'!$A$1:$F$1259,4,FALSE),"")</f>
        <v>ONDULES RECUPERES - 1.05.00</v>
      </c>
      <c r="K776" s="15" t="str">
        <f>IFERROR(VLOOKUP(A776,'Fichier source CGECP'!$A$1:$F$1259,5,FALSE),"")</f>
        <v>ONDULES RECUPERES - 1.05.00</v>
      </c>
      <c r="L776" s="33">
        <f>IFERROR(VLOOKUP(A776,'Fichier source CGECP'!$A$1:$F$1259,6,FALSE),"")</f>
        <v>3.51</v>
      </c>
      <c r="M776" s="36">
        <f t="shared" si="60"/>
        <v>0.35000000000000009</v>
      </c>
      <c r="N776" s="35" t="str">
        <f t="shared" si="61"/>
        <v>Ok</v>
      </c>
      <c r="O776" s="35" t="str">
        <f t="shared" si="62"/>
        <v>Ecart</v>
      </c>
      <c r="P776" s="35" t="str">
        <f t="shared" si="63"/>
        <v>Ok</v>
      </c>
      <c r="Q776" s="35" t="str">
        <f t="shared" si="64"/>
        <v>Ecart</v>
      </c>
    </row>
    <row r="777" spans="1:17" ht="15.75" customHeight="1" x14ac:dyDescent="0.25">
      <c r="A777" s="12">
        <f>IFERROR(VLOOKUP('Requête 052'!$A776,'Requête 052'!$A$1:$F$2000,1,FALSE),"")</f>
        <v>6920</v>
      </c>
      <c r="B777" s="5" t="str">
        <f>IFERROR(VLOOKUP('Requête 052'!$A776,'Requête 052'!$A$1:$F$2000,2,FALSE),"")</f>
        <v>CGECP ST OUEN L AUMONE TDI</v>
      </c>
      <c r="C777" s="14">
        <f>IFERROR(VLOOKUP('Requête 052'!$A776,'Requête 052'!$A$1:$F$2000,3,FALSE),"")</f>
        <v>43818</v>
      </c>
      <c r="D777" s="5" t="str">
        <f>IFERROR(VLOOKUP('Requête 052'!$A776,'Requête 052'!$A$1:$F$2000,4,FALSE),"")</f>
        <v>ENCOMBRANTS</v>
      </c>
      <c r="E777" s="5" t="str">
        <f>IFERROR(VLOOKUP('Requête 052'!$A776,'Requête 052'!$A$1:$F$2000,5,FALSE),"")</f>
        <v>ENCOMBRANTS</v>
      </c>
      <c r="F777" s="5">
        <f>IFERROR(VLOOKUP('Requête 052'!$A776,'Requête 052'!$A$1:$F$2000,6,FALSE),"")</f>
        <v>3.54</v>
      </c>
      <c r="G777" s="15">
        <f>IFERROR(VLOOKUP(A777,'Fichier source CGECP'!$A$1:$F$1259,1,FALSE),"")</f>
        <v>6920</v>
      </c>
      <c r="H777" s="15" t="str">
        <f>IFERROR(VLOOKUP(A777,'Fichier source CGECP'!$A$1:$F$1259,2,FALSE),"")</f>
        <v>CGECP</v>
      </c>
      <c r="I777" s="38">
        <f>IFERROR(VLOOKUP(A777,'Fichier source CGECP'!$A$1:$F$1259,3,FALSE),"")</f>
        <v>43818</v>
      </c>
      <c r="J777" s="15">
        <f>IFERROR(VLOOKUP(A777,'Fichier source CGECP'!$A$1:$F$1259,4,FALSE),"")</f>
        <v>0</v>
      </c>
      <c r="K777" s="15" t="str">
        <f>IFERROR(VLOOKUP(A777,'Fichier source CGECP'!$A$1:$F$1259,5,FALSE),"")</f>
        <v>ENCOMBRANTS</v>
      </c>
      <c r="L777" s="33">
        <f>IFERROR(VLOOKUP(A777,'Fichier source CGECP'!$A$1:$F$1259,6,FALSE),"")</f>
        <v>7.16</v>
      </c>
      <c r="M777" s="36">
        <f t="shared" si="60"/>
        <v>-3.62</v>
      </c>
      <c r="N777" s="35" t="str">
        <f t="shared" si="61"/>
        <v>Ok</v>
      </c>
      <c r="O777" s="35" t="str">
        <f t="shared" si="62"/>
        <v>Ok</v>
      </c>
      <c r="P777" s="35" t="str">
        <f t="shared" si="63"/>
        <v>Ecart</v>
      </c>
      <c r="Q777" s="35" t="str">
        <f t="shared" si="64"/>
        <v>Ecart</v>
      </c>
    </row>
    <row r="778" spans="1:17" ht="15.75" customHeight="1" x14ac:dyDescent="0.25">
      <c r="A778" s="12">
        <f>IFERROR(VLOOKUP('Requête 052'!$A777,'Requête 052'!$A$1:$F$2000,1,FALSE),"")</f>
        <v>6923</v>
      </c>
      <c r="B778" s="5" t="str">
        <f>IFERROR(VLOOKUP('Requête 052'!$A777,'Requête 052'!$A$1:$F$2000,2,FALSE),"")</f>
        <v>CGECP ST OUEN L AUMONE UVEND</v>
      </c>
      <c r="C778" s="14">
        <f>IFERROR(VLOOKUP('Requête 052'!$A777,'Requête 052'!$A$1:$F$2000,3,FALSE),"")</f>
        <v>43818</v>
      </c>
      <c r="D778" s="5" t="str">
        <f>IFERROR(VLOOKUP('Requête 052'!$A777,'Requête 052'!$A$1:$F$2000,4,FALSE),"")</f>
        <v>REFUS DE TRI</v>
      </c>
      <c r="E778" s="5" t="str">
        <f>IFERROR(VLOOKUP('Requête 052'!$A777,'Requête 052'!$A$1:$F$2000,5,FALSE),"")</f>
        <v>REFUS DE TRI</v>
      </c>
      <c r="F778" s="5">
        <f>IFERROR(VLOOKUP('Requête 052'!$A777,'Requête 052'!$A$1:$F$2000,6,FALSE),"")</f>
        <v>1.1399999999999999</v>
      </c>
      <c r="G778" s="15" t="str">
        <f>IFERROR(VLOOKUP(A778,'Fichier source CGECP'!$A$1:$F$1259,1,FALSE),"")</f>
        <v/>
      </c>
      <c r="H778" s="15" t="str">
        <f>IFERROR(VLOOKUP(A778,'Fichier source CGECP'!$A$1:$F$1259,2,FALSE),"")</f>
        <v/>
      </c>
      <c r="I778" s="38" t="str">
        <f>IFERROR(VLOOKUP(A778,'Fichier source CGECP'!$A$1:$F$1259,3,FALSE),"")</f>
        <v/>
      </c>
      <c r="J778" s="15" t="str">
        <f>IFERROR(VLOOKUP(A778,'Fichier source CGECP'!$A$1:$F$1259,4,FALSE),"")</f>
        <v/>
      </c>
      <c r="K778" s="15" t="str">
        <f>IFERROR(VLOOKUP(A778,'Fichier source CGECP'!$A$1:$F$1259,5,FALSE),"")</f>
        <v/>
      </c>
      <c r="L778" s="33" t="str">
        <f>IFERROR(VLOOKUP(A778,'Fichier source CGECP'!$A$1:$F$1259,6,FALSE),"")</f>
        <v/>
      </c>
      <c r="M778" s="36" t="str">
        <f t="shared" si="60"/>
        <v/>
      </c>
      <c r="N778" s="35" t="str">
        <f t="shared" si="61"/>
        <v>Ok</v>
      </c>
      <c r="O778" s="35" t="str">
        <f t="shared" si="62"/>
        <v>Ecart</v>
      </c>
      <c r="P778" s="35" t="str">
        <f t="shared" si="63"/>
        <v>Ok</v>
      </c>
      <c r="Q778" s="35" t="str">
        <f t="shared" si="64"/>
        <v>Ecart</v>
      </c>
    </row>
    <row r="779" spans="1:17" ht="15.75" customHeight="1" x14ac:dyDescent="0.25">
      <c r="A779" s="12">
        <f>IFERROR(VLOOKUP('Requête 052'!$A778,'Requête 052'!$A$1:$F$2000,1,FALSE),"")</f>
        <v>6925</v>
      </c>
      <c r="B779" s="5" t="str">
        <f>IFERROR(VLOOKUP('Requête 052'!$A778,'Requête 052'!$A$1:$F$2000,2,FALSE),"")</f>
        <v>CGECP ST OUEN L AUMONE TDI</v>
      </c>
      <c r="C779" s="14">
        <f>IFERROR(VLOOKUP('Requête 052'!$A778,'Requête 052'!$A$1:$F$2000,3,FALSE),"")</f>
        <v>43818</v>
      </c>
      <c r="D779" s="5" t="str">
        <f>IFERROR(VLOOKUP('Requête 052'!$A778,'Requête 052'!$A$1:$F$2000,4,FALSE),"")</f>
        <v>CARTONS DE DECHETTERIE - 1.04.00</v>
      </c>
      <c r="E779" s="5" t="str">
        <f>IFERROR(VLOOKUP('Requête 052'!$A778,'Requête 052'!$A$1:$F$2000,5,FALSE),"")</f>
        <v>MATIERE VALO EN MELANGE</v>
      </c>
      <c r="F779" s="5">
        <f>IFERROR(VLOOKUP('Requête 052'!$A778,'Requête 052'!$A$1:$F$2000,6,FALSE),"")</f>
        <v>2.36</v>
      </c>
      <c r="G779" s="15" t="str">
        <f>IFERROR(VLOOKUP(A779,'Fichier source CGECP'!$A$1:$F$1259,1,FALSE),"")</f>
        <v/>
      </c>
      <c r="H779" s="15" t="str">
        <f>IFERROR(VLOOKUP(A779,'Fichier source CGECP'!$A$1:$F$1259,2,FALSE),"")</f>
        <v/>
      </c>
      <c r="I779" s="38" t="str">
        <f>IFERROR(VLOOKUP(A779,'Fichier source CGECP'!$A$1:$F$1259,3,FALSE),"")</f>
        <v/>
      </c>
      <c r="J779" s="15" t="str">
        <f>IFERROR(VLOOKUP(A779,'Fichier source CGECP'!$A$1:$F$1259,4,FALSE),"")</f>
        <v/>
      </c>
      <c r="K779" s="15" t="str">
        <f>IFERROR(VLOOKUP(A779,'Fichier source CGECP'!$A$1:$F$1259,5,FALSE),"")</f>
        <v/>
      </c>
      <c r="L779" s="33" t="str">
        <f>IFERROR(VLOOKUP(A779,'Fichier source CGECP'!$A$1:$F$1259,6,FALSE),"")</f>
        <v/>
      </c>
      <c r="M779" s="36" t="str">
        <f t="shared" si="60"/>
        <v/>
      </c>
      <c r="N779" s="35" t="str">
        <f t="shared" si="61"/>
        <v>Ok</v>
      </c>
      <c r="O779" s="35" t="str">
        <f t="shared" si="62"/>
        <v>Ecart</v>
      </c>
      <c r="P779" s="35" t="str">
        <f t="shared" si="63"/>
        <v>Ok</v>
      </c>
      <c r="Q779" s="35" t="str">
        <f t="shared" si="64"/>
        <v>Ecart</v>
      </c>
    </row>
    <row r="780" spans="1:17" ht="15.75" customHeight="1" x14ac:dyDescent="0.25">
      <c r="A780" s="12">
        <f>IFERROR(VLOOKUP('Requête 052'!$A778,'Requête 052'!$A$1:$F$2000,1,FALSE),"")</f>
        <v>6925</v>
      </c>
      <c r="B780" s="12" t="str">
        <f>IFERROR(VLOOKUP('Requête 052'!$A778,'Requête 052'!$A$1:$F$2000,2,FALSE),"")</f>
        <v>CGECP ST OUEN L AUMONE TDI</v>
      </c>
      <c r="C780" s="14">
        <f>IFERROR(VLOOKUP('Requête 052'!$A778,'Requête 052'!$A$1:$F$2000,3,FALSE),"")</f>
        <v>43818</v>
      </c>
      <c r="D780" s="12" t="str">
        <f>IFERROR(VLOOKUP('Requête 052'!$A778,'Requête 052'!$A$1:$F$2000,4,FALSE),"")</f>
        <v>CARTONS DE DECHETTERIE - 1.04.00</v>
      </c>
      <c r="E780" s="12" t="str">
        <f>IFERROR(VLOOKUP('Requête 052'!$A778,'Requête 052'!$A$1:$F$2000,5,FALSE),"")</f>
        <v>MATIERE VALO EN MELANGE</v>
      </c>
      <c r="F780" s="16">
        <f>IFERROR(VLOOKUP('Requête 052'!$A778,'Requête 052'!$A$1:$F$2000,6,FALSE),"")</f>
        <v>2.36</v>
      </c>
      <c r="G780" s="15" t="str">
        <f>IFERROR(VLOOKUP(A780,'Fichier source CGECP'!$A$1:$F$1259,1,FALSE),"")</f>
        <v/>
      </c>
      <c r="H780" s="15" t="str">
        <f>IFERROR(VLOOKUP(A780,'Fichier source CGECP'!$A$1:$F$1259,2,FALSE),"")</f>
        <v/>
      </c>
      <c r="I780" s="38" t="str">
        <f>IFERROR(VLOOKUP(A780,'Fichier source CGECP'!$A$1:$F$1259,3,FALSE),"")</f>
        <v/>
      </c>
      <c r="J780" s="15" t="str">
        <f>IFERROR(VLOOKUP(A780,'Fichier source CGECP'!$A$1:$F$1259,4,FALSE),"")</f>
        <v/>
      </c>
      <c r="K780" s="15" t="str">
        <f>IFERROR(VLOOKUP(A780,'Fichier source CGECP'!$A$1:$F$1259,5,FALSE),"")</f>
        <v/>
      </c>
      <c r="L780" s="33" t="str">
        <f>IFERROR(VLOOKUP(A780,'Fichier source CGECP'!$A$1:$F$1259,6,FALSE),"")</f>
        <v/>
      </c>
      <c r="M780" s="36" t="str">
        <f t="shared" si="60"/>
        <v/>
      </c>
      <c r="N780" s="35" t="str">
        <f t="shared" si="61"/>
        <v>Ok</v>
      </c>
      <c r="O780" s="35" t="str">
        <f t="shared" si="62"/>
        <v>Ecart</v>
      </c>
      <c r="P780" s="35" t="str">
        <f t="shared" si="63"/>
        <v>Ok</v>
      </c>
      <c r="Q780" s="35" t="str">
        <f t="shared" si="64"/>
        <v>Ecart</v>
      </c>
    </row>
    <row r="781" spans="1:17" ht="15.75" customHeight="1" x14ac:dyDescent="0.25">
      <c r="A781" s="12">
        <f>IFERROR(VLOOKUP('Requête 052'!$A780,'Requête 052'!$A$1:$F$2000,1,FALSE),"")</f>
        <v>6929</v>
      </c>
      <c r="B781" s="5" t="str">
        <f>IFERROR(VLOOKUP('Requête 052'!$A780,'Requête 052'!$A$1:$F$2000,2,FALSE),"")</f>
        <v>CGECP ST OUEN L AUMONE UVEND</v>
      </c>
      <c r="C781" s="14">
        <f>IFERROR(VLOOKUP('Requête 052'!$A780,'Requête 052'!$A$1:$F$2000,3,FALSE),"")</f>
        <v>43818</v>
      </c>
      <c r="D781" s="5" t="str">
        <f>IFERROR(VLOOKUP('Requête 052'!$A780,'Requête 052'!$A$1:$F$2000,4,FALSE),"")</f>
        <v>DECHET A INCINERER</v>
      </c>
      <c r="E781" s="5" t="str">
        <f>IFERROR(VLOOKUP('Requête 052'!$A780,'Requête 052'!$A$1:$F$2000,5,FALSE),"")</f>
        <v>DECHET A INCINERER</v>
      </c>
      <c r="F781" s="5">
        <f>IFERROR(VLOOKUP('Requête 052'!$A780,'Requête 052'!$A$1:$F$2000,6,FALSE),"")</f>
        <v>4.1399999999999997</v>
      </c>
      <c r="G781" s="15">
        <f>IFERROR(VLOOKUP(A781,'Fichier source CGECP'!$A$1:$F$1259,1,FALSE),"")</f>
        <v>6929</v>
      </c>
      <c r="H781" s="15" t="str">
        <f>IFERROR(VLOOKUP(A781,'Fichier source CGECP'!$A$1:$F$1259,2,FALSE),"")</f>
        <v>CGECP</v>
      </c>
      <c r="I781" s="38">
        <f>IFERROR(VLOOKUP(A781,'Fichier source CGECP'!$A$1:$F$1259,3,FALSE),"")</f>
        <v>43818</v>
      </c>
      <c r="J781" s="15">
        <f>IFERROR(VLOOKUP(A781,'Fichier source CGECP'!$A$1:$F$1259,4,FALSE),"")</f>
        <v>0</v>
      </c>
      <c r="K781" s="15" t="str">
        <f>IFERROR(VLOOKUP(A781,'Fichier source CGECP'!$A$1:$F$1259,5,FALSE),"")</f>
        <v>DECHET A INCINERER TRI</v>
      </c>
      <c r="L781" s="33">
        <f>IFERROR(VLOOKUP(A781,'Fichier source CGECP'!$A$1:$F$1259,6,FALSE),"")</f>
        <v>2.14</v>
      </c>
      <c r="M781" s="36">
        <f t="shared" si="60"/>
        <v>1.9999999999999996</v>
      </c>
      <c r="N781" s="35" t="str">
        <f t="shared" si="61"/>
        <v>Ok</v>
      </c>
      <c r="O781" s="35" t="str">
        <f t="shared" si="62"/>
        <v>Ecart</v>
      </c>
      <c r="P781" s="35" t="str">
        <f t="shared" si="63"/>
        <v>Ok</v>
      </c>
      <c r="Q781" s="35" t="str">
        <f t="shared" si="64"/>
        <v>Ecart</v>
      </c>
    </row>
    <row r="782" spans="1:17" ht="15.75" customHeight="1" x14ac:dyDescent="0.25">
      <c r="A782" s="12">
        <f>IFERROR(VLOOKUP('Requête 052'!$A781,'Requête 052'!$A$1:$F$2000,1,FALSE),"")</f>
        <v>6930</v>
      </c>
      <c r="B782" s="5" t="str">
        <f>IFERROR(VLOOKUP('Requête 052'!$A781,'Requête 052'!$A$1:$F$2000,2,FALSE),"")</f>
        <v>CGECP ST OUEN L AUMONE TPCPR</v>
      </c>
      <c r="C782" s="14">
        <f>IFERROR(VLOOKUP('Requête 052'!$A781,'Requête 052'!$A$1:$F$2000,3,FALSE),"")</f>
        <v>43818</v>
      </c>
      <c r="D782" s="5" t="str">
        <f>IFERROR(VLOOKUP('Requête 052'!$A781,'Requête 052'!$A$1:$F$2000,4,FALSE),"")</f>
        <v>CARTONS</v>
      </c>
      <c r="E782" s="5" t="str">
        <f>IFERROR(VLOOKUP('Requête 052'!$A781,'Requête 052'!$A$1:$F$2000,5,FALSE),"")</f>
        <v>CARTONS</v>
      </c>
      <c r="F782" s="5">
        <f>IFERROR(VLOOKUP('Requête 052'!$A781,'Requête 052'!$A$1:$F$2000,6,FALSE),"")</f>
        <v>1.26</v>
      </c>
      <c r="G782" s="15">
        <f>IFERROR(VLOOKUP(A782,'Fichier source CGECP'!$A$1:$F$1259,1,FALSE),"")</f>
        <v>6930</v>
      </c>
      <c r="H782" s="15" t="str">
        <f>IFERROR(VLOOKUP(A782,'Fichier source CGECP'!$A$1:$F$1259,2,FALSE),"")</f>
        <v>CGECP</v>
      </c>
      <c r="I782" s="38">
        <f>IFERROR(VLOOKUP(A782,'Fichier source CGECP'!$A$1:$F$1259,3,FALSE),"")</f>
        <v>43818</v>
      </c>
      <c r="J782" s="15" t="str">
        <f>IFERROR(VLOOKUP(A782,'Fichier source CGECP'!$A$1:$F$1259,4,FALSE),"")</f>
        <v>CARTONS ET SACHES PLAST - 1.04.00</v>
      </c>
      <c r="K782" s="15" t="str">
        <f>IFERROR(VLOOKUP(A782,'Fichier source CGECP'!$A$1:$F$1259,5,FALSE),"")</f>
        <v>CARTONS ET SACHES PLAST - 1.04.00</v>
      </c>
      <c r="L782" s="33">
        <f>IFERROR(VLOOKUP(A782,'Fichier source CGECP'!$A$1:$F$1259,6,FALSE),"")</f>
        <v>2.8860000000000001</v>
      </c>
      <c r="M782" s="36">
        <f t="shared" si="60"/>
        <v>-1.6260000000000001</v>
      </c>
      <c r="N782" s="35" t="str">
        <f t="shared" si="61"/>
        <v>Ok</v>
      </c>
      <c r="O782" s="35" t="str">
        <f t="shared" si="62"/>
        <v>Ecart</v>
      </c>
      <c r="P782" s="35" t="str">
        <f t="shared" si="63"/>
        <v>Ecart</v>
      </c>
      <c r="Q782" s="35" t="str">
        <f t="shared" si="64"/>
        <v>Ecart</v>
      </c>
    </row>
    <row r="783" spans="1:17" ht="15.75" customHeight="1" x14ac:dyDescent="0.25">
      <c r="A783" s="12">
        <f>IFERROR(VLOOKUP('Requête 052'!$A782,'Requête 052'!$A$1:$F$2000,1,FALSE),"")</f>
        <v>6930</v>
      </c>
      <c r="B783" s="5" t="str">
        <f>IFERROR(VLOOKUP('Requête 052'!$A782,'Requête 052'!$A$1:$F$2000,2,FALSE),"")</f>
        <v>CGECP ST OUEN L AUMONE TPCPR</v>
      </c>
      <c r="C783" s="14">
        <f>IFERROR(VLOOKUP('Requête 052'!$A782,'Requête 052'!$A$1:$F$2000,3,FALSE),"")</f>
        <v>43818</v>
      </c>
      <c r="D783" s="5" t="str">
        <f>IFERROR(VLOOKUP('Requête 052'!$A782,'Requête 052'!$A$1:$F$2000,4,FALSE),"")</f>
        <v>CARTONS</v>
      </c>
      <c r="E783" s="5" t="str">
        <f>IFERROR(VLOOKUP('Requête 052'!$A782,'Requête 052'!$A$1:$F$2000,5,FALSE),"")</f>
        <v>CARTONS</v>
      </c>
      <c r="F783" s="5">
        <f>IFERROR(VLOOKUP('Requête 052'!$A782,'Requête 052'!$A$1:$F$2000,6,FALSE),"")</f>
        <v>1.26</v>
      </c>
      <c r="G783" s="15">
        <f>IFERROR(VLOOKUP(A783,'Fichier source CGECP'!$A$1:$F$1259,1,FALSE),"")</f>
        <v>6930</v>
      </c>
      <c r="H783" s="15" t="str">
        <f>IFERROR(VLOOKUP(A783,'Fichier source CGECP'!$A$1:$F$1259,2,FALSE),"")</f>
        <v>CGECP</v>
      </c>
      <c r="I783" s="38">
        <f>IFERROR(VLOOKUP(A783,'Fichier source CGECP'!$A$1:$F$1259,3,FALSE),"")</f>
        <v>43818</v>
      </c>
      <c r="J783" s="15" t="str">
        <f>IFERROR(VLOOKUP(A783,'Fichier source CGECP'!$A$1:$F$1259,4,FALSE),"")</f>
        <v>CARTONS ET SACHES PLAST - 1.04.00</v>
      </c>
      <c r="K783" s="15" t="str">
        <f>IFERROR(VLOOKUP(A783,'Fichier source CGECP'!$A$1:$F$1259,5,FALSE),"")</f>
        <v>CARTONS ET SACHES PLAST - 1.04.00</v>
      </c>
      <c r="L783" s="33">
        <f>IFERROR(VLOOKUP(A783,'Fichier source CGECP'!$A$1:$F$1259,6,FALSE),"")</f>
        <v>2.8860000000000001</v>
      </c>
      <c r="M783" s="36">
        <f t="shared" si="60"/>
        <v>-1.6260000000000001</v>
      </c>
      <c r="N783" s="35" t="str">
        <f t="shared" si="61"/>
        <v>Ok</v>
      </c>
      <c r="O783" s="35" t="str">
        <f t="shared" si="62"/>
        <v>Ecart</v>
      </c>
      <c r="P783" s="35" t="str">
        <f t="shared" si="63"/>
        <v>Ecart</v>
      </c>
      <c r="Q783" s="35" t="str">
        <f t="shared" si="64"/>
        <v>Ecart</v>
      </c>
    </row>
    <row r="784" spans="1:17" ht="15.75" customHeight="1" x14ac:dyDescent="0.25">
      <c r="A784" s="12">
        <f>IFERROR(VLOOKUP('Requête 052'!$A783,'Requête 052'!$A$1:$F$2000,1,FALSE),"")</f>
        <v>6930</v>
      </c>
      <c r="B784" s="5" t="str">
        <f>IFERROR(VLOOKUP('Requête 052'!$A783,'Requête 052'!$A$1:$F$2000,2,FALSE),"")</f>
        <v>CGECP ST OUEN L AUMONE TPCPR</v>
      </c>
      <c r="C784" s="14">
        <f>IFERROR(VLOOKUP('Requête 052'!$A783,'Requête 052'!$A$1:$F$2000,3,FALSE),"")</f>
        <v>43818</v>
      </c>
      <c r="D784" s="5" t="str">
        <f>IFERROR(VLOOKUP('Requête 052'!$A783,'Requête 052'!$A$1:$F$2000,4,FALSE),"")</f>
        <v>CARTONS</v>
      </c>
      <c r="E784" s="5" t="str">
        <f>IFERROR(VLOOKUP('Requête 052'!$A783,'Requête 052'!$A$1:$F$2000,5,FALSE),"")</f>
        <v>CARTONS</v>
      </c>
      <c r="F784" s="5">
        <f>IFERROR(VLOOKUP('Requête 052'!$A783,'Requête 052'!$A$1:$F$2000,6,FALSE),"")</f>
        <v>1.26</v>
      </c>
      <c r="G784" s="15">
        <f>IFERROR(VLOOKUP(A784,'Fichier source CGECP'!$A$1:$F$1259,1,FALSE),"")</f>
        <v>6930</v>
      </c>
      <c r="H784" s="15" t="str">
        <f>IFERROR(VLOOKUP(A784,'Fichier source CGECP'!$A$1:$F$1259,2,FALSE),"")</f>
        <v>CGECP</v>
      </c>
      <c r="I784" s="38">
        <f>IFERROR(VLOOKUP(A784,'Fichier source CGECP'!$A$1:$F$1259,3,FALSE),"")</f>
        <v>43818</v>
      </c>
      <c r="J784" s="15" t="str">
        <f>IFERROR(VLOOKUP(A784,'Fichier source CGECP'!$A$1:$F$1259,4,FALSE),"")</f>
        <v>CARTONS ET SACHES PLAST - 1.04.00</v>
      </c>
      <c r="K784" s="15" t="str">
        <f>IFERROR(VLOOKUP(A784,'Fichier source CGECP'!$A$1:$F$1259,5,FALSE),"")</f>
        <v>CARTONS ET SACHES PLAST - 1.04.00</v>
      </c>
      <c r="L784" s="33">
        <f>IFERROR(VLOOKUP(A784,'Fichier source CGECP'!$A$1:$F$1259,6,FALSE),"")</f>
        <v>2.8860000000000001</v>
      </c>
      <c r="M784" s="36">
        <f t="shared" si="60"/>
        <v>-1.6260000000000001</v>
      </c>
      <c r="N784" s="35" t="str">
        <f t="shared" si="61"/>
        <v>Ok</v>
      </c>
      <c r="O784" s="35" t="str">
        <f t="shared" si="62"/>
        <v>Ecart</v>
      </c>
      <c r="P784" s="35" t="str">
        <f t="shared" si="63"/>
        <v>Ecart</v>
      </c>
      <c r="Q784" s="35" t="str">
        <f t="shared" si="64"/>
        <v>Ecart</v>
      </c>
    </row>
    <row r="785" spans="1:17" ht="15.75" customHeight="1" x14ac:dyDescent="0.25">
      <c r="A785" s="12">
        <f>IFERROR(VLOOKUP('Requête 052'!$A784,'Requête 052'!$A$1:$F$2000,1,FALSE),"")</f>
        <v>6936</v>
      </c>
      <c r="B785" s="5" t="str">
        <f>IFERROR(VLOOKUP('Requête 052'!$A784,'Requête 052'!$A$1:$F$2000,2,FALSE),"")</f>
        <v>CGECP ST OUEN L AUMONE UVEND</v>
      </c>
      <c r="C785" s="14">
        <f>IFERROR(VLOOKUP('Requête 052'!$A784,'Requête 052'!$A$1:$F$2000,3,FALSE),"")</f>
        <v>43818</v>
      </c>
      <c r="D785" s="5" t="str">
        <f>IFERROR(VLOOKUP('Requête 052'!$A784,'Requête 052'!$A$1:$F$2000,4,FALSE),"")</f>
        <v>ORDURES MENAGERES</v>
      </c>
      <c r="E785" s="5" t="str">
        <f>IFERROR(VLOOKUP('Requête 052'!$A784,'Requête 052'!$A$1:$F$2000,5,FALSE),"")</f>
        <v>ORDURES MENAGERES</v>
      </c>
      <c r="F785" s="5">
        <f>IFERROR(VLOOKUP('Requête 052'!$A784,'Requête 052'!$A$1:$F$2000,6,FALSE),"")</f>
        <v>1.98</v>
      </c>
      <c r="G785" s="15">
        <f>IFERROR(VLOOKUP(A785,'Fichier source CGECP'!$A$1:$F$1259,1,FALSE),"")</f>
        <v>6936</v>
      </c>
      <c r="H785" s="15" t="str">
        <f>IFERROR(VLOOKUP(A785,'Fichier source CGECP'!$A$1:$F$1259,2,FALSE),"")</f>
        <v>CGECP</v>
      </c>
      <c r="I785" s="38">
        <f>IFERROR(VLOOKUP(A785,'Fichier source CGECP'!$A$1:$F$1259,3,FALSE),"")</f>
        <v>43818</v>
      </c>
      <c r="J785" s="15">
        <f>IFERROR(VLOOKUP(A785,'Fichier source CGECP'!$A$1:$F$1259,4,FALSE),"")</f>
        <v>0</v>
      </c>
      <c r="K785" s="15" t="str">
        <f>IFERROR(VLOOKUP(A785,'Fichier source CGECP'!$A$1:$F$1259,5,FALSE),"")</f>
        <v>ENCOMBRANTS</v>
      </c>
      <c r="L785" s="33">
        <f>IFERROR(VLOOKUP(A785,'Fichier source CGECP'!$A$1:$F$1259,6,FALSE),"")</f>
        <v>3.46</v>
      </c>
      <c r="M785" s="36">
        <f t="shared" si="60"/>
        <v>-1.48</v>
      </c>
      <c r="N785" s="35" t="str">
        <f t="shared" si="61"/>
        <v>Ok</v>
      </c>
      <c r="O785" s="35" t="str">
        <f t="shared" si="62"/>
        <v>Ecart</v>
      </c>
      <c r="P785" s="35" t="str">
        <f t="shared" si="63"/>
        <v>Ecart</v>
      </c>
      <c r="Q785" s="35" t="str">
        <f t="shared" si="64"/>
        <v>Ecart</v>
      </c>
    </row>
    <row r="786" spans="1:17" ht="15.75" customHeight="1" x14ac:dyDescent="0.25">
      <c r="A786" s="12">
        <f>IFERROR(VLOOKUP('Requête 052'!$A785,'Requête 052'!$A$1:$F$2000,1,FALSE),"")</f>
        <v>6944</v>
      </c>
      <c r="B786" s="5" t="str">
        <f>IFERROR(VLOOKUP('Requête 052'!$A785,'Requête 052'!$A$1:$F$2000,2,FALSE),"")</f>
        <v>CGECP ST OUEN L AUMONE TDI</v>
      </c>
      <c r="C786" s="14">
        <f>IFERROR(VLOOKUP('Requête 052'!$A785,'Requête 052'!$A$1:$F$2000,3,FALSE),"")</f>
        <v>43818</v>
      </c>
      <c r="D786" s="5" t="str">
        <f>IFERROR(VLOOKUP('Requête 052'!$A785,'Requête 052'!$A$1:$F$2000,4,FALSE),"")</f>
        <v>GRAVATS EN MELANGE</v>
      </c>
      <c r="E786" s="5" t="str">
        <f>IFERROR(VLOOKUP('Requête 052'!$A785,'Requête 052'!$A$1:$F$2000,5,FALSE),"")</f>
        <v>GRAVATS EN MELANGE</v>
      </c>
      <c r="F786" s="5">
        <f>IFERROR(VLOOKUP('Requête 052'!$A785,'Requête 052'!$A$1:$F$2000,6,FALSE),"")</f>
        <v>3.9</v>
      </c>
      <c r="G786" s="15" t="str">
        <f>IFERROR(VLOOKUP(A786,'Fichier source CGECP'!$A$1:$F$1259,1,FALSE),"")</f>
        <v/>
      </c>
      <c r="H786" s="15" t="str">
        <f>IFERROR(VLOOKUP(A786,'Fichier source CGECP'!$A$1:$F$1259,2,FALSE),"")</f>
        <v/>
      </c>
      <c r="I786" s="38" t="str">
        <f>IFERROR(VLOOKUP(A786,'Fichier source CGECP'!$A$1:$F$1259,3,FALSE),"")</f>
        <v/>
      </c>
      <c r="J786" s="15" t="str">
        <f>IFERROR(VLOOKUP(A786,'Fichier source CGECP'!$A$1:$F$1259,4,FALSE),"")</f>
        <v/>
      </c>
      <c r="K786" s="15" t="str">
        <f>IFERROR(VLOOKUP(A786,'Fichier source CGECP'!$A$1:$F$1259,5,FALSE),"")</f>
        <v/>
      </c>
      <c r="L786" s="33" t="str">
        <f>IFERROR(VLOOKUP(A786,'Fichier source CGECP'!$A$1:$F$1259,6,FALSE),"")</f>
        <v/>
      </c>
      <c r="M786" s="36" t="str">
        <f t="shared" si="60"/>
        <v/>
      </c>
      <c r="N786" s="35" t="str">
        <f t="shared" si="61"/>
        <v>Ok</v>
      </c>
      <c r="O786" s="35" t="str">
        <f t="shared" si="62"/>
        <v>Ecart</v>
      </c>
      <c r="P786" s="35" t="str">
        <f t="shared" si="63"/>
        <v>Ok</v>
      </c>
      <c r="Q786" s="35" t="str">
        <f t="shared" si="64"/>
        <v>Ecart</v>
      </c>
    </row>
    <row r="787" spans="1:17" ht="15.75" customHeight="1" x14ac:dyDescent="0.25">
      <c r="A787" s="12">
        <f>IFERROR(VLOOKUP('Requête 052'!$A786,'Requête 052'!$A$1:$F$2000,1,FALSE),"")</f>
        <v>6956</v>
      </c>
      <c r="B787" s="5" t="str">
        <f>IFERROR(VLOOKUP('Requête 052'!$A786,'Requête 052'!$A$1:$F$2000,2,FALSE),"")</f>
        <v>CGECP ST OUEN L AUMONE DVBIODIV</v>
      </c>
      <c r="C787" s="14">
        <f>IFERROR(VLOOKUP('Requête 052'!$A786,'Requête 052'!$A$1:$F$2000,3,FALSE),"")</f>
        <v>43818</v>
      </c>
      <c r="D787" s="5" t="str">
        <f>IFERROR(VLOOKUP('Requête 052'!$A786,'Requête 052'!$A$1:$F$2000,4,FALSE),"")</f>
        <v>DECHETS VERTS EN MELANGE</v>
      </c>
      <c r="E787" s="5" t="str">
        <f>IFERROR(VLOOKUP('Requête 052'!$A786,'Requête 052'!$A$1:$F$2000,5,FALSE),"")</f>
        <v>DECHETS VERTS EN MELANGE</v>
      </c>
      <c r="F787" s="5">
        <f>IFERROR(VLOOKUP('Requête 052'!$A786,'Requête 052'!$A$1:$F$2000,6,FALSE),"")</f>
        <v>3.42</v>
      </c>
      <c r="G787" s="15">
        <f>IFERROR(VLOOKUP(A787,'Fichier source CGECP'!$A$1:$F$1259,1,FALSE),"")</f>
        <v>6956</v>
      </c>
      <c r="H787" s="15" t="str">
        <f>IFERROR(VLOOKUP(A787,'Fichier source CGECP'!$A$1:$F$1259,2,FALSE),"")</f>
        <v>CGECP</v>
      </c>
      <c r="I787" s="38">
        <f>IFERROR(VLOOKUP(A787,'Fichier source CGECP'!$A$1:$F$1259,3,FALSE),"")</f>
        <v>43818</v>
      </c>
      <c r="J787" s="15">
        <f>IFERROR(VLOOKUP(A787,'Fichier source CGECP'!$A$1:$F$1259,4,FALSE),"")</f>
        <v>0</v>
      </c>
      <c r="K787" s="15" t="str">
        <f>IFERROR(VLOOKUP(A787,'Fichier source CGECP'!$A$1:$F$1259,5,FALSE),"")</f>
        <v>ORDURES MENAGERES</v>
      </c>
      <c r="L787" s="33">
        <f>IFERROR(VLOOKUP(A787,'Fichier source CGECP'!$A$1:$F$1259,6,FALSE),"")</f>
        <v>2.98</v>
      </c>
      <c r="M787" s="36">
        <f t="shared" si="60"/>
        <v>0.43999999999999995</v>
      </c>
      <c r="N787" s="35" t="str">
        <f t="shared" si="61"/>
        <v>Ok</v>
      </c>
      <c r="O787" s="35" t="str">
        <f t="shared" si="62"/>
        <v>Ecart</v>
      </c>
      <c r="P787" s="35" t="str">
        <f t="shared" si="63"/>
        <v>Ok</v>
      </c>
      <c r="Q787" s="35" t="str">
        <f t="shared" si="64"/>
        <v>Ecart</v>
      </c>
    </row>
    <row r="788" spans="1:17" ht="15.75" customHeight="1" x14ac:dyDescent="0.25">
      <c r="A788" s="12">
        <f>IFERROR(VLOOKUP('Requête 052'!$A787,'Requête 052'!$A$1:$F$2000,1,FALSE),"")</f>
        <v>6958</v>
      </c>
      <c r="B788" s="5" t="str">
        <f>IFERROR(VLOOKUP('Requête 052'!$A787,'Requête 052'!$A$1:$F$2000,2,FALSE),"")</f>
        <v>CGECP ST OUEN L AUMONE TDI</v>
      </c>
      <c r="C788" s="14">
        <f>IFERROR(VLOOKUP('Requête 052'!$A787,'Requête 052'!$A$1:$F$2000,3,FALSE),"")</f>
        <v>43818</v>
      </c>
      <c r="D788" s="5" t="str">
        <f>IFERROR(VLOOKUP('Requête 052'!$A787,'Requête 052'!$A$1:$F$2000,4,FALSE),"")</f>
        <v>DECHETS INDUSTRIELS BANALS</v>
      </c>
      <c r="E788" s="5" t="str">
        <f>IFERROR(VLOOKUP('Requête 052'!$A787,'Requête 052'!$A$1:$F$2000,5,FALSE),"")</f>
        <v>DECHETS INDUSTRIELS BANALS</v>
      </c>
      <c r="F788" s="5">
        <f>IFERROR(VLOOKUP('Requête 052'!$A787,'Requête 052'!$A$1:$F$2000,6,FALSE),"")</f>
        <v>1.536</v>
      </c>
      <c r="G788" s="15">
        <f>IFERROR(VLOOKUP(A788,'Fichier source CGECP'!$A$1:$F$1259,1,FALSE),"")</f>
        <v>6958</v>
      </c>
      <c r="H788" s="15" t="str">
        <f>IFERROR(VLOOKUP(A788,'Fichier source CGECP'!$A$1:$F$1259,2,FALSE),"")</f>
        <v>CGECP</v>
      </c>
      <c r="I788" s="47">
        <f>IFERROR(VLOOKUP(A788,'Fichier source CGECP'!$A$1:$F$1259,3,FALSE),"")</f>
        <v>43818</v>
      </c>
      <c r="J788" s="15" t="str">
        <f>IFERROR(VLOOKUP(A788,'Fichier source CGECP'!$A$1:$F$1259,4,FALSE),"")</f>
        <v>DECHETS INDUSTRIELS BANALS</v>
      </c>
      <c r="K788" s="15" t="str">
        <f>IFERROR(VLOOKUP(A788,'Fichier source CGECP'!$A$1:$F$1259,5,FALSE),"")</f>
        <v>DECHETS INDUSTRIELS BANALS</v>
      </c>
      <c r="L788" s="33">
        <f>IFERROR(VLOOKUP(A788,'Fichier source CGECP'!$A$1:$F$1259,6,FALSE),"")</f>
        <v>0.74</v>
      </c>
      <c r="M788" s="36">
        <f t="shared" si="60"/>
        <v>0.79600000000000004</v>
      </c>
      <c r="N788" s="35" t="str">
        <f t="shared" si="61"/>
        <v>Ok</v>
      </c>
      <c r="O788" s="35" t="str">
        <f t="shared" si="62"/>
        <v>Ok</v>
      </c>
      <c r="P788" s="35" t="str">
        <f t="shared" si="63"/>
        <v>Ok</v>
      </c>
      <c r="Q788" s="35" t="str">
        <f t="shared" si="64"/>
        <v>Ok</v>
      </c>
    </row>
    <row r="789" spans="1:17" ht="15.75" customHeight="1" x14ac:dyDescent="0.25">
      <c r="A789" s="12">
        <f>IFERROR(VLOOKUP('Requête 052'!$A788,'Requête 052'!$A$1:$F$2000,1,FALSE),"")</f>
        <v>6960</v>
      </c>
      <c r="B789" s="5" t="str">
        <f>IFERROR(VLOOKUP('Requête 052'!$A788,'Requête 052'!$A$1:$F$2000,2,FALSE),"")</f>
        <v>CGECP ST OUEN L AUMONE TDI</v>
      </c>
      <c r="C789" s="14">
        <f>IFERROR(VLOOKUP('Requête 052'!$A788,'Requête 052'!$A$1:$F$2000,3,FALSE),"")</f>
        <v>43818</v>
      </c>
      <c r="D789" s="5" t="str">
        <f>IFERROR(VLOOKUP('Requête 052'!$A788,'Requête 052'!$A$1:$F$2000,4,FALSE),"")</f>
        <v>DECHETS INDUSTRIELS BANALS</v>
      </c>
      <c r="E789" s="5" t="str">
        <f>IFERROR(VLOOKUP('Requête 052'!$A788,'Requête 052'!$A$1:$F$2000,5,FALSE),"")</f>
        <v>DECHETS INDUSTRIELS BANALS</v>
      </c>
      <c r="F789" s="5">
        <f>IFERROR(VLOOKUP('Requête 052'!$A788,'Requête 052'!$A$1:$F$2000,6,FALSE),"")</f>
        <v>2.98</v>
      </c>
      <c r="G789" s="15">
        <f>IFERROR(VLOOKUP(A789,'Fichier source CGECP'!$A$1:$F$1259,1,FALSE),"")</f>
        <v>6960</v>
      </c>
      <c r="H789" s="15" t="str">
        <f>IFERROR(VLOOKUP(A789,'Fichier source CGECP'!$A$1:$F$1259,2,FALSE),"")</f>
        <v>CGECP</v>
      </c>
      <c r="I789" s="47">
        <f>IFERROR(VLOOKUP(A789,'Fichier source CGECP'!$A$1:$F$1259,3,FALSE),"")</f>
        <v>43818</v>
      </c>
      <c r="J789" s="15" t="str">
        <f>IFERROR(VLOOKUP(A789,'Fichier source CGECP'!$A$1:$F$1259,4,FALSE),"")</f>
        <v>DECHETS INDUSTRIELS BANALS</v>
      </c>
      <c r="K789" s="15" t="str">
        <f>IFERROR(VLOOKUP(A789,'Fichier source CGECP'!$A$1:$F$1259,5,FALSE),"")</f>
        <v>DECHETS INDUSTRIELS BANALS</v>
      </c>
      <c r="L789" s="33">
        <f>IFERROR(VLOOKUP(A789,'Fichier source CGECP'!$A$1:$F$1259,6,FALSE),"")</f>
        <v>0.68</v>
      </c>
      <c r="M789" s="36">
        <f t="shared" ref="M789:M852" si="65">IFERROR(F789-L789,"")</f>
        <v>2.2999999999999998</v>
      </c>
      <c r="N789" s="35" t="str">
        <f t="shared" si="61"/>
        <v>Ok</v>
      </c>
      <c r="O789" s="35" t="str">
        <f t="shared" si="62"/>
        <v>Ok</v>
      </c>
      <c r="P789" s="35" t="str">
        <f t="shared" si="63"/>
        <v>Ok</v>
      </c>
      <c r="Q789" s="35" t="str">
        <f t="shared" si="64"/>
        <v>Ok</v>
      </c>
    </row>
    <row r="790" spans="1:17" ht="15.75" customHeight="1" x14ac:dyDescent="0.25">
      <c r="A790" s="12">
        <f>IFERROR(VLOOKUP('Requête 052'!$A789,'Requête 052'!$A$1:$F$2000,1,FALSE),"")</f>
        <v>6966</v>
      </c>
      <c r="B790" s="5" t="str">
        <f>IFERROR(VLOOKUP('Requête 052'!$A789,'Requête 052'!$A$1:$F$2000,2,FALSE),"")</f>
        <v>CGECP ST OUEN L AUMONE TDI</v>
      </c>
      <c r="C790" s="14">
        <f>IFERROR(VLOOKUP('Requête 052'!$A789,'Requête 052'!$A$1:$F$2000,3,FALSE),"")</f>
        <v>43818</v>
      </c>
      <c r="D790" s="5" t="str">
        <f>IFERROR(VLOOKUP('Requête 052'!$A789,'Requête 052'!$A$1:$F$2000,4,FALSE),"")</f>
        <v>DECHETS INDUSTRIELS BANALS</v>
      </c>
      <c r="E790" s="5" t="str">
        <f>IFERROR(VLOOKUP('Requête 052'!$A789,'Requête 052'!$A$1:$F$2000,5,FALSE),"")</f>
        <v>DECHETS INDUSTRIELS BANALS</v>
      </c>
      <c r="F790" s="5">
        <f>IFERROR(VLOOKUP('Requête 052'!$A789,'Requête 052'!$A$1:$F$2000,6,FALSE),"")</f>
        <v>2.82</v>
      </c>
      <c r="G790" s="15">
        <f>IFERROR(VLOOKUP(A790,'Fichier source CGECP'!$A$1:$F$1259,1,FALSE),"")</f>
        <v>6966</v>
      </c>
      <c r="H790" s="15" t="str">
        <f>IFERROR(VLOOKUP(A790,'Fichier source CGECP'!$A$1:$F$1259,2,FALSE),"")</f>
        <v>CGECP</v>
      </c>
      <c r="I790" s="38">
        <f>IFERROR(VLOOKUP(A790,'Fichier source CGECP'!$A$1:$F$1259,3,FALSE),"")</f>
        <v>43818</v>
      </c>
      <c r="J790" s="15">
        <f>IFERROR(VLOOKUP(A790,'Fichier source CGECP'!$A$1:$F$1259,4,FALSE),"")</f>
        <v>0</v>
      </c>
      <c r="K790" s="15" t="str">
        <f>IFERROR(VLOOKUP(A790,'Fichier source CGECP'!$A$1:$F$1259,5,FALSE),"")</f>
        <v>DECHETS INDUSTRIELS BANALS</v>
      </c>
      <c r="L790" s="33">
        <f>IFERROR(VLOOKUP(A790,'Fichier source CGECP'!$A$1:$F$1259,6,FALSE),"")</f>
        <v>3.34</v>
      </c>
      <c r="M790" s="36">
        <f t="shared" si="65"/>
        <v>-0.52</v>
      </c>
      <c r="N790" s="35" t="str">
        <f t="shared" si="61"/>
        <v>Ok</v>
      </c>
      <c r="O790" s="35" t="str">
        <f t="shared" si="62"/>
        <v>Ok</v>
      </c>
      <c r="P790" s="35" t="str">
        <f t="shared" si="63"/>
        <v>Ecart</v>
      </c>
      <c r="Q790" s="35" t="str">
        <f t="shared" si="64"/>
        <v>Ecart</v>
      </c>
    </row>
    <row r="791" spans="1:17" ht="15.75" customHeight="1" x14ac:dyDescent="0.25">
      <c r="A791" s="12">
        <f>IFERROR(VLOOKUP('Requête 052'!$A790,'Requête 052'!$A$1:$F$2000,1,FALSE),"")</f>
        <v>6973</v>
      </c>
      <c r="B791" s="5" t="str">
        <f>IFERROR(VLOOKUP('Requête 052'!$A790,'Requête 052'!$A$1:$F$2000,2,FALSE),"")</f>
        <v>CGECP ST OUEN L AUMONE UVEND</v>
      </c>
      <c r="C791" s="14">
        <f>IFERROR(VLOOKUP('Requête 052'!$A790,'Requête 052'!$A$1:$F$2000,3,FALSE),"")</f>
        <v>43818</v>
      </c>
      <c r="D791" s="5" t="str">
        <f>IFERROR(VLOOKUP('Requête 052'!$A790,'Requête 052'!$A$1:$F$2000,4,FALSE),"")</f>
        <v>DECHET A DETRUIRE</v>
      </c>
      <c r="E791" s="5" t="str">
        <f>IFERROR(VLOOKUP('Requête 052'!$A790,'Requête 052'!$A$1:$F$2000,5,FALSE),"")</f>
        <v>DECHET A INCINERER TRI</v>
      </c>
      <c r="F791" s="5">
        <f>IFERROR(VLOOKUP('Requête 052'!$A790,'Requête 052'!$A$1:$F$2000,6,FALSE),"")</f>
        <v>0.89200000000000002</v>
      </c>
      <c r="G791" s="15">
        <f>IFERROR(VLOOKUP(A791,'Fichier source CGECP'!$A$1:$F$1259,1,FALSE),"")</f>
        <v>6973</v>
      </c>
      <c r="H791" s="15" t="str">
        <f>IFERROR(VLOOKUP(A791,'Fichier source CGECP'!$A$1:$F$1259,2,FALSE),"")</f>
        <v>CGECP</v>
      </c>
      <c r="I791" s="38">
        <f>IFERROR(VLOOKUP(A791,'Fichier source CGECP'!$A$1:$F$1259,3,FALSE),"")</f>
        <v>43818</v>
      </c>
      <c r="J791" s="15" t="str">
        <f>IFERROR(VLOOKUP(A791,'Fichier source CGECP'!$A$1:$F$1259,4,FALSE),"")</f>
        <v>CARTONS</v>
      </c>
      <c r="K791" s="15" t="str">
        <f>IFERROR(VLOOKUP(A791,'Fichier source CGECP'!$A$1:$F$1259,5,FALSE),"")</f>
        <v>CARTONS</v>
      </c>
      <c r="L791" s="33">
        <f>IFERROR(VLOOKUP(A791,'Fichier source CGECP'!$A$1:$F$1259,6,FALSE),"")</f>
        <v>2.3519999999999999</v>
      </c>
      <c r="M791" s="36">
        <f t="shared" si="65"/>
        <v>-1.46</v>
      </c>
      <c r="N791" s="35" t="str">
        <f t="shared" si="61"/>
        <v>Ok</v>
      </c>
      <c r="O791" s="35" t="str">
        <f t="shared" si="62"/>
        <v>Ecart</v>
      </c>
      <c r="P791" s="35" t="str">
        <f t="shared" si="63"/>
        <v>Ecart</v>
      </c>
      <c r="Q791" s="35" t="str">
        <f t="shared" si="64"/>
        <v>Ecart</v>
      </c>
    </row>
    <row r="792" spans="1:17" ht="15.75" customHeight="1" x14ac:dyDescent="0.25">
      <c r="A792" s="12">
        <f>IFERROR(VLOOKUP('Requête 052'!$A791,'Requête 052'!$A$1:$F$2000,1,FALSE),"")</f>
        <v>6979</v>
      </c>
      <c r="B792" s="5" t="str">
        <f>IFERROR(VLOOKUP('Requête 052'!$A791,'Requête 052'!$A$1:$F$2000,2,FALSE),"")</f>
        <v>CGECP ST OUEN L AUMONE TDI</v>
      </c>
      <c r="C792" s="14">
        <f>IFERROR(VLOOKUP('Requête 052'!$A791,'Requête 052'!$A$1:$F$2000,3,FALSE),"")</f>
        <v>43818</v>
      </c>
      <c r="D792" s="5" t="str">
        <f>IFERROR(VLOOKUP('Requête 052'!$A791,'Requête 052'!$A$1:$F$2000,4,FALSE),"")</f>
        <v>CARTONS ET SACHES PLAST - 1.04.00</v>
      </c>
      <c r="E792" s="5" t="str">
        <f>IFERROR(VLOOKUP('Requête 052'!$A791,'Requête 052'!$A$1:$F$2000,5,FALSE),"")</f>
        <v>PE GRANDE SURFACE-PEGS</v>
      </c>
      <c r="F792" s="5">
        <f>IFERROR(VLOOKUP('Requête 052'!$A791,'Requête 052'!$A$1:$F$2000,6,FALSE),"")</f>
        <v>3.28</v>
      </c>
      <c r="G792" s="15">
        <f>IFERROR(VLOOKUP(A792,'Fichier source CGECP'!$A$1:$F$1259,1,FALSE),"")</f>
        <v>6979</v>
      </c>
      <c r="H792" s="15" t="str">
        <f>IFERROR(VLOOKUP(A792,'Fichier source CGECP'!$A$1:$F$1259,2,FALSE),"")</f>
        <v>CGECP</v>
      </c>
      <c r="I792" s="38">
        <f>IFERROR(VLOOKUP(A792,'Fichier source CGECP'!$A$1:$F$1259,3,FALSE),"")</f>
        <v>43818</v>
      </c>
      <c r="J792" s="15" t="str">
        <f>IFERROR(VLOOKUP(A792,'Fichier source CGECP'!$A$1:$F$1259,4,FALSE),"")</f>
        <v>CARTONS ET SACHES PLAST - 1.04.00</v>
      </c>
      <c r="K792" s="15" t="str">
        <f>IFERROR(VLOOKUP(A792,'Fichier source CGECP'!$A$1:$F$1259,5,FALSE),"")</f>
        <v>CARTONS ET SACHES PLAST - 1.04.00</v>
      </c>
      <c r="L792" s="33">
        <f>IFERROR(VLOOKUP(A792,'Fichier source CGECP'!$A$1:$F$1259,6,FALSE),"")</f>
        <v>2.6659999999999999</v>
      </c>
      <c r="M792" s="36">
        <f t="shared" si="65"/>
        <v>0.61399999999999988</v>
      </c>
      <c r="N792" s="35" t="str">
        <f t="shared" si="61"/>
        <v>Ok</v>
      </c>
      <c r="O792" s="35" t="str">
        <f t="shared" si="62"/>
        <v>Ecart</v>
      </c>
      <c r="P792" s="35" t="str">
        <f t="shared" si="63"/>
        <v>Ok</v>
      </c>
      <c r="Q792" s="35" t="str">
        <f t="shared" si="64"/>
        <v>Ecart</v>
      </c>
    </row>
    <row r="793" spans="1:17" ht="15.75" customHeight="1" x14ac:dyDescent="0.25">
      <c r="A793" s="12">
        <f>IFERROR(VLOOKUP('Requête 052'!$A792,'Requête 052'!$A$1:$F$2000,1,FALSE),"")</f>
        <v>6979</v>
      </c>
      <c r="B793" s="5" t="str">
        <f>IFERROR(VLOOKUP('Requête 052'!$A792,'Requête 052'!$A$1:$F$2000,2,FALSE),"")</f>
        <v>CGECP ST OUEN L AUMONE TDI</v>
      </c>
      <c r="C793" s="14">
        <f>IFERROR(VLOOKUP('Requête 052'!$A792,'Requête 052'!$A$1:$F$2000,3,FALSE),"")</f>
        <v>43818</v>
      </c>
      <c r="D793" s="5" t="str">
        <f>IFERROR(VLOOKUP('Requête 052'!$A792,'Requête 052'!$A$1:$F$2000,4,FALSE),"")</f>
        <v>CARTONS ET SACHES PLAST - 1.04.00</v>
      </c>
      <c r="E793" s="5" t="str">
        <f>IFERROR(VLOOKUP('Requête 052'!$A792,'Requête 052'!$A$1:$F$2000,5,FALSE),"")</f>
        <v>PE GRANDE SURFACE-PEGS</v>
      </c>
      <c r="F793" s="5">
        <f>IFERROR(VLOOKUP('Requête 052'!$A792,'Requête 052'!$A$1:$F$2000,6,FALSE),"")</f>
        <v>3.28</v>
      </c>
      <c r="G793" s="15">
        <f>IFERROR(VLOOKUP(A793,'Fichier source CGECP'!$A$1:$F$1259,1,FALSE),"")</f>
        <v>6979</v>
      </c>
      <c r="H793" s="15" t="str">
        <f>IFERROR(VLOOKUP(A793,'Fichier source CGECP'!$A$1:$F$1259,2,FALSE),"")</f>
        <v>CGECP</v>
      </c>
      <c r="I793" s="38">
        <f>IFERROR(VLOOKUP(A793,'Fichier source CGECP'!$A$1:$F$1259,3,FALSE),"")</f>
        <v>43818</v>
      </c>
      <c r="J793" s="15" t="str">
        <f>IFERROR(VLOOKUP(A793,'Fichier source CGECP'!$A$1:$F$1259,4,FALSE),"")</f>
        <v>CARTONS ET SACHES PLAST - 1.04.00</v>
      </c>
      <c r="K793" s="15" t="str">
        <f>IFERROR(VLOOKUP(A793,'Fichier source CGECP'!$A$1:$F$1259,5,FALSE),"")</f>
        <v>CARTONS ET SACHES PLAST - 1.04.00</v>
      </c>
      <c r="L793" s="33">
        <f>IFERROR(VLOOKUP(A793,'Fichier source CGECP'!$A$1:$F$1259,6,FALSE),"")</f>
        <v>2.6659999999999999</v>
      </c>
      <c r="M793" s="36">
        <f t="shared" si="65"/>
        <v>0.61399999999999988</v>
      </c>
      <c r="N793" s="35" t="str">
        <f t="shared" si="61"/>
        <v>Ok</v>
      </c>
      <c r="O793" s="35" t="str">
        <f t="shared" si="62"/>
        <v>Ecart</v>
      </c>
      <c r="P793" s="35" t="str">
        <f t="shared" si="63"/>
        <v>Ok</v>
      </c>
      <c r="Q793" s="35" t="str">
        <f t="shared" si="64"/>
        <v>Ecart</v>
      </c>
    </row>
    <row r="794" spans="1:17" ht="15.75" customHeight="1" x14ac:dyDescent="0.25">
      <c r="A794" s="12">
        <f>IFERROR(VLOOKUP('Requête 052'!$A793,'Requête 052'!$A$1:$F$2000,1,FALSE),"")</f>
        <v>6992</v>
      </c>
      <c r="B794" s="5" t="str">
        <f>IFERROR(VLOOKUP('Requête 052'!$A793,'Requête 052'!$A$1:$F$2000,2,FALSE),"")</f>
        <v>CGECP ST OUEN L AUMONE UVEND</v>
      </c>
      <c r="C794" s="14">
        <f>IFERROR(VLOOKUP('Requête 052'!$A793,'Requête 052'!$A$1:$F$2000,3,FALSE),"")</f>
        <v>43818</v>
      </c>
      <c r="D794" s="5" t="str">
        <f>IFERROR(VLOOKUP('Requête 052'!$A793,'Requête 052'!$A$1:$F$2000,4,FALSE),"")</f>
        <v>ORDURES MENAGERES</v>
      </c>
      <c r="E794" s="5" t="str">
        <f>IFERROR(VLOOKUP('Requête 052'!$A793,'Requête 052'!$A$1:$F$2000,5,FALSE),"")</f>
        <v>ORDURES MENAGERES</v>
      </c>
      <c r="F794" s="5">
        <f>IFERROR(VLOOKUP('Requête 052'!$A793,'Requête 052'!$A$1:$F$2000,6,FALSE),"")</f>
        <v>2.96</v>
      </c>
      <c r="G794" s="15">
        <f>IFERROR(VLOOKUP(A794,'Fichier source CGECP'!$A$1:$F$1259,1,FALSE),"")</f>
        <v>6992</v>
      </c>
      <c r="H794" s="15" t="str">
        <f>IFERROR(VLOOKUP(A794,'Fichier source CGECP'!$A$1:$F$1259,2,FALSE),"")</f>
        <v>CGECP</v>
      </c>
      <c r="I794" s="38">
        <f>IFERROR(VLOOKUP(A794,'Fichier source CGECP'!$A$1:$F$1259,3,FALSE),"")</f>
        <v>43818</v>
      </c>
      <c r="J794" s="15">
        <f>IFERROR(VLOOKUP(A794,'Fichier source CGECP'!$A$1:$F$1259,4,FALSE),"")</f>
        <v>0</v>
      </c>
      <c r="K794" s="15" t="str">
        <f>IFERROR(VLOOKUP(A794,'Fichier source CGECP'!$A$1:$F$1259,5,FALSE),"")</f>
        <v>ORDURES MENAGERES</v>
      </c>
      <c r="L794" s="33">
        <f>IFERROR(VLOOKUP(A794,'Fichier source CGECP'!$A$1:$F$1259,6,FALSE),"")</f>
        <v>5.98</v>
      </c>
      <c r="M794" s="36">
        <f t="shared" si="65"/>
        <v>-3.0200000000000005</v>
      </c>
      <c r="N794" s="35" t="str">
        <f t="shared" si="61"/>
        <v>Ok</v>
      </c>
      <c r="O794" s="35" t="str">
        <f t="shared" si="62"/>
        <v>Ok</v>
      </c>
      <c r="P794" s="35" t="str">
        <f t="shared" si="63"/>
        <v>Ecart</v>
      </c>
      <c r="Q794" s="35" t="str">
        <f t="shared" si="64"/>
        <v>Ecart</v>
      </c>
    </row>
    <row r="795" spans="1:17" ht="15.75" customHeight="1" x14ac:dyDescent="0.25">
      <c r="A795" s="12">
        <f>IFERROR(VLOOKUP('Requête 052'!$A794,'Requête 052'!$A$1:$F$2000,1,FALSE),"")</f>
        <v>6996</v>
      </c>
      <c r="B795" s="5" t="str">
        <f>IFERROR(VLOOKUP('Requête 052'!$A794,'Requête 052'!$A$1:$F$2000,2,FALSE),"")</f>
        <v>CGECP ST OUEN L AUMONE TDI</v>
      </c>
      <c r="C795" s="14">
        <f>IFERROR(VLOOKUP('Requête 052'!$A794,'Requête 052'!$A$1:$F$2000,3,FALSE),"")</f>
        <v>43818</v>
      </c>
      <c r="D795" s="5" t="str">
        <f>IFERROR(VLOOKUP('Requête 052'!$A794,'Requête 052'!$A$1:$F$2000,4,FALSE),"")</f>
        <v>ENCOMBRANTS</v>
      </c>
      <c r="E795" s="5" t="str">
        <f>IFERROR(VLOOKUP('Requête 052'!$A794,'Requête 052'!$A$1:$F$2000,5,FALSE),"")</f>
        <v>ENCOMBRANTS</v>
      </c>
      <c r="F795" s="5">
        <f>IFERROR(VLOOKUP('Requête 052'!$A794,'Requête 052'!$A$1:$F$2000,6,FALSE),"")</f>
        <v>0.98</v>
      </c>
      <c r="G795" s="15" t="str">
        <f>IFERROR(VLOOKUP(A795,'Fichier source CGECP'!$A$1:$F$1259,1,FALSE),"")</f>
        <v/>
      </c>
      <c r="H795" s="15" t="str">
        <f>IFERROR(VLOOKUP(A795,'Fichier source CGECP'!$A$1:$F$1259,2,FALSE),"")</f>
        <v/>
      </c>
      <c r="I795" s="38" t="str">
        <f>IFERROR(VLOOKUP(A795,'Fichier source CGECP'!$A$1:$F$1259,3,FALSE),"")</f>
        <v/>
      </c>
      <c r="J795" s="15" t="str">
        <f>IFERROR(VLOOKUP(A795,'Fichier source CGECP'!$A$1:$F$1259,4,FALSE),"")</f>
        <v/>
      </c>
      <c r="K795" s="15" t="str">
        <f>IFERROR(VLOOKUP(A795,'Fichier source CGECP'!$A$1:$F$1259,5,FALSE),"")</f>
        <v/>
      </c>
      <c r="L795" s="33" t="str">
        <f>IFERROR(VLOOKUP(A795,'Fichier source CGECP'!$A$1:$F$1259,6,FALSE),"")</f>
        <v/>
      </c>
      <c r="M795" s="36" t="str">
        <f t="shared" si="65"/>
        <v/>
      </c>
      <c r="N795" s="35" t="str">
        <f t="shared" si="61"/>
        <v>Ok</v>
      </c>
      <c r="O795" s="35" t="str">
        <f t="shared" si="62"/>
        <v>Ecart</v>
      </c>
      <c r="P795" s="35" t="str">
        <f t="shared" si="63"/>
        <v>Ok</v>
      </c>
      <c r="Q795" s="35" t="str">
        <f t="shared" si="64"/>
        <v>Ecart</v>
      </c>
    </row>
    <row r="796" spans="1:17" ht="15.75" customHeight="1" x14ac:dyDescent="0.25">
      <c r="A796" s="12">
        <f>IFERROR(VLOOKUP('Requête 052'!$A795,'Requête 052'!$A$1:$F$2000,1,FALSE),"")</f>
        <v>7000</v>
      </c>
      <c r="B796" s="5" t="str">
        <f>IFERROR(VLOOKUP('Requête 052'!$A795,'Requête 052'!$A$1:$F$2000,2,FALSE),"")</f>
        <v>CGECP ST OUEN L AUMONE UVEND</v>
      </c>
      <c r="C796" s="14">
        <f>IFERROR(VLOOKUP('Requête 052'!$A795,'Requête 052'!$A$1:$F$2000,3,FALSE),"")</f>
        <v>43818</v>
      </c>
      <c r="D796" s="5" t="str">
        <f>IFERROR(VLOOKUP('Requête 052'!$A795,'Requête 052'!$A$1:$F$2000,4,FALSE),"")</f>
        <v>REFUS DE TRI</v>
      </c>
      <c r="E796" s="5" t="str">
        <f>IFERROR(VLOOKUP('Requête 052'!$A795,'Requête 052'!$A$1:$F$2000,5,FALSE),"")</f>
        <v>REFUS DE TRI</v>
      </c>
      <c r="F796" s="5">
        <f>IFERROR(VLOOKUP('Requête 052'!$A795,'Requête 052'!$A$1:$F$2000,6,FALSE),"")</f>
        <v>2.84</v>
      </c>
      <c r="G796" s="15" t="str">
        <f>IFERROR(VLOOKUP(A796,'Fichier source CGECP'!$A$1:$F$1259,1,FALSE),"")</f>
        <v/>
      </c>
      <c r="H796" s="15" t="str">
        <f>IFERROR(VLOOKUP(A796,'Fichier source CGECP'!$A$1:$F$1259,2,FALSE),"")</f>
        <v/>
      </c>
      <c r="I796" s="38" t="str">
        <f>IFERROR(VLOOKUP(A796,'Fichier source CGECP'!$A$1:$F$1259,3,FALSE),"")</f>
        <v/>
      </c>
      <c r="J796" s="15" t="str">
        <f>IFERROR(VLOOKUP(A796,'Fichier source CGECP'!$A$1:$F$1259,4,FALSE),"")</f>
        <v/>
      </c>
      <c r="K796" s="15" t="str">
        <f>IFERROR(VLOOKUP(A796,'Fichier source CGECP'!$A$1:$F$1259,5,FALSE),"")</f>
        <v/>
      </c>
      <c r="L796" s="33" t="str">
        <f>IFERROR(VLOOKUP(A796,'Fichier source CGECP'!$A$1:$F$1259,6,FALSE),"")</f>
        <v/>
      </c>
      <c r="M796" s="36" t="str">
        <f t="shared" si="65"/>
        <v/>
      </c>
      <c r="N796" s="35" t="str">
        <f t="shared" si="61"/>
        <v>Ok</v>
      </c>
      <c r="O796" s="35" t="str">
        <f t="shared" si="62"/>
        <v>Ecart</v>
      </c>
      <c r="P796" s="35" t="str">
        <f t="shared" si="63"/>
        <v>Ok</v>
      </c>
      <c r="Q796" s="35" t="str">
        <f t="shared" si="64"/>
        <v>Ecart</v>
      </c>
    </row>
    <row r="797" spans="1:17" ht="15.75" customHeight="1" x14ac:dyDescent="0.25">
      <c r="A797" s="12">
        <f>IFERROR(VLOOKUP('Requête 052'!$A796,'Requête 052'!$A$1:$F$2000,1,FALSE),"")</f>
        <v>7003</v>
      </c>
      <c r="B797" s="5" t="str">
        <f>IFERROR(VLOOKUP('Requête 052'!$A796,'Requête 052'!$A$1:$F$2000,2,FALSE),"")</f>
        <v>CGECP ST OUEN L AUMONE TDI</v>
      </c>
      <c r="C797" s="14">
        <f>IFERROR(VLOOKUP('Requête 052'!$A796,'Requête 052'!$A$1:$F$2000,3,FALSE),"")</f>
        <v>43818</v>
      </c>
      <c r="D797" s="5" t="str">
        <f>IFERROR(VLOOKUP('Requête 052'!$A796,'Requête 052'!$A$1:$F$2000,4,FALSE),"")</f>
        <v>ENCOMBRANTS</v>
      </c>
      <c r="E797" s="5" t="str">
        <f>IFERROR(VLOOKUP('Requête 052'!$A796,'Requête 052'!$A$1:$F$2000,5,FALSE),"")</f>
        <v>ENCOMBRANTS</v>
      </c>
      <c r="F797" s="5">
        <f>IFERROR(VLOOKUP('Requête 052'!$A796,'Requête 052'!$A$1:$F$2000,6,FALSE),"")</f>
        <v>1.08</v>
      </c>
      <c r="G797" s="15">
        <f>IFERROR(VLOOKUP(A797,'Fichier source CGECP'!$A$1:$F$1259,1,FALSE),"")</f>
        <v>7003</v>
      </c>
      <c r="H797" s="15" t="str">
        <f>IFERROR(VLOOKUP(A797,'Fichier source CGECP'!$A$1:$F$1259,2,FALSE),"")</f>
        <v>CGECP</v>
      </c>
      <c r="I797" s="38">
        <f>IFERROR(VLOOKUP(A797,'Fichier source CGECP'!$A$1:$F$1259,3,FALSE),"")</f>
        <v>43818</v>
      </c>
      <c r="J797" s="15">
        <f>IFERROR(VLOOKUP(A797,'Fichier source CGECP'!$A$1:$F$1259,4,FALSE),"")</f>
        <v>0</v>
      </c>
      <c r="K797" s="15" t="str">
        <f>IFERROR(VLOOKUP(A797,'Fichier source CGECP'!$A$1:$F$1259,5,FALSE),"")</f>
        <v>ENCOMBRANTS</v>
      </c>
      <c r="L797" s="33">
        <f>IFERROR(VLOOKUP(A797,'Fichier source CGECP'!$A$1:$F$1259,6,FALSE),"")</f>
        <v>2.16</v>
      </c>
      <c r="M797" s="36">
        <f t="shared" si="65"/>
        <v>-1.08</v>
      </c>
      <c r="N797" s="35" t="str">
        <f t="shared" si="61"/>
        <v>Ok</v>
      </c>
      <c r="O797" s="35" t="str">
        <f t="shared" si="62"/>
        <v>Ok</v>
      </c>
      <c r="P797" s="35" t="str">
        <f t="shared" si="63"/>
        <v>Ecart</v>
      </c>
      <c r="Q797" s="35" t="str">
        <f t="shared" si="64"/>
        <v>Ecart</v>
      </c>
    </row>
    <row r="798" spans="1:17" ht="15.75" customHeight="1" x14ac:dyDescent="0.25">
      <c r="A798" s="12">
        <f>IFERROR(VLOOKUP('Requête 052'!$A797,'Requête 052'!$A$1:$F$2000,1,FALSE),"")</f>
        <v>7004</v>
      </c>
      <c r="B798" s="5" t="str">
        <f>IFERROR(VLOOKUP('Requête 052'!$A797,'Requête 052'!$A$1:$F$2000,2,FALSE),"")</f>
        <v>CGECP ST OUEN L AUMONE TDI</v>
      </c>
      <c r="C798" s="14">
        <f>IFERROR(VLOOKUP('Requête 052'!$A797,'Requête 052'!$A$1:$F$2000,3,FALSE),"")</f>
        <v>43818</v>
      </c>
      <c r="D798" s="5" t="str">
        <f>IFERROR(VLOOKUP('Requête 052'!$A797,'Requête 052'!$A$1:$F$2000,4,FALSE),"")</f>
        <v>CARTONS DE DECHETTERIE - 1.04.00</v>
      </c>
      <c r="E798" s="5" t="str">
        <f>IFERROR(VLOOKUP('Requête 052'!$A797,'Requête 052'!$A$1:$F$2000,5,FALSE),"")</f>
        <v>MATIERE VALO EN MELANGE</v>
      </c>
      <c r="F798" s="5">
        <f>IFERROR(VLOOKUP('Requête 052'!$A797,'Requête 052'!$A$1:$F$2000,6,FALSE),"")</f>
        <v>4.9400000000000004</v>
      </c>
      <c r="G798" s="15" t="str">
        <f>IFERROR(VLOOKUP(A798,'Fichier source CGECP'!$A$1:$F$1259,1,FALSE),"")</f>
        <v/>
      </c>
      <c r="H798" s="15" t="str">
        <f>IFERROR(VLOOKUP(A798,'Fichier source CGECP'!$A$1:$F$1259,2,FALSE),"")</f>
        <v/>
      </c>
      <c r="I798" s="38" t="str">
        <f>IFERROR(VLOOKUP(A798,'Fichier source CGECP'!$A$1:$F$1259,3,FALSE),"")</f>
        <v/>
      </c>
      <c r="J798" s="15" t="str">
        <f>IFERROR(VLOOKUP(A798,'Fichier source CGECP'!$A$1:$F$1259,4,FALSE),"")</f>
        <v/>
      </c>
      <c r="K798" s="15" t="str">
        <f>IFERROR(VLOOKUP(A798,'Fichier source CGECP'!$A$1:$F$1259,5,FALSE),"")</f>
        <v/>
      </c>
      <c r="L798" s="33" t="str">
        <f>IFERROR(VLOOKUP(A798,'Fichier source CGECP'!$A$1:$F$1259,6,FALSE),"")</f>
        <v/>
      </c>
      <c r="M798" s="36" t="str">
        <f t="shared" si="65"/>
        <v/>
      </c>
      <c r="N798" s="35" t="str">
        <f t="shared" si="61"/>
        <v>Ok</v>
      </c>
      <c r="O798" s="35" t="str">
        <f t="shared" si="62"/>
        <v>Ecart</v>
      </c>
      <c r="P798" s="35" t="str">
        <f t="shared" si="63"/>
        <v>Ok</v>
      </c>
      <c r="Q798" s="35" t="str">
        <f t="shared" si="64"/>
        <v>Ecart</v>
      </c>
    </row>
    <row r="799" spans="1:17" ht="15.75" customHeight="1" x14ac:dyDescent="0.25">
      <c r="A799" s="12">
        <f>IFERROR(VLOOKUP('Requête 052'!$A798,'Requête 052'!$A$1:$F$2000,1,FALSE),"")</f>
        <v>7005</v>
      </c>
      <c r="B799" s="5" t="str">
        <f>IFERROR(VLOOKUP('Requête 052'!$A798,'Requête 052'!$A$1:$F$2000,2,FALSE),"")</f>
        <v>CGECP ST OUEN L AUMONE TDI</v>
      </c>
      <c r="C799" s="14">
        <f>IFERROR(VLOOKUP('Requête 052'!$A798,'Requête 052'!$A$1:$F$2000,3,FALSE),"")</f>
        <v>43818</v>
      </c>
      <c r="D799" s="5" t="str">
        <f>IFERROR(VLOOKUP('Requête 052'!$A798,'Requête 052'!$A$1:$F$2000,4,FALSE),"")</f>
        <v>BOIS B BRUT</v>
      </c>
      <c r="E799" s="5" t="str">
        <f>IFERROR(VLOOKUP('Requête 052'!$A798,'Requête 052'!$A$1:$F$2000,5,FALSE),"")</f>
        <v>BOIS B BRUT</v>
      </c>
      <c r="F799" s="5">
        <f>IFERROR(VLOOKUP('Requête 052'!$A798,'Requête 052'!$A$1:$F$2000,6,FALSE),"")</f>
        <v>3.5</v>
      </c>
      <c r="G799" s="15">
        <f>IFERROR(VLOOKUP(A799,'Fichier source CGECP'!$A$1:$F$1259,1,FALSE),"")</f>
        <v>7005</v>
      </c>
      <c r="H799" s="15" t="str">
        <f>IFERROR(VLOOKUP(A799,'Fichier source CGECP'!$A$1:$F$1259,2,FALSE),"")</f>
        <v>CGECP</v>
      </c>
      <c r="I799" s="38">
        <f>IFERROR(VLOOKUP(A799,'Fichier source CGECP'!$A$1:$F$1259,3,FALSE),"")</f>
        <v>43818</v>
      </c>
      <c r="J799" s="15" t="str">
        <f>IFERROR(VLOOKUP(A799,'Fichier source CGECP'!$A$1:$F$1259,4,FALSE),"")</f>
        <v>BOIS D'EMBALLAGE</v>
      </c>
      <c r="K799" s="15" t="str">
        <f>IFERROR(VLOOKUP(A799,'Fichier source CGECP'!$A$1:$F$1259,5,FALSE),"")</f>
        <v>BOIS D'EMBALLAGES BRUTS</v>
      </c>
      <c r="L799" s="33">
        <f>IFERROR(VLOOKUP(A799,'Fichier source CGECP'!$A$1:$F$1259,6,FALSE),"")</f>
        <v>0.98</v>
      </c>
      <c r="M799" s="36">
        <f t="shared" si="65"/>
        <v>2.52</v>
      </c>
      <c r="N799" s="35" t="str">
        <f t="shared" si="61"/>
        <v>Ok</v>
      </c>
      <c r="O799" s="35" t="str">
        <f t="shared" si="62"/>
        <v>Ecart</v>
      </c>
      <c r="P799" s="35" t="str">
        <f t="shared" si="63"/>
        <v>Ok</v>
      </c>
      <c r="Q799" s="35" t="str">
        <f t="shared" si="64"/>
        <v>Ecart</v>
      </c>
    </row>
    <row r="800" spans="1:17" ht="15.75" customHeight="1" x14ac:dyDescent="0.25">
      <c r="A800" s="12">
        <f>IFERROR(VLOOKUP('Requête 052'!$A799,'Requête 052'!$A$1:$F$2000,1,FALSE),"")</f>
        <v>7008</v>
      </c>
      <c r="B800" s="5" t="str">
        <f>IFERROR(VLOOKUP('Requête 052'!$A799,'Requête 052'!$A$1:$F$2000,2,FALSE),"")</f>
        <v>CGECP ST OUEN L AUMONE UVEND</v>
      </c>
      <c r="C800" s="14">
        <f>IFERROR(VLOOKUP('Requête 052'!$A799,'Requête 052'!$A$1:$F$2000,3,FALSE),"")</f>
        <v>43818</v>
      </c>
      <c r="D800" s="5" t="str">
        <f>IFERROR(VLOOKUP('Requête 052'!$A799,'Requête 052'!$A$1:$F$2000,4,FALSE),"")</f>
        <v>REFUS DE TRI</v>
      </c>
      <c r="E800" s="5" t="str">
        <f>IFERROR(VLOOKUP('Requête 052'!$A799,'Requête 052'!$A$1:$F$2000,5,FALSE),"")</f>
        <v>REFUS DE TRI</v>
      </c>
      <c r="F800" s="5">
        <f>IFERROR(VLOOKUP('Requête 052'!$A799,'Requête 052'!$A$1:$F$2000,6,FALSE),"")</f>
        <v>8.1</v>
      </c>
      <c r="G800" s="15" t="str">
        <f>IFERROR(VLOOKUP(A800,'Fichier source CGECP'!$A$1:$F$1259,1,FALSE),"")</f>
        <v/>
      </c>
      <c r="H800" s="15" t="str">
        <f>IFERROR(VLOOKUP(A800,'Fichier source CGECP'!$A$1:$F$1259,2,FALSE),"")</f>
        <v/>
      </c>
      <c r="I800" s="38" t="str">
        <f>IFERROR(VLOOKUP(A800,'Fichier source CGECP'!$A$1:$F$1259,3,FALSE),"")</f>
        <v/>
      </c>
      <c r="J800" s="15" t="str">
        <f>IFERROR(VLOOKUP(A800,'Fichier source CGECP'!$A$1:$F$1259,4,FALSE),"")</f>
        <v/>
      </c>
      <c r="K800" s="15" t="str">
        <f>IFERROR(VLOOKUP(A800,'Fichier source CGECP'!$A$1:$F$1259,5,FALSE),"")</f>
        <v/>
      </c>
      <c r="L800" s="33" t="str">
        <f>IFERROR(VLOOKUP(A800,'Fichier source CGECP'!$A$1:$F$1259,6,FALSE),"")</f>
        <v/>
      </c>
      <c r="M800" s="36" t="str">
        <f t="shared" si="65"/>
        <v/>
      </c>
      <c r="N800" s="35" t="str">
        <f t="shared" si="61"/>
        <v>Ok</v>
      </c>
      <c r="O800" s="35" t="str">
        <f t="shared" si="62"/>
        <v>Ecart</v>
      </c>
      <c r="P800" s="35" t="str">
        <f t="shared" si="63"/>
        <v>Ok</v>
      </c>
      <c r="Q800" s="35" t="str">
        <f t="shared" si="64"/>
        <v>Ecart</v>
      </c>
    </row>
    <row r="801" spans="1:17" ht="15.75" customHeight="1" x14ac:dyDescent="0.25">
      <c r="A801" s="12">
        <f>IFERROR(VLOOKUP('Requête 052'!$A800,'Requête 052'!$A$1:$F$2000,1,FALSE),"")</f>
        <v>7014</v>
      </c>
      <c r="B801" s="5" t="str">
        <f>IFERROR(VLOOKUP('Requête 052'!$A800,'Requête 052'!$A$1:$F$2000,2,FALSE),"")</f>
        <v>CGECP ST OUEN L AUMONE TDI</v>
      </c>
      <c r="C801" s="14">
        <f>IFERROR(VLOOKUP('Requête 052'!$A800,'Requête 052'!$A$1:$F$2000,3,FALSE),"")</f>
        <v>43818</v>
      </c>
      <c r="D801" s="5" t="str">
        <f>IFERROR(VLOOKUP('Requête 052'!$A800,'Requête 052'!$A$1:$F$2000,4,FALSE),"")</f>
        <v>MATIERE VALO EN MELANGE</v>
      </c>
      <c r="E801" s="5" t="str">
        <f>IFERROR(VLOOKUP('Requête 052'!$A800,'Requête 052'!$A$1:$F$2000,5,FALSE),"")</f>
        <v>MATIERE VALO EN MELANGE</v>
      </c>
      <c r="F801" s="5">
        <f>IFERROR(VLOOKUP('Requête 052'!$A800,'Requête 052'!$A$1:$F$2000,6,FALSE),"")</f>
        <v>1.32</v>
      </c>
      <c r="G801" s="15">
        <f>IFERROR(VLOOKUP(A801,'Fichier source CGECP'!$A$1:$F$1259,1,FALSE),"")</f>
        <v>7014</v>
      </c>
      <c r="H801" s="15" t="str">
        <f>IFERROR(VLOOKUP(A801,'Fichier source CGECP'!$A$1:$F$1259,2,FALSE),"")</f>
        <v>CGECP</v>
      </c>
      <c r="I801" s="38">
        <f>IFERROR(VLOOKUP(A801,'Fichier source CGECP'!$A$1:$F$1259,3,FALSE),"")</f>
        <v>43818</v>
      </c>
      <c r="J801" s="15" t="str">
        <f>IFERROR(VLOOKUP(A801,'Fichier source CGECP'!$A$1:$F$1259,4,FALSE),"")</f>
        <v>MATIERE VALO EN MELANGE</v>
      </c>
      <c r="K801" s="15" t="str">
        <f>IFERROR(VLOOKUP(A801,'Fichier source CGECP'!$A$1:$F$1259,5,FALSE),"")</f>
        <v>MATIERE VALO EN MELANGE</v>
      </c>
      <c r="L801" s="33">
        <f>IFERROR(VLOOKUP(A801,'Fichier source CGECP'!$A$1:$F$1259,6,FALSE),"")</f>
        <v>3.052</v>
      </c>
      <c r="M801" s="36">
        <f t="shared" si="65"/>
        <v>-1.732</v>
      </c>
      <c r="N801" s="35" t="str">
        <f t="shared" si="61"/>
        <v>Ok</v>
      </c>
      <c r="O801" s="35" t="str">
        <f t="shared" si="62"/>
        <v>Ok</v>
      </c>
      <c r="P801" s="35" t="str">
        <f t="shared" si="63"/>
        <v>Ecart</v>
      </c>
      <c r="Q801" s="35" t="str">
        <f t="shared" si="64"/>
        <v>Ecart</v>
      </c>
    </row>
    <row r="802" spans="1:17" ht="15.75" customHeight="1" x14ac:dyDescent="0.25">
      <c r="A802" s="12">
        <f>IFERROR(VLOOKUP('Requête 052'!$A801,'Requête 052'!$A$1:$F$2000,1,FALSE),"")</f>
        <v>7030</v>
      </c>
      <c r="B802" s="5" t="str">
        <f>IFERROR(VLOOKUP('Requête 052'!$A801,'Requête 052'!$A$1:$F$2000,2,FALSE),"")</f>
        <v>CGECP ST OUEN L AUMONE DVBIODIV</v>
      </c>
      <c r="C802" s="14">
        <f>IFERROR(VLOOKUP('Requête 052'!$A801,'Requête 052'!$A$1:$F$2000,3,FALSE),"")</f>
        <v>43818</v>
      </c>
      <c r="D802" s="5" t="str">
        <f>IFERROR(VLOOKUP('Requête 052'!$A801,'Requête 052'!$A$1:$F$2000,4,FALSE),"")</f>
        <v>DECHETS VERTS EN MELANGE</v>
      </c>
      <c r="E802" s="5" t="str">
        <f>IFERROR(VLOOKUP('Requête 052'!$A801,'Requête 052'!$A$1:$F$2000,5,FALSE),"")</f>
        <v>DECHETS VERTS EN MELANGE</v>
      </c>
      <c r="F802" s="5">
        <f>IFERROR(VLOOKUP('Requête 052'!$A801,'Requête 052'!$A$1:$F$2000,6,FALSE),"")</f>
        <v>1.74</v>
      </c>
      <c r="G802" s="15">
        <f>IFERROR(VLOOKUP(A802,'Fichier source CGECP'!$A$1:$F$1259,1,FALSE),"")</f>
        <v>7030</v>
      </c>
      <c r="H802" s="15" t="str">
        <f>IFERROR(VLOOKUP(A802,'Fichier source CGECP'!$A$1:$F$1259,2,FALSE),"")</f>
        <v>CGECP</v>
      </c>
      <c r="I802" s="38">
        <f>IFERROR(VLOOKUP(A802,'Fichier source CGECP'!$A$1:$F$1259,3,FALSE),"")</f>
        <v>43818</v>
      </c>
      <c r="J802" s="15">
        <f>IFERROR(VLOOKUP(A802,'Fichier source CGECP'!$A$1:$F$1259,4,FALSE),"")</f>
        <v>0</v>
      </c>
      <c r="K802" s="15" t="str">
        <f>IFERROR(VLOOKUP(A802,'Fichier source CGECP'!$A$1:$F$1259,5,FALSE),"")</f>
        <v>DECHETS VERTS EN MELANGE</v>
      </c>
      <c r="L802" s="33">
        <f>IFERROR(VLOOKUP(A802,'Fichier source CGECP'!$A$1:$F$1259,6,FALSE),"")</f>
        <v>8.58</v>
      </c>
      <c r="M802" s="36">
        <f t="shared" si="65"/>
        <v>-6.84</v>
      </c>
      <c r="N802" s="35" t="str">
        <f t="shared" si="61"/>
        <v>Ok</v>
      </c>
      <c r="O802" s="35" t="str">
        <f t="shared" si="62"/>
        <v>Ok</v>
      </c>
      <c r="P802" s="35" t="str">
        <f t="shared" si="63"/>
        <v>Ecart</v>
      </c>
      <c r="Q802" s="35" t="str">
        <f t="shared" si="64"/>
        <v>Ecart</v>
      </c>
    </row>
    <row r="803" spans="1:17" ht="15.75" customHeight="1" x14ac:dyDescent="0.25">
      <c r="A803" s="12">
        <f>IFERROR(VLOOKUP('Requête 052'!$A802,'Requête 052'!$A$1:$F$2000,1,FALSE),"")</f>
        <v>7032</v>
      </c>
      <c r="B803" s="5" t="str">
        <f>IFERROR(VLOOKUP('Requête 052'!$A802,'Requête 052'!$A$1:$F$2000,2,FALSE),"")</f>
        <v>CGECP ST OUEN L AUMONE TDI</v>
      </c>
      <c r="C803" s="14">
        <f>IFERROR(VLOOKUP('Requête 052'!$A802,'Requête 052'!$A$1:$F$2000,3,FALSE),"")</f>
        <v>43818</v>
      </c>
      <c r="D803" s="5" t="str">
        <f>IFERROR(VLOOKUP('Requête 052'!$A802,'Requête 052'!$A$1:$F$2000,4,FALSE),"")</f>
        <v>BOIS D'EMBALLAGES BRUTS</v>
      </c>
      <c r="E803" s="5" t="str">
        <f>IFERROR(VLOOKUP('Requête 052'!$A802,'Requête 052'!$A$1:$F$2000,5,FALSE),"")</f>
        <v>BOIS D'EMBALLAGES BRUTS</v>
      </c>
      <c r="F803" s="5">
        <f>IFERROR(VLOOKUP('Requête 052'!$A802,'Requête 052'!$A$1:$F$2000,6,FALSE),"")</f>
        <v>2.68</v>
      </c>
      <c r="G803" s="15">
        <f>IFERROR(VLOOKUP(A803,'Fichier source CGECP'!$A$1:$F$1259,1,FALSE),"")</f>
        <v>7032</v>
      </c>
      <c r="H803" s="15" t="str">
        <f>IFERROR(VLOOKUP(A803,'Fichier source CGECP'!$A$1:$F$1259,2,FALSE),"")</f>
        <v>CGECP</v>
      </c>
      <c r="I803" s="38">
        <f>IFERROR(VLOOKUP(A803,'Fichier source CGECP'!$A$1:$F$1259,3,FALSE),"")</f>
        <v>43818</v>
      </c>
      <c r="J803" s="15">
        <f>IFERROR(VLOOKUP(A803,'Fichier source CGECP'!$A$1:$F$1259,4,FALSE),"")</f>
        <v>0</v>
      </c>
      <c r="K803" s="15" t="str">
        <f>IFERROR(VLOOKUP(A803,'Fichier source CGECP'!$A$1:$F$1259,5,FALSE),"")</f>
        <v>BOIS D'EMBALLAGES BRUTS</v>
      </c>
      <c r="L803" s="33">
        <f>IFERROR(VLOOKUP(A803,'Fichier source CGECP'!$A$1:$F$1259,6,FALSE),"")</f>
        <v>4.0199999999999996</v>
      </c>
      <c r="M803" s="36">
        <f t="shared" si="65"/>
        <v>-1.3399999999999994</v>
      </c>
      <c r="N803" s="35" t="str">
        <f t="shared" si="61"/>
        <v>Ok</v>
      </c>
      <c r="O803" s="35" t="str">
        <f t="shared" si="62"/>
        <v>Ok</v>
      </c>
      <c r="P803" s="35" t="str">
        <f t="shared" si="63"/>
        <v>Ecart</v>
      </c>
      <c r="Q803" s="35" t="str">
        <f t="shared" si="64"/>
        <v>Ecart</v>
      </c>
    </row>
    <row r="804" spans="1:17" ht="15.75" customHeight="1" x14ac:dyDescent="0.25">
      <c r="A804" s="12">
        <f>IFERROR(VLOOKUP('Requête 052'!$A803,'Requête 052'!$A$1:$F$2000,1,FALSE),"")</f>
        <v>7035</v>
      </c>
      <c r="B804" s="5" t="str">
        <f>IFERROR(VLOOKUP('Requête 052'!$A803,'Requête 052'!$A$1:$F$2000,2,FALSE),"")</f>
        <v>CGECP ST OUEN L AUMONE TDI</v>
      </c>
      <c r="C804" s="14">
        <f>IFERROR(VLOOKUP('Requête 052'!$A803,'Requête 052'!$A$1:$F$2000,3,FALSE),"")</f>
        <v>43818</v>
      </c>
      <c r="D804" s="5" t="str">
        <f>IFERROR(VLOOKUP('Requête 052'!$A803,'Requête 052'!$A$1:$F$2000,4,FALSE),"")</f>
        <v>CARTONS</v>
      </c>
      <c r="E804" s="5" t="str">
        <f>IFERROR(VLOOKUP('Requête 052'!$A803,'Requête 052'!$A$1:$F$2000,5,FALSE),"")</f>
        <v>CARTONS</v>
      </c>
      <c r="F804" s="5">
        <f>IFERROR(VLOOKUP('Requête 052'!$A803,'Requête 052'!$A$1:$F$2000,6,FALSE),"")</f>
        <v>8.14</v>
      </c>
      <c r="G804" s="15">
        <f>IFERROR(VLOOKUP(A804,'Fichier source CGECP'!$A$1:$F$1259,1,FALSE),"")</f>
        <v>7035</v>
      </c>
      <c r="H804" s="15" t="str">
        <f>IFERROR(VLOOKUP(A804,'Fichier source CGECP'!$A$1:$F$1259,2,FALSE),"")</f>
        <v>CGECP</v>
      </c>
      <c r="I804" s="38">
        <f>IFERROR(VLOOKUP(A804,'Fichier source CGECP'!$A$1:$F$1259,3,FALSE),"")</f>
        <v>43818</v>
      </c>
      <c r="J804" s="15" t="str">
        <f>IFERROR(VLOOKUP(A804,'Fichier source CGECP'!$A$1:$F$1259,4,FALSE),"")</f>
        <v>CARTONS ET SACHES PLAST - 1.04.00</v>
      </c>
      <c r="K804" s="15" t="str">
        <f>IFERROR(VLOOKUP(A804,'Fichier source CGECP'!$A$1:$F$1259,5,FALSE),"")</f>
        <v>CARTONS ET SACHES PLAST - 1.04.00</v>
      </c>
      <c r="L804" s="33">
        <f>IFERROR(VLOOKUP(A804,'Fichier source CGECP'!$A$1:$F$1259,6,FALSE),"")</f>
        <v>2.3279999999999998</v>
      </c>
      <c r="M804" s="36">
        <f t="shared" si="65"/>
        <v>5.8120000000000012</v>
      </c>
      <c r="N804" s="35" t="str">
        <f t="shared" si="61"/>
        <v>Ok</v>
      </c>
      <c r="O804" s="35" t="str">
        <f t="shared" si="62"/>
        <v>Ecart</v>
      </c>
      <c r="P804" s="35" t="str">
        <f t="shared" si="63"/>
        <v>Ok</v>
      </c>
      <c r="Q804" s="35" t="str">
        <f t="shared" si="64"/>
        <v>Ecart</v>
      </c>
    </row>
    <row r="805" spans="1:17" ht="15.75" customHeight="1" x14ac:dyDescent="0.25">
      <c r="A805" s="12">
        <f>IFERROR(VLOOKUP('Requête 052'!$A804,'Requête 052'!$A$1:$F$2000,1,FALSE),"")</f>
        <v>7040</v>
      </c>
      <c r="B805" s="5" t="str">
        <f>IFERROR(VLOOKUP('Requête 052'!$A804,'Requête 052'!$A$1:$F$2000,2,FALSE),"")</f>
        <v>CGECP ST OUEN L AUMONE TDI</v>
      </c>
      <c r="C805" s="14">
        <f>IFERROR(VLOOKUP('Requête 052'!$A804,'Requête 052'!$A$1:$F$2000,3,FALSE),"")</f>
        <v>43818</v>
      </c>
      <c r="D805" s="5" t="str">
        <f>IFERROR(VLOOKUP('Requête 052'!$A804,'Requête 052'!$A$1:$F$2000,4,FALSE),"")</f>
        <v>MATIERE VALO EN MELANGE</v>
      </c>
      <c r="E805" s="5" t="str">
        <f>IFERROR(VLOOKUP('Requête 052'!$A804,'Requête 052'!$A$1:$F$2000,5,FALSE),"")</f>
        <v>MATIERE VALO EN MELANGE</v>
      </c>
      <c r="F805" s="5">
        <f>IFERROR(VLOOKUP('Requête 052'!$A804,'Requête 052'!$A$1:$F$2000,6,FALSE),"")</f>
        <v>3.64</v>
      </c>
      <c r="G805" s="15">
        <f>IFERROR(VLOOKUP(A805,'Fichier source CGECP'!$A$1:$F$1259,1,FALSE),"")</f>
        <v>7040</v>
      </c>
      <c r="H805" s="15" t="str">
        <f>IFERROR(VLOOKUP(A805,'Fichier source CGECP'!$A$1:$F$1259,2,FALSE),"")</f>
        <v>CGECP</v>
      </c>
      <c r="I805" s="47">
        <f>IFERROR(VLOOKUP(A805,'Fichier source CGECP'!$A$1:$F$1259,3,FALSE),"")</f>
        <v>43818</v>
      </c>
      <c r="J805" s="15" t="str">
        <f>IFERROR(VLOOKUP(A805,'Fichier source CGECP'!$A$1:$F$1259,4,FALSE),"")</f>
        <v>MATIERE VALO EN MELANGE</v>
      </c>
      <c r="K805" s="15" t="str">
        <f>IFERROR(VLOOKUP(A805,'Fichier source CGECP'!$A$1:$F$1259,5,FALSE),"")</f>
        <v>MATIERE VALO EN MELANGE</v>
      </c>
      <c r="L805" s="33">
        <f>IFERROR(VLOOKUP(A805,'Fichier source CGECP'!$A$1:$F$1259,6,FALSE),"")</f>
        <v>2.0019999999999998</v>
      </c>
      <c r="M805" s="36">
        <f t="shared" si="65"/>
        <v>1.6380000000000003</v>
      </c>
      <c r="N805" s="35" t="str">
        <f t="shared" si="61"/>
        <v>Ok</v>
      </c>
      <c r="O805" s="35" t="str">
        <f t="shared" si="62"/>
        <v>Ok</v>
      </c>
      <c r="P805" s="35" t="str">
        <f t="shared" si="63"/>
        <v>Ok</v>
      </c>
      <c r="Q805" s="35" t="str">
        <f t="shared" si="64"/>
        <v>Ok</v>
      </c>
    </row>
    <row r="806" spans="1:17" ht="15.75" customHeight="1" x14ac:dyDescent="0.25">
      <c r="A806" s="12">
        <f>IFERROR(VLOOKUP('Requête 052'!$A805,'Requête 052'!$A$1:$F$2000,1,FALSE),"")</f>
        <v>7045</v>
      </c>
      <c r="B806" s="5" t="str">
        <f>IFERROR(VLOOKUP('Requête 052'!$A805,'Requête 052'!$A$1:$F$2000,2,FALSE),"")</f>
        <v>CGECP ST OUEN L AUMONE TDI</v>
      </c>
      <c r="C806" s="14">
        <f>IFERROR(VLOOKUP('Requête 052'!$A805,'Requête 052'!$A$1:$F$2000,3,FALSE),"")</f>
        <v>43818</v>
      </c>
      <c r="D806" s="5" t="str">
        <f>IFERROR(VLOOKUP('Requête 052'!$A805,'Requête 052'!$A$1:$F$2000,4,FALSE),"")</f>
        <v>BOIS D'EMBALLAGES BRUTS</v>
      </c>
      <c r="E806" s="5" t="str">
        <f>IFERROR(VLOOKUP('Requête 052'!$A805,'Requête 052'!$A$1:$F$2000,5,FALSE),"")</f>
        <v>REFACTION</v>
      </c>
      <c r="F806" s="5">
        <f>IFERROR(VLOOKUP('Requête 052'!$A805,'Requête 052'!$A$1:$F$2000,6,FALSE),"")</f>
        <v>2.12</v>
      </c>
      <c r="G806" s="15">
        <f>IFERROR(VLOOKUP(A806,'Fichier source CGECP'!$A$1:$F$1259,1,FALSE),"")</f>
        <v>7045</v>
      </c>
      <c r="H806" s="15" t="str">
        <f>IFERROR(VLOOKUP(A806,'Fichier source CGECP'!$A$1:$F$1259,2,FALSE),"")</f>
        <v>CGECP</v>
      </c>
      <c r="I806" s="38">
        <f>IFERROR(VLOOKUP(A806,'Fichier source CGECP'!$A$1:$F$1259,3,FALSE),"")</f>
        <v>43818</v>
      </c>
      <c r="J806" s="15" t="str">
        <f>IFERROR(VLOOKUP(A806,'Fichier source CGECP'!$A$1:$F$1259,4,FALSE),"")</f>
        <v>BOIS B BRUT</v>
      </c>
      <c r="K806" s="15" t="str">
        <f>IFERROR(VLOOKUP(A806,'Fichier source CGECP'!$A$1:$F$1259,5,FALSE),"")</f>
        <v>BOIS B BRUT</v>
      </c>
      <c r="L806" s="33">
        <f>IFERROR(VLOOKUP(A806,'Fichier source CGECP'!$A$1:$F$1259,6,FALSE),"")</f>
        <v>3.98</v>
      </c>
      <c r="M806" s="36">
        <f t="shared" si="65"/>
        <v>-1.8599999999999999</v>
      </c>
      <c r="N806" s="35" t="str">
        <f t="shared" si="61"/>
        <v>Ok</v>
      </c>
      <c r="O806" s="35" t="str">
        <f t="shared" si="62"/>
        <v>Ecart</v>
      </c>
      <c r="P806" s="35" t="str">
        <f t="shared" si="63"/>
        <v>Ecart</v>
      </c>
      <c r="Q806" s="35" t="str">
        <f t="shared" si="64"/>
        <v>Ecart</v>
      </c>
    </row>
    <row r="807" spans="1:17" ht="15.75" customHeight="1" x14ac:dyDescent="0.25">
      <c r="A807" s="12">
        <f>IFERROR(VLOOKUP('Requête 052'!$A806,'Requête 052'!$A$1:$F$2000,1,FALSE),"")</f>
        <v>7045</v>
      </c>
      <c r="B807" s="5" t="str">
        <f>IFERROR(VLOOKUP('Requête 052'!$A806,'Requête 052'!$A$1:$F$2000,2,FALSE),"")</f>
        <v>CGECP ST OUEN L AUMONE TDI</v>
      </c>
      <c r="C807" s="14">
        <f>IFERROR(VLOOKUP('Requête 052'!$A806,'Requête 052'!$A$1:$F$2000,3,FALSE),"")</f>
        <v>43818</v>
      </c>
      <c r="D807" s="5" t="str">
        <f>IFERROR(VLOOKUP('Requête 052'!$A806,'Requête 052'!$A$1:$F$2000,4,FALSE),"")</f>
        <v>BOIS D'EMBALLAGES BRUTS</v>
      </c>
      <c r="E807" s="5" t="str">
        <f>IFERROR(VLOOKUP('Requête 052'!$A806,'Requête 052'!$A$1:$F$2000,5,FALSE),"")</f>
        <v>REFACTION</v>
      </c>
      <c r="F807" s="5">
        <f>IFERROR(VLOOKUP('Requête 052'!$A806,'Requête 052'!$A$1:$F$2000,6,FALSE),"")</f>
        <v>2.12</v>
      </c>
      <c r="G807" s="15">
        <f>IFERROR(VLOOKUP(A807,'Fichier source CGECP'!$A$1:$F$1259,1,FALSE),"")</f>
        <v>7045</v>
      </c>
      <c r="H807" s="15" t="str">
        <f>IFERROR(VLOOKUP(A807,'Fichier source CGECP'!$A$1:$F$1259,2,FALSE),"")</f>
        <v>CGECP</v>
      </c>
      <c r="I807" s="38">
        <f>IFERROR(VLOOKUP(A807,'Fichier source CGECP'!$A$1:$F$1259,3,FALSE),"")</f>
        <v>43818</v>
      </c>
      <c r="J807" s="15" t="str">
        <f>IFERROR(VLOOKUP(A807,'Fichier source CGECP'!$A$1:$F$1259,4,FALSE),"")</f>
        <v>BOIS B BRUT</v>
      </c>
      <c r="K807" s="15" t="str">
        <f>IFERROR(VLOOKUP(A807,'Fichier source CGECP'!$A$1:$F$1259,5,FALSE),"")</f>
        <v>BOIS B BRUT</v>
      </c>
      <c r="L807" s="33">
        <f>IFERROR(VLOOKUP(A807,'Fichier source CGECP'!$A$1:$F$1259,6,FALSE),"")</f>
        <v>3.98</v>
      </c>
      <c r="M807" s="36">
        <f t="shared" si="65"/>
        <v>-1.8599999999999999</v>
      </c>
      <c r="N807" s="35" t="str">
        <f t="shared" si="61"/>
        <v>Ok</v>
      </c>
      <c r="O807" s="35" t="str">
        <f t="shared" si="62"/>
        <v>Ecart</v>
      </c>
      <c r="P807" s="35" t="str">
        <f t="shared" si="63"/>
        <v>Ecart</v>
      </c>
      <c r="Q807" s="35" t="str">
        <f t="shared" si="64"/>
        <v>Ecart</v>
      </c>
    </row>
    <row r="808" spans="1:17" ht="15.75" customHeight="1" x14ac:dyDescent="0.25">
      <c r="A808" s="12">
        <f>IFERROR(VLOOKUP('Requête 052'!$A807,'Requête 052'!$A$1:$F$2000,1,FALSE),"")</f>
        <v>7047</v>
      </c>
      <c r="B808" s="5" t="str">
        <f>IFERROR(VLOOKUP('Requête 052'!$A807,'Requête 052'!$A$1:$F$2000,2,FALSE),"")</f>
        <v>CGECP ST OUEN L AUMONE TDI</v>
      </c>
      <c r="C808" s="14">
        <f>IFERROR(VLOOKUP('Requête 052'!$A807,'Requête 052'!$A$1:$F$2000,3,FALSE),"")</f>
        <v>43818</v>
      </c>
      <c r="D808" s="5" t="str">
        <f>IFERROR(VLOOKUP('Requête 052'!$A807,'Requête 052'!$A$1:$F$2000,4,FALSE),"")</f>
        <v>DECHETS INDUSTRIELS BANALS</v>
      </c>
      <c r="E808" s="5" t="str">
        <f>IFERROR(VLOOKUP('Requête 052'!$A807,'Requête 052'!$A$1:$F$2000,5,FALSE),"")</f>
        <v>DECHETS INDUSTRIELS BANALS</v>
      </c>
      <c r="F808" s="5">
        <f>IFERROR(VLOOKUP('Requête 052'!$A807,'Requête 052'!$A$1:$F$2000,6,FALSE),"")</f>
        <v>8.2200000000000006</v>
      </c>
      <c r="G808" s="15">
        <f>IFERROR(VLOOKUP(A808,'Fichier source CGECP'!$A$1:$F$1259,1,FALSE),"")</f>
        <v>7047</v>
      </c>
      <c r="H808" s="15" t="str">
        <f>IFERROR(VLOOKUP(A808,'Fichier source CGECP'!$A$1:$F$1259,2,FALSE),"")</f>
        <v>CGECP</v>
      </c>
      <c r="I808" s="47">
        <f>IFERROR(VLOOKUP(A808,'Fichier source CGECP'!$A$1:$F$1259,3,FALSE),"")</f>
        <v>43818</v>
      </c>
      <c r="J808" s="15">
        <f>IFERROR(VLOOKUP(A808,'Fichier source CGECP'!$A$1:$F$1259,4,FALSE),"")</f>
        <v>0</v>
      </c>
      <c r="K808" s="15" t="str">
        <f>IFERROR(VLOOKUP(A808,'Fichier source CGECP'!$A$1:$F$1259,5,FALSE),"")</f>
        <v>DECHETS INDUSTRIELS BANALS</v>
      </c>
      <c r="L808" s="33">
        <f>IFERROR(VLOOKUP(A808,'Fichier source CGECP'!$A$1:$F$1259,6,FALSE),"")</f>
        <v>3.06</v>
      </c>
      <c r="M808" s="36">
        <f t="shared" si="65"/>
        <v>5.16</v>
      </c>
      <c r="N808" s="35" t="str">
        <f t="shared" si="61"/>
        <v>Ok</v>
      </c>
      <c r="O808" s="35" t="str">
        <f t="shared" si="62"/>
        <v>Ok</v>
      </c>
      <c r="P808" s="35" t="str">
        <f t="shared" si="63"/>
        <v>Ok</v>
      </c>
      <c r="Q808" s="35" t="str">
        <f t="shared" si="64"/>
        <v>Ok</v>
      </c>
    </row>
    <row r="809" spans="1:17" ht="15.75" customHeight="1" x14ac:dyDescent="0.25">
      <c r="A809" s="12">
        <f>IFERROR(VLOOKUP('Requête 052'!$A808,'Requête 052'!$A$1:$F$2000,1,FALSE),"")</f>
        <v>7063</v>
      </c>
      <c r="B809" s="5" t="str">
        <f>IFERROR(VLOOKUP('Requête 052'!$A808,'Requête 052'!$A$1:$F$2000,2,FALSE),"")</f>
        <v>CGECP ST OUEN L AUMONE TPCPR</v>
      </c>
      <c r="C809" s="14">
        <f>IFERROR(VLOOKUP('Requête 052'!$A808,'Requête 052'!$A$1:$F$2000,3,FALSE),"")</f>
        <v>43818</v>
      </c>
      <c r="D809" s="5" t="str">
        <f>IFERROR(VLOOKUP('Requête 052'!$A808,'Requête 052'!$A$1:$F$2000,4,FALSE),"")</f>
        <v>CARTONS</v>
      </c>
      <c r="E809" s="5" t="str">
        <f>IFERROR(VLOOKUP('Requête 052'!$A808,'Requête 052'!$A$1:$F$2000,5,FALSE),"")</f>
        <v>CARTONS</v>
      </c>
      <c r="F809" s="5">
        <f>IFERROR(VLOOKUP('Requête 052'!$A808,'Requête 052'!$A$1:$F$2000,6,FALSE),"")</f>
        <v>1.52</v>
      </c>
      <c r="G809" s="15">
        <f>IFERROR(VLOOKUP(A809,'Fichier source CGECP'!$A$1:$F$1259,1,FALSE),"")</f>
        <v>7063</v>
      </c>
      <c r="H809" s="15" t="str">
        <f>IFERROR(VLOOKUP(A809,'Fichier source CGECP'!$A$1:$F$1259,2,FALSE),"")</f>
        <v>CGECP</v>
      </c>
      <c r="I809" s="38">
        <f>IFERROR(VLOOKUP(A809,'Fichier source CGECP'!$A$1:$F$1259,3,FALSE),"")</f>
        <v>43818</v>
      </c>
      <c r="J809" s="15" t="str">
        <f>IFERROR(VLOOKUP(A809,'Fichier source CGECP'!$A$1:$F$1259,4,FALSE),"")</f>
        <v>CARTONS ET SACHES PLAST - 1.04.00</v>
      </c>
      <c r="K809" s="15" t="str">
        <f>IFERROR(VLOOKUP(A809,'Fichier source CGECP'!$A$1:$F$1259,5,FALSE),"")</f>
        <v>PE GRANDE SURFACE-PEGS</v>
      </c>
      <c r="L809" s="33">
        <f>IFERROR(VLOOKUP(A809,'Fichier source CGECP'!$A$1:$F$1259,6,FALSE),"")</f>
        <v>4.1749999999999998</v>
      </c>
      <c r="M809" s="36">
        <f t="shared" si="65"/>
        <v>-2.6549999999999998</v>
      </c>
      <c r="N809" s="35" t="str">
        <f t="shared" si="61"/>
        <v>Ok</v>
      </c>
      <c r="O809" s="35" t="str">
        <f t="shared" si="62"/>
        <v>Ecart</v>
      </c>
      <c r="P809" s="35" t="str">
        <f t="shared" si="63"/>
        <v>Ecart</v>
      </c>
      <c r="Q809" s="35" t="str">
        <f t="shared" si="64"/>
        <v>Ecart</v>
      </c>
    </row>
    <row r="810" spans="1:17" ht="15.75" customHeight="1" x14ac:dyDescent="0.25">
      <c r="A810" s="12">
        <f>IFERROR(VLOOKUP('Requête 052'!$A809,'Requête 052'!$A$1:$F$2000,1,FALSE),"")</f>
        <v>7063</v>
      </c>
      <c r="B810" s="5" t="str">
        <f>IFERROR(VLOOKUP('Requête 052'!$A809,'Requête 052'!$A$1:$F$2000,2,FALSE),"")</f>
        <v>CGECP ST OUEN L AUMONE TPCPR</v>
      </c>
      <c r="C810" s="14">
        <f>IFERROR(VLOOKUP('Requête 052'!$A809,'Requête 052'!$A$1:$F$2000,3,FALSE),"")</f>
        <v>43818</v>
      </c>
      <c r="D810" s="5" t="str">
        <f>IFERROR(VLOOKUP('Requête 052'!$A809,'Requête 052'!$A$1:$F$2000,4,FALSE),"")</f>
        <v>CARTONS</v>
      </c>
      <c r="E810" s="5" t="str">
        <f>IFERROR(VLOOKUP('Requête 052'!$A809,'Requête 052'!$A$1:$F$2000,5,FALSE),"")</f>
        <v>CARTONS</v>
      </c>
      <c r="F810" s="5">
        <f>IFERROR(VLOOKUP('Requête 052'!$A809,'Requête 052'!$A$1:$F$2000,6,FALSE),"")</f>
        <v>1.52</v>
      </c>
      <c r="G810" s="15">
        <f>IFERROR(VLOOKUP(A810,'Fichier source CGECP'!$A$1:$F$1259,1,FALSE),"")</f>
        <v>7063</v>
      </c>
      <c r="H810" s="15" t="str">
        <f>IFERROR(VLOOKUP(A810,'Fichier source CGECP'!$A$1:$F$1259,2,FALSE),"")</f>
        <v>CGECP</v>
      </c>
      <c r="I810" s="38">
        <f>IFERROR(VLOOKUP(A810,'Fichier source CGECP'!$A$1:$F$1259,3,FALSE),"")</f>
        <v>43818</v>
      </c>
      <c r="J810" s="15" t="str">
        <f>IFERROR(VLOOKUP(A810,'Fichier source CGECP'!$A$1:$F$1259,4,FALSE),"")</f>
        <v>CARTONS ET SACHES PLAST - 1.04.00</v>
      </c>
      <c r="K810" s="15" t="str">
        <f>IFERROR(VLOOKUP(A810,'Fichier source CGECP'!$A$1:$F$1259,5,FALSE),"")</f>
        <v>PE GRANDE SURFACE-PEGS</v>
      </c>
      <c r="L810" s="33">
        <f>IFERROR(VLOOKUP(A810,'Fichier source CGECP'!$A$1:$F$1259,6,FALSE),"")</f>
        <v>4.1749999999999998</v>
      </c>
      <c r="M810" s="36">
        <f t="shared" si="65"/>
        <v>-2.6549999999999998</v>
      </c>
      <c r="N810" s="35" t="str">
        <f t="shared" si="61"/>
        <v>Ok</v>
      </c>
      <c r="O810" s="35" t="str">
        <f t="shared" si="62"/>
        <v>Ecart</v>
      </c>
      <c r="P810" s="35" t="str">
        <f t="shared" si="63"/>
        <v>Ecart</v>
      </c>
      <c r="Q810" s="35" t="str">
        <f t="shared" si="64"/>
        <v>Ecart</v>
      </c>
    </row>
    <row r="811" spans="1:17" ht="15.75" customHeight="1" x14ac:dyDescent="0.25">
      <c r="A811" s="12">
        <f>IFERROR(VLOOKUP('Requête 052'!$A810,'Requête 052'!$A$1:$F$2000,1,FALSE),"")</f>
        <v>7066</v>
      </c>
      <c r="B811" s="5" t="str">
        <f>IFERROR(VLOOKUP('Requête 052'!$A810,'Requête 052'!$A$1:$F$2000,2,FALSE),"")</f>
        <v>CGECP ST OUEN L AUMONE TDI</v>
      </c>
      <c r="C811" s="14">
        <f>IFERROR(VLOOKUP('Requête 052'!$A810,'Requête 052'!$A$1:$F$2000,3,FALSE),"")</f>
        <v>43818</v>
      </c>
      <c r="D811" s="5" t="str">
        <f>IFERROR(VLOOKUP('Requête 052'!$A810,'Requête 052'!$A$1:$F$2000,4,FALSE),"")</f>
        <v>ENCOMBRANTS</v>
      </c>
      <c r="E811" s="5" t="str">
        <f>IFERROR(VLOOKUP('Requête 052'!$A810,'Requête 052'!$A$1:$F$2000,5,FALSE),"")</f>
        <v>ENCOMBRANTS</v>
      </c>
      <c r="F811" s="5">
        <f>IFERROR(VLOOKUP('Requête 052'!$A810,'Requête 052'!$A$1:$F$2000,6,FALSE),"")</f>
        <v>0.09</v>
      </c>
      <c r="G811" s="15" t="str">
        <f>IFERROR(VLOOKUP(A811,'Fichier source CGECP'!$A$1:$F$1259,1,FALSE),"")</f>
        <v/>
      </c>
      <c r="H811" s="15" t="str">
        <f>IFERROR(VLOOKUP(A811,'Fichier source CGECP'!$A$1:$F$1259,2,FALSE),"")</f>
        <v/>
      </c>
      <c r="I811" s="38" t="str">
        <f>IFERROR(VLOOKUP(A811,'Fichier source CGECP'!$A$1:$F$1259,3,FALSE),"")</f>
        <v/>
      </c>
      <c r="J811" s="15" t="str">
        <f>IFERROR(VLOOKUP(A811,'Fichier source CGECP'!$A$1:$F$1259,4,FALSE),"")</f>
        <v/>
      </c>
      <c r="K811" s="15" t="str">
        <f>IFERROR(VLOOKUP(A811,'Fichier source CGECP'!$A$1:$F$1259,5,FALSE),"")</f>
        <v/>
      </c>
      <c r="L811" s="33" t="str">
        <f>IFERROR(VLOOKUP(A811,'Fichier source CGECP'!$A$1:$F$1259,6,FALSE),"")</f>
        <v/>
      </c>
      <c r="M811" s="36" t="str">
        <f t="shared" si="65"/>
        <v/>
      </c>
      <c r="N811" s="35" t="str">
        <f t="shared" si="61"/>
        <v>Ok</v>
      </c>
      <c r="O811" s="35" t="str">
        <f t="shared" si="62"/>
        <v>Ecart</v>
      </c>
      <c r="P811" s="35" t="str">
        <f t="shared" si="63"/>
        <v>Ok</v>
      </c>
      <c r="Q811" s="35" t="str">
        <f t="shared" si="64"/>
        <v>Ecart</v>
      </c>
    </row>
    <row r="812" spans="1:17" ht="15.75" customHeight="1" x14ac:dyDescent="0.25">
      <c r="A812" s="12">
        <f>IFERROR(VLOOKUP('Requête 052'!$A811,'Requête 052'!$A$1:$F$2000,1,FALSE),"")</f>
        <v>7075</v>
      </c>
      <c r="B812" s="5" t="str">
        <f>IFERROR(VLOOKUP('Requête 052'!$A811,'Requête 052'!$A$1:$F$2000,2,FALSE),"")</f>
        <v>CGECP ST OUEN L AUMONE TDI</v>
      </c>
      <c r="C812" s="14">
        <f>IFERROR(VLOOKUP('Requête 052'!$A811,'Requête 052'!$A$1:$F$2000,3,FALSE),"")</f>
        <v>43818</v>
      </c>
      <c r="D812" s="5" t="str">
        <f>IFERROR(VLOOKUP('Requête 052'!$A811,'Requête 052'!$A$1:$F$2000,4,FALSE),"")</f>
        <v>DECHETS INDUSTRIELS BANALS</v>
      </c>
      <c r="E812" s="5" t="str">
        <f>IFERROR(VLOOKUP('Requête 052'!$A811,'Requête 052'!$A$1:$F$2000,5,FALSE),"")</f>
        <v>DECHETS INDUSTRIELS BANALS</v>
      </c>
      <c r="F812" s="5">
        <f>IFERROR(VLOOKUP('Requête 052'!$A811,'Requête 052'!$A$1:$F$2000,6,FALSE),"")</f>
        <v>0.42</v>
      </c>
      <c r="G812" s="15">
        <f>IFERROR(VLOOKUP(A812,'Fichier source CGECP'!$A$1:$F$1259,1,FALSE),"")</f>
        <v>7075</v>
      </c>
      <c r="H812" s="15" t="str">
        <f>IFERROR(VLOOKUP(A812,'Fichier source CGECP'!$A$1:$F$1259,2,FALSE),"")</f>
        <v>CGECP</v>
      </c>
      <c r="I812" s="38">
        <f>IFERROR(VLOOKUP(A812,'Fichier source CGECP'!$A$1:$F$1259,3,FALSE),"")</f>
        <v>43818</v>
      </c>
      <c r="J812" s="15" t="str">
        <f>IFERROR(VLOOKUP(A812,'Fichier source CGECP'!$A$1:$F$1259,4,FALSE),"")</f>
        <v>MATIERE VALO EN MELANGE</v>
      </c>
      <c r="K812" s="15" t="str">
        <f>IFERROR(VLOOKUP(A812,'Fichier source CGECP'!$A$1:$F$1259,5,FALSE),"")</f>
        <v>MATIERE VALO EN MELANGE</v>
      </c>
      <c r="L812" s="33">
        <f>IFERROR(VLOOKUP(A812,'Fichier source CGECP'!$A$1:$F$1259,6,FALSE),"")</f>
        <v>0.16</v>
      </c>
      <c r="M812" s="36">
        <f t="shared" si="65"/>
        <v>0.26</v>
      </c>
      <c r="N812" s="35" t="str">
        <f t="shared" si="61"/>
        <v>Ok</v>
      </c>
      <c r="O812" s="35" t="str">
        <f t="shared" si="62"/>
        <v>Ecart</v>
      </c>
      <c r="P812" s="35" t="str">
        <f t="shared" si="63"/>
        <v>Ok</v>
      </c>
      <c r="Q812" s="35" t="str">
        <f t="shared" si="64"/>
        <v>Ecart</v>
      </c>
    </row>
    <row r="813" spans="1:17" ht="15.75" customHeight="1" x14ac:dyDescent="0.25">
      <c r="A813" s="12">
        <f>IFERROR(VLOOKUP('Requête 052'!$A812,'Requête 052'!$A$1:$F$2000,1,FALSE),"")</f>
        <v>7077</v>
      </c>
      <c r="B813" s="5" t="str">
        <f>IFERROR(VLOOKUP('Requête 052'!$A812,'Requête 052'!$A$1:$F$2000,2,FALSE),"")</f>
        <v>CGECP ST OUEN L AUMONE TDI</v>
      </c>
      <c r="C813" s="14">
        <f>IFERROR(VLOOKUP('Requête 052'!$A812,'Requête 052'!$A$1:$F$2000,3,FALSE),"")</f>
        <v>43818</v>
      </c>
      <c r="D813" s="5" t="str">
        <f>IFERROR(VLOOKUP('Requête 052'!$A812,'Requête 052'!$A$1:$F$2000,4,FALSE),"")</f>
        <v>ENCOMBRANTS</v>
      </c>
      <c r="E813" s="5" t="str">
        <f>IFERROR(VLOOKUP('Requête 052'!$A812,'Requête 052'!$A$1:$F$2000,5,FALSE),"")</f>
        <v>ENCOMBRANTS</v>
      </c>
      <c r="F813" s="5">
        <f>IFERROR(VLOOKUP('Requête 052'!$A812,'Requête 052'!$A$1:$F$2000,6,FALSE),"")</f>
        <v>4.43</v>
      </c>
      <c r="G813" s="15" t="str">
        <f>IFERROR(VLOOKUP(A813,'Fichier source CGECP'!$A$1:$F$1259,1,FALSE),"")</f>
        <v/>
      </c>
      <c r="H813" s="15" t="str">
        <f>IFERROR(VLOOKUP(A813,'Fichier source CGECP'!$A$1:$F$1259,2,FALSE),"")</f>
        <v/>
      </c>
      <c r="I813" s="38" t="str">
        <f>IFERROR(VLOOKUP(A813,'Fichier source CGECP'!$A$1:$F$1259,3,FALSE),"")</f>
        <v/>
      </c>
      <c r="J813" s="15" t="str">
        <f>IFERROR(VLOOKUP(A813,'Fichier source CGECP'!$A$1:$F$1259,4,FALSE),"")</f>
        <v/>
      </c>
      <c r="K813" s="15" t="str">
        <f>IFERROR(VLOOKUP(A813,'Fichier source CGECP'!$A$1:$F$1259,5,FALSE),"")</f>
        <v/>
      </c>
      <c r="L813" s="33" t="str">
        <f>IFERROR(VLOOKUP(A813,'Fichier source CGECP'!$A$1:$F$1259,6,FALSE),"")</f>
        <v/>
      </c>
      <c r="M813" s="36" t="str">
        <f t="shared" si="65"/>
        <v/>
      </c>
      <c r="N813" s="35" t="str">
        <f t="shared" si="61"/>
        <v>Ok</v>
      </c>
      <c r="O813" s="35" t="str">
        <f t="shared" si="62"/>
        <v>Ecart</v>
      </c>
      <c r="P813" s="35" t="str">
        <f t="shared" si="63"/>
        <v>Ok</v>
      </c>
      <c r="Q813" s="35" t="str">
        <f t="shared" si="64"/>
        <v>Ecart</v>
      </c>
    </row>
    <row r="814" spans="1:17" ht="15.75" customHeight="1" x14ac:dyDescent="0.25">
      <c r="A814" s="12">
        <f>IFERROR(VLOOKUP('Requête 052'!$A813,'Requête 052'!$A$1:$F$2000,1,FALSE),"")</f>
        <v>7082</v>
      </c>
      <c r="B814" s="5" t="str">
        <f>IFERROR(VLOOKUP('Requête 052'!$A813,'Requête 052'!$A$1:$F$2000,2,FALSE),"")</f>
        <v>CGECP ST OUEN L AUMONE TPCPR</v>
      </c>
      <c r="C814" s="14">
        <f>IFERROR(VLOOKUP('Requête 052'!$A813,'Requête 052'!$A$1:$F$2000,3,FALSE),"")</f>
        <v>43818</v>
      </c>
      <c r="D814" s="5" t="str">
        <f>IFERROR(VLOOKUP('Requête 052'!$A813,'Requête 052'!$A$1:$F$2000,4,FALSE),"")</f>
        <v>CARTONS</v>
      </c>
      <c r="E814" s="5" t="str">
        <f>IFERROR(VLOOKUP('Requête 052'!$A813,'Requête 052'!$A$1:$F$2000,5,FALSE),"")</f>
        <v>REFUS DE TRI TPCPR</v>
      </c>
      <c r="F814" s="5">
        <f>IFERROR(VLOOKUP('Requête 052'!$A813,'Requête 052'!$A$1:$F$2000,6,FALSE),"")</f>
        <v>9.02</v>
      </c>
      <c r="G814" s="15">
        <f>IFERROR(VLOOKUP(A814,'Fichier source CGECP'!$A$1:$F$1259,1,FALSE),"")</f>
        <v>7082</v>
      </c>
      <c r="H814" s="15" t="str">
        <f>IFERROR(VLOOKUP(A814,'Fichier source CGECP'!$A$1:$F$1259,2,FALSE),"")</f>
        <v>CGECP</v>
      </c>
      <c r="I814" s="38">
        <f>IFERROR(VLOOKUP(A814,'Fichier source CGECP'!$A$1:$F$1259,3,FALSE),"")</f>
        <v>43818</v>
      </c>
      <c r="J814" s="15" t="str">
        <f>IFERROR(VLOOKUP(A814,'Fichier source CGECP'!$A$1:$F$1259,4,FALSE),"")</f>
        <v>CARTONS ET SACHES PLAST - 1.04.00</v>
      </c>
      <c r="K814" s="15" t="str">
        <f>IFERROR(VLOOKUP(A814,'Fichier source CGECP'!$A$1:$F$1259,5,FALSE),"")</f>
        <v>CARTONS ET SACHES PLAST - 1.04.00</v>
      </c>
      <c r="L814" s="33">
        <f>IFERROR(VLOOKUP(A814,'Fichier source CGECP'!$A$1:$F$1259,6,FALSE),"")</f>
        <v>2.6190000000000002</v>
      </c>
      <c r="M814" s="36">
        <f t="shared" si="65"/>
        <v>6.4009999999999998</v>
      </c>
      <c r="N814" s="35" t="str">
        <f t="shared" si="61"/>
        <v>Ok</v>
      </c>
      <c r="O814" s="35" t="str">
        <f t="shared" si="62"/>
        <v>Ecart</v>
      </c>
      <c r="P814" s="35" t="str">
        <f t="shared" si="63"/>
        <v>Ok</v>
      </c>
      <c r="Q814" s="35" t="str">
        <f t="shared" si="64"/>
        <v>Ecart</v>
      </c>
    </row>
    <row r="815" spans="1:17" ht="15.75" customHeight="1" x14ac:dyDescent="0.25">
      <c r="A815" s="12">
        <f>IFERROR(VLOOKUP('Requête 052'!$A814,'Requête 052'!$A$1:$F$2000,1,FALSE),"")</f>
        <v>7082</v>
      </c>
      <c r="B815" s="5" t="str">
        <f>IFERROR(VLOOKUP('Requête 052'!$A814,'Requête 052'!$A$1:$F$2000,2,FALSE),"")</f>
        <v>CGECP ST OUEN L AUMONE TPCPR</v>
      </c>
      <c r="C815" s="14">
        <f>IFERROR(VLOOKUP('Requête 052'!$A814,'Requête 052'!$A$1:$F$2000,3,FALSE),"")</f>
        <v>43818</v>
      </c>
      <c r="D815" s="5" t="str">
        <f>IFERROR(VLOOKUP('Requête 052'!$A814,'Requête 052'!$A$1:$F$2000,4,FALSE),"")</f>
        <v>CARTONS</v>
      </c>
      <c r="E815" s="5" t="str">
        <f>IFERROR(VLOOKUP('Requête 052'!$A814,'Requête 052'!$A$1:$F$2000,5,FALSE),"")</f>
        <v>REFUS DE TRI TPCPR</v>
      </c>
      <c r="F815" s="5">
        <f>IFERROR(VLOOKUP('Requête 052'!$A814,'Requête 052'!$A$1:$F$2000,6,FALSE),"")</f>
        <v>9.02</v>
      </c>
      <c r="G815" s="15">
        <f>IFERROR(VLOOKUP(A815,'Fichier source CGECP'!$A$1:$F$1259,1,FALSE),"")</f>
        <v>7082</v>
      </c>
      <c r="H815" s="15" t="str">
        <f>IFERROR(VLOOKUP(A815,'Fichier source CGECP'!$A$1:$F$1259,2,FALSE),"")</f>
        <v>CGECP</v>
      </c>
      <c r="I815" s="38">
        <f>IFERROR(VLOOKUP(A815,'Fichier source CGECP'!$A$1:$F$1259,3,FALSE),"")</f>
        <v>43818</v>
      </c>
      <c r="J815" s="15" t="str">
        <f>IFERROR(VLOOKUP(A815,'Fichier source CGECP'!$A$1:$F$1259,4,FALSE),"")</f>
        <v>CARTONS ET SACHES PLAST - 1.04.00</v>
      </c>
      <c r="K815" s="15" t="str">
        <f>IFERROR(VLOOKUP(A815,'Fichier source CGECP'!$A$1:$F$1259,5,FALSE),"")</f>
        <v>CARTONS ET SACHES PLAST - 1.04.00</v>
      </c>
      <c r="L815" s="33">
        <f>IFERROR(VLOOKUP(A815,'Fichier source CGECP'!$A$1:$F$1259,6,FALSE),"")</f>
        <v>2.6190000000000002</v>
      </c>
      <c r="M815" s="36">
        <f t="shared" si="65"/>
        <v>6.4009999999999998</v>
      </c>
      <c r="N815" s="35" t="str">
        <f t="shared" si="61"/>
        <v>Ok</v>
      </c>
      <c r="O815" s="35" t="str">
        <f t="shared" si="62"/>
        <v>Ecart</v>
      </c>
      <c r="P815" s="35" t="str">
        <f t="shared" si="63"/>
        <v>Ok</v>
      </c>
      <c r="Q815" s="35" t="str">
        <f t="shared" si="64"/>
        <v>Ecart</v>
      </c>
    </row>
    <row r="816" spans="1:17" ht="15.75" customHeight="1" x14ac:dyDescent="0.25">
      <c r="A816" s="12">
        <f>IFERROR(VLOOKUP('Requête 052'!$A815,'Requête 052'!$A$1:$F$2000,1,FALSE),"")</f>
        <v>7132</v>
      </c>
      <c r="B816" s="5" t="str">
        <f>IFERROR(VLOOKUP('Requête 052'!$A815,'Requête 052'!$A$1:$F$2000,2,FALSE),"")</f>
        <v>CGECP ST OUEN L AUMONE TDI</v>
      </c>
      <c r="C816" s="14">
        <f>IFERROR(VLOOKUP('Requête 052'!$A815,'Requête 052'!$A$1:$F$2000,3,FALSE),"")</f>
        <v>43819</v>
      </c>
      <c r="D816" s="5" t="str">
        <f>IFERROR(VLOOKUP('Requête 052'!$A815,'Requête 052'!$A$1:$F$2000,4,FALSE),"")</f>
        <v>ENCOMBRANTS</v>
      </c>
      <c r="E816" s="5" t="str">
        <f>IFERROR(VLOOKUP('Requête 052'!$A815,'Requête 052'!$A$1:$F$2000,5,FALSE),"")</f>
        <v>ENCOMBRANTS</v>
      </c>
      <c r="F816" s="5">
        <f>IFERROR(VLOOKUP('Requête 052'!$A815,'Requête 052'!$A$1:$F$2000,6,FALSE),"")</f>
        <v>5.56</v>
      </c>
      <c r="G816" s="15" t="str">
        <f>IFERROR(VLOOKUP(A816,'Fichier source CGECP'!$A$1:$F$1259,1,FALSE),"")</f>
        <v/>
      </c>
      <c r="H816" s="15" t="str">
        <f>IFERROR(VLOOKUP(A816,'Fichier source CGECP'!$A$1:$F$1259,2,FALSE),"")</f>
        <v/>
      </c>
      <c r="I816" s="38" t="str">
        <f>IFERROR(VLOOKUP(A816,'Fichier source CGECP'!$A$1:$F$1259,3,FALSE),"")</f>
        <v/>
      </c>
      <c r="J816" s="15" t="str">
        <f>IFERROR(VLOOKUP(A816,'Fichier source CGECP'!$A$1:$F$1259,4,FALSE),"")</f>
        <v/>
      </c>
      <c r="K816" s="15" t="str">
        <f>IFERROR(VLOOKUP(A816,'Fichier source CGECP'!$A$1:$F$1259,5,FALSE),"")</f>
        <v/>
      </c>
      <c r="L816" s="33" t="str">
        <f>IFERROR(VLOOKUP(A816,'Fichier source CGECP'!$A$1:$F$1259,6,FALSE),"")</f>
        <v/>
      </c>
      <c r="M816" s="36" t="str">
        <f t="shared" si="65"/>
        <v/>
      </c>
      <c r="N816" s="35" t="str">
        <f t="shared" si="61"/>
        <v>Ok</v>
      </c>
      <c r="O816" s="35" t="str">
        <f t="shared" si="62"/>
        <v>Ecart</v>
      </c>
      <c r="P816" s="35" t="str">
        <f t="shared" si="63"/>
        <v>Ok</v>
      </c>
      <c r="Q816" s="35" t="str">
        <f t="shared" si="64"/>
        <v>Ecart</v>
      </c>
    </row>
    <row r="817" spans="1:17" ht="15.75" customHeight="1" x14ac:dyDescent="0.25">
      <c r="A817" s="12">
        <f>IFERROR(VLOOKUP('Requête 052'!$A816,'Requête 052'!$A$1:$F$2000,1,FALSE),"")</f>
        <v>7134</v>
      </c>
      <c r="B817" s="5" t="str">
        <f>IFERROR(VLOOKUP('Requête 052'!$A816,'Requête 052'!$A$1:$F$2000,2,FALSE),"")</f>
        <v>CGECP ST OUEN L AUMONE UVEND</v>
      </c>
      <c r="C817" s="14">
        <f>IFERROR(VLOOKUP('Requête 052'!$A816,'Requête 052'!$A$1:$F$2000,3,FALSE),"")</f>
        <v>43819</v>
      </c>
      <c r="D817" s="5" t="str">
        <f>IFERROR(VLOOKUP('Requête 052'!$A816,'Requête 052'!$A$1:$F$2000,4,FALSE),"")</f>
        <v>ORDURES MENAGERES</v>
      </c>
      <c r="E817" s="5" t="str">
        <f>IFERROR(VLOOKUP('Requête 052'!$A816,'Requête 052'!$A$1:$F$2000,5,FALSE),"")</f>
        <v>ORDURES MENAGERES</v>
      </c>
      <c r="F817" s="5">
        <f>IFERROR(VLOOKUP('Requête 052'!$A816,'Requête 052'!$A$1:$F$2000,6,FALSE),"")</f>
        <v>2.66</v>
      </c>
      <c r="G817" s="15">
        <f>IFERROR(VLOOKUP(A817,'Fichier source CGECP'!$A$1:$F$1259,1,FALSE),"")</f>
        <v>7134</v>
      </c>
      <c r="H817" s="15" t="str">
        <f>IFERROR(VLOOKUP(A817,'Fichier source CGECP'!$A$1:$F$1259,2,FALSE),"")</f>
        <v>CGECP</v>
      </c>
      <c r="I817" s="47">
        <f>IFERROR(VLOOKUP(A817,'Fichier source CGECP'!$A$1:$F$1259,3,FALSE),"")</f>
        <v>43819</v>
      </c>
      <c r="J817" s="15">
        <f>IFERROR(VLOOKUP(A817,'Fichier source CGECP'!$A$1:$F$1259,4,FALSE),"")</f>
        <v>0</v>
      </c>
      <c r="K817" s="15" t="str">
        <f>IFERROR(VLOOKUP(A817,'Fichier source CGECP'!$A$1:$F$1259,5,FALSE),"")</f>
        <v>ORDURES MENAGERES</v>
      </c>
      <c r="L817" s="33">
        <f>IFERROR(VLOOKUP(A817,'Fichier source CGECP'!$A$1:$F$1259,6,FALSE),"")</f>
        <v>2.14</v>
      </c>
      <c r="M817" s="36">
        <f t="shared" si="65"/>
        <v>0.52</v>
      </c>
      <c r="N817" s="35" t="str">
        <f t="shared" si="61"/>
        <v>Ok</v>
      </c>
      <c r="O817" s="35" t="str">
        <f t="shared" si="62"/>
        <v>Ok</v>
      </c>
      <c r="P817" s="35" t="str">
        <f t="shared" si="63"/>
        <v>Ok</v>
      </c>
      <c r="Q817" s="35" t="str">
        <f t="shared" si="64"/>
        <v>Ok</v>
      </c>
    </row>
    <row r="818" spans="1:17" ht="15.75" customHeight="1" x14ac:dyDescent="0.25">
      <c r="A818" s="12">
        <f>IFERROR(VLOOKUP('Requête 052'!$A817,'Requête 052'!$A$1:$F$2000,1,FALSE),"")</f>
        <v>7135</v>
      </c>
      <c r="B818" s="5" t="str">
        <f>IFERROR(VLOOKUP('Requête 052'!$A817,'Requête 052'!$A$1:$F$2000,2,FALSE),"")</f>
        <v>CGECP ST OUEN L AUMONE UVEND</v>
      </c>
      <c r="C818" s="14">
        <f>IFERROR(VLOOKUP('Requête 052'!$A817,'Requête 052'!$A$1:$F$2000,3,FALSE),"")</f>
        <v>43819</v>
      </c>
      <c r="D818" s="5" t="str">
        <f>IFERROR(VLOOKUP('Requête 052'!$A817,'Requête 052'!$A$1:$F$2000,4,FALSE),"")</f>
        <v>ORDURES MENAGERES</v>
      </c>
      <c r="E818" s="5" t="str">
        <f>IFERROR(VLOOKUP('Requête 052'!$A817,'Requête 052'!$A$1:$F$2000,5,FALSE),"")</f>
        <v>ORDURES MENAGERES</v>
      </c>
      <c r="F818" s="5">
        <f>IFERROR(VLOOKUP('Requête 052'!$A817,'Requête 052'!$A$1:$F$2000,6,FALSE),"")</f>
        <v>2.06</v>
      </c>
      <c r="G818" s="15">
        <f>IFERROR(VLOOKUP(A818,'Fichier source CGECP'!$A$1:$F$1259,1,FALSE),"")</f>
        <v>7135</v>
      </c>
      <c r="H818" s="15" t="str">
        <f>IFERROR(VLOOKUP(A818,'Fichier source CGECP'!$A$1:$F$1259,2,FALSE),"")</f>
        <v>CGECP</v>
      </c>
      <c r="I818" s="38">
        <f>IFERROR(VLOOKUP(A818,'Fichier source CGECP'!$A$1:$F$1259,3,FALSE),"")</f>
        <v>43819</v>
      </c>
      <c r="J818" s="15">
        <f>IFERROR(VLOOKUP(A818,'Fichier source CGECP'!$A$1:$F$1259,4,FALSE),"")</f>
        <v>0</v>
      </c>
      <c r="K818" s="15" t="str">
        <f>IFERROR(VLOOKUP(A818,'Fichier source CGECP'!$A$1:$F$1259,5,FALSE),"")</f>
        <v>ORDURES MENAGERES</v>
      </c>
      <c r="L818" s="33">
        <f>IFERROR(VLOOKUP(A818,'Fichier source CGECP'!$A$1:$F$1259,6,FALSE),"")</f>
        <v>4.18</v>
      </c>
      <c r="M818" s="36">
        <f t="shared" si="65"/>
        <v>-2.1199999999999997</v>
      </c>
      <c r="N818" s="35" t="str">
        <f t="shared" si="61"/>
        <v>Ok</v>
      </c>
      <c r="O818" s="35" t="str">
        <f t="shared" si="62"/>
        <v>Ok</v>
      </c>
      <c r="P818" s="35" t="str">
        <f t="shared" si="63"/>
        <v>Ecart</v>
      </c>
      <c r="Q818" s="35" t="str">
        <f t="shared" si="64"/>
        <v>Ecart</v>
      </c>
    </row>
    <row r="819" spans="1:17" ht="15.75" customHeight="1" x14ac:dyDescent="0.25">
      <c r="A819" s="12">
        <f>IFERROR(VLOOKUP('Requête 052'!$A818,'Requête 052'!$A$1:$F$2000,1,FALSE),"")</f>
        <v>7136</v>
      </c>
      <c r="B819" s="5" t="str">
        <f>IFERROR(VLOOKUP('Requête 052'!$A818,'Requête 052'!$A$1:$F$2000,2,FALSE),"")</f>
        <v>CGECP ST OUEN L AUMONE UVEND</v>
      </c>
      <c r="C819" s="14">
        <f>IFERROR(VLOOKUP('Requête 052'!$A818,'Requête 052'!$A$1:$F$2000,3,FALSE),"")</f>
        <v>43819</v>
      </c>
      <c r="D819" s="5" t="str">
        <f>IFERROR(VLOOKUP('Requête 052'!$A818,'Requête 052'!$A$1:$F$2000,4,FALSE),"")</f>
        <v>DECHETS INDUSTRIELS BANALS</v>
      </c>
      <c r="E819" s="5" t="str">
        <f>IFERROR(VLOOKUP('Requête 052'!$A818,'Requête 052'!$A$1:$F$2000,5,FALSE),"")</f>
        <v>DECHETS INDUSTRIELS BANALS</v>
      </c>
      <c r="F819" s="5">
        <f>IFERROR(VLOOKUP('Requête 052'!$A818,'Requête 052'!$A$1:$F$2000,6,FALSE),"")</f>
        <v>3.54</v>
      </c>
      <c r="G819" s="15">
        <f>IFERROR(VLOOKUP(A819,'Fichier source CGECP'!$A$1:$F$1259,1,FALSE),"")</f>
        <v>7136</v>
      </c>
      <c r="H819" s="15" t="str">
        <f>IFERROR(VLOOKUP(A819,'Fichier source CGECP'!$A$1:$F$1259,2,FALSE),"")</f>
        <v>CGECP</v>
      </c>
      <c r="I819" s="47">
        <f>IFERROR(VLOOKUP(A819,'Fichier source CGECP'!$A$1:$F$1259,3,FALSE),"")</f>
        <v>43819</v>
      </c>
      <c r="J819" s="15">
        <f>IFERROR(VLOOKUP(A819,'Fichier source CGECP'!$A$1:$F$1259,4,FALSE),"")</f>
        <v>0</v>
      </c>
      <c r="K819" s="15" t="str">
        <f>IFERROR(VLOOKUP(A819,'Fichier source CGECP'!$A$1:$F$1259,5,FALSE),"")</f>
        <v>DECHETS INDUSTRIELS BANALS</v>
      </c>
      <c r="L819" s="33">
        <f>IFERROR(VLOOKUP(A819,'Fichier source CGECP'!$A$1:$F$1259,6,FALSE),"")</f>
        <v>2.72</v>
      </c>
      <c r="M819" s="36">
        <f t="shared" si="65"/>
        <v>0.81999999999999984</v>
      </c>
      <c r="N819" s="35" t="str">
        <f t="shared" si="61"/>
        <v>Ok</v>
      </c>
      <c r="O819" s="35" t="str">
        <f t="shared" si="62"/>
        <v>Ok</v>
      </c>
      <c r="P819" s="35" t="str">
        <f t="shared" si="63"/>
        <v>Ok</v>
      </c>
      <c r="Q819" s="35" t="str">
        <f t="shared" si="64"/>
        <v>Ok</v>
      </c>
    </row>
    <row r="820" spans="1:17" ht="15.75" customHeight="1" x14ac:dyDescent="0.25">
      <c r="A820" s="12">
        <f>IFERROR(VLOOKUP('Requête 052'!$A819,'Requête 052'!$A$1:$F$2000,1,FALSE),"")</f>
        <v>7138</v>
      </c>
      <c r="B820" s="5" t="str">
        <f>IFERROR(VLOOKUP('Requête 052'!$A819,'Requête 052'!$A$1:$F$2000,2,FALSE),"")</f>
        <v>CGECP ST OUEN L AUMONE UVEND</v>
      </c>
      <c r="C820" s="14">
        <f>IFERROR(VLOOKUP('Requête 052'!$A819,'Requête 052'!$A$1:$F$2000,3,FALSE),"")</f>
        <v>43819</v>
      </c>
      <c r="D820" s="5" t="str">
        <f>IFERROR(VLOOKUP('Requête 052'!$A819,'Requête 052'!$A$1:$F$2000,4,FALSE),"")</f>
        <v>REFUS DE TRI</v>
      </c>
      <c r="E820" s="5" t="str">
        <f>IFERROR(VLOOKUP('Requête 052'!$A819,'Requête 052'!$A$1:$F$2000,5,FALSE),"")</f>
        <v>REFUS DE TRI</v>
      </c>
      <c r="F820" s="5">
        <f>IFERROR(VLOOKUP('Requête 052'!$A819,'Requête 052'!$A$1:$F$2000,6,FALSE),"")</f>
        <v>3.28</v>
      </c>
      <c r="G820" s="15" t="str">
        <f>IFERROR(VLOOKUP(A820,'Fichier source CGECP'!$A$1:$F$1259,1,FALSE),"")</f>
        <v/>
      </c>
      <c r="H820" s="15" t="str">
        <f>IFERROR(VLOOKUP(A820,'Fichier source CGECP'!$A$1:$F$1259,2,FALSE),"")</f>
        <v/>
      </c>
      <c r="I820" s="38" t="str">
        <f>IFERROR(VLOOKUP(A820,'Fichier source CGECP'!$A$1:$F$1259,3,FALSE),"")</f>
        <v/>
      </c>
      <c r="J820" s="15" t="str">
        <f>IFERROR(VLOOKUP(A820,'Fichier source CGECP'!$A$1:$F$1259,4,FALSE),"")</f>
        <v/>
      </c>
      <c r="K820" s="15" t="str">
        <f>IFERROR(VLOOKUP(A820,'Fichier source CGECP'!$A$1:$F$1259,5,FALSE),"")</f>
        <v/>
      </c>
      <c r="L820" s="33" t="str">
        <f>IFERROR(VLOOKUP(A820,'Fichier source CGECP'!$A$1:$F$1259,6,FALSE),"")</f>
        <v/>
      </c>
      <c r="M820" s="36" t="str">
        <f t="shared" si="65"/>
        <v/>
      </c>
      <c r="N820" s="35" t="str">
        <f t="shared" si="61"/>
        <v>Ok</v>
      </c>
      <c r="O820" s="35" t="str">
        <f t="shared" si="62"/>
        <v>Ecart</v>
      </c>
      <c r="P820" s="35" t="str">
        <f t="shared" si="63"/>
        <v>Ok</v>
      </c>
      <c r="Q820" s="35" t="str">
        <f t="shared" si="64"/>
        <v>Ecart</v>
      </c>
    </row>
    <row r="821" spans="1:17" ht="15.75" customHeight="1" x14ac:dyDescent="0.25">
      <c r="A821" s="12">
        <f>IFERROR(VLOOKUP('Requête 052'!$A820,'Requête 052'!$A$1:$F$2000,1,FALSE),"")</f>
        <v>7139</v>
      </c>
      <c r="B821" s="5" t="str">
        <f>IFERROR(VLOOKUP('Requête 052'!$A820,'Requête 052'!$A$1:$F$2000,2,FALSE),"")</f>
        <v>CGECP ST OUEN L AUMONE UVEND</v>
      </c>
      <c r="C821" s="14">
        <f>IFERROR(VLOOKUP('Requête 052'!$A820,'Requête 052'!$A$1:$F$2000,3,FALSE),"")</f>
        <v>43819</v>
      </c>
      <c r="D821" s="5" t="str">
        <f>IFERROR(VLOOKUP('Requête 052'!$A820,'Requête 052'!$A$1:$F$2000,4,FALSE),"")</f>
        <v>DECHET A INCINERER</v>
      </c>
      <c r="E821" s="5" t="str">
        <f>IFERROR(VLOOKUP('Requête 052'!$A820,'Requête 052'!$A$1:$F$2000,5,FALSE),"")</f>
        <v>DECHET A INCINERER</v>
      </c>
      <c r="F821" s="5">
        <f>IFERROR(VLOOKUP('Requête 052'!$A820,'Requête 052'!$A$1:$F$2000,6,FALSE),"")</f>
        <v>4.04</v>
      </c>
      <c r="G821" s="15">
        <f>IFERROR(VLOOKUP(A821,'Fichier source CGECP'!$A$1:$F$1259,1,FALSE),"")</f>
        <v>7139</v>
      </c>
      <c r="H821" s="15" t="str">
        <f>IFERROR(VLOOKUP(A821,'Fichier source CGECP'!$A$1:$F$1259,2,FALSE),"")</f>
        <v>CGECP</v>
      </c>
      <c r="I821" s="38">
        <f>IFERROR(VLOOKUP(A821,'Fichier source CGECP'!$A$1:$F$1259,3,FALSE),"")</f>
        <v>43819</v>
      </c>
      <c r="J821" s="15">
        <f>IFERROR(VLOOKUP(A821,'Fichier source CGECP'!$A$1:$F$1259,4,FALSE),"")</f>
        <v>0</v>
      </c>
      <c r="K821" s="15" t="str">
        <f>IFERROR(VLOOKUP(A821,'Fichier source CGECP'!$A$1:$F$1259,5,FALSE),"")</f>
        <v>DECHET A INCINERER TRI</v>
      </c>
      <c r="L821" s="33">
        <f>IFERROR(VLOOKUP(A821,'Fichier source CGECP'!$A$1:$F$1259,6,FALSE),"")</f>
        <v>3.52</v>
      </c>
      <c r="M821" s="36">
        <f t="shared" si="65"/>
        <v>0.52</v>
      </c>
      <c r="N821" s="35" t="str">
        <f t="shared" si="61"/>
        <v>Ok</v>
      </c>
      <c r="O821" s="35" t="str">
        <f t="shared" si="62"/>
        <v>Ecart</v>
      </c>
      <c r="P821" s="35" t="str">
        <f t="shared" si="63"/>
        <v>Ok</v>
      </c>
      <c r="Q821" s="35" t="str">
        <f t="shared" si="64"/>
        <v>Ecart</v>
      </c>
    </row>
    <row r="822" spans="1:17" ht="15.75" customHeight="1" x14ac:dyDescent="0.25">
      <c r="A822" s="12">
        <f>IFERROR(VLOOKUP('Requête 052'!$A821,'Requête 052'!$A$1:$F$2000,1,FALSE),"")</f>
        <v>7140</v>
      </c>
      <c r="B822" s="5" t="str">
        <f>IFERROR(VLOOKUP('Requête 052'!$A821,'Requête 052'!$A$1:$F$2000,2,FALSE),"")</f>
        <v>CGECP ST OUEN L AUMONE TDI</v>
      </c>
      <c r="C822" s="14">
        <f>IFERROR(VLOOKUP('Requête 052'!$A821,'Requête 052'!$A$1:$F$2000,3,FALSE),"")</f>
        <v>43819</v>
      </c>
      <c r="D822" s="5" t="str">
        <f>IFERROR(VLOOKUP('Requête 052'!$A821,'Requête 052'!$A$1:$F$2000,4,FALSE),"")</f>
        <v>GRAVATS EN MELANGE</v>
      </c>
      <c r="E822" s="5" t="str">
        <f>IFERROR(VLOOKUP('Requête 052'!$A821,'Requête 052'!$A$1:$F$2000,5,FALSE),"")</f>
        <v>GRAVATS EN MELANGE</v>
      </c>
      <c r="F822" s="5">
        <f>IFERROR(VLOOKUP('Requête 052'!$A821,'Requête 052'!$A$1:$F$2000,6,FALSE),"")</f>
        <v>2.6190000000000002</v>
      </c>
      <c r="G822" s="15" t="str">
        <f>IFERROR(VLOOKUP(A822,'Fichier source CGECP'!$A$1:$F$1259,1,FALSE),"")</f>
        <v/>
      </c>
      <c r="H822" s="15" t="str">
        <f>IFERROR(VLOOKUP(A822,'Fichier source CGECP'!$A$1:$F$1259,2,FALSE),"")</f>
        <v/>
      </c>
      <c r="I822" s="38" t="str">
        <f>IFERROR(VLOOKUP(A822,'Fichier source CGECP'!$A$1:$F$1259,3,FALSE),"")</f>
        <v/>
      </c>
      <c r="J822" s="15" t="str">
        <f>IFERROR(VLOOKUP(A822,'Fichier source CGECP'!$A$1:$F$1259,4,FALSE),"")</f>
        <v/>
      </c>
      <c r="K822" s="15" t="str">
        <f>IFERROR(VLOOKUP(A822,'Fichier source CGECP'!$A$1:$F$1259,5,FALSE),"")</f>
        <v/>
      </c>
      <c r="L822" s="33" t="str">
        <f>IFERROR(VLOOKUP(A822,'Fichier source CGECP'!$A$1:$F$1259,6,FALSE),"")</f>
        <v/>
      </c>
      <c r="M822" s="36" t="str">
        <f t="shared" si="65"/>
        <v/>
      </c>
      <c r="N822" s="35" t="str">
        <f t="shared" si="61"/>
        <v>Ok</v>
      </c>
      <c r="O822" s="35" t="str">
        <f t="shared" si="62"/>
        <v>Ecart</v>
      </c>
      <c r="P822" s="35" t="str">
        <f t="shared" si="63"/>
        <v>Ok</v>
      </c>
      <c r="Q822" s="35" t="str">
        <f t="shared" si="64"/>
        <v>Ecart</v>
      </c>
    </row>
    <row r="823" spans="1:17" ht="15.75" customHeight="1" x14ac:dyDescent="0.25">
      <c r="A823" s="12">
        <f>IFERROR(VLOOKUP('Requête 052'!$A822,'Requête 052'!$A$1:$F$2000,1,FALSE),"")</f>
        <v>7141</v>
      </c>
      <c r="B823" s="5" t="str">
        <f>IFERROR(VLOOKUP('Requête 052'!$A822,'Requête 052'!$A$1:$F$2000,2,FALSE),"")</f>
        <v>CGECP ST OUEN L AUMONE DVBIODIV</v>
      </c>
      <c r="C823" s="14">
        <f>IFERROR(VLOOKUP('Requête 052'!$A822,'Requête 052'!$A$1:$F$2000,3,FALSE),"")</f>
        <v>43819</v>
      </c>
      <c r="D823" s="5" t="str">
        <f>IFERROR(VLOOKUP('Requête 052'!$A822,'Requête 052'!$A$1:$F$2000,4,FALSE),"")</f>
        <v>DECHETS VERTS EN MELANGE</v>
      </c>
      <c r="E823" s="5" t="str">
        <f>IFERROR(VLOOKUP('Requête 052'!$A822,'Requête 052'!$A$1:$F$2000,5,FALSE),"")</f>
        <v>DECHETS VERTS EN MELANGE</v>
      </c>
      <c r="F823" s="5">
        <f>IFERROR(VLOOKUP('Requête 052'!$A822,'Requête 052'!$A$1:$F$2000,6,FALSE),"")</f>
        <v>5.08</v>
      </c>
      <c r="G823" s="15">
        <f>IFERROR(VLOOKUP(A823,'Fichier source CGECP'!$A$1:$F$1259,1,FALSE),"")</f>
        <v>7141</v>
      </c>
      <c r="H823" s="15" t="str">
        <f>IFERROR(VLOOKUP(A823,'Fichier source CGECP'!$A$1:$F$1259,2,FALSE),"")</f>
        <v>CGECP</v>
      </c>
      <c r="I823" s="38">
        <f>IFERROR(VLOOKUP(A823,'Fichier source CGECP'!$A$1:$F$1259,3,FALSE),"")</f>
        <v>43819</v>
      </c>
      <c r="J823" s="15">
        <f>IFERROR(VLOOKUP(A823,'Fichier source CGECP'!$A$1:$F$1259,4,FALSE),"")</f>
        <v>0</v>
      </c>
      <c r="K823" s="15" t="str">
        <f>IFERROR(VLOOKUP(A823,'Fichier source CGECP'!$A$1:$F$1259,5,FALSE),"")</f>
        <v>DECHETS VERTS EN MELANGE</v>
      </c>
      <c r="L823" s="33">
        <f>IFERROR(VLOOKUP(A823,'Fichier source CGECP'!$A$1:$F$1259,6,FALSE),"")</f>
        <v>8.4</v>
      </c>
      <c r="M823" s="36">
        <f t="shared" si="65"/>
        <v>-3.3200000000000003</v>
      </c>
      <c r="N823" s="35" t="str">
        <f t="shared" si="61"/>
        <v>Ok</v>
      </c>
      <c r="O823" s="35" t="str">
        <f t="shared" si="62"/>
        <v>Ok</v>
      </c>
      <c r="P823" s="35" t="str">
        <f t="shared" si="63"/>
        <v>Ecart</v>
      </c>
      <c r="Q823" s="35" t="str">
        <f t="shared" si="64"/>
        <v>Ecart</v>
      </c>
    </row>
    <row r="824" spans="1:17" ht="15.75" customHeight="1" x14ac:dyDescent="0.25">
      <c r="A824" s="12">
        <f>IFERROR(VLOOKUP('Requête 052'!$A823,'Requête 052'!$A$1:$F$2000,1,FALSE),"")</f>
        <v>7142</v>
      </c>
      <c r="B824" s="5" t="str">
        <f>IFERROR(VLOOKUP('Requête 052'!$A823,'Requête 052'!$A$1:$F$2000,2,FALSE),"")</f>
        <v>CGECP ST OUEN L AUMONE UVEND</v>
      </c>
      <c r="C824" s="14">
        <f>IFERROR(VLOOKUP('Requête 052'!$A823,'Requête 052'!$A$1:$F$2000,3,FALSE),"")</f>
        <v>43819</v>
      </c>
      <c r="D824" s="5" t="str">
        <f>IFERROR(VLOOKUP('Requête 052'!$A823,'Requête 052'!$A$1:$F$2000,4,FALSE),"")</f>
        <v>ORDURES MENAGERES</v>
      </c>
      <c r="E824" s="5" t="str">
        <f>IFERROR(VLOOKUP('Requête 052'!$A823,'Requête 052'!$A$1:$F$2000,5,FALSE),"")</f>
        <v>ORDURES MENAGERES</v>
      </c>
      <c r="F824" s="5">
        <f>IFERROR(VLOOKUP('Requête 052'!$A823,'Requête 052'!$A$1:$F$2000,6,FALSE),"")</f>
        <v>6.32</v>
      </c>
      <c r="G824" s="15">
        <f>IFERROR(VLOOKUP(A824,'Fichier source CGECP'!$A$1:$F$1259,1,FALSE),"")</f>
        <v>7142</v>
      </c>
      <c r="H824" s="15" t="str">
        <f>IFERROR(VLOOKUP(A824,'Fichier source CGECP'!$A$1:$F$1259,2,FALSE),"")</f>
        <v>CGECP</v>
      </c>
      <c r="I824" s="38">
        <f>IFERROR(VLOOKUP(A824,'Fichier source CGECP'!$A$1:$F$1259,3,FALSE),"")</f>
        <v>43819</v>
      </c>
      <c r="J824" s="15" t="str">
        <f>IFERROR(VLOOKUP(A824,'Fichier source CGECP'!$A$1:$F$1259,4,FALSE),"")</f>
        <v>ORDURES MENAGERES</v>
      </c>
      <c r="K824" s="15" t="str">
        <f>IFERROR(VLOOKUP(A824,'Fichier source CGECP'!$A$1:$F$1259,5,FALSE),"")</f>
        <v>ORDURES MENAGERES</v>
      </c>
      <c r="L824" s="33">
        <f>IFERROR(VLOOKUP(A824,'Fichier source CGECP'!$A$1:$F$1259,6,FALSE),"")</f>
        <v>7.76</v>
      </c>
      <c r="M824" s="36">
        <f t="shared" si="65"/>
        <v>-1.4399999999999995</v>
      </c>
      <c r="N824" s="35" t="str">
        <f t="shared" si="61"/>
        <v>Ok</v>
      </c>
      <c r="O824" s="35" t="str">
        <f t="shared" si="62"/>
        <v>Ok</v>
      </c>
      <c r="P824" s="35" t="str">
        <f t="shared" si="63"/>
        <v>Ecart</v>
      </c>
      <c r="Q824" s="35" t="str">
        <f t="shared" si="64"/>
        <v>Ecart</v>
      </c>
    </row>
    <row r="825" spans="1:17" ht="15.75" customHeight="1" x14ac:dyDescent="0.25">
      <c r="A825" s="12">
        <f>IFERROR(VLOOKUP('Requête 052'!$A824,'Requête 052'!$A$1:$F$2000,1,FALSE),"")</f>
        <v>7143</v>
      </c>
      <c r="B825" s="5" t="str">
        <f>IFERROR(VLOOKUP('Requête 052'!$A824,'Requête 052'!$A$1:$F$2000,2,FALSE),"")</f>
        <v>CGECP ST OUEN L AUMONE UVEND</v>
      </c>
      <c r="C825" s="14">
        <f>IFERROR(VLOOKUP('Requête 052'!$A824,'Requête 052'!$A$1:$F$2000,3,FALSE),"")</f>
        <v>43819</v>
      </c>
      <c r="D825" s="5" t="str">
        <f>IFERROR(VLOOKUP('Requête 052'!$A824,'Requête 052'!$A$1:$F$2000,4,FALSE),"")</f>
        <v>REFUS DE TRI</v>
      </c>
      <c r="E825" s="5" t="str">
        <f>IFERROR(VLOOKUP('Requête 052'!$A824,'Requête 052'!$A$1:$F$2000,5,FALSE),"")</f>
        <v>REFUS DE TRI</v>
      </c>
      <c r="F825" s="5">
        <f>IFERROR(VLOOKUP('Requête 052'!$A824,'Requête 052'!$A$1:$F$2000,6,FALSE),"")</f>
        <v>6.28</v>
      </c>
      <c r="G825" s="15" t="str">
        <f>IFERROR(VLOOKUP(A825,'Fichier source CGECP'!$A$1:$F$1259,1,FALSE),"")</f>
        <v/>
      </c>
      <c r="H825" s="15" t="str">
        <f>IFERROR(VLOOKUP(A825,'Fichier source CGECP'!$A$1:$F$1259,2,FALSE),"")</f>
        <v/>
      </c>
      <c r="I825" s="38" t="str">
        <f>IFERROR(VLOOKUP(A825,'Fichier source CGECP'!$A$1:$F$1259,3,FALSE),"")</f>
        <v/>
      </c>
      <c r="J825" s="15" t="str">
        <f>IFERROR(VLOOKUP(A825,'Fichier source CGECP'!$A$1:$F$1259,4,FALSE),"")</f>
        <v/>
      </c>
      <c r="K825" s="15" t="str">
        <f>IFERROR(VLOOKUP(A825,'Fichier source CGECP'!$A$1:$F$1259,5,FALSE),"")</f>
        <v/>
      </c>
      <c r="L825" s="33" t="str">
        <f>IFERROR(VLOOKUP(A825,'Fichier source CGECP'!$A$1:$F$1259,6,FALSE),"")</f>
        <v/>
      </c>
      <c r="M825" s="36" t="str">
        <f t="shared" si="65"/>
        <v/>
      </c>
      <c r="N825" s="35" t="str">
        <f t="shared" si="61"/>
        <v>Ok</v>
      </c>
      <c r="O825" s="35" t="str">
        <f t="shared" si="62"/>
        <v>Ecart</v>
      </c>
      <c r="P825" s="35" t="str">
        <f t="shared" si="63"/>
        <v>Ok</v>
      </c>
      <c r="Q825" s="35" t="str">
        <f t="shared" si="64"/>
        <v>Ecart</v>
      </c>
    </row>
    <row r="826" spans="1:17" ht="15.75" customHeight="1" x14ac:dyDescent="0.25">
      <c r="A826" s="12">
        <f>IFERROR(VLOOKUP('Requête 052'!$A825,'Requête 052'!$A$1:$F$2000,1,FALSE),"")</f>
        <v>7146</v>
      </c>
      <c r="B826" s="5" t="str">
        <f>IFERROR(VLOOKUP('Requête 052'!$A825,'Requête 052'!$A$1:$F$2000,2,FALSE),"")</f>
        <v>CGECP ST OUEN L AUMONE TDI</v>
      </c>
      <c r="C826" s="14">
        <f>IFERROR(VLOOKUP('Requête 052'!$A825,'Requête 052'!$A$1:$F$2000,3,FALSE),"")</f>
        <v>43819</v>
      </c>
      <c r="D826" s="5" t="str">
        <f>IFERROR(VLOOKUP('Requête 052'!$A825,'Requête 052'!$A$1:$F$2000,4,FALSE),"")</f>
        <v>CARTONS</v>
      </c>
      <c r="E826" s="5" t="str">
        <f>IFERROR(VLOOKUP('Requête 052'!$A825,'Requête 052'!$A$1:$F$2000,5,FALSE),"")</f>
        <v>CARTONS</v>
      </c>
      <c r="F826" s="5">
        <f>IFERROR(VLOOKUP('Requête 052'!$A825,'Requête 052'!$A$1:$F$2000,6,FALSE),"")</f>
        <v>4.24</v>
      </c>
      <c r="G826" s="15">
        <f>IFERROR(VLOOKUP(A826,'Fichier source CGECP'!$A$1:$F$1259,1,FALSE),"")</f>
        <v>7146</v>
      </c>
      <c r="H826" s="15" t="str">
        <f>IFERROR(VLOOKUP(A826,'Fichier source CGECP'!$A$1:$F$1259,2,FALSE),"")</f>
        <v>CGECP</v>
      </c>
      <c r="I826" s="47">
        <f>IFERROR(VLOOKUP(A826,'Fichier source CGECP'!$A$1:$F$1259,3,FALSE),"")</f>
        <v>43819</v>
      </c>
      <c r="J826" s="15" t="str">
        <f>IFERROR(VLOOKUP(A826,'Fichier source CGECP'!$A$1:$F$1259,4,FALSE),"")</f>
        <v>CARTONS</v>
      </c>
      <c r="K826" s="15" t="str">
        <f>IFERROR(VLOOKUP(A826,'Fichier source CGECP'!$A$1:$F$1259,5,FALSE),"")</f>
        <v>CARTONS</v>
      </c>
      <c r="L826" s="33">
        <f>IFERROR(VLOOKUP(A826,'Fichier source CGECP'!$A$1:$F$1259,6,FALSE),"")</f>
        <v>1.008</v>
      </c>
      <c r="M826" s="36">
        <f t="shared" si="65"/>
        <v>3.2320000000000002</v>
      </c>
      <c r="N826" s="35" t="str">
        <f t="shared" si="61"/>
        <v>Ok</v>
      </c>
      <c r="O826" s="35" t="str">
        <f t="shared" si="62"/>
        <v>Ok</v>
      </c>
      <c r="P826" s="35" t="str">
        <f t="shared" si="63"/>
        <v>Ok</v>
      </c>
      <c r="Q826" s="35" t="str">
        <f t="shared" si="64"/>
        <v>Ok</v>
      </c>
    </row>
    <row r="827" spans="1:17" ht="15.75" customHeight="1" x14ac:dyDescent="0.25">
      <c r="A827" s="12">
        <f>IFERROR(VLOOKUP('Requête 052'!$A826,'Requête 052'!$A$1:$F$2000,1,FALSE),"")</f>
        <v>7147</v>
      </c>
      <c r="B827" s="5" t="str">
        <f>IFERROR(VLOOKUP('Requête 052'!$A826,'Requête 052'!$A$1:$F$2000,2,FALSE),"")</f>
        <v>CGECP ST OUEN L AUMONE TDI</v>
      </c>
      <c r="C827" s="14">
        <f>IFERROR(VLOOKUP('Requête 052'!$A826,'Requête 052'!$A$1:$F$2000,3,FALSE),"")</f>
        <v>43819</v>
      </c>
      <c r="D827" s="5" t="str">
        <f>IFERROR(VLOOKUP('Requête 052'!$A826,'Requête 052'!$A$1:$F$2000,4,FALSE),"")</f>
        <v>DECHETS INDUSTRIELS BANALS</v>
      </c>
      <c r="E827" s="5" t="str">
        <f>IFERROR(VLOOKUP('Requête 052'!$A826,'Requête 052'!$A$1:$F$2000,5,FALSE),"")</f>
        <v>DECHETS INDUSTRIELS BANALS</v>
      </c>
      <c r="F827" s="5">
        <f>IFERROR(VLOOKUP('Requête 052'!$A826,'Requête 052'!$A$1:$F$2000,6,FALSE),"")</f>
        <v>1.82</v>
      </c>
      <c r="G827" s="15">
        <f>IFERROR(VLOOKUP(A827,'Fichier source CGECP'!$A$1:$F$1259,1,FALSE),"")</f>
        <v>7147</v>
      </c>
      <c r="H827" s="15" t="str">
        <f>IFERROR(VLOOKUP(A827,'Fichier source CGECP'!$A$1:$F$1259,2,FALSE),"")</f>
        <v>CGECP</v>
      </c>
      <c r="I827" s="38">
        <f>IFERROR(VLOOKUP(A827,'Fichier source CGECP'!$A$1:$F$1259,3,FALSE),"")</f>
        <v>43819</v>
      </c>
      <c r="J827" s="15" t="str">
        <f>IFERROR(VLOOKUP(A827,'Fichier source CGECP'!$A$1:$F$1259,4,FALSE),"")</f>
        <v>FERRAILLE 01</v>
      </c>
      <c r="K827" s="15" t="str">
        <f>IFERROR(VLOOKUP(A827,'Fichier source CGECP'!$A$1:$F$1259,5,FALSE),"")</f>
        <v>FERRAILLES A BROYER (FAB)</v>
      </c>
      <c r="L827" s="33">
        <f>IFERROR(VLOOKUP(A827,'Fichier source CGECP'!$A$1:$F$1259,6,FALSE),"")</f>
        <v>0.12</v>
      </c>
      <c r="M827" s="36">
        <f t="shared" si="65"/>
        <v>1.7000000000000002</v>
      </c>
      <c r="N827" s="35" t="str">
        <f t="shared" si="61"/>
        <v>Ok</v>
      </c>
      <c r="O827" s="35" t="str">
        <f t="shared" si="62"/>
        <v>Ecart</v>
      </c>
      <c r="P827" s="35" t="str">
        <f t="shared" si="63"/>
        <v>Ok</v>
      </c>
      <c r="Q827" s="35" t="str">
        <f t="shared" si="64"/>
        <v>Ecart</v>
      </c>
    </row>
    <row r="828" spans="1:17" ht="15.75" customHeight="1" x14ac:dyDescent="0.25">
      <c r="A828" s="12">
        <f>IFERROR(VLOOKUP('Requête 052'!$A827,'Requête 052'!$A$1:$F$2000,1,FALSE),"")</f>
        <v>7148</v>
      </c>
      <c r="B828" s="5" t="str">
        <f>IFERROR(VLOOKUP('Requête 052'!$A827,'Requête 052'!$A$1:$F$2000,2,FALSE),"")</f>
        <v>CGECP ST OUEN L AUMONE TDI</v>
      </c>
      <c r="C828" s="14">
        <f>IFERROR(VLOOKUP('Requête 052'!$A827,'Requête 052'!$A$1:$F$2000,3,FALSE),"")</f>
        <v>43819</v>
      </c>
      <c r="D828" s="5" t="str">
        <f>IFERROR(VLOOKUP('Requête 052'!$A827,'Requête 052'!$A$1:$F$2000,4,FALSE),"")</f>
        <v>ENCOMBRANTS</v>
      </c>
      <c r="E828" s="5" t="str">
        <f>IFERROR(VLOOKUP('Requête 052'!$A827,'Requête 052'!$A$1:$F$2000,5,FALSE),"")</f>
        <v>ENCOMBRANTS</v>
      </c>
      <c r="F828" s="5">
        <f>IFERROR(VLOOKUP('Requête 052'!$A827,'Requête 052'!$A$1:$F$2000,6,FALSE),"")</f>
        <v>1.72</v>
      </c>
      <c r="G828" s="15">
        <f>IFERROR(VLOOKUP(A828,'Fichier source CGECP'!$A$1:$F$1259,1,FALSE),"")</f>
        <v>7148</v>
      </c>
      <c r="H828" s="15" t="str">
        <f>IFERROR(VLOOKUP(A828,'Fichier source CGECP'!$A$1:$F$1259,2,FALSE),"")</f>
        <v>CGECP</v>
      </c>
      <c r="I828" s="38">
        <f>IFERROR(VLOOKUP(A828,'Fichier source CGECP'!$A$1:$F$1259,3,FALSE),"")</f>
        <v>43819</v>
      </c>
      <c r="J828" s="15">
        <f>IFERROR(VLOOKUP(A828,'Fichier source CGECP'!$A$1:$F$1259,4,FALSE),"")</f>
        <v>0</v>
      </c>
      <c r="K828" s="15" t="str">
        <f>IFERROR(VLOOKUP(A828,'Fichier source CGECP'!$A$1:$F$1259,5,FALSE),"")</f>
        <v>ENCOMBRANTS</v>
      </c>
      <c r="L828" s="33">
        <f>IFERROR(VLOOKUP(A828,'Fichier source CGECP'!$A$1:$F$1259,6,FALSE),"")</f>
        <v>3.96</v>
      </c>
      <c r="M828" s="36">
        <f t="shared" si="65"/>
        <v>-2.2400000000000002</v>
      </c>
      <c r="N828" s="35" t="str">
        <f t="shared" si="61"/>
        <v>Ok</v>
      </c>
      <c r="O828" s="35" t="str">
        <f t="shared" si="62"/>
        <v>Ok</v>
      </c>
      <c r="P828" s="35" t="str">
        <f t="shared" si="63"/>
        <v>Ecart</v>
      </c>
      <c r="Q828" s="35" t="str">
        <f t="shared" si="64"/>
        <v>Ecart</v>
      </c>
    </row>
    <row r="829" spans="1:17" ht="15.75" customHeight="1" x14ac:dyDescent="0.25">
      <c r="A829" s="12">
        <f>IFERROR(VLOOKUP('Requête 052'!$A828,'Requête 052'!$A$1:$F$2000,1,FALSE),"")</f>
        <v>7149</v>
      </c>
      <c r="B829" s="5" t="str">
        <f>IFERROR(VLOOKUP('Requête 052'!$A828,'Requête 052'!$A$1:$F$2000,2,FALSE),"")</f>
        <v>CGECP ST OUEN L AUMONE TDI</v>
      </c>
      <c r="C829" s="14">
        <f>IFERROR(VLOOKUP('Requête 052'!$A828,'Requête 052'!$A$1:$F$2000,3,FALSE),"")</f>
        <v>43819</v>
      </c>
      <c r="D829" s="5" t="str">
        <f>IFERROR(VLOOKUP('Requête 052'!$A828,'Requête 052'!$A$1:$F$2000,4,FALSE),"")</f>
        <v>GRAVATS</v>
      </c>
      <c r="E829" s="5" t="str">
        <f>IFERROR(VLOOKUP('Requête 052'!$A828,'Requête 052'!$A$1:$F$2000,5,FALSE),"")</f>
        <v>GRAVATS</v>
      </c>
      <c r="F829" s="5">
        <f>IFERROR(VLOOKUP('Requête 052'!$A828,'Requête 052'!$A$1:$F$2000,6,FALSE),"")</f>
        <v>8.1000000000000003E-2</v>
      </c>
      <c r="G829" s="15" t="str">
        <f>IFERROR(VLOOKUP(A829,'Fichier source CGECP'!$A$1:$F$1259,1,FALSE),"")</f>
        <v/>
      </c>
      <c r="H829" s="15" t="str">
        <f>IFERROR(VLOOKUP(A829,'Fichier source CGECP'!$A$1:$F$1259,2,FALSE),"")</f>
        <v/>
      </c>
      <c r="I829" s="38" t="str">
        <f>IFERROR(VLOOKUP(A829,'Fichier source CGECP'!$A$1:$F$1259,3,FALSE),"")</f>
        <v/>
      </c>
      <c r="J829" s="15" t="str">
        <f>IFERROR(VLOOKUP(A829,'Fichier source CGECP'!$A$1:$F$1259,4,FALSE),"")</f>
        <v/>
      </c>
      <c r="K829" s="15" t="str">
        <f>IFERROR(VLOOKUP(A829,'Fichier source CGECP'!$A$1:$F$1259,5,FALSE),"")</f>
        <v/>
      </c>
      <c r="L829" s="33" t="str">
        <f>IFERROR(VLOOKUP(A829,'Fichier source CGECP'!$A$1:$F$1259,6,FALSE),"")</f>
        <v/>
      </c>
      <c r="M829" s="36" t="str">
        <f t="shared" si="65"/>
        <v/>
      </c>
      <c r="N829" s="35" t="str">
        <f t="shared" si="61"/>
        <v>Ok</v>
      </c>
      <c r="O829" s="35" t="str">
        <f t="shared" si="62"/>
        <v>Ecart</v>
      </c>
      <c r="P829" s="35" t="str">
        <f t="shared" si="63"/>
        <v>Ok</v>
      </c>
      <c r="Q829" s="35" t="str">
        <f t="shared" si="64"/>
        <v>Ecart</v>
      </c>
    </row>
    <row r="830" spans="1:17" ht="15.75" customHeight="1" x14ac:dyDescent="0.25">
      <c r="A830" s="12">
        <f>IFERROR(VLOOKUP('Requête 052'!$A829,'Requête 052'!$A$1:$F$2000,1,FALSE),"")</f>
        <v>7152</v>
      </c>
      <c r="B830" s="5" t="str">
        <f>IFERROR(VLOOKUP('Requête 052'!$A829,'Requête 052'!$A$1:$F$2000,2,FALSE),"")</f>
        <v>CGECP ST OUEN L AUMONE TDI</v>
      </c>
      <c r="C830" s="14">
        <f>IFERROR(VLOOKUP('Requête 052'!$A829,'Requête 052'!$A$1:$F$2000,3,FALSE),"")</f>
        <v>43819</v>
      </c>
      <c r="D830" s="5" t="str">
        <f>IFERROR(VLOOKUP('Requête 052'!$A829,'Requête 052'!$A$1:$F$2000,4,FALSE),"")</f>
        <v>CARTONS</v>
      </c>
      <c r="E830" s="5" t="str">
        <f>IFERROR(VLOOKUP('Requête 052'!$A829,'Requête 052'!$A$1:$F$2000,5,FALSE),"")</f>
        <v>CARTONS</v>
      </c>
      <c r="F830" s="5">
        <f>IFERROR(VLOOKUP('Requête 052'!$A829,'Requête 052'!$A$1:$F$2000,6,FALSE),"")</f>
        <v>4.2</v>
      </c>
      <c r="G830" s="15">
        <f>IFERROR(VLOOKUP(A830,'Fichier source CGECP'!$A$1:$F$1259,1,FALSE),"")</f>
        <v>7152</v>
      </c>
      <c r="H830" s="15" t="str">
        <f>IFERROR(VLOOKUP(A830,'Fichier source CGECP'!$A$1:$F$1259,2,FALSE),"")</f>
        <v>CGECP</v>
      </c>
      <c r="I830" s="38">
        <f>IFERROR(VLOOKUP(A830,'Fichier source CGECP'!$A$1:$F$1259,3,FALSE),"")</f>
        <v>43819</v>
      </c>
      <c r="J830" s="15" t="str">
        <f>IFERROR(VLOOKUP(A830,'Fichier source CGECP'!$A$1:$F$1259,4,FALSE),"")</f>
        <v>CARTONS ET SACHES PLAST - 1.04.00</v>
      </c>
      <c r="K830" s="15" t="str">
        <f>IFERROR(VLOOKUP(A830,'Fichier source CGECP'!$A$1:$F$1259,5,FALSE),"")</f>
        <v>CARTONS ET SACHES PLAST - 1.04.00</v>
      </c>
      <c r="L830" s="33">
        <f>IFERROR(VLOOKUP(A830,'Fichier source CGECP'!$A$1:$F$1259,6,FALSE),"")</f>
        <v>1.26</v>
      </c>
      <c r="M830" s="36">
        <f t="shared" si="65"/>
        <v>2.9400000000000004</v>
      </c>
      <c r="N830" s="35" t="str">
        <f t="shared" si="61"/>
        <v>Ok</v>
      </c>
      <c r="O830" s="35" t="str">
        <f t="shared" si="62"/>
        <v>Ecart</v>
      </c>
      <c r="P830" s="35" t="str">
        <f t="shared" si="63"/>
        <v>Ok</v>
      </c>
      <c r="Q830" s="35" t="str">
        <f t="shared" si="64"/>
        <v>Ecart</v>
      </c>
    </row>
    <row r="831" spans="1:17" ht="15.75" customHeight="1" x14ac:dyDescent="0.25">
      <c r="A831" s="12">
        <f>IFERROR(VLOOKUP('Requête 052'!$A830,'Requête 052'!$A$1:$F$2000,1,FALSE),"")</f>
        <v>7155</v>
      </c>
      <c r="B831" s="5" t="str">
        <f>IFERROR(VLOOKUP('Requête 052'!$A830,'Requête 052'!$A$1:$F$2000,2,FALSE),"")</f>
        <v>CGECP ST OUEN L AUMONE TDI</v>
      </c>
      <c r="C831" s="14">
        <f>IFERROR(VLOOKUP('Requête 052'!$A830,'Requête 052'!$A$1:$F$2000,3,FALSE),"")</f>
        <v>43819</v>
      </c>
      <c r="D831" s="5" t="str">
        <f>IFERROR(VLOOKUP('Requête 052'!$A830,'Requête 052'!$A$1:$F$2000,4,FALSE),"")</f>
        <v>DECHETS INDUSTRIELS A TRIER</v>
      </c>
      <c r="E831" s="5" t="str">
        <f>IFERROR(VLOOKUP('Requête 052'!$A830,'Requête 052'!$A$1:$F$2000,5,FALSE),"")</f>
        <v>DECHETS INDUSTRIELS A TRIER</v>
      </c>
      <c r="F831" s="5">
        <f>IFERROR(VLOOKUP('Requête 052'!$A830,'Requête 052'!$A$1:$F$2000,6,FALSE),"")</f>
        <v>11.32</v>
      </c>
      <c r="G831" s="15">
        <f>IFERROR(VLOOKUP(A831,'Fichier source CGECP'!$A$1:$F$1259,1,FALSE),"")</f>
        <v>7155</v>
      </c>
      <c r="H831" s="15" t="str">
        <f>IFERROR(VLOOKUP(A831,'Fichier source CGECP'!$A$1:$F$1259,2,FALSE),"")</f>
        <v>CGECP</v>
      </c>
      <c r="I831" s="38">
        <f>IFERROR(VLOOKUP(A831,'Fichier source CGECP'!$A$1:$F$1259,3,FALSE),"")</f>
        <v>43819</v>
      </c>
      <c r="J831" s="15" t="str">
        <f>IFERROR(VLOOKUP(A831,'Fichier source CGECP'!$A$1:$F$1259,4,FALSE),"")</f>
        <v>DECHETS INDUSTRIELS BANALS</v>
      </c>
      <c r="K831" s="15" t="str">
        <f>IFERROR(VLOOKUP(A831,'Fichier source CGECP'!$A$1:$F$1259,5,FALSE),"")</f>
        <v>DECHETS INDUSTRIELS BANALS</v>
      </c>
      <c r="L831" s="33">
        <f>IFERROR(VLOOKUP(A831,'Fichier source CGECP'!$A$1:$F$1259,6,FALSE),"")</f>
        <v>1.18</v>
      </c>
      <c r="M831" s="36">
        <f t="shared" si="65"/>
        <v>10.14</v>
      </c>
      <c r="N831" s="35" t="str">
        <f t="shared" si="61"/>
        <v>Ok</v>
      </c>
      <c r="O831" s="35" t="str">
        <f t="shared" si="62"/>
        <v>Ecart</v>
      </c>
      <c r="P831" s="35" t="str">
        <f t="shared" si="63"/>
        <v>Ok</v>
      </c>
      <c r="Q831" s="35" t="str">
        <f t="shared" si="64"/>
        <v>Ecart</v>
      </c>
    </row>
    <row r="832" spans="1:17" ht="15.75" customHeight="1" x14ac:dyDescent="0.25">
      <c r="A832" s="12">
        <f>IFERROR(VLOOKUP('Requête 052'!$A831,'Requête 052'!$A$1:$F$2000,1,FALSE),"")</f>
        <v>7158</v>
      </c>
      <c r="B832" s="5" t="str">
        <f>IFERROR(VLOOKUP('Requête 052'!$A831,'Requête 052'!$A$1:$F$2000,2,FALSE),"")</f>
        <v>CGECP ST OUEN L AUMONE TDI</v>
      </c>
      <c r="C832" s="14">
        <f>IFERROR(VLOOKUP('Requête 052'!$A831,'Requête 052'!$A$1:$F$2000,3,FALSE),"")</f>
        <v>43819</v>
      </c>
      <c r="D832" s="5" t="str">
        <f>IFERROR(VLOOKUP('Requête 052'!$A831,'Requête 052'!$A$1:$F$2000,4,FALSE),"")</f>
        <v>ENCOMBRANTS</v>
      </c>
      <c r="E832" s="5" t="str">
        <f>IFERROR(VLOOKUP('Requête 052'!$A831,'Requête 052'!$A$1:$F$2000,5,FALSE),"")</f>
        <v>ENCOMBRANTS</v>
      </c>
      <c r="F832" s="5">
        <f>IFERROR(VLOOKUP('Requête 052'!$A831,'Requête 052'!$A$1:$F$2000,6,FALSE),"")</f>
        <v>1.96</v>
      </c>
      <c r="G832" s="15" t="str">
        <f>IFERROR(VLOOKUP(A832,'Fichier source CGECP'!$A$1:$F$1259,1,FALSE),"")</f>
        <v/>
      </c>
      <c r="H832" s="15" t="str">
        <f>IFERROR(VLOOKUP(A832,'Fichier source CGECP'!$A$1:$F$1259,2,FALSE),"")</f>
        <v/>
      </c>
      <c r="I832" s="38" t="str">
        <f>IFERROR(VLOOKUP(A832,'Fichier source CGECP'!$A$1:$F$1259,3,FALSE),"")</f>
        <v/>
      </c>
      <c r="J832" s="15" t="str">
        <f>IFERROR(VLOOKUP(A832,'Fichier source CGECP'!$A$1:$F$1259,4,FALSE),"")</f>
        <v/>
      </c>
      <c r="K832" s="15" t="str">
        <f>IFERROR(VLOOKUP(A832,'Fichier source CGECP'!$A$1:$F$1259,5,FALSE),"")</f>
        <v/>
      </c>
      <c r="L832" s="33" t="str">
        <f>IFERROR(VLOOKUP(A832,'Fichier source CGECP'!$A$1:$F$1259,6,FALSE),"")</f>
        <v/>
      </c>
      <c r="M832" s="36" t="str">
        <f t="shared" si="65"/>
        <v/>
      </c>
      <c r="N832" s="35" t="str">
        <f t="shared" si="61"/>
        <v>Ok</v>
      </c>
      <c r="O832" s="35" t="str">
        <f t="shared" si="62"/>
        <v>Ecart</v>
      </c>
      <c r="P832" s="35" t="str">
        <f t="shared" si="63"/>
        <v>Ok</v>
      </c>
      <c r="Q832" s="35" t="str">
        <f t="shared" si="64"/>
        <v>Ecart</v>
      </c>
    </row>
    <row r="833" spans="1:17" ht="15.75" customHeight="1" x14ac:dyDescent="0.25">
      <c r="A833" s="12">
        <f>IFERROR(VLOOKUP('Requête 052'!$A832,'Requête 052'!$A$1:$F$2000,1,FALSE),"")</f>
        <v>7163</v>
      </c>
      <c r="B833" s="5" t="str">
        <f>IFERROR(VLOOKUP('Requête 052'!$A832,'Requête 052'!$A$1:$F$2000,2,FALSE),"")</f>
        <v>CGECP ST OUEN L AUMONE DVBIODIV</v>
      </c>
      <c r="C833" s="14">
        <f>IFERROR(VLOOKUP('Requête 052'!$A832,'Requête 052'!$A$1:$F$2000,3,FALSE),"")</f>
        <v>43819</v>
      </c>
      <c r="D833" s="5" t="str">
        <f>IFERROR(VLOOKUP('Requête 052'!$A832,'Requête 052'!$A$1:$F$2000,4,FALSE),"")</f>
        <v>DECHETS VERTS EN MELANGE</v>
      </c>
      <c r="E833" s="5" t="str">
        <f>IFERROR(VLOOKUP('Requête 052'!$A832,'Requête 052'!$A$1:$F$2000,5,FALSE),"")</f>
        <v>DECHETS VERTS EN MELANGE</v>
      </c>
      <c r="F833" s="5">
        <f>IFERROR(VLOOKUP('Requête 052'!$A832,'Requête 052'!$A$1:$F$2000,6,FALSE),"")</f>
        <v>1.48</v>
      </c>
      <c r="G833" s="15" t="str">
        <f>IFERROR(VLOOKUP(A833,'Fichier source CGECP'!$A$1:$F$1259,1,FALSE),"")</f>
        <v/>
      </c>
      <c r="H833" s="15" t="str">
        <f>IFERROR(VLOOKUP(A833,'Fichier source CGECP'!$A$1:$F$1259,2,FALSE),"")</f>
        <v/>
      </c>
      <c r="I833" s="38" t="str">
        <f>IFERROR(VLOOKUP(A833,'Fichier source CGECP'!$A$1:$F$1259,3,FALSE),"")</f>
        <v/>
      </c>
      <c r="J833" s="15" t="str">
        <f>IFERROR(VLOOKUP(A833,'Fichier source CGECP'!$A$1:$F$1259,4,FALSE),"")</f>
        <v/>
      </c>
      <c r="K833" s="15" t="str">
        <f>IFERROR(VLOOKUP(A833,'Fichier source CGECP'!$A$1:$F$1259,5,FALSE),"")</f>
        <v/>
      </c>
      <c r="L833" s="33" t="str">
        <f>IFERROR(VLOOKUP(A833,'Fichier source CGECP'!$A$1:$F$1259,6,FALSE),"")</f>
        <v/>
      </c>
      <c r="M833" s="36" t="str">
        <f t="shared" si="65"/>
        <v/>
      </c>
      <c r="N833" s="35" t="str">
        <f t="shared" si="61"/>
        <v>Ok</v>
      </c>
      <c r="O833" s="35" t="str">
        <f t="shared" si="62"/>
        <v>Ecart</v>
      </c>
      <c r="P833" s="35" t="str">
        <f t="shared" si="63"/>
        <v>Ok</v>
      </c>
      <c r="Q833" s="35" t="str">
        <f t="shared" si="64"/>
        <v>Ecart</v>
      </c>
    </row>
    <row r="834" spans="1:17" ht="15.75" customHeight="1" x14ac:dyDescent="0.25">
      <c r="A834" s="12">
        <f>IFERROR(VLOOKUP('Requête 052'!$A833,'Requête 052'!$A$1:$F$2000,1,FALSE),"")</f>
        <v>7164</v>
      </c>
      <c r="B834" s="5" t="str">
        <f>IFERROR(VLOOKUP('Requête 052'!$A833,'Requête 052'!$A$1:$F$2000,2,FALSE),"")</f>
        <v>CGECP ST OUEN L AUMONE TPCPR</v>
      </c>
      <c r="C834" s="14">
        <f>IFERROR(VLOOKUP('Requête 052'!$A833,'Requête 052'!$A$1:$F$2000,3,FALSE),"")</f>
        <v>43819</v>
      </c>
      <c r="D834" s="5" t="str">
        <f>IFERROR(VLOOKUP('Requête 052'!$A833,'Requête 052'!$A$1:$F$2000,4,FALSE),"")</f>
        <v>ONDULES RECUPERES - 1.05.00</v>
      </c>
      <c r="E834" s="5" t="str">
        <f>IFERROR(VLOOKUP('Requête 052'!$A833,'Requête 052'!$A$1:$F$2000,5,FALSE),"")</f>
        <v>REFUS DE TRI TPCPR</v>
      </c>
      <c r="F834" s="5">
        <f>IFERROR(VLOOKUP('Requête 052'!$A833,'Requête 052'!$A$1:$F$2000,6,FALSE),"")</f>
        <v>4.4800000000000004</v>
      </c>
      <c r="G834" s="15">
        <f>IFERROR(VLOOKUP(A834,'Fichier source CGECP'!$A$1:$F$1259,1,FALSE),"")</f>
        <v>7164</v>
      </c>
      <c r="H834" s="15" t="str">
        <f>IFERROR(VLOOKUP(A834,'Fichier source CGECP'!$A$1:$F$1259,2,FALSE),"")</f>
        <v>CGECP</v>
      </c>
      <c r="I834" s="38">
        <f>IFERROR(VLOOKUP(A834,'Fichier source CGECP'!$A$1:$F$1259,3,FALSE),"")</f>
        <v>43819</v>
      </c>
      <c r="J834" s="15" t="str">
        <f>IFERROR(VLOOKUP(A834,'Fichier source CGECP'!$A$1:$F$1259,4,FALSE),"")</f>
        <v>ONDULES RECUPERES - 1.05.00</v>
      </c>
      <c r="K834" s="15" t="str">
        <f>IFERROR(VLOOKUP(A834,'Fichier source CGECP'!$A$1:$F$1259,5,FALSE),"")</f>
        <v>ONDULES RECUPERES - 1.05.00</v>
      </c>
      <c r="L834" s="33">
        <f>IFERROR(VLOOKUP(A834,'Fichier source CGECP'!$A$1:$F$1259,6,FALSE),"")</f>
        <v>3.78</v>
      </c>
      <c r="M834" s="36">
        <f t="shared" si="65"/>
        <v>0.70000000000000062</v>
      </c>
      <c r="N834" s="35" t="str">
        <f t="shared" si="61"/>
        <v>Ok</v>
      </c>
      <c r="O834" s="35" t="str">
        <f t="shared" si="62"/>
        <v>Ecart</v>
      </c>
      <c r="P834" s="35" t="str">
        <f t="shared" si="63"/>
        <v>Ok</v>
      </c>
      <c r="Q834" s="35" t="str">
        <f t="shared" si="64"/>
        <v>Ecart</v>
      </c>
    </row>
    <row r="835" spans="1:17" ht="15.75" customHeight="1" x14ac:dyDescent="0.25">
      <c r="A835" s="12">
        <f>IFERROR(VLOOKUP('Requête 052'!$A834,'Requête 052'!$A$1:$F$2000,1,FALSE),"")</f>
        <v>7168</v>
      </c>
      <c r="B835" s="5" t="str">
        <f>IFERROR(VLOOKUP('Requête 052'!$A834,'Requête 052'!$A$1:$F$2000,2,FALSE),"")</f>
        <v>CGECP ST OUEN L AUMONE TDI</v>
      </c>
      <c r="C835" s="14">
        <f>IFERROR(VLOOKUP('Requête 052'!$A834,'Requête 052'!$A$1:$F$2000,3,FALSE),"")</f>
        <v>43819</v>
      </c>
      <c r="D835" s="5" t="str">
        <f>IFERROR(VLOOKUP('Requête 052'!$A834,'Requête 052'!$A$1:$F$2000,4,FALSE),"")</f>
        <v>ENCOMBRANTS</v>
      </c>
      <c r="E835" s="5" t="str">
        <f>IFERROR(VLOOKUP('Requête 052'!$A834,'Requête 052'!$A$1:$F$2000,5,FALSE),"")</f>
        <v>ENCOMBRANTS</v>
      </c>
      <c r="F835" s="5">
        <f>IFERROR(VLOOKUP('Requête 052'!$A834,'Requête 052'!$A$1:$F$2000,6,FALSE),"")</f>
        <v>2.48</v>
      </c>
      <c r="G835" s="15">
        <f>IFERROR(VLOOKUP(A835,'Fichier source CGECP'!$A$1:$F$1259,1,FALSE),"")</f>
        <v>7168</v>
      </c>
      <c r="H835" s="15" t="str">
        <f>IFERROR(VLOOKUP(A835,'Fichier source CGECP'!$A$1:$F$1259,2,FALSE),"")</f>
        <v>CGECP</v>
      </c>
      <c r="I835" s="47">
        <f>IFERROR(VLOOKUP(A835,'Fichier source CGECP'!$A$1:$F$1259,3,FALSE),"")</f>
        <v>43819</v>
      </c>
      <c r="J835" s="15">
        <f>IFERROR(VLOOKUP(A835,'Fichier source CGECP'!$A$1:$F$1259,4,FALSE),"")</f>
        <v>0</v>
      </c>
      <c r="K835" s="15" t="str">
        <f>IFERROR(VLOOKUP(A835,'Fichier source CGECP'!$A$1:$F$1259,5,FALSE),"")</f>
        <v>ENCOMBRANTS</v>
      </c>
      <c r="L835" s="33">
        <f>IFERROR(VLOOKUP(A835,'Fichier source CGECP'!$A$1:$F$1259,6,FALSE),"")</f>
        <v>1.96</v>
      </c>
      <c r="M835" s="36">
        <f t="shared" si="65"/>
        <v>0.52</v>
      </c>
      <c r="N835" s="35" t="str">
        <f t="shared" si="61"/>
        <v>Ok</v>
      </c>
      <c r="O835" s="35" t="str">
        <f t="shared" si="62"/>
        <v>Ok</v>
      </c>
      <c r="P835" s="35" t="str">
        <f t="shared" si="63"/>
        <v>Ok</v>
      </c>
      <c r="Q835" s="35" t="str">
        <f t="shared" si="64"/>
        <v>Ok</v>
      </c>
    </row>
    <row r="836" spans="1:17" ht="15.75" customHeight="1" x14ac:dyDescent="0.25">
      <c r="A836" s="12">
        <f>IFERROR(VLOOKUP('Requête 052'!$A835,'Requête 052'!$A$1:$F$2000,1,FALSE),"")</f>
        <v>7169</v>
      </c>
      <c r="B836" s="5" t="str">
        <f>IFERROR(VLOOKUP('Requête 052'!$A835,'Requête 052'!$A$1:$F$2000,2,FALSE),"")</f>
        <v>CGECP ST OUEN L AUMONE UVEDAS</v>
      </c>
      <c r="C836" s="14">
        <f>IFERROR(VLOOKUP('Requête 052'!$A835,'Requête 052'!$A$1:$F$2000,3,FALSE),"")</f>
        <v>43819</v>
      </c>
      <c r="D836" s="5" t="str">
        <f>IFERROR(VLOOKUP('Requête 052'!$A835,'Requête 052'!$A$1:$F$2000,4,FALSE),"")</f>
        <v>ORDURES MENAGERES</v>
      </c>
      <c r="E836" s="5" t="str">
        <f>IFERROR(VLOOKUP('Requête 052'!$A835,'Requête 052'!$A$1:$F$2000,5,FALSE),"")</f>
        <v>ORDURES MENAGERES</v>
      </c>
      <c r="F836" s="5">
        <f>IFERROR(VLOOKUP('Requête 052'!$A835,'Requête 052'!$A$1:$F$2000,6,FALSE),"")</f>
        <v>3.12</v>
      </c>
      <c r="G836" s="15">
        <f>IFERROR(VLOOKUP(A836,'Fichier source CGECP'!$A$1:$F$1259,1,FALSE),"")</f>
        <v>7169</v>
      </c>
      <c r="H836" s="15" t="str">
        <f>IFERROR(VLOOKUP(A836,'Fichier source CGECP'!$A$1:$F$1259,2,FALSE),"")</f>
        <v>CGECP</v>
      </c>
      <c r="I836" s="47">
        <f>IFERROR(VLOOKUP(A836,'Fichier source CGECP'!$A$1:$F$1259,3,FALSE),"")</f>
        <v>43819</v>
      </c>
      <c r="J836" s="15">
        <f>IFERROR(VLOOKUP(A836,'Fichier source CGECP'!$A$1:$F$1259,4,FALSE),"")</f>
        <v>0</v>
      </c>
      <c r="K836" s="15" t="str">
        <f>IFERROR(VLOOKUP(A836,'Fichier source CGECP'!$A$1:$F$1259,5,FALSE),"")</f>
        <v>ORDURES MENAGERES</v>
      </c>
      <c r="L836" s="33">
        <f>IFERROR(VLOOKUP(A836,'Fichier source CGECP'!$A$1:$F$1259,6,FALSE),"")</f>
        <v>2.3199999999999998</v>
      </c>
      <c r="M836" s="36">
        <f t="shared" si="65"/>
        <v>0.80000000000000027</v>
      </c>
      <c r="N836" s="35" t="str">
        <f t="shared" ref="N836:N899" si="66">IFERROR(IF(SEARCH(H836,B836,1),"Ok","Ecart"),"")</f>
        <v>Ok</v>
      </c>
      <c r="O836" s="35" t="str">
        <f t="shared" ref="O836:O899" si="67">IFERROR(IF(E836=K836,"Ok","Ecart"),"")</f>
        <v>Ok</v>
      </c>
      <c r="P836" s="35" t="str">
        <f t="shared" ref="P836:P899" si="68">IFERROR(IF(M836&gt;=0,"Ok","Ecart"),"")</f>
        <v>Ok</v>
      </c>
      <c r="Q836" s="35" t="str">
        <f t="shared" ref="Q836:Q899" si="69">IFERROR(IF(OR(P836="Ecart",O836="Ecart",N836="Ecart"),"Ecart","Ok"),"")</f>
        <v>Ok</v>
      </c>
    </row>
    <row r="837" spans="1:17" ht="15.75" customHeight="1" x14ac:dyDescent="0.25">
      <c r="A837" s="12">
        <f>IFERROR(VLOOKUP('Requête 052'!$A836,'Requête 052'!$A$1:$F$2000,1,FALSE),"")</f>
        <v>7172</v>
      </c>
      <c r="B837" s="5" t="str">
        <f>IFERROR(VLOOKUP('Requête 052'!$A836,'Requête 052'!$A$1:$F$2000,2,FALSE),"")</f>
        <v>CGECP ST OUEN L AUMONE UVEND</v>
      </c>
      <c r="C837" s="14">
        <f>IFERROR(VLOOKUP('Requête 052'!$A836,'Requête 052'!$A$1:$F$2000,3,FALSE),"")</f>
        <v>43819</v>
      </c>
      <c r="D837" s="5" t="str">
        <f>IFERROR(VLOOKUP('Requête 052'!$A836,'Requête 052'!$A$1:$F$2000,4,FALSE),"")</f>
        <v>ORDURES MENAGERES</v>
      </c>
      <c r="E837" s="5" t="str">
        <f>IFERROR(VLOOKUP('Requête 052'!$A836,'Requête 052'!$A$1:$F$2000,5,FALSE),"")</f>
        <v>ORDURES MENAGERES</v>
      </c>
      <c r="F837" s="5">
        <f>IFERROR(VLOOKUP('Requête 052'!$A836,'Requête 052'!$A$1:$F$2000,6,FALSE),"")</f>
        <v>5.9</v>
      </c>
      <c r="G837" s="15">
        <f>IFERROR(VLOOKUP(A837,'Fichier source CGECP'!$A$1:$F$1259,1,FALSE),"")</f>
        <v>7172</v>
      </c>
      <c r="H837" s="15" t="str">
        <f>IFERROR(VLOOKUP(A837,'Fichier source CGECP'!$A$1:$F$1259,2,FALSE),"")</f>
        <v>CGECP</v>
      </c>
      <c r="I837" s="47">
        <f>IFERROR(VLOOKUP(A837,'Fichier source CGECP'!$A$1:$F$1259,3,FALSE),"")</f>
        <v>43819</v>
      </c>
      <c r="J837" s="15">
        <f>IFERROR(VLOOKUP(A837,'Fichier source CGECP'!$A$1:$F$1259,4,FALSE),"")</f>
        <v>0</v>
      </c>
      <c r="K837" s="15" t="str">
        <f>IFERROR(VLOOKUP(A837,'Fichier source CGECP'!$A$1:$F$1259,5,FALSE),"")</f>
        <v>ORDURES MENAGERES</v>
      </c>
      <c r="L837" s="33">
        <f>IFERROR(VLOOKUP(A837,'Fichier source CGECP'!$A$1:$F$1259,6,FALSE),"")</f>
        <v>3.78</v>
      </c>
      <c r="M837" s="36">
        <f t="shared" si="65"/>
        <v>2.1200000000000006</v>
      </c>
      <c r="N837" s="35" t="str">
        <f t="shared" si="66"/>
        <v>Ok</v>
      </c>
      <c r="O837" s="35" t="str">
        <f t="shared" si="67"/>
        <v>Ok</v>
      </c>
      <c r="P837" s="35" t="str">
        <f t="shared" si="68"/>
        <v>Ok</v>
      </c>
      <c r="Q837" s="35" t="str">
        <f t="shared" si="69"/>
        <v>Ok</v>
      </c>
    </row>
    <row r="838" spans="1:17" ht="15.75" customHeight="1" x14ac:dyDescent="0.25">
      <c r="A838" s="12">
        <f>IFERROR(VLOOKUP('Requête 052'!$A837,'Requête 052'!$A$1:$F$2000,1,FALSE),"")</f>
        <v>7173</v>
      </c>
      <c r="B838" s="5" t="str">
        <f>IFERROR(VLOOKUP('Requête 052'!$A837,'Requête 052'!$A$1:$F$2000,2,FALSE),"")</f>
        <v>CGECP ST OUEN L AUMONE TPCPR</v>
      </c>
      <c r="C838" s="14">
        <f>IFERROR(VLOOKUP('Requête 052'!$A837,'Requête 052'!$A$1:$F$2000,3,FALSE),"")</f>
        <v>43819</v>
      </c>
      <c r="D838" s="5" t="str">
        <f>IFERROR(VLOOKUP('Requête 052'!$A837,'Requête 052'!$A$1:$F$2000,4,FALSE),"")</f>
        <v>CARTONS</v>
      </c>
      <c r="E838" s="5" t="str">
        <f>IFERROR(VLOOKUP('Requête 052'!$A837,'Requête 052'!$A$1:$F$2000,5,FALSE),"")</f>
        <v>CARTONS</v>
      </c>
      <c r="F838" s="5">
        <f>IFERROR(VLOOKUP('Requête 052'!$A837,'Requête 052'!$A$1:$F$2000,6,FALSE),"")</f>
        <v>1.3</v>
      </c>
      <c r="G838" s="15">
        <f>IFERROR(VLOOKUP(A838,'Fichier source CGECP'!$A$1:$F$1259,1,FALSE),"")</f>
        <v>7173</v>
      </c>
      <c r="H838" s="15" t="str">
        <f>IFERROR(VLOOKUP(A838,'Fichier source CGECP'!$A$1:$F$1259,2,FALSE),"")</f>
        <v>CGECP</v>
      </c>
      <c r="I838" s="47">
        <f>IFERROR(VLOOKUP(A838,'Fichier source CGECP'!$A$1:$F$1259,3,FALSE),"")</f>
        <v>43819</v>
      </c>
      <c r="J838" s="15">
        <f>IFERROR(VLOOKUP(A838,'Fichier source CGECP'!$A$1:$F$1259,4,FALSE),"")</f>
        <v>0</v>
      </c>
      <c r="K838" s="15" t="str">
        <f>IFERROR(VLOOKUP(A838,'Fichier source CGECP'!$A$1:$F$1259,5,FALSE),"")</f>
        <v>CARTONS</v>
      </c>
      <c r="L838" s="33">
        <f>IFERROR(VLOOKUP(A838,'Fichier source CGECP'!$A$1:$F$1259,6,FALSE),"")</f>
        <v>1.1200000000000001</v>
      </c>
      <c r="M838" s="36">
        <f t="shared" si="65"/>
        <v>0.17999999999999994</v>
      </c>
      <c r="N838" s="35" t="str">
        <f t="shared" si="66"/>
        <v>Ok</v>
      </c>
      <c r="O838" s="35" t="str">
        <f t="shared" si="67"/>
        <v>Ok</v>
      </c>
      <c r="P838" s="35" t="str">
        <f t="shared" si="68"/>
        <v>Ok</v>
      </c>
      <c r="Q838" s="35" t="str">
        <f t="shared" si="69"/>
        <v>Ok</v>
      </c>
    </row>
    <row r="839" spans="1:17" ht="15.75" customHeight="1" x14ac:dyDescent="0.25">
      <c r="A839" s="12">
        <f>IFERROR(VLOOKUP('Requête 052'!$A838,'Requête 052'!$A$1:$F$2000,1,FALSE),"")</f>
        <v>7175</v>
      </c>
      <c r="B839" s="5" t="str">
        <f>IFERROR(VLOOKUP('Requête 052'!$A838,'Requête 052'!$A$1:$F$2000,2,FALSE),"")</f>
        <v>CGECP ST OUEN L AUMONE TDI</v>
      </c>
      <c r="C839" s="14">
        <f>IFERROR(VLOOKUP('Requête 052'!$A838,'Requête 052'!$A$1:$F$2000,3,FALSE),"")</f>
        <v>43819</v>
      </c>
      <c r="D839" s="5" t="str">
        <f>IFERROR(VLOOKUP('Requête 052'!$A838,'Requête 052'!$A$1:$F$2000,4,FALSE),"")</f>
        <v>DECHETS INDUSTRIELS BANALS</v>
      </c>
      <c r="E839" s="5" t="str">
        <f>IFERROR(VLOOKUP('Requête 052'!$A838,'Requête 052'!$A$1:$F$2000,5,FALSE),"")</f>
        <v>DECHETS INDUSTRIELS BANALS</v>
      </c>
      <c r="F839" s="5">
        <f>IFERROR(VLOOKUP('Requête 052'!$A838,'Requête 052'!$A$1:$F$2000,6,FALSE),"")</f>
        <v>3.8</v>
      </c>
      <c r="G839" s="15">
        <f>IFERROR(VLOOKUP(A839,'Fichier source CGECP'!$A$1:$F$1259,1,FALSE),"")</f>
        <v>7175</v>
      </c>
      <c r="H839" s="15" t="str">
        <f>IFERROR(VLOOKUP(A839,'Fichier source CGECP'!$A$1:$F$1259,2,FALSE),"")</f>
        <v>CGECP</v>
      </c>
      <c r="I839" s="38">
        <f>IFERROR(VLOOKUP(A839,'Fichier source CGECP'!$A$1:$F$1259,3,FALSE),"")</f>
        <v>43819</v>
      </c>
      <c r="J839" s="15" t="str">
        <f>IFERROR(VLOOKUP(A839,'Fichier source CGECP'!$A$1:$F$1259,4,FALSE),"")</f>
        <v>BOIS D'EMBALLAGES BRUTS</v>
      </c>
      <c r="K839" s="15" t="str">
        <f>IFERROR(VLOOKUP(A839,'Fichier source CGECP'!$A$1:$F$1259,5,FALSE),"")</f>
        <v>BOIS D'EMBALLAGES BRUTS</v>
      </c>
      <c r="L839" s="33">
        <f>IFERROR(VLOOKUP(A839,'Fichier source CGECP'!$A$1:$F$1259,6,FALSE),"")</f>
        <v>1.1399999999999999</v>
      </c>
      <c r="M839" s="36">
        <f t="shared" si="65"/>
        <v>2.66</v>
      </c>
      <c r="N839" s="35" t="str">
        <f t="shared" si="66"/>
        <v>Ok</v>
      </c>
      <c r="O839" s="35" t="str">
        <f t="shared" si="67"/>
        <v>Ecart</v>
      </c>
      <c r="P839" s="35" t="str">
        <f t="shared" si="68"/>
        <v>Ok</v>
      </c>
      <c r="Q839" s="35" t="str">
        <f t="shared" si="69"/>
        <v>Ecart</v>
      </c>
    </row>
    <row r="840" spans="1:17" ht="15.75" customHeight="1" x14ac:dyDescent="0.25">
      <c r="A840" s="12">
        <f>IFERROR(VLOOKUP('Requête 052'!$A839,'Requête 052'!$A$1:$F$2000,1,FALSE),"")</f>
        <v>7183</v>
      </c>
      <c r="B840" s="5" t="str">
        <f>IFERROR(VLOOKUP('Requête 052'!$A839,'Requête 052'!$A$1:$F$2000,2,FALSE),"")</f>
        <v>CGECP ST OUEN L AUMONE TDI</v>
      </c>
      <c r="C840" s="14">
        <f>IFERROR(VLOOKUP('Requête 052'!$A839,'Requête 052'!$A$1:$F$2000,3,FALSE),"")</f>
        <v>43819</v>
      </c>
      <c r="D840" s="5" t="str">
        <f>IFERROR(VLOOKUP('Requête 052'!$A839,'Requête 052'!$A$1:$F$2000,4,FALSE),"")</f>
        <v>ENCOMBRANTS</v>
      </c>
      <c r="E840" s="5" t="str">
        <f>IFERROR(VLOOKUP('Requête 052'!$A839,'Requête 052'!$A$1:$F$2000,5,FALSE),"")</f>
        <v>ENCOMBRANTS</v>
      </c>
      <c r="F840" s="5">
        <f>IFERROR(VLOOKUP('Requête 052'!$A839,'Requête 052'!$A$1:$F$2000,6,FALSE),"")</f>
        <v>0.88</v>
      </c>
      <c r="G840" s="15" t="str">
        <f>IFERROR(VLOOKUP(A840,'Fichier source CGECP'!$A$1:$F$1259,1,FALSE),"")</f>
        <v/>
      </c>
      <c r="H840" s="15" t="str">
        <f>IFERROR(VLOOKUP(A840,'Fichier source CGECP'!$A$1:$F$1259,2,FALSE),"")</f>
        <v/>
      </c>
      <c r="I840" s="38" t="str">
        <f>IFERROR(VLOOKUP(A840,'Fichier source CGECP'!$A$1:$F$1259,3,FALSE),"")</f>
        <v/>
      </c>
      <c r="J840" s="15" t="str">
        <f>IFERROR(VLOOKUP(A840,'Fichier source CGECP'!$A$1:$F$1259,4,FALSE),"")</f>
        <v/>
      </c>
      <c r="K840" s="15" t="str">
        <f>IFERROR(VLOOKUP(A840,'Fichier source CGECP'!$A$1:$F$1259,5,FALSE),"")</f>
        <v/>
      </c>
      <c r="L840" s="33" t="str">
        <f>IFERROR(VLOOKUP(A840,'Fichier source CGECP'!$A$1:$F$1259,6,FALSE),"")</f>
        <v/>
      </c>
      <c r="M840" s="36" t="str">
        <f t="shared" si="65"/>
        <v/>
      </c>
      <c r="N840" s="35" t="str">
        <f t="shared" si="66"/>
        <v>Ok</v>
      </c>
      <c r="O840" s="35" t="str">
        <f t="shared" si="67"/>
        <v>Ecart</v>
      </c>
      <c r="P840" s="35" t="str">
        <f t="shared" si="68"/>
        <v>Ok</v>
      </c>
      <c r="Q840" s="35" t="str">
        <f t="shared" si="69"/>
        <v>Ecart</v>
      </c>
    </row>
    <row r="841" spans="1:17" ht="15.75" customHeight="1" x14ac:dyDescent="0.25">
      <c r="A841" s="12">
        <f>IFERROR(VLOOKUP('Requête 052'!$A840,'Requête 052'!$A$1:$F$2000,1,FALSE),"")</f>
        <v>7185</v>
      </c>
      <c r="B841" s="5" t="str">
        <f>IFERROR(VLOOKUP('Requête 052'!$A840,'Requête 052'!$A$1:$F$2000,2,FALSE),"")</f>
        <v>CGECP ST OUEN L AUMONE TDI</v>
      </c>
      <c r="C841" s="14">
        <f>IFERROR(VLOOKUP('Requête 052'!$A840,'Requête 052'!$A$1:$F$2000,3,FALSE),"")</f>
        <v>43819</v>
      </c>
      <c r="D841" s="5" t="str">
        <f>IFERROR(VLOOKUP('Requête 052'!$A840,'Requête 052'!$A$1:$F$2000,4,FALSE),"")</f>
        <v>ENCOMBRANTS</v>
      </c>
      <c r="E841" s="5" t="str">
        <f>IFERROR(VLOOKUP('Requête 052'!$A840,'Requête 052'!$A$1:$F$2000,5,FALSE),"")</f>
        <v>ENCOMBRANTS</v>
      </c>
      <c r="F841" s="5">
        <f>IFERROR(VLOOKUP('Requête 052'!$A840,'Requête 052'!$A$1:$F$2000,6,FALSE),"")</f>
        <v>4.6399999999999997</v>
      </c>
      <c r="G841" s="15">
        <f>IFERROR(VLOOKUP(A841,'Fichier source CGECP'!$A$1:$F$1259,1,FALSE),"")</f>
        <v>7185</v>
      </c>
      <c r="H841" s="15" t="str">
        <f>IFERROR(VLOOKUP(A841,'Fichier source CGECP'!$A$1:$F$1259,2,FALSE),"")</f>
        <v>CGECP</v>
      </c>
      <c r="I841" s="47">
        <f>IFERROR(VLOOKUP(A841,'Fichier source CGECP'!$A$1:$F$1259,3,FALSE),"")</f>
        <v>43819</v>
      </c>
      <c r="J841" s="15">
        <f>IFERROR(VLOOKUP(A841,'Fichier source CGECP'!$A$1:$F$1259,4,FALSE),"")</f>
        <v>0</v>
      </c>
      <c r="K841" s="15" t="str">
        <f>IFERROR(VLOOKUP(A841,'Fichier source CGECP'!$A$1:$F$1259,5,FALSE),"")</f>
        <v>ENCOMBRANTS</v>
      </c>
      <c r="L841" s="33">
        <f>IFERROR(VLOOKUP(A841,'Fichier source CGECP'!$A$1:$F$1259,6,FALSE),"")</f>
        <v>2.48</v>
      </c>
      <c r="M841" s="36">
        <f t="shared" si="65"/>
        <v>2.1599999999999997</v>
      </c>
      <c r="N841" s="35" t="str">
        <f t="shared" si="66"/>
        <v>Ok</v>
      </c>
      <c r="O841" s="35" t="str">
        <f t="shared" si="67"/>
        <v>Ok</v>
      </c>
      <c r="P841" s="35" t="str">
        <f t="shared" si="68"/>
        <v>Ok</v>
      </c>
      <c r="Q841" s="35" t="str">
        <f t="shared" si="69"/>
        <v>Ok</v>
      </c>
    </row>
    <row r="842" spans="1:17" ht="15.75" customHeight="1" x14ac:dyDescent="0.25">
      <c r="A842" s="12">
        <f>IFERROR(VLOOKUP('Requête 052'!$A841,'Requête 052'!$A$1:$F$2000,1,FALSE),"")</f>
        <v>7186</v>
      </c>
      <c r="B842" s="5" t="str">
        <f>IFERROR(VLOOKUP('Requête 052'!$A841,'Requête 052'!$A$1:$F$2000,2,FALSE),"")</f>
        <v>CGECP ST OUEN L AUMONE TDI</v>
      </c>
      <c r="C842" s="14">
        <f>IFERROR(VLOOKUP('Requête 052'!$A841,'Requête 052'!$A$1:$F$2000,3,FALSE),"")</f>
        <v>43819</v>
      </c>
      <c r="D842" s="5" t="str">
        <f>IFERROR(VLOOKUP('Requête 052'!$A841,'Requête 052'!$A$1:$F$2000,4,FALSE),"")</f>
        <v>CARTONS DE DECHETTERIE - 1.04.00</v>
      </c>
      <c r="E842" s="5" t="str">
        <f>IFERROR(VLOOKUP('Requête 052'!$A841,'Requête 052'!$A$1:$F$2000,5,FALSE),"")</f>
        <v>MATIERE VALO EN MELANGE</v>
      </c>
      <c r="F842" s="5">
        <f>IFERROR(VLOOKUP('Requête 052'!$A841,'Requête 052'!$A$1:$F$2000,6,FALSE),"")</f>
        <v>5.9</v>
      </c>
      <c r="G842" s="15" t="str">
        <f>IFERROR(VLOOKUP(A842,'Fichier source CGECP'!$A$1:$F$1259,1,FALSE),"")</f>
        <v/>
      </c>
      <c r="H842" s="15" t="str">
        <f>IFERROR(VLOOKUP(A842,'Fichier source CGECP'!$A$1:$F$1259,2,FALSE),"")</f>
        <v/>
      </c>
      <c r="I842" s="38" t="str">
        <f>IFERROR(VLOOKUP(A842,'Fichier source CGECP'!$A$1:$F$1259,3,FALSE),"")</f>
        <v/>
      </c>
      <c r="J842" s="15" t="str">
        <f>IFERROR(VLOOKUP(A842,'Fichier source CGECP'!$A$1:$F$1259,4,FALSE),"")</f>
        <v/>
      </c>
      <c r="K842" s="15" t="str">
        <f>IFERROR(VLOOKUP(A842,'Fichier source CGECP'!$A$1:$F$1259,5,FALSE),"")</f>
        <v/>
      </c>
      <c r="L842" s="33" t="str">
        <f>IFERROR(VLOOKUP(A842,'Fichier source CGECP'!$A$1:$F$1259,6,FALSE),"")</f>
        <v/>
      </c>
      <c r="M842" s="36" t="str">
        <f t="shared" si="65"/>
        <v/>
      </c>
      <c r="N842" s="35" t="str">
        <f t="shared" si="66"/>
        <v>Ok</v>
      </c>
      <c r="O842" s="35" t="str">
        <f t="shared" si="67"/>
        <v>Ecart</v>
      </c>
      <c r="P842" s="35" t="str">
        <f t="shared" si="68"/>
        <v>Ok</v>
      </c>
      <c r="Q842" s="35" t="str">
        <f t="shared" si="69"/>
        <v>Ecart</v>
      </c>
    </row>
    <row r="843" spans="1:17" ht="15.75" customHeight="1" x14ac:dyDescent="0.25">
      <c r="A843" s="12">
        <f>IFERROR(VLOOKUP('Requête 052'!$A842,'Requête 052'!$A$1:$F$2000,1,FALSE),"")</f>
        <v>7192</v>
      </c>
      <c r="B843" s="5" t="str">
        <f>IFERROR(VLOOKUP('Requête 052'!$A842,'Requête 052'!$A$1:$F$2000,2,FALSE),"")</f>
        <v>CGECP ST OUEN L AUMONE TDI</v>
      </c>
      <c r="C843" s="14">
        <f>IFERROR(VLOOKUP('Requête 052'!$A842,'Requête 052'!$A$1:$F$2000,3,FALSE),"")</f>
        <v>43819</v>
      </c>
      <c r="D843" s="5" t="str">
        <f>IFERROR(VLOOKUP('Requête 052'!$A842,'Requête 052'!$A$1:$F$2000,4,FALSE),"")</f>
        <v>BOIS D'EMBALLAGES BRUTS</v>
      </c>
      <c r="E843" s="5" t="str">
        <f>IFERROR(VLOOKUP('Requête 052'!$A842,'Requête 052'!$A$1:$F$2000,5,FALSE),"")</f>
        <v>REFUS DE TRI BOIS</v>
      </c>
      <c r="F843" s="5">
        <f>IFERROR(VLOOKUP('Requête 052'!$A842,'Requête 052'!$A$1:$F$2000,6,FALSE),"")</f>
        <v>6.48</v>
      </c>
      <c r="G843" s="15">
        <f>IFERROR(VLOOKUP(A843,'Fichier source CGECP'!$A$1:$F$1259,1,FALSE),"")</f>
        <v>7192</v>
      </c>
      <c r="H843" s="15" t="str">
        <f>IFERROR(VLOOKUP(A843,'Fichier source CGECP'!$A$1:$F$1259,2,FALSE),"")</f>
        <v>CGECP</v>
      </c>
      <c r="I843" s="38">
        <f>IFERROR(VLOOKUP(A843,'Fichier source CGECP'!$A$1:$F$1259,3,FALSE),"")</f>
        <v>43819</v>
      </c>
      <c r="J843" s="15" t="str">
        <f>IFERROR(VLOOKUP(A843,'Fichier source CGECP'!$A$1:$F$1259,4,FALSE),"")</f>
        <v>PE GRANDE SURFACE 90/10-PEGS 90/10</v>
      </c>
      <c r="K843" s="15" t="str">
        <f>IFERROR(VLOOKUP(A843,'Fichier source CGECP'!$A$1:$F$1259,5,FALSE),"")</f>
        <v>PE GRANDE SURFACE-PEGS</v>
      </c>
      <c r="L843" s="33">
        <f>IFERROR(VLOOKUP(A843,'Fichier source CGECP'!$A$1:$F$1259,6,FALSE),"")</f>
        <v>1.94</v>
      </c>
      <c r="M843" s="36">
        <f t="shared" si="65"/>
        <v>4.5400000000000009</v>
      </c>
      <c r="N843" s="35" t="str">
        <f t="shared" si="66"/>
        <v>Ok</v>
      </c>
      <c r="O843" s="35" t="str">
        <f t="shared" si="67"/>
        <v>Ecart</v>
      </c>
      <c r="P843" s="35" t="str">
        <f t="shared" si="68"/>
        <v>Ok</v>
      </c>
      <c r="Q843" s="35" t="str">
        <f t="shared" si="69"/>
        <v>Ecart</v>
      </c>
    </row>
    <row r="844" spans="1:17" ht="15.75" customHeight="1" x14ac:dyDescent="0.25">
      <c r="A844" s="12">
        <f>IFERROR(VLOOKUP('Requête 052'!$A843,'Requête 052'!$A$1:$F$2000,1,FALSE),"")</f>
        <v>7194</v>
      </c>
      <c r="B844" s="5" t="str">
        <f>IFERROR(VLOOKUP('Requête 052'!$A843,'Requête 052'!$A$1:$F$2000,2,FALSE),"")</f>
        <v>CGECP ST OUEN L AUMONE TDI</v>
      </c>
      <c r="C844" s="14">
        <f>IFERROR(VLOOKUP('Requête 052'!$A843,'Requête 052'!$A$1:$F$2000,3,FALSE),"")</f>
        <v>43819</v>
      </c>
      <c r="D844" s="5" t="str">
        <f>IFERROR(VLOOKUP('Requête 052'!$A843,'Requête 052'!$A$1:$F$2000,4,FALSE),"")</f>
        <v>BOIS D'EMBALLAGES BRUTS</v>
      </c>
      <c r="E844" s="5" t="str">
        <f>IFERROR(VLOOKUP('Requête 052'!$A843,'Requête 052'!$A$1:$F$2000,5,FALSE),"")</f>
        <v>BOIS D'EMBALLAGES BRUTS</v>
      </c>
      <c r="F844" s="5">
        <f>IFERROR(VLOOKUP('Requête 052'!$A843,'Requête 052'!$A$1:$F$2000,6,FALSE),"")</f>
        <v>5.64</v>
      </c>
      <c r="G844" s="15">
        <f>IFERROR(VLOOKUP(A844,'Fichier source CGECP'!$A$1:$F$1259,1,FALSE),"")</f>
        <v>7194</v>
      </c>
      <c r="H844" s="15" t="str">
        <f>IFERROR(VLOOKUP(A844,'Fichier source CGECP'!$A$1:$F$1259,2,FALSE),"")</f>
        <v>CGECP</v>
      </c>
      <c r="I844" s="47">
        <f>IFERROR(VLOOKUP(A844,'Fichier source CGECP'!$A$1:$F$1259,3,FALSE),"")</f>
        <v>43819</v>
      </c>
      <c r="J844" s="15" t="str">
        <f>IFERROR(VLOOKUP(A844,'Fichier source CGECP'!$A$1:$F$1259,4,FALSE),"")</f>
        <v>BOIS D'EMBALLAGES BRUTS</v>
      </c>
      <c r="K844" s="15" t="str">
        <f>IFERROR(VLOOKUP(A844,'Fichier source CGECP'!$A$1:$F$1259,5,FALSE),"")</f>
        <v>BOIS D'EMBALLAGES BRUTS</v>
      </c>
      <c r="L844" s="33">
        <f>IFERROR(VLOOKUP(A844,'Fichier source CGECP'!$A$1:$F$1259,6,FALSE),"")</f>
        <v>1.778</v>
      </c>
      <c r="M844" s="36">
        <f t="shared" si="65"/>
        <v>3.8619999999999997</v>
      </c>
      <c r="N844" s="35" t="str">
        <f t="shared" si="66"/>
        <v>Ok</v>
      </c>
      <c r="O844" s="35" t="str">
        <f t="shared" si="67"/>
        <v>Ok</v>
      </c>
      <c r="P844" s="35" t="str">
        <f t="shared" si="68"/>
        <v>Ok</v>
      </c>
      <c r="Q844" s="35" t="str">
        <f t="shared" si="69"/>
        <v>Ok</v>
      </c>
    </row>
    <row r="845" spans="1:17" ht="15.75" customHeight="1" x14ac:dyDescent="0.25">
      <c r="A845" s="12">
        <f>IFERROR(VLOOKUP('Requête 052'!$A844,'Requête 052'!$A$1:$F$2000,1,FALSE),"")</f>
        <v>7195</v>
      </c>
      <c r="B845" s="5" t="str">
        <f>IFERROR(VLOOKUP('Requête 052'!$A844,'Requête 052'!$A$1:$F$2000,2,FALSE),"")</f>
        <v>CGECP ST OUEN L AUMONE TDI</v>
      </c>
      <c r="C845" s="14">
        <f>IFERROR(VLOOKUP('Requête 052'!$A844,'Requête 052'!$A$1:$F$2000,3,FALSE),"")</f>
        <v>43819</v>
      </c>
      <c r="D845" s="5" t="str">
        <f>IFERROR(VLOOKUP('Requête 052'!$A844,'Requête 052'!$A$1:$F$2000,4,FALSE),"")</f>
        <v>FERRAILLE 01</v>
      </c>
      <c r="E845" s="5" t="str">
        <f>IFERROR(VLOOKUP('Requête 052'!$A844,'Requête 052'!$A$1:$F$2000,5,FALSE),"")</f>
        <v>FERRAILLE 01</v>
      </c>
      <c r="F845" s="5">
        <f>IFERROR(VLOOKUP('Requête 052'!$A844,'Requête 052'!$A$1:$F$2000,6,FALSE),"")</f>
        <v>8.1199999999999992</v>
      </c>
      <c r="G845" s="15">
        <f>IFERROR(VLOOKUP(A845,'Fichier source CGECP'!$A$1:$F$1259,1,FALSE),"")</f>
        <v>7195</v>
      </c>
      <c r="H845" s="15" t="str">
        <f>IFERROR(VLOOKUP(A845,'Fichier source CGECP'!$A$1:$F$1259,2,FALSE),"")</f>
        <v>CGECP</v>
      </c>
      <c r="I845" s="38">
        <f>IFERROR(VLOOKUP(A845,'Fichier source CGECP'!$A$1:$F$1259,3,FALSE),"")</f>
        <v>43819</v>
      </c>
      <c r="J845" s="15" t="str">
        <f>IFERROR(VLOOKUP(A845,'Fichier source CGECP'!$A$1:$F$1259,4,FALSE),"")</f>
        <v>CARTONS ET SACHES PLAST - 1.04.00</v>
      </c>
      <c r="K845" s="15" t="str">
        <f>IFERROR(VLOOKUP(A845,'Fichier source CGECP'!$A$1:$F$1259,5,FALSE),"")</f>
        <v>CARTONS ET SACHES PLAST - 1.04.00</v>
      </c>
      <c r="L845" s="33">
        <f>IFERROR(VLOOKUP(A845,'Fichier source CGECP'!$A$1:$F$1259,6,FALSE),"")</f>
        <v>2.2309999999999999</v>
      </c>
      <c r="M845" s="36">
        <f t="shared" si="65"/>
        <v>5.8889999999999993</v>
      </c>
      <c r="N845" s="35" t="str">
        <f t="shared" si="66"/>
        <v>Ok</v>
      </c>
      <c r="O845" s="35" t="str">
        <f t="shared" si="67"/>
        <v>Ecart</v>
      </c>
      <c r="P845" s="35" t="str">
        <f t="shared" si="68"/>
        <v>Ok</v>
      </c>
      <c r="Q845" s="35" t="str">
        <f t="shared" si="69"/>
        <v>Ecart</v>
      </c>
    </row>
    <row r="846" spans="1:17" ht="15.75" customHeight="1" x14ac:dyDescent="0.25">
      <c r="A846" s="12">
        <f>IFERROR(VLOOKUP('Requête 052'!$A845,'Requête 052'!$A$1:$F$2000,1,FALSE),"")</f>
        <v>7207</v>
      </c>
      <c r="B846" s="5" t="str">
        <f>IFERROR(VLOOKUP('Requête 052'!$A845,'Requête 052'!$A$1:$F$2000,2,FALSE),"")</f>
        <v>CGECP ST OUEN L AUMONE TDI</v>
      </c>
      <c r="C846" s="14">
        <f>IFERROR(VLOOKUP('Requête 052'!$A845,'Requête 052'!$A$1:$F$2000,3,FALSE),"")</f>
        <v>43819</v>
      </c>
      <c r="D846" s="5" t="str">
        <f>IFERROR(VLOOKUP('Requête 052'!$A845,'Requête 052'!$A$1:$F$2000,4,FALSE),"")</f>
        <v>CARTONS ET SACHES PLAST - 1.04.00</v>
      </c>
      <c r="E846" s="5" t="str">
        <f>IFERROR(VLOOKUP('Requête 052'!$A845,'Requête 052'!$A$1:$F$2000,5,FALSE),"")</f>
        <v>REFUS DE TRI TPCPR</v>
      </c>
      <c r="F846" s="5">
        <f>IFERROR(VLOOKUP('Requête 052'!$A845,'Requête 052'!$A$1:$F$2000,6,FALSE),"")</f>
        <v>1.48</v>
      </c>
      <c r="G846" s="15">
        <f>IFERROR(VLOOKUP(A846,'Fichier source CGECP'!$A$1:$F$1259,1,FALSE),"")</f>
        <v>7207</v>
      </c>
      <c r="H846" s="15" t="str">
        <f>IFERROR(VLOOKUP(A846,'Fichier source CGECP'!$A$1:$F$1259,2,FALSE),"")</f>
        <v>CGECP</v>
      </c>
      <c r="I846" s="38">
        <f>IFERROR(VLOOKUP(A846,'Fichier source CGECP'!$A$1:$F$1259,3,FALSE),"")</f>
        <v>43819</v>
      </c>
      <c r="J846" s="15" t="str">
        <f>IFERROR(VLOOKUP(A846,'Fichier source CGECP'!$A$1:$F$1259,4,FALSE),"")</f>
        <v>CARTONS ET SACHES PLAST - 1.04.00</v>
      </c>
      <c r="K846" s="15" t="str">
        <f>IFERROR(VLOOKUP(A846,'Fichier source CGECP'!$A$1:$F$1259,5,FALSE),"")</f>
        <v>CARTONS ET SACHES PLAST - 1.04.00</v>
      </c>
      <c r="L846" s="33">
        <f>IFERROR(VLOOKUP(A846,'Fichier source CGECP'!$A$1:$F$1259,6,FALSE),"")</f>
        <v>0.67200000000000004</v>
      </c>
      <c r="M846" s="36">
        <f t="shared" si="65"/>
        <v>0.80799999999999994</v>
      </c>
      <c r="N846" s="35" t="str">
        <f t="shared" si="66"/>
        <v>Ok</v>
      </c>
      <c r="O846" s="35" t="str">
        <f t="shared" si="67"/>
        <v>Ecart</v>
      </c>
      <c r="P846" s="35" t="str">
        <f t="shared" si="68"/>
        <v>Ok</v>
      </c>
      <c r="Q846" s="35" t="str">
        <f t="shared" si="69"/>
        <v>Ecart</v>
      </c>
    </row>
    <row r="847" spans="1:17" ht="15.75" customHeight="1" x14ac:dyDescent="0.25">
      <c r="A847" s="12">
        <f>IFERROR(VLOOKUP('Requête 052'!$A846,'Requête 052'!$A$1:$F$2000,1,FALSE),"")</f>
        <v>7209</v>
      </c>
      <c r="B847" s="5" t="str">
        <f>IFERROR(VLOOKUP('Requête 052'!$A846,'Requête 052'!$A$1:$F$2000,2,FALSE),"")</f>
        <v>CGECP ST OUEN L AUMONE TDI</v>
      </c>
      <c r="C847" s="14">
        <f>IFERROR(VLOOKUP('Requête 052'!$A846,'Requête 052'!$A$1:$F$2000,3,FALSE),"")</f>
        <v>43819</v>
      </c>
      <c r="D847" s="5" t="str">
        <f>IFERROR(VLOOKUP('Requête 052'!$A846,'Requête 052'!$A$1:$F$2000,4,FALSE),"")</f>
        <v>DECHETS INDUSTRIELS BANALS</v>
      </c>
      <c r="E847" s="5" t="str">
        <f>IFERROR(VLOOKUP('Requête 052'!$A846,'Requête 052'!$A$1:$F$2000,5,FALSE),"")</f>
        <v>DECHETS INDUSTRIELS BANALS</v>
      </c>
      <c r="F847" s="5">
        <f>IFERROR(VLOOKUP('Requête 052'!$A846,'Requête 052'!$A$1:$F$2000,6,FALSE),"")</f>
        <v>3.26</v>
      </c>
      <c r="G847" s="15">
        <f>IFERROR(VLOOKUP(A847,'Fichier source CGECP'!$A$1:$F$1259,1,FALSE),"")</f>
        <v>7209</v>
      </c>
      <c r="H847" s="15" t="str">
        <f>IFERROR(VLOOKUP(A847,'Fichier source CGECP'!$A$1:$F$1259,2,FALSE),"")</f>
        <v>CGECP</v>
      </c>
      <c r="I847" s="38">
        <f>IFERROR(VLOOKUP(A847,'Fichier source CGECP'!$A$1:$F$1259,3,FALSE),"")</f>
        <v>43819</v>
      </c>
      <c r="J847" s="15" t="str">
        <f>IFERROR(VLOOKUP(A847,'Fichier source CGECP'!$A$1:$F$1259,4,FALSE),"")</f>
        <v>BOIS D'EMBALLAGES BRUTS</v>
      </c>
      <c r="K847" s="15" t="str">
        <f>IFERROR(VLOOKUP(A847,'Fichier source CGECP'!$A$1:$F$1259,5,FALSE),"")</f>
        <v>BOIS D'EMBALLAGES BRUTS</v>
      </c>
      <c r="L847" s="33">
        <f>IFERROR(VLOOKUP(A847,'Fichier source CGECP'!$A$1:$F$1259,6,FALSE),"")</f>
        <v>0.39900000000000002</v>
      </c>
      <c r="M847" s="36">
        <f t="shared" si="65"/>
        <v>2.8609999999999998</v>
      </c>
      <c r="N847" s="35" t="str">
        <f t="shared" si="66"/>
        <v>Ok</v>
      </c>
      <c r="O847" s="35" t="str">
        <f t="shared" si="67"/>
        <v>Ecart</v>
      </c>
      <c r="P847" s="35" t="str">
        <f t="shared" si="68"/>
        <v>Ok</v>
      </c>
      <c r="Q847" s="35" t="str">
        <f t="shared" si="69"/>
        <v>Ecart</v>
      </c>
    </row>
    <row r="848" spans="1:17" ht="15.75" customHeight="1" x14ac:dyDescent="0.25">
      <c r="A848" s="12">
        <f>IFERROR(VLOOKUP('Requête 052'!$A847,'Requête 052'!$A$1:$F$2000,1,FALSE),"")</f>
        <v>7222</v>
      </c>
      <c r="B848" s="5" t="str">
        <f>IFERROR(VLOOKUP('Requête 052'!$A847,'Requête 052'!$A$1:$F$2000,2,FALSE),"")</f>
        <v>CGECP ST OUEN L AUMONE TDI</v>
      </c>
      <c r="C848" s="14">
        <f>IFERROR(VLOOKUP('Requête 052'!$A847,'Requête 052'!$A$1:$F$2000,3,FALSE),"")</f>
        <v>43819</v>
      </c>
      <c r="D848" s="5" t="str">
        <f>IFERROR(VLOOKUP('Requête 052'!$A847,'Requête 052'!$A$1:$F$2000,4,FALSE),"")</f>
        <v>BOIS D'EMBALLAGES BRUTS</v>
      </c>
      <c r="E848" s="5" t="str">
        <f>IFERROR(VLOOKUP('Requête 052'!$A847,'Requête 052'!$A$1:$F$2000,5,FALSE),"")</f>
        <v>BOIS D'EMBALLAGES BRUTS</v>
      </c>
      <c r="F848" s="5">
        <f>IFERROR(VLOOKUP('Requête 052'!$A847,'Requête 052'!$A$1:$F$2000,6,FALSE),"")</f>
        <v>0.54</v>
      </c>
      <c r="G848" s="15">
        <f>IFERROR(VLOOKUP(A848,'Fichier source CGECP'!$A$1:$F$1259,1,FALSE),"")</f>
        <v>7222</v>
      </c>
      <c r="H848" s="15" t="str">
        <f>IFERROR(VLOOKUP(A848,'Fichier source CGECP'!$A$1:$F$1259,2,FALSE),"")</f>
        <v>CGECP</v>
      </c>
      <c r="I848" s="38">
        <f>IFERROR(VLOOKUP(A848,'Fichier source CGECP'!$A$1:$F$1259,3,FALSE),"")</f>
        <v>43819</v>
      </c>
      <c r="J848" s="15" t="str">
        <f>IFERROR(VLOOKUP(A848,'Fichier source CGECP'!$A$1:$F$1259,4,FALSE),"")</f>
        <v>ONDULES RECUPERES - 1.05.00</v>
      </c>
      <c r="K848" s="15" t="str">
        <f>IFERROR(VLOOKUP(A848,'Fichier source CGECP'!$A$1:$F$1259,5,FALSE),"")</f>
        <v>ONDULES RECUPERES - 1.05.00</v>
      </c>
      <c r="L848" s="33">
        <f>IFERROR(VLOOKUP(A848,'Fichier source CGECP'!$A$1:$F$1259,6,FALSE),"")</f>
        <v>2.2679999999999998</v>
      </c>
      <c r="M848" s="36">
        <f t="shared" si="65"/>
        <v>-1.7279999999999998</v>
      </c>
      <c r="N848" s="35" t="str">
        <f t="shared" si="66"/>
        <v>Ok</v>
      </c>
      <c r="O848" s="35" t="str">
        <f t="shared" si="67"/>
        <v>Ecart</v>
      </c>
      <c r="P848" s="35" t="str">
        <f t="shared" si="68"/>
        <v>Ecart</v>
      </c>
      <c r="Q848" s="35" t="str">
        <f t="shared" si="69"/>
        <v>Ecart</v>
      </c>
    </row>
    <row r="849" spans="1:17" ht="15.75" customHeight="1" x14ac:dyDescent="0.25">
      <c r="A849" s="12">
        <f>IFERROR(VLOOKUP('Requête 052'!$A848,'Requête 052'!$A$1:$F$2000,1,FALSE),"")</f>
        <v>7233</v>
      </c>
      <c r="B849" s="5" t="str">
        <f>IFERROR(VLOOKUP('Requête 052'!$A848,'Requête 052'!$A$1:$F$2000,2,FALSE),"")</f>
        <v>CGECP ST OUEN L AUMONE TDI</v>
      </c>
      <c r="C849" s="14">
        <f>IFERROR(VLOOKUP('Requête 052'!$A848,'Requête 052'!$A$1:$F$2000,3,FALSE),"")</f>
        <v>43819</v>
      </c>
      <c r="D849" s="5" t="str">
        <f>IFERROR(VLOOKUP('Requête 052'!$A848,'Requête 052'!$A$1:$F$2000,4,FALSE),"")</f>
        <v>ENCOMBRANTS</v>
      </c>
      <c r="E849" s="5" t="str">
        <f>IFERROR(VLOOKUP('Requête 052'!$A848,'Requête 052'!$A$1:$F$2000,5,FALSE),"")</f>
        <v>ENCOMBRANTS</v>
      </c>
      <c r="F849" s="5">
        <f>IFERROR(VLOOKUP('Requête 052'!$A848,'Requête 052'!$A$1:$F$2000,6,FALSE),"")</f>
        <v>1.38</v>
      </c>
      <c r="G849" s="15" t="str">
        <f>IFERROR(VLOOKUP(A849,'Fichier source CGECP'!$A$1:$F$1259,1,FALSE),"")</f>
        <v/>
      </c>
      <c r="H849" s="15" t="str">
        <f>IFERROR(VLOOKUP(A849,'Fichier source CGECP'!$A$1:$F$1259,2,FALSE),"")</f>
        <v/>
      </c>
      <c r="I849" s="38" t="str">
        <f>IFERROR(VLOOKUP(A849,'Fichier source CGECP'!$A$1:$F$1259,3,FALSE),"")</f>
        <v/>
      </c>
      <c r="J849" s="15" t="str">
        <f>IFERROR(VLOOKUP(A849,'Fichier source CGECP'!$A$1:$F$1259,4,FALSE),"")</f>
        <v/>
      </c>
      <c r="K849" s="15" t="str">
        <f>IFERROR(VLOOKUP(A849,'Fichier source CGECP'!$A$1:$F$1259,5,FALSE),"")</f>
        <v/>
      </c>
      <c r="L849" s="33" t="str">
        <f>IFERROR(VLOOKUP(A849,'Fichier source CGECP'!$A$1:$F$1259,6,FALSE),"")</f>
        <v/>
      </c>
      <c r="M849" s="36" t="str">
        <f t="shared" si="65"/>
        <v/>
      </c>
      <c r="N849" s="35" t="str">
        <f t="shared" si="66"/>
        <v>Ok</v>
      </c>
      <c r="O849" s="35" t="str">
        <f t="shared" si="67"/>
        <v>Ecart</v>
      </c>
      <c r="P849" s="35" t="str">
        <f t="shared" si="68"/>
        <v>Ok</v>
      </c>
      <c r="Q849" s="35" t="str">
        <f t="shared" si="69"/>
        <v>Ecart</v>
      </c>
    </row>
    <row r="850" spans="1:17" ht="15.75" customHeight="1" x14ac:dyDescent="0.25">
      <c r="A850" s="12">
        <f>IFERROR(VLOOKUP('Requête 052'!$A849,'Requête 052'!$A$1:$F$2000,1,FALSE),"")</f>
        <v>7237</v>
      </c>
      <c r="B850" s="5" t="str">
        <f>IFERROR(VLOOKUP('Requête 052'!$A849,'Requête 052'!$A$1:$F$2000,2,FALSE),"")</f>
        <v>CGECP ST OUEN L AUMONE TDI</v>
      </c>
      <c r="C850" s="14">
        <f>IFERROR(VLOOKUP('Requête 052'!$A849,'Requête 052'!$A$1:$F$2000,3,FALSE),"")</f>
        <v>43819</v>
      </c>
      <c r="D850" s="5" t="str">
        <f>IFERROR(VLOOKUP('Requête 052'!$A849,'Requête 052'!$A$1:$F$2000,4,FALSE),"")</f>
        <v>MATIERE VALO EN MELANGE</v>
      </c>
      <c r="E850" s="5" t="str">
        <f>IFERROR(VLOOKUP('Requête 052'!$A849,'Requête 052'!$A$1:$F$2000,5,FALSE),"")</f>
        <v>MATIERE VALO EN MELANGE</v>
      </c>
      <c r="F850" s="5">
        <f>IFERROR(VLOOKUP('Requête 052'!$A849,'Requête 052'!$A$1:$F$2000,6,FALSE),"")</f>
        <v>5.16</v>
      </c>
      <c r="G850" s="15">
        <f>IFERROR(VLOOKUP(A850,'Fichier source CGECP'!$A$1:$F$1259,1,FALSE),"")</f>
        <v>7237</v>
      </c>
      <c r="H850" s="15" t="str">
        <f>IFERROR(VLOOKUP(A850,'Fichier source CGECP'!$A$1:$F$1259,2,FALSE),"")</f>
        <v>CGECP</v>
      </c>
      <c r="I850" s="38">
        <f>IFERROR(VLOOKUP(A850,'Fichier source CGECP'!$A$1:$F$1259,3,FALSE),"")</f>
        <v>43819</v>
      </c>
      <c r="J850" s="15" t="str">
        <f>IFERROR(VLOOKUP(A850,'Fichier source CGECP'!$A$1:$F$1259,4,FALSE),"")</f>
        <v>DECHETS INDUSTRIELS BANALS</v>
      </c>
      <c r="K850" s="15" t="str">
        <f>IFERROR(VLOOKUP(A850,'Fichier source CGECP'!$A$1:$F$1259,5,FALSE),"")</f>
        <v>DECHETS INDUSTRIELS BANALS</v>
      </c>
      <c r="L850" s="33">
        <f>IFERROR(VLOOKUP(A850,'Fichier source CGECP'!$A$1:$F$1259,6,FALSE),"")</f>
        <v>1.02</v>
      </c>
      <c r="M850" s="36">
        <f t="shared" si="65"/>
        <v>4.1400000000000006</v>
      </c>
      <c r="N850" s="35" t="str">
        <f t="shared" si="66"/>
        <v>Ok</v>
      </c>
      <c r="O850" s="35" t="str">
        <f t="shared" si="67"/>
        <v>Ecart</v>
      </c>
      <c r="P850" s="35" t="str">
        <f t="shared" si="68"/>
        <v>Ok</v>
      </c>
      <c r="Q850" s="35" t="str">
        <f t="shared" si="69"/>
        <v>Ecart</v>
      </c>
    </row>
    <row r="851" spans="1:17" ht="15.75" customHeight="1" x14ac:dyDescent="0.25">
      <c r="A851" s="12">
        <f>IFERROR(VLOOKUP('Requête 052'!$A850,'Requête 052'!$A$1:$F$2000,1,FALSE),"")</f>
        <v>7237</v>
      </c>
      <c r="B851" s="5" t="str">
        <f>IFERROR(VLOOKUP('Requête 052'!$A850,'Requête 052'!$A$1:$F$2000,2,FALSE),"")</f>
        <v>CGECP ST OUEN L AUMONE TDI</v>
      </c>
      <c r="C851" s="14">
        <f>IFERROR(VLOOKUP('Requête 052'!$A850,'Requête 052'!$A$1:$F$2000,3,FALSE),"")</f>
        <v>43819</v>
      </c>
      <c r="D851" s="5" t="str">
        <f>IFERROR(VLOOKUP('Requête 052'!$A850,'Requête 052'!$A$1:$F$2000,4,FALSE),"")</f>
        <v>MATIERE VALO EN MELANGE</v>
      </c>
      <c r="E851" s="5" t="str">
        <f>IFERROR(VLOOKUP('Requête 052'!$A850,'Requête 052'!$A$1:$F$2000,5,FALSE),"")</f>
        <v>MATIERE VALO EN MELANGE</v>
      </c>
      <c r="F851" s="5">
        <f>IFERROR(VLOOKUP('Requête 052'!$A850,'Requête 052'!$A$1:$F$2000,6,FALSE),"")</f>
        <v>5.16</v>
      </c>
      <c r="G851" s="15">
        <f>IFERROR(VLOOKUP(A851,'Fichier source CGECP'!$A$1:$F$1259,1,FALSE),"")</f>
        <v>7237</v>
      </c>
      <c r="H851" s="15" t="str">
        <f>IFERROR(VLOOKUP(A851,'Fichier source CGECP'!$A$1:$F$1259,2,FALSE),"")</f>
        <v>CGECP</v>
      </c>
      <c r="I851" s="38">
        <f>IFERROR(VLOOKUP(A851,'Fichier source CGECP'!$A$1:$F$1259,3,FALSE),"")</f>
        <v>43819</v>
      </c>
      <c r="J851" s="15" t="str">
        <f>IFERROR(VLOOKUP(A851,'Fichier source CGECP'!$A$1:$F$1259,4,FALSE),"")</f>
        <v>DECHETS INDUSTRIELS BANALS</v>
      </c>
      <c r="K851" s="15" t="str">
        <f>IFERROR(VLOOKUP(A851,'Fichier source CGECP'!$A$1:$F$1259,5,FALSE),"")</f>
        <v>DECHETS INDUSTRIELS BANALS</v>
      </c>
      <c r="L851" s="33">
        <f>IFERROR(VLOOKUP(A851,'Fichier source CGECP'!$A$1:$F$1259,6,FALSE),"")</f>
        <v>1.02</v>
      </c>
      <c r="M851" s="36">
        <f t="shared" si="65"/>
        <v>4.1400000000000006</v>
      </c>
      <c r="N851" s="35" t="str">
        <f t="shared" si="66"/>
        <v>Ok</v>
      </c>
      <c r="O851" s="35" t="str">
        <f t="shared" si="67"/>
        <v>Ecart</v>
      </c>
      <c r="P851" s="35" t="str">
        <f t="shared" si="68"/>
        <v>Ok</v>
      </c>
      <c r="Q851" s="35" t="str">
        <f t="shared" si="69"/>
        <v>Ecart</v>
      </c>
    </row>
    <row r="852" spans="1:17" ht="15.75" customHeight="1" x14ac:dyDescent="0.25">
      <c r="A852" s="12">
        <f>IFERROR(VLOOKUP('Requête 052'!$A851,'Requête 052'!$A$1:$F$2000,1,FALSE),"")</f>
        <v>7241</v>
      </c>
      <c r="B852" s="5" t="str">
        <f>IFERROR(VLOOKUP('Requête 052'!$A851,'Requête 052'!$A$1:$F$2000,2,FALSE),"")</f>
        <v>CGECP ST OUEN L AUMONE TDI</v>
      </c>
      <c r="C852" s="14">
        <f>IFERROR(VLOOKUP('Requête 052'!$A851,'Requête 052'!$A$1:$F$2000,3,FALSE),"")</f>
        <v>43819</v>
      </c>
      <c r="D852" s="5" t="str">
        <f>IFERROR(VLOOKUP('Requête 052'!$A851,'Requête 052'!$A$1:$F$2000,4,FALSE),"")</f>
        <v>CARTONS ET SACHES PLAST - 1.04.00</v>
      </c>
      <c r="E852" s="5" t="str">
        <f>IFERROR(VLOOKUP('Requête 052'!$A851,'Requête 052'!$A$1:$F$2000,5,FALSE),"")</f>
        <v>PE GRANDE SURFACE-PEGS</v>
      </c>
      <c r="F852" s="5">
        <f>IFERROR(VLOOKUP('Requête 052'!$A851,'Requête 052'!$A$1:$F$2000,6,FALSE),"")</f>
        <v>8.1</v>
      </c>
      <c r="G852" s="15">
        <f>IFERROR(VLOOKUP(A852,'Fichier source CGECP'!$A$1:$F$1259,1,FALSE),"")</f>
        <v>7241</v>
      </c>
      <c r="H852" s="15" t="str">
        <f>IFERROR(VLOOKUP(A852,'Fichier source CGECP'!$A$1:$F$1259,2,FALSE),"")</f>
        <v>CGECP</v>
      </c>
      <c r="I852" s="38">
        <f>IFERROR(VLOOKUP(A852,'Fichier source CGECP'!$A$1:$F$1259,3,FALSE),"")</f>
        <v>43819</v>
      </c>
      <c r="J852" s="15" t="str">
        <f>IFERROR(VLOOKUP(A852,'Fichier source CGECP'!$A$1:$F$1259,4,FALSE),"")</f>
        <v>CARTONS ET SACHES PLAST - 1.04.00</v>
      </c>
      <c r="K852" s="15" t="str">
        <f>IFERROR(VLOOKUP(A852,'Fichier source CGECP'!$A$1:$F$1259,5,FALSE),"")</f>
        <v>CARTONS ET SACHES PLAST - 1.04.00</v>
      </c>
      <c r="L852" s="33">
        <f>IFERROR(VLOOKUP(A852,'Fichier source CGECP'!$A$1:$F$1259,6,FALSE),"")</f>
        <v>7.0000000000000007E-2</v>
      </c>
      <c r="M852" s="36">
        <f t="shared" si="65"/>
        <v>8.0299999999999994</v>
      </c>
      <c r="N852" s="35" t="str">
        <f t="shared" si="66"/>
        <v>Ok</v>
      </c>
      <c r="O852" s="35" t="str">
        <f t="shared" si="67"/>
        <v>Ecart</v>
      </c>
      <c r="P852" s="35" t="str">
        <f t="shared" si="68"/>
        <v>Ok</v>
      </c>
      <c r="Q852" s="35" t="str">
        <f t="shared" si="69"/>
        <v>Ecart</v>
      </c>
    </row>
    <row r="853" spans="1:17" ht="15.75" customHeight="1" x14ac:dyDescent="0.25">
      <c r="A853" s="12">
        <f>IFERROR(VLOOKUP('Requête 052'!$A852,'Requête 052'!$A$1:$F$2000,1,FALSE),"")</f>
        <v>7241</v>
      </c>
      <c r="B853" s="5" t="str">
        <f>IFERROR(VLOOKUP('Requête 052'!$A852,'Requête 052'!$A$1:$F$2000,2,FALSE),"")</f>
        <v>CGECP ST OUEN L AUMONE TDI</v>
      </c>
      <c r="C853" s="14">
        <f>IFERROR(VLOOKUP('Requête 052'!$A852,'Requête 052'!$A$1:$F$2000,3,FALSE),"")</f>
        <v>43819</v>
      </c>
      <c r="D853" s="5" t="str">
        <f>IFERROR(VLOOKUP('Requête 052'!$A852,'Requête 052'!$A$1:$F$2000,4,FALSE),"")</f>
        <v>CARTONS ET SACHES PLAST - 1.04.00</v>
      </c>
      <c r="E853" s="5" t="str">
        <f>IFERROR(VLOOKUP('Requête 052'!$A852,'Requête 052'!$A$1:$F$2000,5,FALSE),"")</f>
        <v>PE GRANDE SURFACE-PEGS</v>
      </c>
      <c r="F853" s="5">
        <f>IFERROR(VLOOKUP('Requête 052'!$A852,'Requête 052'!$A$1:$F$2000,6,FALSE),"")</f>
        <v>8.1</v>
      </c>
      <c r="G853" s="15">
        <f>IFERROR(VLOOKUP(A853,'Fichier source CGECP'!$A$1:$F$1259,1,FALSE),"")</f>
        <v>7241</v>
      </c>
      <c r="H853" s="15" t="str">
        <f>IFERROR(VLOOKUP(A853,'Fichier source CGECP'!$A$1:$F$1259,2,FALSE),"")</f>
        <v>CGECP</v>
      </c>
      <c r="I853" s="38">
        <f>IFERROR(VLOOKUP(A853,'Fichier source CGECP'!$A$1:$F$1259,3,FALSE),"")</f>
        <v>43819</v>
      </c>
      <c r="J853" s="15" t="str">
        <f>IFERROR(VLOOKUP(A853,'Fichier source CGECP'!$A$1:$F$1259,4,FALSE),"")</f>
        <v>CARTONS ET SACHES PLAST - 1.04.00</v>
      </c>
      <c r="K853" s="15" t="str">
        <f>IFERROR(VLOOKUP(A853,'Fichier source CGECP'!$A$1:$F$1259,5,FALSE),"")</f>
        <v>CARTONS ET SACHES PLAST - 1.04.00</v>
      </c>
      <c r="L853" s="33">
        <f>IFERROR(VLOOKUP(A853,'Fichier source CGECP'!$A$1:$F$1259,6,FALSE),"")</f>
        <v>7.0000000000000007E-2</v>
      </c>
      <c r="M853" s="36">
        <f t="shared" ref="M853:M916" si="70">IFERROR(F853-L853,"")</f>
        <v>8.0299999999999994</v>
      </c>
      <c r="N853" s="35" t="str">
        <f t="shared" si="66"/>
        <v>Ok</v>
      </c>
      <c r="O853" s="35" t="str">
        <f t="shared" si="67"/>
        <v>Ecart</v>
      </c>
      <c r="P853" s="35" t="str">
        <f t="shared" si="68"/>
        <v>Ok</v>
      </c>
      <c r="Q853" s="35" t="str">
        <f t="shared" si="69"/>
        <v>Ecart</v>
      </c>
    </row>
    <row r="854" spans="1:17" ht="15.75" customHeight="1" x14ac:dyDescent="0.25">
      <c r="A854" s="12">
        <f>IFERROR(VLOOKUP('Requête 052'!$A853,'Requête 052'!$A$1:$F$2000,1,FALSE),"")</f>
        <v>7243</v>
      </c>
      <c r="B854" s="5" t="str">
        <f>IFERROR(VLOOKUP('Requête 052'!$A853,'Requête 052'!$A$1:$F$2000,2,FALSE),"")</f>
        <v>CGECP ST OUEN L AUMONE TDI</v>
      </c>
      <c r="C854" s="14">
        <f>IFERROR(VLOOKUP('Requête 052'!$A853,'Requête 052'!$A$1:$F$2000,3,FALSE),"")</f>
        <v>43819</v>
      </c>
      <c r="D854" s="5" t="str">
        <f>IFERROR(VLOOKUP('Requête 052'!$A853,'Requête 052'!$A$1:$F$2000,4,FALSE),"")</f>
        <v>ENCOMBRANTS</v>
      </c>
      <c r="E854" s="5" t="str">
        <f>IFERROR(VLOOKUP('Requête 052'!$A853,'Requête 052'!$A$1:$F$2000,5,FALSE),"")</f>
        <v>ENCOMBRANTS</v>
      </c>
      <c r="F854" s="5">
        <f>IFERROR(VLOOKUP('Requête 052'!$A853,'Requête 052'!$A$1:$F$2000,6,FALSE),"")</f>
        <v>1.82</v>
      </c>
      <c r="G854" s="15">
        <f>IFERROR(VLOOKUP(A854,'Fichier source CGECP'!$A$1:$F$1259,1,FALSE),"")</f>
        <v>7243</v>
      </c>
      <c r="H854" s="15" t="str">
        <f>IFERROR(VLOOKUP(A854,'Fichier source CGECP'!$A$1:$F$1259,2,FALSE),"")</f>
        <v>CGECP</v>
      </c>
      <c r="I854" s="38">
        <f>IFERROR(VLOOKUP(A854,'Fichier source CGECP'!$A$1:$F$1259,3,FALSE),"")</f>
        <v>43819</v>
      </c>
      <c r="J854" s="15">
        <f>IFERROR(VLOOKUP(A854,'Fichier source CGECP'!$A$1:$F$1259,4,FALSE),"")</f>
        <v>0</v>
      </c>
      <c r="K854" s="15" t="str">
        <f>IFERROR(VLOOKUP(A854,'Fichier source CGECP'!$A$1:$F$1259,5,FALSE),"")</f>
        <v>ENCOMBRANTS</v>
      </c>
      <c r="L854" s="33">
        <f>IFERROR(VLOOKUP(A854,'Fichier source CGECP'!$A$1:$F$1259,6,FALSE),"")</f>
        <v>2.2599999999999998</v>
      </c>
      <c r="M854" s="36">
        <f t="shared" si="70"/>
        <v>-0.43999999999999972</v>
      </c>
      <c r="N854" s="35" t="str">
        <f t="shared" si="66"/>
        <v>Ok</v>
      </c>
      <c r="O854" s="35" t="str">
        <f t="shared" si="67"/>
        <v>Ok</v>
      </c>
      <c r="P854" s="35" t="str">
        <f t="shared" si="68"/>
        <v>Ecart</v>
      </c>
      <c r="Q854" s="35" t="str">
        <f t="shared" si="69"/>
        <v>Ecart</v>
      </c>
    </row>
    <row r="855" spans="1:17" ht="15.75" customHeight="1" x14ac:dyDescent="0.25">
      <c r="A855" s="12">
        <f>IFERROR(VLOOKUP('Requête 052'!$A854,'Requête 052'!$A$1:$F$2000,1,FALSE),"")</f>
        <v>7268</v>
      </c>
      <c r="B855" s="5" t="str">
        <f>IFERROR(VLOOKUP('Requête 052'!$A854,'Requête 052'!$A$1:$F$2000,2,FALSE),"")</f>
        <v>CGECP ST OUEN L AUMONE TPCPR</v>
      </c>
      <c r="C855" s="14">
        <f>IFERROR(VLOOKUP('Requête 052'!$A854,'Requête 052'!$A$1:$F$2000,3,FALSE),"")</f>
        <v>43819</v>
      </c>
      <c r="D855" s="5" t="str">
        <f>IFERROR(VLOOKUP('Requête 052'!$A854,'Requête 052'!$A$1:$F$2000,4,FALSE),"")</f>
        <v>CARTONS</v>
      </c>
      <c r="E855" s="5" t="str">
        <f>IFERROR(VLOOKUP('Requête 052'!$A854,'Requête 052'!$A$1:$F$2000,5,FALSE),"")</f>
        <v>CARTONS</v>
      </c>
      <c r="F855" s="5">
        <f>IFERROR(VLOOKUP('Requête 052'!$A854,'Requête 052'!$A$1:$F$2000,6,FALSE),"")</f>
        <v>4.0999999999999996</v>
      </c>
      <c r="G855" s="15">
        <f>IFERROR(VLOOKUP(A855,'Fichier source CGECP'!$A$1:$F$1259,1,FALSE),"")</f>
        <v>7268</v>
      </c>
      <c r="H855" s="15" t="str">
        <f>IFERROR(VLOOKUP(A855,'Fichier source CGECP'!$A$1:$F$1259,2,FALSE),"")</f>
        <v>CGECP</v>
      </c>
      <c r="I855" s="47">
        <f>IFERROR(VLOOKUP(A855,'Fichier source CGECP'!$A$1:$F$1259,3,FALSE),"")</f>
        <v>43819</v>
      </c>
      <c r="J855" s="15" t="str">
        <f>IFERROR(VLOOKUP(A855,'Fichier source CGECP'!$A$1:$F$1259,4,FALSE),"")</f>
        <v>CARTONS</v>
      </c>
      <c r="K855" s="15" t="str">
        <f>IFERROR(VLOOKUP(A855,'Fichier source CGECP'!$A$1:$F$1259,5,FALSE),"")</f>
        <v>CARTONS</v>
      </c>
      <c r="L855" s="33">
        <f>IFERROR(VLOOKUP(A855,'Fichier source CGECP'!$A$1:$F$1259,6,FALSE),"")</f>
        <v>1.819</v>
      </c>
      <c r="M855" s="36">
        <f t="shared" si="70"/>
        <v>2.2809999999999997</v>
      </c>
      <c r="N855" s="35" t="str">
        <f t="shared" si="66"/>
        <v>Ok</v>
      </c>
      <c r="O855" s="35" t="str">
        <f t="shared" si="67"/>
        <v>Ok</v>
      </c>
      <c r="P855" s="35" t="str">
        <f t="shared" si="68"/>
        <v>Ok</v>
      </c>
      <c r="Q855" s="35" t="str">
        <f t="shared" si="69"/>
        <v>Ok</v>
      </c>
    </row>
    <row r="856" spans="1:17" ht="15.75" customHeight="1" x14ac:dyDescent="0.25">
      <c r="A856" s="12">
        <f>IFERROR(VLOOKUP('Requête 052'!$A855,'Requête 052'!$A$1:$F$2000,1,FALSE),"")</f>
        <v>7269</v>
      </c>
      <c r="B856" s="5" t="str">
        <f>IFERROR(VLOOKUP('Requête 052'!$A855,'Requête 052'!$A$1:$F$2000,2,FALSE),"")</f>
        <v>CGECP ST OUEN L AUMONE UVEND</v>
      </c>
      <c r="C856" s="14">
        <f>IFERROR(VLOOKUP('Requête 052'!$A855,'Requête 052'!$A$1:$F$2000,3,FALSE),"")</f>
        <v>43819</v>
      </c>
      <c r="D856" s="5" t="str">
        <f>IFERROR(VLOOKUP('Requête 052'!$A855,'Requête 052'!$A$1:$F$2000,4,FALSE),"")</f>
        <v>REFUS DE TRI</v>
      </c>
      <c r="E856" s="5" t="str">
        <f>IFERROR(VLOOKUP('Requête 052'!$A855,'Requête 052'!$A$1:$F$2000,5,FALSE),"")</f>
        <v>REFUS DE TRI</v>
      </c>
      <c r="F856" s="5">
        <f>IFERROR(VLOOKUP('Requête 052'!$A855,'Requête 052'!$A$1:$F$2000,6,FALSE),"")</f>
        <v>6.6</v>
      </c>
      <c r="G856" s="15" t="str">
        <f>IFERROR(VLOOKUP(A856,'Fichier source CGECP'!$A$1:$F$1259,1,FALSE),"")</f>
        <v/>
      </c>
      <c r="H856" s="15" t="str">
        <f>IFERROR(VLOOKUP(A856,'Fichier source CGECP'!$A$1:$F$1259,2,FALSE),"")</f>
        <v/>
      </c>
      <c r="I856" s="38" t="str">
        <f>IFERROR(VLOOKUP(A856,'Fichier source CGECP'!$A$1:$F$1259,3,FALSE),"")</f>
        <v/>
      </c>
      <c r="J856" s="15" t="str">
        <f>IFERROR(VLOOKUP(A856,'Fichier source CGECP'!$A$1:$F$1259,4,FALSE),"")</f>
        <v/>
      </c>
      <c r="K856" s="15" t="str">
        <f>IFERROR(VLOOKUP(A856,'Fichier source CGECP'!$A$1:$F$1259,5,FALSE),"")</f>
        <v/>
      </c>
      <c r="L856" s="33" t="str">
        <f>IFERROR(VLOOKUP(A856,'Fichier source CGECP'!$A$1:$F$1259,6,FALSE),"")</f>
        <v/>
      </c>
      <c r="M856" s="36" t="str">
        <f t="shared" si="70"/>
        <v/>
      </c>
      <c r="N856" s="35" t="str">
        <f t="shared" si="66"/>
        <v>Ok</v>
      </c>
      <c r="O856" s="35" t="str">
        <f t="shared" si="67"/>
        <v>Ecart</v>
      </c>
      <c r="P856" s="35" t="str">
        <f t="shared" si="68"/>
        <v>Ok</v>
      </c>
      <c r="Q856" s="35" t="str">
        <f t="shared" si="69"/>
        <v>Ecart</v>
      </c>
    </row>
    <row r="857" spans="1:17" ht="15.75" customHeight="1" x14ac:dyDescent="0.25">
      <c r="A857" s="12">
        <f>IFERROR(VLOOKUP('Requête 052'!$A856,'Requête 052'!$A$1:$F$2000,1,FALSE),"")</f>
        <v>7274</v>
      </c>
      <c r="B857" s="5" t="str">
        <f>IFERROR(VLOOKUP('Requête 052'!$A856,'Requête 052'!$A$1:$F$2000,2,FALSE),"")</f>
        <v>CGECP ST OUEN L AUMONE TDI</v>
      </c>
      <c r="C857" s="14">
        <f>IFERROR(VLOOKUP('Requête 052'!$A856,'Requête 052'!$A$1:$F$2000,3,FALSE),"")</f>
        <v>43819</v>
      </c>
      <c r="D857" s="5" t="str">
        <f>IFERROR(VLOOKUP('Requête 052'!$A856,'Requête 052'!$A$1:$F$2000,4,FALSE),"")</f>
        <v>GROS DE MAGASIN - 1.02.00</v>
      </c>
      <c r="E857" s="5" t="str">
        <f>IFERROR(VLOOKUP('Requête 052'!$A856,'Requête 052'!$A$1:$F$2000,5,FALSE),"")</f>
        <v>GROS DE MAGASIN - 1.02.00</v>
      </c>
      <c r="F857" s="5">
        <f>IFERROR(VLOOKUP('Requête 052'!$A856,'Requête 052'!$A$1:$F$2000,6,FALSE),"")</f>
        <v>3.02</v>
      </c>
      <c r="G857" s="15">
        <f>IFERROR(VLOOKUP(A857,'Fichier source CGECP'!$A$1:$F$1259,1,FALSE),"")</f>
        <v>7274</v>
      </c>
      <c r="H857" s="15" t="str">
        <f>IFERROR(VLOOKUP(A857,'Fichier source CGECP'!$A$1:$F$1259,2,FALSE),"")</f>
        <v>CGECP</v>
      </c>
      <c r="I857" s="38">
        <f>IFERROR(VLOOKUP(A857,'Fichier source CGECP'!$A$1:$F$1259,3,FALSE),"")</f>
        <v>43819</v>
      </c>
      <c r="J857" s="15">
        <f>IFERROR(VLOOKUP(A857,'Fichier source CGECP'!$A$1:$F$1259,4,FALSE),"")</f>
        <v>0</v>
      </c>
      <c r="K857" s="15" t="str">
        <f>IFERROR(VLOOKUP(A857,'Fichier source CGECP'!$A$1:$F$1259,5,FALSE),"")</f>
        <v>DECHET A INCINERER TRI</v>
      </c>
      <c r="L857" s="33">
        <f>IFERROR(VLOOKUP(A857,'Fichier source CGECP'!$A$1:$F$1259,6,FALSE),"")</f>
        <v>1.46</v>
      </c>
      <c r="M857" s="36">
        <f t="shared" si="70"/>
        <v>1.56</v>
      </c>
      <c r="N857" s="35" t="str">
        <f t="shared" si="66"/>
        <v>Ok</v>
      </c>
      <c r="O857" s="35" t="str">
        <f t="shared" si="67"/>
        <v>Ecart</v>
      </c>
      <c r="P857" s="35" t="str">
        <f t="shared" si="68"/>
        <v>Ok</v>
      </c>
      <c r="Q857" s="35" t="str">
        <f t="shared" si="69"/>
        <v>Ecart</v>
      </c>
    </row>
    <row r="858" spans="1:17" ht="15.75" customHeight="1" x14ac:dyDescent="0.25">
      <c r="A858" s="12">
        <f>IFERROR(VLOOKUP('Requête 052'!$A857,'Requête 052'!$A$1:$F$2000,1,FALSE),"")</f>
        <v>7279</v>
      </c>
      <c r="B858" s="5" t="str">
        <f>IFERROR(VLOOKUP('Requête 052'!$A857,'Requête 052'!$A$1:$F$2000,2,FALSE),"")</f>
        <v>CGECP ST OUEN L AUMONE DVBIODIV</v>
      </c>
      <c r="C858" s="14">
        <f>IFERROR(VLOOKUP('Requête 052'!$A857,'Requête 052'!$A$1:$F$2000,3,FALSE),"")</f>
        <v>43819</v>
      </c>
      <c r="D858" s="5" t="str">
        <f>IFERROR(VLOOKUP('Requête 052'!$A857,'Requête 052'!$A$1:$F$2000,4,FALSE),"")</f>
        <v>DECHETS VERTS EN MELANGE</v>
      </c>
      <c r="E858" s="5" t="str">
        <f>IFERROR(VLOOKUP('Requête 052'!$A857,'Requête 052'!$A$1:$F$2000,5,FALSE),"")</f>
        <v>DECHETS VERTS EN MELANGE</v>
      </c>
      <c r="F858" s="5">
        <f>IFERROR(VLOOKUP('Requête 052'!$A857,'Requête 052'!$A$1:$F$2000,6,FALSE),"")</f>
        <v>11.82</v>
      </c>
      <c r="G858" s="15" t="str">
        <f>IFERROR(VLOOKUP(A858,'Fichier source CGECP'!$A$1:$F$1259,1,FALSE),"")</f>
        <v/>
      </c>
      <c r="H858" s="15" t="str">
        <f>IFERROR(VLOOKUP(A858,'Fichier source CGECP'!$A$1:$F$1259,2,FALSE),"")</f>
        <v/>
      </c>
      <c r="I858" s="38" t="str">
        <f>IFERROR(VLOOKUP(A858,'Fichier source CGECP'!$A$1:$F$1259,3,FALSE),"")</f>
        <v/>
      </c>
      <c r="J858" s="15" t="str">
        <f>IFERROR(VLOOKUP(A858,'Fichier source CGECP'!$A$1:$F$1259,4,FALSE),"")</f>
        <v/>
      </c>
      <c r="K858" s="15" t="str">
        <f>IFERROR(VLOOKUP(A858,'Fichier source CGECP'!$A$1:$F$1259,5,FALSE),"")</f>
        <v/>
      </c>
      <c r="L858" s="33" t="str">
        <f>IFERROR(VLOOKUP(A858,'Fichier source CGECP'!$A$1:$F$1259,6,FALSE),"")</f>
        <v/>
      </c>
      <c r="M858" s="36" t="str">
        <f t="shared" si="70"/>
        <v/>
      </c>
      <c r="N858" s="35" t="str">
        <f t="shared" si="66"/>
        <v>Ok</v>
      </c>
      <c r="O858" s="35" t="str">
        <f t="shared" si="67"/>
        <v>Ecart</v>
      </c>
      <c r="P858" s="35" t="str">
        <f t="shared" si="68"/>
        <v>Ok</v>
      </c>
      <c r="Q858" s="35" t="str">
        <f t="shared" si="69"/>
        <v>Ecart</v>
      </c>
    </row>
    <row r="859" spans="1:17" ht="15.75" customHeight="1" x14ac:dyDescent="0.25">
      <c r="A859" s="12">
        <f>IFERROR(VLOOKUP('Requête 052'!$A858,'Requête 052'!$A$1:$F$2000,1,FALSE),"")</f>
        <v>7282</v>
      </c>
      <c r="B859" s="5" t="str">
        <f>IFERROR(VLOOKUP('Requête 052'!$A858,'Requête 052'!$A$1:$F$2000,2,FALSE),"")</f>
        <v>CGECP ST OUEN L AUMONE UVEND</v>
      </c>
      <c r="C859" s="14">
        <f>IFERROR(VLOOKUP('Requête 052'!$A858,'Requête 052'!$A$1:$F$2000,3,FALSE),"")</f>
        <v>43819</v>
      </c>
      <c r="D859" s="5" t="str">
        <f>IFERROR(VLOOKUP('Requête 052'!$A858,'Requête 052'!$A$1:$F$2000,4,FALSE),"")</f>
        <v>REFUS DE TRI</v>
      </c>
      <c r="E859" s="5" t="str">
        <f>IFERROR(VLOOKUP('Requête 052'!$A858,'Requête 052'!$A$1:$F$2000,5,FALSE),"")</f>
        <v>REFUS DE TRI</v>
      </c>
      <c r="F859" s="5">
        <f>IFERROR(VLOOKUP('Requête 052'!$A858,'Requête 052'!$A$1:$F$2000,6,FALSE),"")</f>
        <v>4.76</v>
      </c>
      <c r="G859" s="15" t="str">
        <f>IFERROR(VLOOKUP(A859,'Fichier source CGECP'!$A$1:$F$1259,1,FALSE),"")</f>
        <v/>
      </c>
      <c r="H859" s="15" t="str">
        <f>IFERROR(VLOOKUP(A859,'Fichier source CGECP'!$A$1:$F$1259,2,FALSE),"")</f>
        <v/>
      </c>
      <c r="I859" s="38" t="str">
        <f>IFERROR(VLOOKUP(A859,'Fichier source CGECP'!$A$1:$F$1259,3,FALSE),"")</f>
        <v/>
      </c>
      <c r="J859" s="15" t="str">
        <f>IFERROR(VLOOKUP(A859,'Fichier source CGECP'!$A$1:$F$1259,4,FALSE),"")</f>
        <v/>
      </c>
      <c r="K859" s="15" t="str">
        <f>IFERROR(VLOOKUP(A859,'Fichier source CGECP'!$A$1:$F$1259,5,FALSE),"")</f>
        <v/>
      </c>
      <c r="L859" s="33" t="str">
        <f>IFERROR(VLOOKUP(A859,'Fichier source CGECP'!$A$1:$F$1259,6,FALSE),"")</f>
        <v/>
      </c>
      <c r="M859" s="36" t="str">
        <f t="shared" si="70"/>
        <v/>
      </c>
      <c r="N859" s="35" t="str">
        <f t="shared" si="66"/>
        <v>Ok</v>
      </c>
      <c r="O859" s="35" t="str">
        <f t="shared" si="67"/>
        <v>Ecart</v>
      </c>
      <c r="P859" s="35" t="str">
        <f t="shared" si="68"/>
        <v>Ok</v>
      </c>
      <c r="Q859" s="35" t="str">
        <f t="shared" si="69"/>
        <v>Ecart</v>
      </c>
    </row>
    <row r="860" spans="1:17" ht="15.75" customHeight="1" x14ac:dyDescent="0.25">
      <c r="A860" s="12">
        <f>IFERROR(VLOOKUP('Requête 052'!$A859,'Requête 052'!$A$1:$F$2000,1,FALSE),"")</f>
        <v>7287</v>
      </c>
      <c r="B860" s="5" t="str">
        <f>IFERROR(VLOOKUP('Requête 052'!$A859,'Requête 052'!$A$1:$F$2000,2,FALSE),"")</f>
        <v>CGECP ST OUEN L AUMONE TDI</v>
      </c>
      <c r="C860" s="14">
        <f>IFERROR(VLOOKUP('Requête 052'!$A859,'Requête 052'!$A$1:$F$2000,3,FALSE),"")</f>
        <v>43819</v>
      </c>
      <c r="D860" s="5" t="str">
        <f>IFERROR(VLOOKUP('Requête 052'!$A859,'Requête 052'!$A$1:$F$2000,4,FALSE),"")</f>
        <v>DECHETS INDUSTRIELS BANALS</v>
      </c>
      <c r="E860" s="5" t="str">
        <f>IFERROR(VLOOKUP('Requête 052'!$A859,'Requête 052'!$A$1:$F$2000,5,FALSE),"")</f>
        <v>DECHETS INDUSTRIELS BANALS</v>
      </c>
      <c r="F860" s="5">
        <f>IFERROR(VLOOKUP('Requête 052'!$A859,'Requête 052'!$A$1:$F$2000,6,FALSE),"")</f>
        <v>8.4600000000000009</v>
      </c>
      <c r="G860" s="15">
        <f>IFERROR(VLOOKUP(A860,'Fichier source CGECP'!$A$1:$F$1259,1,FALSE),"")</f>
        <v>7287</v>
      </c>
      <c r="H860" s="15" t="str">
        <f>IFERROR(VLOOKUP(A860,'Fichier source CGECP'!$A$1:$F$1259,2,FALSE),"")</f>
        <v>CGECP</v>
      </c>
      <c r="I860" s="47">
        <f>IFERROR(VLOOKUP(A860,'Fichier source CGECP'!$A$1:$F$1259,3,FALSE),"")</f>
        <v>43819</v>
      </c>
      <c r="J860" s="15">
        <f>IFERROR(VLOOKUP(A860,'Fichier source CGECP'!$A$1:$F$1259,4,FALSE),"")</f>
        <v>0</v>
      </c>
      <c r="K860" s="15" t="str">
        <f>IFERROR(VLOOKUP(A860,'Fichier source CGECP'!$A$1:$F$1259,5,FALSE),"")</f>
        <v>DECHETS INDUSTRIELS BANALS</v>
      </c>
      <c r="L860" s="33">
        <f>IFERROR(VLOOKUP(A860,'Fichier source CGECP'!$A$1:$F$1259,6,FALSE),"")</f>
        <v>1.1399999999999999</v>
      </c>
      <c r="M860" s="36">
        <f t="shared" si="70"/>
        <v>7.3200000000000012</v>
      </c>
      <c r="N860" s="35" t="str">
        <f t="shared" si="66"/>
        <v>Ok</v>
      </c>
      <c r="O860" s="35" t="str">
        <f t="shared" si="67"/>
        <v>Ok</v>
      </c>
      <c r="P860" s="35" t="str">
        <f t="shared" si="68"/>
        <v>Ok</v>
      </c>
      <c r="Q860" s="35" t="str">
        <f t="shared" si="69"/>
        <v>Ok</v>
      </c>
    </row>
    <row r="861" spans="1:17" ht="15.75" customHeight="1" x14ac:dyDescent="0.25">
      <c r="A861" s="12">
        <f>IFERROR(VLOOKUP('Requête 052'!$A860,'Requête 052'!$A$1:$F$2000,1,FALSE),"")</f>
        <v>7292</v>
      </c>
      <c r="B861" s="5" t="str">
        <f>IFERROR(VLOOKUP('Requête 052'!$A860,'Requête 052'!$A$1:$F$2000,2,FALSE),"")</f>
        <v>CGECP ST OUEN L AUMONE DVBIODIV</v>
      </c>
      <c r="C861" s="14">
        <f>IFERROR(VLOOKUP('Requête 052'!$A860,'Requête 052'!$A$1:$F$2000,3,FALSE),"")</f>
        <v>43819</v>
      </c>
      <c r="D861" s="5" t="str">
        <f>IFERROR(VLOOKUP('Requête 052'!$A860,'Requête 052'!$A$1:$F$2000,4,FALSE),"")</f>
        <v>DECHETS VERTS EN MELANGE</v>
      </c>
      <c r="E861" s="5" t="str">
        <f>IFERROR(VLOOKUP('Requête 052'!$A860,'Requête 052'!$A$1:$F$2000,5,FALSE),"")</f>
        <v>DECHETS VERTS EN MELANGE</v>
      </c>
      <c r="F861" s="5">
        <f>IFERROR(VLOOKUP('Requête 052'!$A860,'Requête 052'!$A$1:$F$2000,6,FALSE),"")</f>
        <v>1.66</v>
      </c>
      <c r="G861" s="15">
        <f>IFERROR(VLOOKUP(A861,'Fichier source CGECP'!$A$1:$F$1259,1,FALSE),"")</f>
        <v>7292</v>
      </c>
      <c r="H861" s="15" t="str">
        <f>IFERROR(VLOOKUP(A861,'Fichier source CGECP'!$A$1:$F$1259,2,FALSE),"")</f>
        <v>CGECP</v>
      </c>
      <c r="I861" s="38">
        <f>IFERROR(VLOOKUP(A861,'Fichier source CGECP'!$A$1:$F$1259,3,FALSE),"")</f>
        <v>43819</v>
      </c>
      <c r="J861" s="15">
        <f>IFERROR(VLOOKUP(A861,'Fichier source CGECP'!$A$1:$F$1259,4,FALSE),"")</f>
        <v>0</v>
      </c>
      <c r="K861" s="15" t="str">
        <f>IFERROR(VLOOKUP(A861,'Fichier source CGECP'!$A$1:$F$1259,5,FALSE),"")</f>
        <v>ENCOMBRANTS</v>
      </c>
      <c r="L861" s="33">
        <f>IFERROR(VLOOKUP(A861,'Fichier source CGECP'!$A$1:$F$1259,6,FALSE),"")</f>
        <v>3.88</v>
      </c>
      <c r="M861" s="36">
        <f t="shared" si="70"/>
        <v>-2.2199999999999998</v>
      </c>
      <c r="N861" s="35" t="str">
        <f t="shared" si="66"/>
        <v>Ok</v>
      </c>
      <c r="O861" s="35" t="str">
        <f t="shared" si="67"/>
        <v>Ecart</v>
      </c>
      <c r="P861" s="35" t="str">
        <f t="shared" si="68"/>
        <v>Ecart</v>
      </c>
      <c r="Q861" s="35" t="str">
        <f t="shared" si="69"/>
        <v>Ecart</v>
      </c>
    </row>
    <row r="862" spans="1:17" ht="15.75" customHeight="1" x14ac:dyDescent="0.25">
      <c r="A862" s="12">
        <f>IFERROR(VLOOKUP('Requête 052'!$A861,'Requête 052'!$A$1:$F$2000,1,FALSE),"")</f>
        <v>7299</v>
      </c>
      <c r="B862" s="5" t="str">
        <f>IFERROR(VLOOKUP('Requête 052'!$A861,'Requête 052'!$A$1:$F$2000,2,FALSE),"")</f>
        <v>CGECP ST OUEN L AUMONE TPCPR</v>
      </c>
      <c r="C862" s="14">
        <f>IFERROR(VLOOKUP('Requête 052'!$A861,'Requête 052'!$A$1:$F$2000,3,FALSE),"")</f>
        <v>43819</v>
      </c>
      <c r="D862" s="5" t="str">
        <f>IFERROR(VLOOKUP('Requête 052'!$A861,'Requête 052'!$A$1:$F$2000,4,FALSE),"")</f>
        <v>CARTONS</v>
      </c>
      <c r="E862" s="5" t="str">
        <f>IFERROR(VLOOKUP('Requête 052'!$A861,'Requête 052'!$A$1:$F$2000,5,FALSE),"")</f>
        <v>CARTONS</v>
      </c>
      <c r="F862" s="5">
        <f>IFERROR(VLOOKUP('Requête 052'!$A861,'Requête 052'!$A$1:$F$2000,6,FALSE),"")</f>
        <v>1.2</v>
      </c>
      <c r="G862" s="15">
        <f>IFERROR(VLOOKUP(A862,'Fichier source CGECP'!$A$1:$F$1259,1,FALSE),"")</f>
        <v>7299</v>
      </c>
      <c r="H862" s="15" t="str">
        <f>IFERROR(VLOOKUP(A862,'Fichier source CGECP'!$A$1:$F$1259,2,FALSE),"")</f>
        <v>CGECP</v>
      </c>
      <c r="I862" s="38">
        <f>IFERROR(VLOOKUP(A862,'Fichier source CGECP'!$A$1:$F$1259,3,FALSE),"")</f>
        <v>43819</v>
      </c>
      <c r="J862" s="15">
        <f>IFERROR(VLOOKUP(A862,'Fichier source CGECP'!$A$1:$F$1259,4,FALSE),"")</f>
        <v>0</v>
      </c>
      <c r="K862" s="15" t="str">
        <f>IFERROR(VLOOKUP(A862,'Fichier source CGECP'!$A$1:$F$1259,5,FALSE),"")</f>
        <v>CARTONS</v>
      </c>
      <c r="L862" s="33">
        <f>IFERROR(VLOOKUP(A862,'Fichier source CGECP'!$A$1:$F$1259,6,FALSE),"")</f>
        <v>2.2400000000000002</v>
      </c>
      <c r="M862" s="36">
        <f t="shared" si="70"/>
        <v>-1.0400000000000003</v>
      </c>
      <c r="N862" s="35" t="str">
        <f t="shared" si="66"/>
        <v>Ok</v>
      </c>
      <c r="O862" s="35" t="str">
        <f t="shared" si="67"/>
        <v>Ok</v>
      </c>
      <c r="P862" s="35" t="str">
        <f t="shared" si="68"/>
        <v>Ecart</v>
      </c>
      <c r="Q862" s="35" t="str">
        <f t="shared" si="69"/>
        <v>Ecart</v>
      </c>
    </row>
    <row r="863" spans="1:17" ht="15.75" customHeight="1" x14ac:dyDescent="0.25">
      <c r="A863" s="12">
        <f>IFERROR(VLOOKUP('Requête 052'!$A862,'Requête 052'!$A$1:$F$2000,1,FALSE),"")</f>
        <v>7303</v>
      </c>
      <c r="B863" s="5" t="str">
        <f>IFERROR(VLOOKUP('Requête 052'!$A862,'Requête 052'!$A$1:$F$2000,2,FALSE),"")</f>
        <v>CGECP ST OUEN L AUMONE TDI</v>
      </c>
      <c r="C863" s="14">
        <f>IFERROR(VLOOKUP('Requête 052'!$A862,'Requête 052'!$A$1:$F$2000,3,FALSE),"")</f>
        <v>43819</v>
      </c>
      <c r="D863" s="5" t="str">
        <f>IFERROR(VLOOKUP('Requête 052'!$A862,'Requête 052'!$A$1:$F$2000,4,FALSE),"")</f>
        <v>FERRAILLES A BROYER (FAB)</v>
      </c>
      <c r="E863" s="5" t="str">
        <f>IFERROR(VLOOKUP('Requête 052'!$A862,'Requête 052'!$A$1:$F$2000,5,FALSE),"")</f>
        <v>FERRAILLES A BROYER (FAB)</v>
      </c>
      <c r="F863" s="5">
        <f>IFERROR(VLOOKUP('Requête 052'!$A862,'Requête 052'!$A$1:$F$2000,6,FALSE),"")</f>
        <v>0.52400000000000002</v>
      </c>
      <c r="G863" s="15" t="str">
        <f>IFERROR(VLOOKUP(A863,'Fichier source CGECP'!$A$1:$F$1259,1,FALSE),"")</f>
        <v/>
      </c>
      <c r="H863" s="15" t="str">
        <f>IFERROR(VLOOKUP(A863,'Fichier source CGECP'!$A$1:$F$1259,2,FALSE),"")</f>
        <v/>
      </c>
      <c r="I863" s="38" t="str">
        <f>IFERROR(VLOOKUP(A863,'Fichier source CGECP'!$A$1:$F$1259,3,FALSE),"")</f>
        <v/>
      </c>
      <c r="J863" s="15" t="str">
        <f>IFERROR(VLOOKUP(A863,'Fichier source CGECP'!$A$1:$F$1259,4,FALSE),"")</f>
        <v/>
      </c>
      <c r="K863" s="15" t="str">
        <f>IFERROR(VLOOKUP(A863,'Fichier source CGECP'!$A$1:$F$1259,5,FALSE),"")</f>
        <v/>
      </c>
      <c r="L863" s="33" t="str">
        <f>IFERROR(VLOOKUP(A863,'Fichier source CGECP'!$A$1:$F$1259,6,FALSE),"")</f>
        <v/>
      </c>
      <c r="M863" s="36" t="str">
        <f t="shared" si="70"/>
        <v/>
      </c>
      <c r="N863" s="35" t="str">
        <f t="shared" si="66"/>
        <v>Ok</v>
      </c>
      <c r="O863" s="35" t="str">
        <f t="shared" si="67"/>
        <v>Ecart</v>
      </c>
      <c r="P863" s="35" t="str">
        <f t="shared" si="68"/>
        <v>Ok</v>
      </c>
      <c r="Q863" s="35" t="str">
        <f t="shared" si="69"/>
        <v>Ecart</v>
      </c>
    </row>
    <row r="864" spans="1:17" ht="15.75" customHeight="1" x14ac:dyDescent="0.25">
      <c r="A864" s="12">
        <f>IFERROR(VLOOKUP('Requête 052'!$A863,'Requête 052'!$A$1:$F$2000,1,FALSE),"")</f>
        <v>7311</v>
      </c>
      <c r="B864" s="5" t="str">
        <f>IFERROR(VLOOKUP('Requête 052'!$A863,'Requête 052'!$A$1:$F$2000,2,FALSE),"")</f>
        <v>CGECP ST OUEN L AUMONE TDI</v>
      </c>
      <c r="C864" s="14">
        <f>IFERROR(VLOOKUP('Requête 052'!$A863,'Requête 052'!$A$1:$F$2000,3,FALSE),"")</f>
        <v>43819</v>
      </c>
      <c r="D864" s="5" t="str">
        <f>IFERROR(VLOOKUP('Requête 052'!$A863,'Requête 052'!$A$1:$F$2000,4,FALSE),"")</f>
        <v>CARTONS</v>
      </c>
      <c r="E864" s="5" t="str">
        <f>IFERROR(VLOOKUP('Requête 052'!$A863,'Requête 052'!$A$1:$F$2000,5,FALSE),"")</f>
        <v>CARTONS</v>
      </c>
      <c r="F864" s="5">
        <f>IFERROR(VLOOKUP('Requête 052'!$A863,'Requête 052'!$A$1:$F$2000,6,FALSE),"")</f>
        <v>6.04</v>
      </c>
      <c r="G864" s="15">
        <f>IFERROR(VLOOKUP(A864,'Fichier source CGECP'!$A$1:$F$1259,1,FALSE),"")</f>
        <v>7311</v>
      </c>
      <c r="H864" s="15" t="str">
        <f>IFERROR(VLOOKUP(A864,'Fichier source CGECP'!$A$1:$F$1259,2,FALSE),"")</f>
        <v>CGECP</v>
      </c>
      <c r="I864" s="47">
        <f>IFERROR(VLOOKUP(A864,'Fichier source CGECP'!$A$1:$F$1259,3,FALSE),"")</f>
        <v>43819</v>
      </c>
      <c r="J864" s="15">
        <f>IFERROR(VLOOKUP(A864,'Fichier source CGECP'!$A$1:$F$1259,4,FALSE),"")</f>
        <v>0</v>
      </c>
      <c r="K864" s="15" t="str">
        <f>IFERROR(VLOOKUP(A864,'Fichier source CGECP'!$A$1:$F$1259,5,FALSE),"")</f>
        <v>CARTONS</v>
      </c>
      <c r="L864" s="33">
        <f>IFERROR(VLOOKUP(A864,'Fichier source CGECP'!$A$1:$F$1259,6,FALSE),"")</f>
        <v>2.028</v>
      </c>
      <c r="M864" s="36">
        <f t="shared" si="70"/>
        <v>4.0120000000000005</v>
      </c>
      <c r="N864" s="35" t="str">
        <f t="shared" si="66"/>
        <v>Ok</v>
      </c>
      <c r="O864" s="35" t="str">
        <f t="shared" si="67"/>
        <v>Ok</v>
      </c>
      <c r="P864" s="35" t="str">
        <f t="shared" si="68"/>
        <v>Ok</v>
      </c>
      <c r="Q864" s="35" t="str">
        <f t="shared" si="69"/>
        <v>Ok</v>
      </c>
    </row>
    <row r="865" spans="1:17" ht="15.75" customHeight="1" x14ac:dyDescent="0.25">
      <c r="A865" s="12">
        <f>IFERROR(VLOOKUP('Requête 052'!$A864,'Requête 052'!$A$1:$F$2000,1,FALSE),"")</f>
        <v>7329</v>
      </c>
      <c r="B865" s="5" t="str">
        <f>IFERROR(VLOOKUP('Requête 052'!$A864,'Requête 052'!$A$1:$F$2000,2,FALSE),"")</f>
        <v>CGECP ST OUEN L AUMONE TDI</v>
      </c>
      <c r="C865" s="14">
        <f>IFERROR(VLOOKUP('Requête 052'!$A864,'Requête 052'!$A$1:$F$2000,3,FALSE),"")</f>
        <v>43819</v>
      </c>
      <c r="D865" s="5" t="str">
        <f>IFERROR(VLOOKUP('Requête 052'!$A864,'Requête 052'!$A$1:$F$2000,4,FALSE),"")</f>
        <v>FERRAILLES A BROYER (FAB)</v>
      </c>
      <c r="E865" s="5" t="str">
        <f>IFERROR(VLOOKUP('Requête 052'!$A864,'Requête 052'!$A$1:$F$2000,5,FALSE),"")</f>
        <v>FERRAILLES A BROYER (FAB)</v>
      </c>
      <c r="F865" s="5">
        <f>IFERROR(VLOOKUP('Requête 052'!$A864,'Requête 052'!$A$1:$F$2000,6,FALSE),"")</f>
        <v>2.0960000000000001</v>
      </c>
      <c r="G865" s="15" t="str">
        <f>IFERROR(VLOOKUP(A865,'Fichier source CGECP'!$A$1:$F$1259,1,FALSE),"")</f>
        <v/>
      </c>
      <c r="H865" s="15" t="str">
        <f>IFERROR(VLOOKUP(A865,'Fichier source CGECP'!$A$1:$F$1259,2,FALSE),"")</f>
        <v/>
      </c>
      <c r="I865" s="38" t="str">
        <f>IFERROR(VLOOKUP(A865,'Fichier source CGECP'!$A$1:$F$1259,3,FALSE),"")</f>
        <v/>
      </c>
      <c r="J865" s="15" t="str">
        <f>IFERROR(VLOOKUP(A865,'Fichier source CGECP'!$A$1:$F$1259,4,FALSE),"")</f>
        <v/>
      </c>
      <c r="K865" s="15" t="str">
        <f>IFERROR(VLOOKUP(A865,'Fichier source CGECP'!$A$1:$F$1259,5,FALSE),"")</f>
        <v/>
      </c>
      <c r="L865" s="33" t="str">
        <f>IFERROR(VLOOKUP(A865,'Fichier source CGECP'!$A$1:$F$1259,6,FALSE),"")</f>
        <v/>
      </c>
      <c r="M865" s="36" t="str">
        <f t="shared" si="70"/>
        <v/>
      </c>
      <c r="N865" s="35" t="str">
        <f t="shared" si="66"/>
        <v>Ok</v>
      </c>
      <c r="O865" s="35" t="str">
        <f t="shared" si="67"/>
        <v>Ecart</v>
      </c>
      <c r="P865" s="35" t="str">
        <f t="shared" si="68"/>
        <v>Ok</v>
      </c>
      <c r="Q865" s="35" t="str">
        <f t="shared" si="69"/>
        <v>Ecart</v>
      </c>
    </row>
    <row r="866" spans="1:17" ht="15.75" customHeight="1" x14ac:dyDescent="0.25">
      <c r="A866" s="12">
        <f>IFERROR(VLOOKUP('Requête 052'!$A865,'Requête 052'!$A$1:$F$2000,1,FALSE),"")</f>
        <v>7338</v>
      </c>
      <c r="B866" s="5" t="str">
        <f>IFERROR(VLOOKUP('Requête 052'!$A865,'Requête 052'!$A$1:$F$2000,2,FALSE),"")</f>
        <v>CGECP ST OUEN L AUMONE TDI</v>
      </c>
      <c r="C866" s="14">
        <f>IFERROR(VLOOKUP('Requête 052'!$A865,'Requête 052'!$A$1:$F$2000,3,FALSE),"")</f>
        <v>43819</v>
      </c>
      <c r="D866" s="5" t="str">
        <f>IFERROR(VLOOKUP('Requête 052'!$A865,'Requête 052'!$A$1:$F$2000,4,FALSE),"")</f>
        <v>ENCOMBRANTS</v>
      </c>
      <c r="E866" s="5" t="str">
        <f>IFERROR(VLOOKUP('Requête 052'!$A865,'Requête 052'!$A$1:$F$2000,5,FALSE),"")</f>
        <v>ENCOMBRANTS</v>
      </c>
      <c r="F866" s="5">
        <f>IFERROR(VLOOKUP('Requête 052'!$A865,'Requête 052'!$A$1:$F$2000,6,FALSE),"")</f>
        <v>2.1</v>
      </c>
      <c r="G866" s="15" t="str">
        <f>IFERROR(VLOOKUP(A866,'Fichier source CGECP'!$A$1:$F$1259,1,FALSE),"")</f>
        <v/>
      </c>
      <c r="H866" s="15" t="str">
        <f>IFERROR(VLOOKUP(A866,'Fichier source CGECP'!$A$1:$F$1259,2,FALSE),"")</f>
        <v/>
      </c>
      <c r="I866" s="38" t="str">
        <f>IFERROR(VLOOKUP(A866,'Fichier source CGECP'!$A$1:$F$1259,3,FALSE),"")</f>
        <v/>
      </c>
      <c r="J866" s="15" t="str">
        <f>IFERROR(VLOOKUP(A866,'Fichier source CGECP'!$A$1:$F$1259,4,FALSE),"")</f>
        <v/>
      </c>
      <c r="K866" s="15" t="str">
        <f>IFERROR(VLOOKUP(A866,'Fichier source CGECP'!$A$1:$F$1259,5,FALSE),"")</f>
        <v/>
      </c>
      <c r="L866" s="33" t="str">
        <f>IFERROR(VLOOKUP(A866,'Fichier source CGECP'!$A$1:$F$1259,6,FALSE),"")</f>
        <v/>
      </c>
      <c r="M866" s="36" t="str">
        <f t="shared" si="70"/>
        <v/>
      </c>
      <c r="N866" s="35" t="str">
        <f t="shared" si="66"/>
        <v>Ok</v>
      </c>
      <c r="O866" s="35" t="str">
        <f t="shared" si="67"/>
        <v>Ecart</v>
      </c>
      <c r="P866" s="35" t="str">
        <f t="shared" si="68"/>
        <v>Ok</v>
      </c>
      <c r="Q866" s="35" t="str">
        <f t="shared" si="69"/>
        <v>Ecart</v>
      </c>
    </row>
    <row r="867" spans="1:17" ht="15.75" customHeight="1" x14ac:dyDescent="0.25">
      <c r="A867" s="12">
        <f>IFERROR(VLOOKUP('Requête 052'!$A866,'Requête 052'!$A$1:$F$2000,1,FALSE),"")</f>
        <v>7386</v>
      </c>
      <c r="B867" s="5" t="str">
        <f>IFERROR(VLOOKUP('Requête 052'!$A866,'Requête 052'!$A$1:$F$2000,2,FALSE),"")</f>
        <v>CGECP ST OUEN L AUMONE TDI</v>
      </c>
      <c r="C867" s="14">
        <f>IFERROR(VLOOKUP('Requête 052'!$A866,'Requête 052'!$A$1:$F$2000,3,FALSE),"")</f>
        <v>43820</v>
      </c>
      <c r="D867" s="5" t="str">
        <f>IFERROR(VLOOKUP('Requête 052'!$A866,'Requête 052'!$A$1:$F$2000,4,FALSE),"")</f>
        <v>GRAVATS EN MELANGE</v>
      </c>
      <c r="E867" s="5" t="str">
        <f>IFERROR(VLOOKUP('Requête 052'!$A866,'Requête 052'!$A$1:$F$2000,5,FALSE),"")</f>
        <v>GRAVATS EN MELANGE</v>
      </c>
      <c r="F867" s="5">
        <f>IFERROR(VLOOKUP('Requête 052'!$A866,'Requête 052'!$A$1:$F$2000,6,FALSE),"")</f>
        <v>3.54</v>
      </c>
      <c r="G867" s="15" t="str">
        <f>IFERROR(VLOOKUP(A867,'Fichier source CGECP'!$A$1:$F$1259,1,FALSE),"")</f>
        <v/>
      </c>
      <c r="H867" s="15" t="str">
        <f>IFERROR(VLOOKUP(A867,'Fichier source CGECP'!$A$1:$F$1259,2,FALSE),"")</f>
        <v/>
      </c>
      <c r="I867" s="38" t="str">
        <f>IFERROR(VLOOKUP(A867,'Fichier source CGECP'!$A$1:$F$1259,3,FALSE),"")</f>
        <v/>
      </c>
      <c r="J867" s="15" t="str">
        <f>IFERROR(VLOOKUP(A867,'Fichier source CGECP'!$A$1:$F$1259,4,FALSE),"")</f>
        <v/>
      </c>
      <c r="K867" s="15" t="str">
        <f>IFERROR(VLOOKUP(A867,'Fichier source CGECP'!$A$1:$F$1259,5,FALSE),"")</f>
        <v/>
      </c>
      <c r="L867" s="33" t="str">
        <f>IFERROR(VLOOKUP(A867,'Fichier source CGECP'!$A$1:$F$1259,6,FALSE),"")</f>
        <v/>
      </c>
      <c r="M867" s="36" t="str">
        <f t="shared" si="70"/>
        <v/>
      </c>
      <c r="N867" s="35" t="str">
        <f t="shared" si="66"/>
        <v>Ok</v>
      </c>
      <c r="O867" s="35" t="str">
        <f t="shared" si="67"/>
        <v>Ecart</v>
      </c>
      <c r="P867" s="35" t="str">
        <f t="shared" si="68"/>
        <v>Ok</v>
      </c>
      <c r="Q867" s="35" t="str">
        <f t="shared" si="69"/>
        <v>Ecart</v>
      </c>
    </row>
    <row r="868" spans="1:17" ht="15.75" customHeight="1" x14ac:dyDescent="0.25">
      <c r="A868" s="12">
        <f>IFERROR(VLOOKUP('Requête 052'!$A867,'Requête 052'!$A$1:$F$2000,1,FALSE),"")</f>
        <v>7388</v>
      </c>
      <c r="B868" s="5" t="str">
        <f>IFERROR(VLOOKUP('Requête 052'!$A867,'Requête 052'!$A$1:$F$2000,2,FALSE),"")</f>
        <v>CGECP ST OUEN L AUMONE TDI</v>
      </c>
      <c r="C868" s="14">
        <f>IFERROR(VLOOKUP('Requête 052'!$A867,'Requête 052'!$A$1:$F$2000,3,FALSE),"")</f>
        <v>43820</v>
      </c>
      <c r="D868" s="5" t="str">
        <f>IFERROR(VLOOKUP('Requête 052'!$A867,'Requête 052'!$A$1:$F$2000,4,FALSE),"")</f>
        <v>GRAVATS EN MELANGE</v>
      </c>
      <c r="E868" s="5" t="str">
        <f>IFERROR(VLOOKUP('Requête 052'!$A867,'Requête 052'!$A$1:$F$2000,5,FALSE),"")</f>
        <v>GRAVATS EN MELANGE</v>
      </c>
      <c r="F868" s="5">
        <f>IFERROR(VLOOKUP('Requête 052'!$A867,'Requête 052'!$A$1:$F$2000,6,FALSE),"")</f>
        <v>4.72</v>
      </c>
      <c r="G868" s="15" t="str">
        <f>IFERROR(VLOOKUP(A868,'Fichier source CGECP'!$A$1:$F$1259,1,FALSE),"")</f>
        <v/>
      </c>
      <c r="H868" s="15" t="str">
        <f>IFERROR(VLOOKUP(A868,'Fichier source CGECP'!$A$1:$F$1259,2,FALSE),"")</f>
        <v/>
      </c>
      <c r="I868" s="38" t="str">
        <f>IFERROR(VLOOKUP(A868,'Fichier source CGECP'!$A$1:$F$1259,3,FALSE),"")</f>
        <v/>
      </c>
      <c r="J868" s="15" t="str">
        <f>IFERROR(VLOOKUP(A868,'Fichier source CGECP'!$A$1:$F$1259,4,FALSE),"")</f>
        <v/>
      </c>
      <c r="K868" s="15" t="str">
        <f>IFERROR(VLOOKUP(A868,'Fichier source CGECP'!$A$1:$F$1259,5,FALSE),"")</f>
        <v/>
      </c>
      <c r="L868" s="33" t="str">
        <f>IFERROR(VLOOKUP(A868,'Fichier source CGECP'!$A$1:$F$1259,6,FALSE),"")</f>
        <v/>
      </c>
      <c r="M868" s="36" t="str">
        <f t="shared" si="70"/>
        <v/>
      </c>
      <c r="N868" s="35" t="str">
        <f t="shared" si="66"/>
        <v>Ok</v>
      </c>
      <c r="O868" s="35" t="str">
        <f t="shared" si="67"/>
        <v>Ecart</v>
      </c>
      <c r="P868" s="35" t="str">
        <f t="shared" si="68"/>
        <v>Ok</v>
      </c>
      <c r="Q868" s="35" t="str">
        <f t="shared" si="69"/>
        <v>Ecart</v>
      </c>
    </row>
    <row r="869" spans="1:17" ht="15.75" customHeight="1" x14ac:dyDescent="0.25">
      <c r="A869" s="12">
        <f>IFERROR(VLOOKUP('Requête 052'!$A868,'Requête 052'!$A$1:$F$2000,1,FALSE),"")</f>
        <v>7389</v>
      </c>
      <c r="B869" s="5" t="str">
        <f>IFERROR(VLOOKUP('Requête 052'!$A868,'Requête 052'!$A$1:$F$2000,2,FALSE),"")</f>
        <v>CGECP ST OUEN L AUMONE TDI</v>
      </c>
      <c r="C869" s="14">
        <f>IFERROR(VLOOKUP('Requête 052'!$A868,'Requête 052'!$A$1:$F$2000,3,FALSE),"")</f>
        <v>43820</v>
      </c>
      <c r="D869" s="5" t="str">
        <f>IFERROR(VLOOKUP('Requête 052'!$A868,'Requête 052'!$A$1:$F$2000,4,FALSE),"")</f>
        <v>ENCOMBRANTS</v>
      </c>
      <c r="E869" s="5" t="str">
        <f>IFERROR(VLOOKUP('Requête 052'!$A868,'Requête 052'!$A$1:$F$2000,5,FALSE),"")</f>
        <v>ENCOMBRANTS</v>
      </c>
      <c r="F869" s="5">
        <f>IFERROR(VLOOKUP('Requête 052'!$A868,'Requête 052'!$A$1:$F$2000,6,FALSE),"")</f>
        <v>1.28</v>
      </c>
      <c r="G869" s="15" t="str">
        <f>IFERROR(VLOOKUP(A869,'Fichier source CGECP'!$A$1:$F$1259,1,FALSE),"")</f>
        <v/>
      </c>
      <c r="H869" s="15" t="str">
        <f>IFERROR(VLOOKUP(A869,'Fichier source CGECP'!$A$1:$F$1259,2,FALSE),"")</f>
        <v/>
      </c>
      <c r="I869" s="38" t="str">
        <f>IFERROR(VLOOKUP(A869,'Fichier source CGECP'!$A$1:$F$1259,3,FALSE),"")</f>
        <v/>
      </c>
      <c r="J869" s="15" t="str">
        <f>IFERROR(VLOOKUP(A869,'Fichier source CGECP'!$A$1:$F$1259,4,FALSE),"")</f>
        <v/>
      </c>
      <c r="K869" s="15" t="str">
        <f>IFERROR(VLOOKUP(A869,'Fichier source CGECP'!$A$1:$F$1259,5,FALSE),"")</f>
        <v/>
      </c>
      <c r="L869" s="33" t="str">
        <f>IFERROR(VLOOKUP(A869,'Fichier source CGECP'!$A$1:$F$1259,6,FALSE),"")</f>
        <v/>
      </c>
      <c r="M869" s="36" t="str">
        <f t="shared" si="70"/>
        <v/>
      </c>
      <c r="N869" s="35" t="str">
        <f t="shared" si="66"/>
        <v>Ok</v>
      </c>
      <c r="O869" s="35" t="str">
        <f t="shared" si="67"/>
        <v>Ecart</v>
      </c>
      <c r="P869" s="35" t="str">
        <f t="shared" si="68"/>
        <v>Ok</v>
      </c>
      <c r="Q869" s="35" t="str">
        <f t="shared" si="69"/>
        <v>Ecart</v>
      </c>
    </row>
    <row r="870" spans="1:17" ht="15.75" customHeight="1" x14ac:dyDescent="0.25">
      <c r="A870" s="12">
        <f>IFERROR(VLOOKUP('Requête 052'!$A869,'Requête 052'!$A$1:$F$2000,1,FALSE),"")</f>
        <v>7392</v>
      </c>
      <c r="B870" s="5" t="str">
        <f>IFERROR(VLOOKUP('Requête 052'!$A869,'Requête 052'!$A$1:$F$2000,2,FALSE),"")</f>
        <v>CGECP ST OUEN L AUMONE UVEND</v>
      </c>
      <c r="C870" s="14">
        <f>IFERROR(VLOOKUP('Requête 052'!$A869,'Requête 052'!$A$1:$F$2000,3,FALSE),"")</f>
        <v>43820</v>
      </c>
      <c r="D870" s="5" t="str">
        <f>IFERROR(VLOOKUP('Requête 052'!$A869,'Requête 052'!$A$1:$F$2000,4,FALSE),"")</f>
        <v>ORDURES MENAGERES</v>
      </c>
      <c r="E870" s="5" t="str">
        <f>IFERROR(VLOOKUP('Requête 052'!$A869,'Requête 052'!$A$1:$F$2000,5,FALSE),"")</f>
        <v>ORDURES MENAGERES</v>
      </c>
      <c r="F870" s="5">
        <f>IFERROR(VLOOKUP('Requête 052'!$A869,'Requête 052'!$A$1:$F$2000,6,FALSE),"")</f>
        <v>4.0599999999999996</v>
      </c>
      <c r="G870" s="15">
        <f>IFERROR(VLOOKUP(A870,'Fichier source CGECP'!$A$1:$F$1259,1,FALSE),"")</f>
        <v>7392</v>
      </c>
      <c r="H870" s="15" t="str">
        <f>IFERROR(VLOOKUP(A870,'Fichier source CGECP'!$A$1:$F$1259,2,FALSE),"")</f>
        <v>CGECP</v>
      </c>
      <c r="I870" s="47">
        <f>IFERROR(VLOOKUP(A870,'Fichier source CGECP'!$A$1:$F$1259,3,FALSE),"")</f>
        <v>43820</v>
      </c>
      <c r="J870" s="15">
        <f>IFERROR(VLOOKUP(A870,'Fichier source CGECP'!$A$1:$F$1259,4,FALSE),"")</f>
        <v>0</v>
      </c>
      <c r="K870" s="15" t="str">
        <f>IFERROR(VLOOKUP(A870,'Fichier source CGECP'!$A$1:$F$1259,5,FALSE),"")</f>
        <v>ORDURES MENAGERES</v>
      </c>
      <c r="L870" s="33">
        <f>IFERROR(VLOOKUP(A870,'Fichier source CGECP'!$A$1:$F$1259,6,FALSE),"")</f>
        <v>2.9</v>
      </c>
      <c r="M870" s="36">
        <f t="shared" si="70"/>
        <v>1.1599999999999997</v>
      </c>
      <c r="N870" s="35" t="str">
        <f t="shared" si="66"/>
        <v>Ok</v>
      </c>
      <c r="O870" s="35" t="str">
        <f t="shared" si="67"/>
        <v>Ok</v>
      </c>
      <c r="P870" s="35" t="str">
        <f t="shared" si="68"/>
        <v>Ok</v>
      </c>
      <c r="Q870" s="35" t="str">
        <f t="shared" si="69"/>
        <v>Ok</v>
      </c>
    </row>
    <row r="871" spans="1:17" ht="15.75" customHeight="1" x14ac:dyDescent="0.25">
      <c r="A871" s="12">
        <f>IFERROR(VLOOKUP('Requête 052'!$A870,'Requête 052'!$A$1:$F$2000,1,FALSE),"")</f>
        <v>7393</v>
      </c>
      <c r="B871" s="5" t="str">
        <f>IFERROR(VLOOKUP('Requête 052'!$A870,'Requête 052'!$A$1:$F$2000,2,FALSE),"")</f>
        <v>CGECP ST OUEN L AUMONE TDI</v>
      </c>
      <c r="C871" s="14">
        <f>IFERROR(VLOOKUP('Requête 052'!$A870,'Requête 052'!$A$1:$F$2000,3,FALSE),"")</f>
        <v>43820</v>
      </c>
      <c r="D871" s="5" t="str">
        <f>IFERROR(VLOOKUP('Requête 052'!$A870,'Requête 052'!$A$1:$F$2000,4,FALSE),"")</f>
        <v>ENCOMBRANTS</v>
      </c>
      <c r="E871" s="5" t="str">
        <f>IFERROR(VLOOKUP('Requête 052'!$A870,'Requête 052'!$A$1:$F$2000,5,FALSE),"")</f>
        <v>ENCOMBRANTS</v>
      </c>
      <c r="F871" s="5">
        <f>IFERROR(VLOOKUP('Requête 052'!$A870,'Requête 052'!$A$1:$F$2000,6,FALSE),"")</f>
        <v>6.42</v>
      </c>
      <c r="G871" s="15" t="str">
        <f>IFERROR(VLOOKUP(A871,'Fichier source CGECP'!$A$1:$F$1259,1,FALSE),"")</f>
        <v/>
      </c>
      <c r="H871" s="15" t="str">
        <f>IFERROR(VLOOKUP(A871,'Fichier source CGECP'!$A$1:$F$1259,2,FALSE),"")</f>
        <v/>
      </c>
      <c r="I871" s="38" t="str">
        <f>IFERROR(VLOOKUP(A871,'Fichier source CGECP'!$A$1:$F$1259,3,FALSE),"")</f>
        <v/>
      </c>
      <c r="J871" s="15" t="str">
        <f>IFERROR(VLOOKUP(A871,'Fichier source CGECP'!$A$1:$F$1259,4,FALSE),"")</f>
        <v/>
      </c>
      <c r="K871" s="15" t="str">
        <f>IFERROR(VLOOKUP(A871,'Fichier source CGECP'!$A$1:$F$1259,5,FALSE),"")</f>
        <v/>
      </c>
      <c r="L871" s="33" t="str">
        <f>IFERROR(VLOOKUP(A871,'Fichier source CGECP'!$A$1:$F$1259,6,FALSE),"")</f>
        <v/>
      </c>
      <c r="M871" s="36" t="str">
        <f t="shared" si="70"/>
        <v/>
      </c>
      <c r="N871" s="35" t="str">
        <f t="shared" si="66"/>
        <v>Ok</v>
      </c>
      <c r="O871" s="35" t="str">
        <f t="shared" si="67"/>
        <v>Ecart</v>
      </c>
      <c r="P871" s="35" t="str">
        <f t="shared" si="68"/>
        <v>Ok</v>
      </c>
      <c r="Q871" s="35" t="str">
        <f t="shared" si="69"/>
        <v>Ecart</v>
      </c>
    </row>
    <row r="872" spans="1:17" ht="15.75" customHeight="1" x14ac:dyDescent="0.25">
      <c r="A872" s="12">
        <f>IFERROR(VLOOKUP('Requête 052'!$A871,'Requête 052'!$A$1:$F$2000,1,FALSE),"")</f>
        <v>7395</v>
      </c>
      <c r="B872" s="5" t="str">
        <f>IFERROR(VLOOKUP('Requête 052'!$A871,'Requête 052'!$A$1:$F$2000,2,FALSE),"")</f>
        <v>CGECP ST OUEN L AUMONE TDI</v>
      </c>
      <c r="C872" s="14">
        <f>IFERROR(VLOOKUP('Requête 052'!$A871,'Requête 052'!$A$1:$F$2000,3,FALSE),"")</f>
        <v>43820</v>
      </c>
      <c r="D872" s="5" t="str">
        <f>IFERROR(VLOOKUP('Requête 052'!$A871,'Requête 052'!$A$1:$F$2000,4,FALSE),"")</f>
        <v>ENCOMBRANTS</v>
      </c>
      <c r="E872" s="5" t="str">
        <f>IFERROR(VLOOKUP('Requête 052'!$A871,'Requête 052'!$A$1:$F$2000,5,FALSE),"")</f>
        <v>ENCOMBRANTS</v>
      </c>
      <c r="F872" s="5">
        <f>IFERROR(VLOOKUP('Requête 052'!$A871,'Requête 052'!$A$1:$F$2000,6,FALSE),"")</f>
        <v>4.22</v>
      </c>
      <c r="G872" s="15" t="str">
        <f>IFERROR(VLOOKUP(A872,'Fichier source CGECP'!$A$1:$F$1259,1,FALSE),"")</f>
        <v/>
      </c>
      <c r="H872" s="15" t="str">
        <f>IFERROR(VLOOKUP(A872,'Fichier source CGECP'!$A$1:$F$1259,2,FALSE),"")</f>
        <v/>
      </c>
      <c r="I872" s="38" t="str">
        <f>IFERROR(VLOOKUP(A872,'Fichier source CGECP'!$A$1:$F$1259,3,FALSE),"")</f>
        <v/>
      </c>
      <c r="J872" s="15" t="str">
        <f>IFERROR(VLOOKUP(A872,'Fichier source CGECP'!$A$1:$F$1259,4,FALSE),"")</f>
        <v/>
      </c>
      <c r="K872" s="15" t="str">
        <f>IFERROR(VLOOKUP(A872,'Fichier source CGECP'!$A$1:$F$1259,5,FALSE),"")</f>
        <v/>
      </c>
      <c r="L872" s="33" t="str">
        <f>IFERROR(VLOOKUP(A872,'Fichier source CGECP'!$A$1:$F$1259,6,FALSE),"")</f>
        <v/>
      </c>
      <c r="M872" s="36" t="str">
        <f t="shared" si="70"/>
        <v/>
      </c>
      <c r="N872" s="35" t="str">
        <f t="shared" si="66"/>
        <v>Ok</v>
      </c>
      <c r="O872" s="35" t="str">
        <f t="shared" si="67"/>
        <v>Ecart</v>
      </c>
      <c r="P872" s="35" t="str">
        <f t="shared" si="68"/>
        <v>Ok</v>
      </c>
      <c r="Q872" s="35" t="str">
        <f t="shared" si="69"/>
        <v>Ecart</v>
      </c>
    </row>
    <row r="873" spans="1:17" ht="15.75" customHeight="1" x14ac:dyDescent="0.25">
      <c r="A873" s="12">
        <f>IFERROR(VLOOKUP('Requête 052'!$A872,'Requête 052'!$A$1:$F$2000,1,FALSE),"")</f>
        <v>7400</v>
      </c>
      <c r="B873" s="5" t="str">
        <f>IFERROR(VLOOKUP('Requête 052'!$A872,'Requête 052'!$A$1:$F$2000,2,FALSE),"")</f>
        <v>CGECP ST OUEN L AUMONE DVBIODIV</v>
      </c>
      <c r="C873" s="14">
        <f>IFERROR(VLOOKUP('Requête 052'!$A872,'Requête 052'!$A$1:$F$2000,3,FALSE),"")</f>
        <v>43820</v>
      </c>
      <c r="D873" s="5" t="str">
        <f>IFERROR(VLOOKUP('Requête 052'!$A872,'Requête 052'!$A$1:$F$2000,4,FALSE),"")</f>
        <v>DECHETS VERTS EN MELANGE</v>
      </c>
      <c r="E873" s="5" t="str">
        <f>IFERROR(VLOOKUP('Requête 052'!$A872,'Requête 052'!$A$1:$F$2000,5,FALSE),"")</f>
        <v>DECHETS VERTS EN MELANGE</v>
      </c>
      <c r="F873" s="5">
        <f>IFERROR(VLOOKUP('Requête 052'!$A872,'Requête 052'!$A$1:$F$2000,6,FALSE),"")</f>
        <v>5.4</v>
      </c>
      <c r="G873" s="15" t="str">
        <f>IFERROR(VLOOKUP(A873,'Fichier source CGECP'!$A$1:$F$1259,1,FALSE),"")</f>
        <v/>
      </c>
      <c r="H873" s="15" t="str">
        <f>IFERROR(VLOOKUP(A873,'Fichier source CGECP'!$A$1:$F$1259,2,FALSE),"")</f>
        <v/>
      </c>
      <c r="I873" s="38" t="str">
        <f>IFERROR(VLOOKUP(A873,'Fichier source CGECP'!$A$1:$F$1259,3,FALSE),"")</f>
        <v/>
      </c>
      <c r="J873" s="15" t="str">
        <f>IFERROR(VLOOKUP(A873,'Fichier source CGECP'!$A$1:$F$1259,4,FALSE),"")</f>
        <v/>
      </c>
      <c r="K873" s="15" t="str">
        <f>IFERROR(VLOOKUP(A873,'Fichier source CGECP'!$A$1:$F$1259,5,FALSE),"")</f>
        <v/>
      </c>
      <c r="L873" s="33" t="str">
        <f>IFERROR(VLOOKUP(A873,'Fichier source CGECP'!$A$1:$F$1259,6,FALSE),"")</f>
        <v/>
      </c>
      <c r="M873" s="36" t="str">
        <f t="shared" si="70"/>
        <v/>
      </c>
      <c r="N873" s="35" t="str">
        <f t="shared" si="66"/>
        <v>Ok</v>
      </c>
      <c r="O873" s="35" t="str">
        <f t="shared" si="67"/>
        <v>Ecart</v>
      </c>
      <c r="P873" s="35" t="str">
        <f t="shared" si="68"/>
        <v>Ok</v>
      </c>
      <c r="Q873" s="35" t="str">
        <f t="shared" si="69"/>
        <v>Ecart</v>
      </c>
    </row>
    <row r="874" spans="1:17" ht="15.75" customHeight="1" x14ac:dyDescent="0.25">
      <c r="A874" s="12">
        <f>IFERROR(VLOOKUP('Requête 052'!$A873,'Requête 052'!$A$1:$F$2000,1,FALSE),"")</f>
        <v>7401</v>
      </c>
      <c r="B874" s="5" t="str">
        <f>IFERROR(VLOOKUP('Requête 052'!$A873,'Requête 052'!$A$1:$F$2000,2,FALSE),"")</f>
        <v>CGECP ST OUEN L AUMONE TDI</v>
      </c>
      <c r="C874" s="14">
        <f>IFERROR(VLOOKUP('Requête 052'!$A873,'Requête 052'!$A$1:$F$2000,3,FALSE),"")</f>
        <v>43820</v>
      </c>
      <c r="D874" s="5" t="str">
        <f>IFERROR(VLOOKUP('Requête 052'!$A873,'Requête 052'!$A$1:$F$2000,4,FALSE),"")</f>
        <v>ENCOMBRANTS</v>
      </c>
      <c r="E874" s="5" t="str">
        <f>IFERROR(VLOOKUP('Requête 052'!$A873,'Requête 052'!$A$1:$F$2000,5,FALSE),"")</f>
        <v>ENCOMBRANTS</v>
      </c>
      <c r="F874" s="5">
        <f>IFERROR(VLOOKUP('Requête 052'!$A873,'Requête 052'!$A$1:$F$2000,6,FALSE),"")</f>
        <v>3.12</v>
      </c>
      <c r="G874" s="15" t="str">
        <f>IFERROR(VLOOKUP(A874,'Fichier source CGECP'!$A$1:$F$1259,1,FALSE),"")</f>
        <v/>
      </c>
      <c r="H874" s="15" t="str">
        <f>IFERROR(VLOOKUP(A874,'Fichier source CGECP'!$A$1:$F$1259,2,FALSE),"")</f>
        <v/>
      </c>
      <c r="I874" s="38" t="str">
        <f>IFERROR(VLOOKUP(A874,'Fichier source CGECP'!$A$1:$F$1259,3,FALSE),"")</f>
        <v/>
      </c>
      <c r="J874" s="15" t="str">
        <f>IFERROR(VLOOKUP(A874,'Fichier source CGECP'!$A$1:$F$1259,4,FALSE),"")</f>
        <v/>
      </c>
      <c r="K874" s="15" t="str">
        <f>IFERROR(VLOOKUP(A874,'Fichier source CGECP'!$A$1:$F$1259,5,FALSE),"")</f>
        <v/>
      </c>
      <c r="L874" s="33" t="str">
        <f>IFERROR(VLOOKUP(A874,'Fichier source CGECP'!$A$1:$F$1259,6,FALSE),"")</f>
        <v/>
      </c>
      <c r="M874" s="36" t="str">
        <f t="shared" si="70"/>
        <v/>
      </c>
      <c r="N874" s="35" t="str">
        <f t="shared" si="66"/>
        <v>Ok</v>
      </c>
      <c r="O874" s="35" t="str">
        <f t="shared" si="67"/>
        <v>Ecart</v>
      </c>
      <c r="P874" s="35" t="str">
        <f t="shared" si="68"/>
        <v>Ok</v>
      </c>
      <c r="Q874" s="35" t="str">
        <f t="shared" si="69"/>
        <v>Ecart</v>
      </c>
    </row>
    <row r="875" spans="1:17" ht="15.75" customHeight="1" x14ac:dyDescent="0.25">
      <c r="A875" s="12">
        <f>IFERROR(VLOOKUP('Requête 052'!$A874,'Requête 052'!$A$1:$F$2000,1,FALSE),"")</f>
        <v>7402</v>
      </c>
      <c r="B875" s="5" t="str">
        <f>IFERROR(VLOOKUP('Requête 052'!$A874,'Requête 052'!$A$1:$F$2000,2,FALSE),"")</f>
        <v>CGECP ST OUEN L AUMONE TDI</v>
      </c>
      <c r="C875" s="14">
        <f>IFERROR(VLOOKUP('Requête 052'!$A874,'Requête 052'!$A$1:$F$2000,3,FALSE),"")</f>
        <v>43820</v>
      </c>
      <c r="D875" s="5" t="str">
        <f>IFERROR(VLOOKUP('Requête 052'!$A874,'Requête 052'!$A$1:$F$2000,4,FALSE),"")</f>
        <v>ENCOMBRANTS</v>
      </c>
      <c r="E875" s="5" t="str">
        <f>IFERROR(VLOOKUP('Requête 052'!$A874,'Requête 052'!$A$1:$F$2000,5,FALSE),"")</f>
        <v>ENCOMBRANTS</v>
      </c>
      <c r="F875" s="5">
        <f>IFERROR(VLOOKUP('Requête 052'!$A874,'Requête 052'!$A$1:$F$2000,6,FALSE),"")</f>
        <v>9.66</v>
      </c>
      <c r="G875" s="15" t="str">
        <f>IFERROR(VLOOKUP(A875,'Fichier source CGECP'!$A$1:$F$1259,1,FALSE),"")</f>
        <v/>
      </c>
      <c r="H875" s="15" t="str">
        <f>IFERROR(VLOOKUP(A875,'Fichier source CGECP'!$A$1:$F$1259,2,FALSE),"")</f>
        <v/>
      </c>
      <c r="I875" s="38" t="str">
        <f>IFERROR(VLOOKUP(A875,'Fichier source CGECP'!$A$1:$F$1259,3,FALSE),"")</f>
        <v/>
      </c>
      <c r="J875" s="15" t="str">
        <f>IFERROR(VLOOKUP(A875,'Fichier source CGECP'!$A$1:$F$1259,4,FALSE),"")</f>
        <v/>
      </c>
      <c r="K875" s="15" t="str">
        <f>IFERROR(VLOOKUP(A875,'Fichier source CGECP'!$A$1:$F$1259,5,FALSE),"")</f>
        <v/>
      </c>
      <c r="L875" s="33" t="str">
        <f>IFERROR(VLOOKUP(A875,'Fichier source CGECP'!$A$1:$F$1259,6,FALSE),"")</f>
        <v/>
      </c>
      <c r="M875" s="36" t="str">
        <f t="shared" si="70"/>
        <v/>
      </c>
      <c r="N875" s="35" t="str">
        <f t="shared" si="66"/>
        <v>Ok</v>
      </c>
      <c r="O875" s="35" t="str">
        <f t="shared" si="67"/>
        <v>Ecart</v>
      </c>
      <c r="P875" s="35" t="str">
        <f t="shared" si="68"/>
        <v>Ok</v>
      </c>
      <c r="Q875" s="35" t="str">
        <f t="shared" si="69"/>
        <v>Ecart</v>
      </c>
    </row>
    <row r="876" spans="1:17" ht="15.75" customHeight="1" x14ac:dyDescent="0.25">
      <c r="A876" s="12">
        <f>IFERROR(VLOOKUP('Requête 052'!$A875,'Requête 052'!$A$1:$F$2000,1,FALSE),"")</f>
        <v>7404</v>
      </c>
      <c r="B876" s="5" t="str">
        <f>IFERROR(VLOOKUP('Requête 052'!$A875,'Requête 052'!$A$1:$F$2000,2,FALSE),"")</f>
        <v>CGECP ST OUEN L AUMONE TDI</v>
      </c>
      <c r="C876" s="14">
        <f>IFERROR(VLOOKUP('Requête 052'!$A875,'Requête 052'!$A$1:$F$2000,3,FALSE),"")</f>
        <v>43820</v>
      </c>
      <c r="D876" s="5" t="str">
        <f>IFERROR(VLOOKUP('Requête 052'!$A875,'Requête 052'!$A$1:$F$2000,4,FALSE),"")</f>
        <v>ENCOMBRANTS</v>
      </c>
      <c r="E876" s="5" t="str">
        <f>IFERROR(VLOOKUP('Requête 052'!$A875,'Requête 052'!$A$1:$F$2000,5,FALSE),"")</f>
        <v>ENCOMBRANTS</v>
      </c>
      <c r="F876" s="5">
        <f>IFERROR(VLOOKUP('Requête 052'!$A875,'Requête 052'!$A$1:$F$2000,6,FALSE),"")</f>
        <v>6.44</v>
      </c>
      <c r="G876" s="15" t="str">
        <f>IFERROR(VLOOKUP(A876,'Fichier source CGECP'!$A$1:$F$1259,1,FALSE),"")</f>
        <v/>
      </c>
      <c r="H876" s="15" t="str">
        <f>IFERROR(VLOOKUP(A876,'Fichier source CGECP'!$A$1:$F$1259,2,FALSE),"")</f>
        <v/>
      </c>
      <c r="I876" s="38" t="str">
        <f>IFERROR(VLOOKUP(A876,'Fichier source CGECP'!$A$1:$F$1259,3,FALSE),"")</f>
        <v/>
      </c>
      <c r="J876" s="15" t="str">
        <f>IFERROR(VLOOKUP(A876,'Fichier source CGECP'!$A$1:$F$1259,4,FALSE),"")</f>
        <v/>
      </c>
      <c r="K876" s="15" t="str">
        <f>IFERROR(VLOOKUP(A876,'Fichier source CGECP'!$A$1:$F$1259,5,FALSE),"")</f>
        <v/>
      </c>
      <c r="L876" s="33" t="str">
        <f>IFERROR(VLOOKUP(A876,'Fichier source CGECP'!$A$1:$F$1259,6,FALSE),"")</f>
        <v/>
      </c>
      <c r="M876" s="36" t="str">
        <f t="shared" si="70"/>
        <v/>
      </c>
      <c r="N876" s="35" t="str">
        <f t="shared" si="66"/>
        <v>Ok</v>
      </c>
      <c r="O876" s="35" t="str">
        <f t="shared" si="67"/>
        <v>Ecart</v>
      </c>
      <c r="P876" s="35" t="str">
        <f t="shared" si="68"/>
        <v>Ok</v>
      </c>
      <c r="Q876" s="35" t="str">
        <f t="shared" si="69"/>
        <v>Ecart</v>
      </c>
    </row>
    <row r="877" spans="1:17" ht="15.75" customHeight="1" x14ac:dyDescent="0.25">
      <c r="A877" s="12">
        <f>IFERROR(VLOOKUP('Requête 052'!$A876,'Requête 052'!$A$1:$F$2000,1,FALSE),"")</f>
        <v>7407</v>
      </c>
      <c r="B877" s="5" t="str">
        <f>IFERROR(VLOOKUP('Requête 052'!$A876,'Requête 052'!$A$1:$F$2000,2,FALSE),"")</f>
        <v>CGECP ST OUEN L AUMONE DVBIODIV</v>
      </c>
      <c r="C877" s="14">
        <f>IFERROR(VLOOKUP('Requête 052'!$A876,'Requête 052'!$A$1:$F$2000,3,FALSE),"")</f>
        <v>43820</v>
      </c>
      <c r="D877" s="5" t="str">
        <f>IFERROR(VLOOKUP('Requête 052'!$A876,'Requête 052'!$A$1:$F$2000,4,FALSE),"")</f>
        <v>DECHETS VERTS EN MELANGE</v>
      </c>
      <c r="E877" s="5" t="str">
        <f>IFERROR(VLOOKUP('Requête 052'!$A876,'Requête 052'!$A$1:$F$2000,5,FALSE),"")</f>
        <v>DECHETS VERTS EN MELANGE</v>
      </c>
      <c r="F877" s="5">
        <f>IFERROR(VLOOKUP('Requête 052'!$A876,'Requête 052'!$A$1:$F$2000,6,FALSE),"")</f>
        <v>6.78</v>
      </c>
      <c r="G877" s="15" t="str">
        <f>IFERROR(VLOOKUP(A877,'Fichier source CGECP'!$A$1:$F$1259,1,FALSE),"")</f>
        <v/>
      </c>
      <c r="H877" s="15" t="str">
        <f>IFERROR(VLOOKUP(A877,'Fichier source CGECP'!$A$1:$F$1259,2,FALSE),"")</f>
        <v/>
      </c>
      <c r="I877" s="38" t="str">
        <f>IFERROR(VLOOKUP(A877,'Fichier source CGECP'!$A$1:$F$1259,3,FALSE),"")</f>
        <v/>
      </c>
      <c r="J877" s="15" t="str">
        <f>IFERROR(VLOOKUP(A877,'Fichier source CGECP'!$A$1:$F$1259,4,FALSE),"")</f>
        <v/>
      </c>
      <c r="K877" s="15" t="str">
        <f>IFERROR(VLOOKUP(A877,'Fichier source CGECP'!$A$1:$F$1259,5,FALSE),"")</f>
        <v/>
      </c>
      <c r="L877" s="33" t="str">
        <f>IFERROR(VLOOKUP(A877,'Fichier source CGECP'!$A$1:$F$1259,6,FALSE),"")</f>
        <v/>
      </c>
      <c r="M877" s="36" t="str">
        <f t="shared" si="70"/>
        <v/>
      </c>
      <c r="N877" s="35" t="str">
        <f t="shared" si="66"/>
        <v>Ok</v>
      </c>
      <c r="O877" s="35" t="str">
        <f t="shared" si="67"/>
        <v>Ecart</v>
      </c>
      <c r="P877" s="35" t="str">
        <f t="shared" si="68"/>
        <v>Ok</v>
      </c>
      <c r="Q877" s="35" t="str">
        <f t="shared" si="69"/>
        <v>Ecart</v>
      </c>
    </row>
    <row r="878" spans="1:17" ht="15.75" customHeight="1" x14ac:dyDescent="0.25">
      <c r="A878" s="12">
        <f>IFERROR(VLOOKUP('Requête 052'!$A877,'Requête 052'!$A$1:$F$2000,1,FALSE),"")</f>
        <v>7408</v>
      </c>
      <c r="B878" s="5" t="str">
        <f>IFERROR(VLOOKUP('Requête 052'!$A877,'Requête 052'!$A$1:$F$2000,2,FALSE),"")</f>
        <v>CGECP ST OUEN L AUMONE TDI</v>
      </c>
      <c r="C878" s="14">
        <f>IFERROR(VLOOKUP('Requête 052'!$A877,'Requête 052'!$A$1:$F$2000,3,FALSE),"")</f>
        <v>43820</v>
      </c>
      <c r="D878" s="5" t="str">
        <f>IFERROR(VLOOKUP('Requête 052'!$A877,'Requête 052'!$A$1:$F$2000,4,FALSE),"")</f>
        <v>ENCOMBRANTS</v>
      </c>
      <c r="E878" s="5" t="str">
        <f>IFERROR(VLOOKUP('Requête 052'!$A877,'Requête 052'!$A$1:$F$2000,5,FALSE),"")</f>
        <v>ENCOMBRANTS</v>
      </c>
      <c r="F878" s="5">
        <f>IFERROR(VLOOKUP('Requête 052'!$A877,'Requête 052'!$A$1:$F$2000,6,FALSE),"")</f>
        <v>4.46</v>
      </c>
      <c r="G878" s="15" t="str">
        <f>IFERROR(VLOOKUP(A878,'Fichier source CGECP'!$A$1:$F$1259,1,FALSE),"")</f>
        <v/>
      </c>
      <c r="H878" s="15" t="str">
        <f>IFERROR(VLOOKUP(A878,'Fichier source CGECP'!$A$1:$F$1259,2,FALSE),"")</f>
        <v/>
      </c>
      <c r="I878" s="38" t="str">
        <f>IFERROR(VLOOKUP(A878,'Fichier source CGECP'!$A$1:$F$1259,3,FALSE),"")</f>
        <v/>
      </c>
      <c r="J878" s="15" t="str">
        <f>IFERROR(VLOOKUP(A878,'Fichier source CGECP'!$A$1:$F$1259,4,FALSE),"")</f>
        <v/>
      </c>
      <c r="K878" s="15" t="str">
        <f>IFERROR(VLOOKUP(A878,'Fichier source CGECP'!$A$1:$F$1259,5,FALSE),"")</f>
        <v/>
      </c>
      <c r="L878" s="33" t="str">
        <f>IFERROR(VLOOKUP(A878,'Fichier source CGECP'!$A$1:$F$1259,6,FALSE),"")</f>
        <v/>
      </c>
      <c r="M878" s="36" t="str">
        <f t="shared" si="70"/>
        <v/>
      </c>
      <c r="N878" s="35" t="str">
        <f t="shared" si="66"/>
        <v>Ok</v>
      </c>
      <c r="O878" s="35" t="str">
        <f t="shared" si="67"/>
        <v>Ecart</v>
      </c>
      <c r="P878" s="35" t="str">
        <f t="shared" si="68"/>
        <v>Ok</v>
      </c>
      <c r="Q878" s="35" t="str">
        <f t="shared" si="69"/>
        <v>Ecart</v>
      </c>
    </row>
    <row r="879" spans="1:17" ht="15.75" customHeight="1" x14ac:dyDescent="0.25">
      <c r="A879" s="12">
        <f>IFERROR(VLOOKUP('Requête 052'!$A878,'Requête 052'!$A$1:$F$2000,1,FALSE),"")</f>
        <v>7409</v>
      </c>
      <c r="B879" s="5" t="str">
        <f>IFERROR(VLOOKUP('Requête 052'!$A878,'Requête 052'!$A$1:$F$2000,2,FALSE),"")</f>
        <v>CGECP ST OUEN L AUMONE TDI</v>
      </c>
      <c r="C879" s="14">
        <f>IFERROR(VLOOKUP('Requête 052'!$A878,'Requête 052'!$A$1:$F$2000,3,FALSE),"")</f>
        <v>43820</v>
      </c>
      <c r="D879" s="5" t="str">
        <f>IFERROR(VLOOKUP('Requête 052'!$A878,'Requête 052'!$A$1:$F$2000,4,FALSE),"")</f>
        <v>ENCOMBRANTS</v>
      </c>
      <c r="E879" s="5" t="str">
        <f>IFERROR(VLOOKUP('Requête 052'!$A878,'Requête 052'!$A$1:$F$2000,5,FALSE),"")</f>
        <v>ENCOMBRANTS</v>
      </c>
      <c r="F879" s="5">
        <f>IFERROR(VLOOKUP('Requête 052'!$A878,'Requête 052'!$A$1:$F$2000,6,FALSE),"")</f>
        <v>3.98</v>
      </c>
      <c r="G879" s="15" t="str">
        <f>IFERROR(VLOOKUP(A879,'Fichier source CGECP'!$A$1:$F$1259,1,FALSE),"")</f>
        <v/>
      </c>
      <c r="H879" s="15" t="str">
        <f>IFERROR(VLOOKUP(A879,'Fichier source CGECP'!$A$1:$F$1259,2,FALSE),"")</f>
        <v/>
      </c>
      <c r="I879" s="38" t="str">
        <f>IFERROR(VLOOKUP(A879,'Fichier source CGECP'!$A$1:$F$1259,3,FALSE),"")</f>
        <v/>
      </c>
      <c r="J879" s="15" t="str">
        <f>IFERROR(VLOOKUP(A879,'Fichier source CGECP'!$A$1:$F$1259,4,FALSE),"")</f>
        <v/>
      </c>
      <c r="K879" s="15" t="str">
        <f>IFERROR(VLOOKUP(A879,'Fichier source CGECP'!$A$1:$F$1259,5,FALSE),"")</f>
        <v/>
      </c>
      <c r="L879" s="33" t="str">
        <f>IFERROR(VLOOKUP(A879,'Fichier source CGECP'!$A$1:$F$1259,6,FALSE),"")</f>
        <v/>
      </c>
      <c r="M879" s="36" t="str">
        <f t="shared" si="70"/>
        <v/>
      </c>
      <c r="N879" s="35" t="str">
        <f t="shared" si="66"/>
        <v>Ok</v>
      </c>
      <c r="O879" s="35" t="str">
        <f t="shared" si="67"/>
        <v>Ecart</v>
      </c>
      <c r="P879" s="35" t="str">
        <f t="shared" si="68"/>
        <v>Ok</v>
      </c>
      <c r="Q879" s="35" t="str">
        <f t="shared" si="69"/>
        <v>Ecart</v>
      </c>
    </row>
    <row r="880" spans="1:17" ht="15.75" customHeight="1" x14ac:dyDescent="0.25">
      <c r="A880" s="12">
        <f>IFERROR(VLOOKUP('Requête 052'!$A879,'Requête 052'!$A$1:$F$2000,1,FALSE),"")</f>
        <v>7410</v>
      </c>
      <c r="B880" s="5" t="str">
        <f>IFERROR(VLOOKUP('Requête 052'!$A879,'Requête 052'!$A$1:$F$2000,2,FALSE),"")</f>
        <v>CGECP ST OUEN L AUMONE TDI</v>
      </c>
      <c r="C880" s="14">
        <f>IFERROR(VLOOKUP('Requête 052'!$A879,'Requête 052'!$A$1:$F$2000,3,FALSE),"")</f>
        <v>43820</v>
      </c>
      <c r="D880" s="5" t="str">
        <f>IFERROR(VLOOKUP('Requête 052'!$A879,'Requête 052'!$A$1:$F$2000,4,FALSE),"")</f>
        <v>ENCOMBRANTS</v>
      </c>
      <c r="E880" s="5" t="str">
        <f>IFERROR(VLOOKUP('Requête 052'!$A879,'Requête 052'!$A$1:$F$2000,5,FALSE),"")</f>
        <v>ENCOMBRANTS</v>
      </c>
      <c r="F880" s="5">
        <f>IFERROR(VLOOKUP('Requête 052'!$A879,'Requête 052'!$A$1:$F$2000,6,FALSE),"")</f>
        <v>4.5599999999999996</v>
      </c>
      <c r="G880" s="15" t="str">
        <f>IFERROR(VLOOKUP(A880,'Fichier source CGECP'!$A$1:$F$1259,1,FALSE),"")</f>
        <v/>
      </c>
      <c r="H880" s="15" t="str">
        <f>IFERROR(VLOOKUP(A880,'Fichier source CGECP'!$A$1:$F$1259,2,FALSE),"")</f>
        <v/>
      </c>
      <c r="I880" s="38" t="str">
        <f>IFERROR(VLOOKUP(A880,'Fichier source CGECP'!$A$1:$F$1259,3,FALSE),"")</f>
        <v/>
      </c>
      <c r="J880" s="15" t="str">
        <f>IFERROR(VLOOKUP(A880,'Fichier source CGECP'!$A$1:$F$1259,4,FALSE),"")</f>
        <v/>
      </c>
      <c r="K880" s="15" t="str">
        <f>IFERROR(VLOOKUP(A880,'Fichier source CGECP'!$A$1:$F$1259,5,FALSE),"")</f>
        <v/>
      </c>
      <c r="L880" s="33" t="str">
        <f>IFERROR(VLOOKUP(A880,'Fichier source CGECP'!$A$1:$F$1259,6,FALSE),"")</f>
        <v/>
      </c>
      <c r="M880" s="36" t="str">
        <f t="shared" si="70"/>
        <v/>
      </c>
      <c r="N880" s="35" t="str">
        <f t="shared" si="66"/>
        <v>Ok</v>
      </c>
      <c r="O880" s="35" t="str">
        <f t="shared" si="67"/>
        <v>Ecart</v>
      </c>
      <c r="P880" s="35" t="str">
        <f t="shared" si="68"/>
        <v>Ok</v>
      </c>
      <c r="Q880" s="35" t="str">
        <f t="shared" si="69"/>
        <v>Ecart</v>
      </c>
    </row>
    <row r="881" spans="1:17" ht="15.75" customHeight="1" x14ac:dyDescent="0.25">
      <c r="A881" s="12">
        <f>IFERROR(VLOOKUP('Requête 052'!$A880,'Requête 052'!$A$1:$F$2000,1,FALSE),"")</f>
        <v>7413</v>
      </c>
      <c r="B881" s="5" t="str">
        <f>IFERROR(VLOOKUP('Requête 052'!$A880,'Requête 052'!$A$1:$F$2000,2,FALSE),"")</f>
        <v>CGECP ST OUEN L AUMONE TDI</v>
      </c>
      <c r="C881" s="14">
        <f>IFERROR(VLOOKUP('Requête 052'!$A880,'Requête 052'!$A$1:$F$2000,3,FALSE),"")</f>
        <v>43821</v>
      </c>
      <c r="D881" s="5" t="str">
        <f>IFERROR(VLOOKUP('Requête 052'!$A880,'Requête 052'!$A$1:$F$2000,4,FALSE),"")</f>
        <v>GRAVATS</v>
      </c>
      <c r="E881" s="5" t="str">
        <f>IFERROR(VLOOKUP('Requête 052'!$A880,'Requête 052'!$A$1:$F$2000,5,FALSE),"")</f>
        <v>GRAVATS</v>
      </c>
      <c r="F881" s="5">
        <f>IFERROR(VLOOKUP('Requête 052'!$A880,'Requête 052'!$A$1:$F$2000,6,FALSE),"")</f>
        <v>0.74</v>
      </c>
      <c r="G881" s="15" t="str">
        <f>IFERROR(VLOOKUP(A881,'Fichier source CGECP'!$A$1:$F$1259,1,FALSE),"")</f>
        <v/>
      </c>
      <c r="H881" s="15" t="str">
        <f>IFERROR(VLOOKUP(A881,'Fichier source CGECP'!$A$1:$F$1259,2,FALSE),"")</f>
        <v/>
      </c>
      <c r="I881" s="38" t="str">
        <f>IFERROR(VLOOKUP(A881,'Fichier source CGECP'!$A$1:$F$1259,3,FALSE),"")</f>
        <v/>
      </c>
      <c r="J881" s="15" t="str">
        <f>IFERROR(VLOOKUP(A881,'Fichier source CGECP'!$A$1:$F$1259,4,FALSE),"")</f>
        <v/>
      </c>
      <c r="K881" s="15" t="str">
        <f>IFERROR(VLOOKUP(A881,'Fichier source CGECP'!$A$1:$F$1259,5,FALSE),"")</f>
        <v/>
      </c>
      <c r="L881" s="33" t="str">
        <f>IFERROR(VLOOKUP(A881,'Fichier source CGECP'!$A$1:$F$1259,6,FALSE),"")</f>
        <v/>
      </c>
      <c r="M881" s="36" t="str">
        <f t="shared" si="70"/>
        <v/>
      </c>
      <c r="N881" s="35" t="str">
        <f t="shared" si="66"/>
        <v>Ok</v>
      </c>
      <c r="O881" s="35" t="str">
        <f t="shared" si="67"/>
        <v>Ecart</v>
      </c>
      <c r="P881" s="35" t="str">
        <f t="shared" si="68"/>
        <v>Ok</v>
      </c>
      <c r="Q881" s="35" t="str">
        <f t="shared" si="69"/>
        <v>Ecart</v>
      </c>
    </row>
    <row r="882" spans="1:17" ht="15.75" customHeight="1" x14ac:dyDescent="0.25">
      <c r="A882" s="12">
        <f>IFERROR(VLOOKUP('Requête 052'!$A881,'Requête 052'!$A$1:$F$2000,1,FALSE),"")</f>
        <v>7416</v>
      </c>
      <c r="B882" s="5" t="str">
        <f>IFERROR(VLOOKUP('Requête 052'!$A881,'Requête 052'!$A$1:$F$2000,2,FALSE),"")</f>
        <v>CGECP ST OUEN L AUMONE TDI</v>
      </c>
      <c r="C882" s="14">
        <f>IFERROR(VLOOKUP('Requête 052'!$A881,'Requête 052'!$A$1:$F$2000,3,FALSE),"")</f>
        <v>43821</v>
      </c>
      <c r="D882" s="5" t="str">
        <f>IFERROR(VLOOKUP('Requête 052'!$A881,'Requête 052'!$A$1:$F$2000,4,FALSE),"")</f>
        <v>GRAVATS</v>
      </c>
      <c r="E882" s="5" t="str">
        <f>IFERROR(VLOOKUP('Requête 052'!$A881,'Requête 052'!$A$1:$F$2000,5,FALSE),"")</f>
        <v>GRAVATS</v>
      </c>
      <c r="F882" s="5">
        <f>IFERROR(VLOOKUP('Requête 052'!$A881,'Requête 052'!$A$1:$F$2000,6,FALSE),"")</f>
        <v>2.8860000000000001</v>
      </c>
      <c r="G882" s="15" t="str">
        <f>IFERROR(VLOOKUP(A882,'Fichier source CGECP'!$A$1:$F$1259,1,FALSE),"")</f>
        <v/>
      </c>
      <c r="H882" s="15" t="str">
        <f>IFERROR(VLOOKUP(A882,'Fichier source CGECP'!$A$1:$F$1259,2,FALSE),"")</f>
        <v/>
      </c>
      <c r="I882" s="38" t="str">
        <f>IFERROR(VLOOKUP(A882,'Fichier source CGECP'!$A$1:$F$1259,3,FALSE),"")</f>
        <v/>
      </c>
      <c r="J882" s="15" t="str">
        <f>IFERROR(VLOOKUP(A882,'Fichier source CGECP'!$A$1:$F$1259,4,FALSE),"")</f>
        <v/>
      </c>
      <c r="K882" s="15" t="str">
        <f>IFERROR(VLOOKUP(A882,'Fichier source CGECP'!$A$1:$F$1259,5,FALSE),"")</f>
        <v/>
      </c>
      <c r="L882" s="33" t="str">
        <f>IFERROR(VLOOKUP(A882,'Fichier source CGECP'!$A$1:$F$1259,6,FALSE),"")</f>
        <v/>
      </c>
      <c r="M882" s="36" t="str">
        <f t="shared" si="70"/>
        <v/>
      </c>
      <c r="N882" s="35" t="str">
        <f t="shared" si="66"/>
        <v>Ok</v>
      </c>
      <c r="O882" s="35" t="str">
        <f t="shared" si="67"/>
        <v>Ecart</v>
      </c>
      <c r="P882" s="35" t="str">
        <f t="shared" si="68"/>
        <v>Ok</v>
      </c>
      <c r="Q882" s="35" t="str">
        <f t="shared" si="69"/>
        <v>Ecart</v>
      </c>
    </row>
    <row r="883" spans="1:17" ht="15.75" customHeight="1" x14ac:dyDescent="0.25">
      <c r="A883" s="12">
        <f>IFERROR(VLOOKUP('Requête 052'!$A882,'Requête 052'!$A$1:$F$2000,1,FALSE),"")</f>
        <v>7419</v>
      </c>
      <c r="B883" s="5" t="str">
        <f>IFERROR(VLOOKUP('Requête 052'!$A882,'Requête 052'!$A$1:$F$2000,2,FALSE),"")</f>
        <v>CGECP ST OUEN L AUMONE TDI</v>
      </c>
      <c r="C883" s="14">
        <f>IFERROR(VLOOKUP('Requête 052'!$A882,'Requête 052'!$A$1:$F$2000,3,FALSE),"")</f>
        <v>43821</v>
      </c>
      <c r="D883" s="5" t="str">
        <f>IFERROR(VLOOKUP('Requête 052'!$A882,'Requête 052'!$A$1:$F$2000,4,FALSE),"")</f>
        <v>ENCOMBRANTS</v>
      </c>
      <c r="E883" s="5" t="str">
        <f>IFERROR(VLOOKUP('Requête 052'!$A882,'Requête 052'!$A$1:$F$2000,5,FALSE),"")</f>
        <v>ENCOMBRANTS</v>
      </c>
      <c r="F883" s="5">
        <f>IFERROR(VLOOKUP('Requête 052'!$A882,'Requête 052'!$A$1:$F$2000,6,FALSE),"")</f>
        <v>2.64</v>
      </c>
      <c r="G883" s="15" t="str">
        <f>IFERROR(VLOOKUP(A883,'Fichier source CGECP'!$A$1:$F$1259,1,FALSE),"")</f>
        <v/>
      </c>
      <c r="H883" s="15" t="str">
        <f>IFERROR(VLOOKUP(A883,'Fichier source CGECP'!$A$1:$F$1259,2,FALSE),"")</f>
        <v/>
      </c>
      <c r="I883" s="38" t="str">
        <f>IFERROR(VLOOKUP(A883,'Fichier source CGECP'!$A$1:$F$1259,3,FALSE),"")</f>
        <v/>
      </c>
      <c r="J883" s="15" t="str">
        <f>IFERROR(VLOOKUP(A883,'Fichier source CGECP'!$A$1:$F$1259,4,FALSE),"")</f>
        <v/>
      </c>
      <c r="K883" s="15" t="str">
        <f>IFERROR(VLOOKUP(A883,'Fichier source CGECP'!$A$1:$F$1259,5,FALSE),"")</f>
        <v/>
      </c>
      <c r="L883" s="33" t="str">
        <f>IFERROR(VLOOKUP(A883,'Fichier source CGECP'!$A$1:$F$1259,6,FALSE),"")</f>
        <v/>
      </c>
      <c r="M883" s="36" t="str">
        <f t="shared" si="70"/>
        <v/>
      </c>
      <c r="N883" s="35" t="str">
        <f t="shared" si="66"/>
        <v>Ok</v>
      </c>
      <c r="O883" s="35" t="str">
        <f t="shared" si="67"/>
        <v>Ecart</v>
      </c>
      <c r="P883" s="35" t="str">
        <f t="shared" si="68"/>
        <v>Ok</v>
      </c>
      <c r="Q883" s="35" t="str">
        <f t="shared" si="69"/>
        <v>Ecart</v>
      </c>
    </row>
    <row r="884" spans="1:17" ht="15.75" customHeight="1" x14ac:dyDescent="0.25">
      <c r="A884" s="12">
        <f>IFERROR(VLOOKUP('Requête 052'!$A883,'Requête 052'!$A$1:$F$2000,1,FALSE),"")</f>
        <v>7421</v>
      </c>
      <c r="B884" s="5" t="str">
        <f>IFERROR(VLOOKUP('Requête 052'!$A883,'Requête 052'!$A$1:$F$2000,2,FALSE),"")</f>
        <v>CGECP ST OUEN L AUMONE TDI</v>
      </c>
      <c r="C884" s="14">
        <f>IFERROR(VLOOKUP('Requête 052'!$A883,'Requête 052'!$A$1:$F$2000,3,FALSE),"")</f>
        <v>43821</v>
      </c>
      <c r="D884" s="5" t="str">
        <f>IFERROR(VLOOKUP('Requête 052'!$A883,'Requête 052'!$A$1:$F$2000,4,FALSE),"")</f>
        <v>ENCOMBRANTS</v>
      </c>
      <c r="E884" s="5" t="str">
        <f>IFERROR(VLOOKUP('Requête 052'!$A883,'Requête 052'!$A$1:$F$2000,5,FALSE),"")</f>
        <v>ENCOMBRANTS</v>
      </c>
      <c r="F884" s="5">
        <f>IFERROR(VLOOKUP('Requête 052'!$A883,'Requête 052'!$A$1:$F$2000,6,FALSE),"")</f>
        <v>6.64</v>
      </c>
      <c r="G884" s="15" t="str">
        <f>IFERROR(VLOOKUP(A884,'Fichier source CGECP'!$A$1:$F$1259,1,FALSE),"")</f>
        <v/>
      </c>
      <c r="H884" s="15" t="str">
        <f>IFERROR(VLOOKUP(A884,'Fichier source CGECP'!$A$1:$F$1259,2,FALSE),"")</f>
        <v/>
      </c>
      <c r="I884" s="38" t="str">
        <f>IFERROR(VLOOKUP(A884,'Fichier source CGECP'!$A$1:$F$1259,3,FALSE),"")</f>
        <v/>
      </c>
      <c r="J884" s="15" t="str">
        <f>IFERROR(VLOOKUP(A884,'Fichier source CGECP'!$A$1:$F$1259,4,FALSE),"")</f>
        <v/>
      </c>
      <c r="K884" s="15" t="str">
        <f>IFERROR(VLOOKUP(A884,'Fichier source CGECP'!$A$1:$F$1259,5,FALSE),"")</f>
        <v/>
      </c>
      <c r="L884" s="33" t="str">
        <f>IFERROR(VLOOKUP(A884,'Fichier source CGECP'!$A$1:$F$1259,6,FALSE),"")</f>
        <v/>
      </c>
      <c r="M884" s="36" t="str">
        <f t="shared" si="70"/>
        <v/>
      </c>
      <c r="N884" s="35" t="str">
        <f t="shared" si="66"/>
        <v>Ok</v>
      </c>
      <c r="O884" s="35" t="str">
        <f t="shared" si="67"/>
        <v>Ecart</v>
      </c>
      <c r="P884" s="35" t="str">
        <f t="shared" si="68"/>
        <v>Ok</v>
      </c>
      <c r="Q884" s="35" t="str">
        <f t="shared" si="69"/>
        <v>Ecart</v>
      </c>
    </row>
    <row r="885" spans="1:17" ht="15.75" customHeight="1" x14ac:dyDescent="0.25">
      <c r="A885" s="12">
        <f>IFERROR(VLOOKUP('Requête 052'!$A884,'Requête 052'!$A$1:$F$2000,1,FALSE),"")</f>
        <v>7422</v>
      </c>
      <c r="B885" s="5" t="str">
        <f>IFERROR(VLOOKUP('Requête 052'!$A884,'Requête 052'!$A$1:$F$2000,2,FALSE),"")</f>
        <v>CGECP ST OUEN L AUMONE TDI</v>
      </c>
      <c r="C885" s="14">
        <f>IFERROR(VLOOKUP('Requête 052'!$A884,'Requête 052'!$A$1:$F$2000,3,FALSE),"")</f>
        <v>43821</v>
      </c>
      <c r="D885" s="5" t="str">
        <f>IFERROR(VLOOKUP('Requête 052'!$A884,'Requête 052'!$A$1:$F$2000,4,FALSE),"")</f>
        <v>GRAVATS EN MELANGE</v>
      </c>
      <c r="E885" s="5" t="str">
        <f>IFERROR(VLOOKUP('Requête 052'!$A884,'Requête 052'!$A$1:$F$2000,5,FALSE),"")</f>
        <v>GRAVATS EN MELANGE</v>
      </c>
      <c r="F885" s="5">
        <f>IFERROR(VLOOKUP('Requête 052'!$A884,'Requête 052'!$A$1:$F$2000,6,FALSE),"")</f>
        <v>0.74</v>
      </c>
      <c r="G885" s="15" t="str">
        <f>IFERROR(VLOOKUP(A885,'Fichier source CGECP'!$A$1:$F$1259,1,FALSE),"")</f>
        <v/>
      </c>
      <c r="H885" s="15" t="str">
        <f>IFERROR(VLOOKUP(A885,'Fichier source CGECP'!$A$1:$F$1259,2,FALSE),"")</f>
        <v/>
      </c>
      <c r="I885" s="38" t="str">
        <f>IFERROR(VLOOKUP(A885,'Fichier source CGECP'!$A$1:$F$1259,3,FALSE),"")</f>
        <v/>
      </c>
      <c r="J885" s="15" t="str">
        <f>IFERROR(VLOOKUP(A885,'Fichier source CGECP'!$A$1:$F$1259,4,FALSE),"")</f>
        <v/>
      </c>
      <c r="K885" s="15" t="str">
        <f>IFERROR(VLOOKUP(A885,'Fichier source CGECP'!$A$1:$F$1259,5,FALSE),"")</f>
        <v/>
      </c>
      <c r="L885" s="33" t="str">
        <f>IFERROR(VLOOKUP(A885,'Fichier source CGECP'!$A$1:$F$1259,6,FALSE),"")</f>
        <v/>
      </c>
      <c r="M885" s="36" t="str">
        <f t="shared" si="70"/>
        <v/>
      </c>
      <c r="N885" s="35" t="str">
        <f t="shared" si="66"/>
        <v>Ok</v>
      </c>
      <c r="O885" s="35" t="str">
        <f t="shared" si="67"/>
        <v>Ecart</v>
      </c>
      <c r="P885" s="35" t="str">
        <f t="shared" si="68"/>
        <v>Ok</v>
      </c>
      <c r="Q885" s="35" t="str">
        <f t="shared" si="69"/>
        <v>Ecart</v>
      </c>
    </row>
    <row r="886" spans="1:17" ht="15.75" customHeight="1" x14ac:dyDescent="0.25">
      <c r="A886" s="12">
        <f>IFERROR(VLOOKUP('Requête 052'!$A885,'Requête 052'!$A$1:$F$2000,1,FALSE),"")</f>
        <v>7423</v>
      </c>
      <c r="B886" s="5" t="str">
        <f>IFERROR(VLOOKUP('Requête 052'!$A885,'Requête 052'!$A$1:$F$2000,2,FALSE),"")</f>
        <v>CGECP ST OUEN L AUMONE TDI</v>
      </c>
      <c r="C886" s="14">
        <f>IFERROR(VLOOKUP('Requête 052'!$A885,'Requête 052'!$A$1:$F$2000,3,FALSE),"")</f>
        <v>43821</v>
      </c>
      <c r="D886" s="5" t="str">
        <f>IFERROR(VLOOKUP('Requête 052'!$A885,'Requête 052'!$A$1:$F$2000,4,FALSE),"")</f>
        <v>ENCOMBRANTS</v>
      </c>
      <c r="E886" s="5" t="str">
        <f>IFERROR(VLOOKUP('Requête 052'!$A885,'Requête 052'!$A$1:$F$2000,5,FALSE),"")</f>
        <v>ENCOMBRANTS</v>
      </c>
      <c r="F886" s="5">
        <f>IFERROR(VLOOKUP('Requête 052'!$A885,'Requête 052'!$A$1:$F$2000,6,FALSE),"")</f>
        <v>0.42</v>
      </c>
      <c r="G886" s="15" t="str">
        <f>IFERROR(VLOOKUP(A886,'Fichier source CGECP'!$A$1:$F$1259,1,FALSE),"")</f>
        <v/>
      </c>
      <c r="H886" s="15" t="str">
        <f>IFERROR(VLOOKUP(A886,'Fichier source CGECP'!$A$1:$F$1259,2,FALSE),"")</f>
        <v/>
      </c>
      <c r="I886" s="38" t="str">
        <f>IFERROR(VLOOKUP(A886,'Fichier source CGECP'!$A$1:$F$1259,3,FALSE),"")</f>
        <v/>
      </c>
      <c r="J886" s="15" t="str">
        <f>IFERROR(VLOOKUP(A886,'Fichier source CGECP'!$A$1:$F$1259,4,FALSE),"")</f>
        <v/>
      </c>
      <c r="K886" s="15" t="str">
        <f>IFERROR(VLOOKUP(A886,'Fichier source CGECP'!$A$1:$F$1259,5,FALSE),"")</f>
        <v/>
      </c>
      <c r="L886" s="33" t="str">
        <f>IFERROR(VLOOKUP(A886,'Fichier source CGECP'!$A$1:$F$1259,6,FALSE),"")</f>
        <v/>
      </c>
      <c r="M886" s="36" t="str">
        <f t="shared" si="70"/>
        <v/>
      </c>
      <c r="N886" s="35" t="str">
        <f t="shared" si="66"/>
        <v>Ok</v>
      </c>
      <c r="O886" s="35" t="str">
        <f t="shared" si="67"/>
        <v>Ecart</v>
      </c>
      <c r="P886" s="35" t="str">
        <f t="shared" si="68"/>
        <v>Ok</v>
      </c>
      <c r="Q886" s="35" t="str">
        <f t="shared" si="69"/>
        <v>Ecart</v>
      </c>
    </row>
    <row r="887" spans="1:17" ht="15.75" customHeight="1" x14ac:dyDescent="0.25">
      <c r="A887" s="12">
        <f>IFERROR(VLOOKUP('Requête 052'!$A886,'Requête 052'!$A$1:$F$2000,1,FALSE),"")</f>
        <v>7426</v>
      </c>
      <c r="B887" s="5" t="str">
        <f>IFERROR(VLOOKUP('Requête 052'!$A886,'Requête 052'!$A$1:$F$2000,2,FALSE),"")</f>
        <v>CGECP ST OUEN L AUMONE TDI</v>
      </c>
      <c r="C887" s="14">
        <f>IFERROR(VLOOKUP('Requête 052'!$A886,'Requête 052'!$A$1:$F$2000,3,FALSE),"")</f>
        <v>43821</v>
      </c>
      <c r="D887" s="5" t="str">
        <f>IFERROR(VLOOKUP('Requête 052'!$A886,'Requête 052'!$A$1:$F$2000,4,FALSE),"")</f>
        <v>ENCOMBRANTS</v>
      </c>
      <c r="E887" s="5" t="str">
        <f>IFERROR(VLOOKUP('Requête 052'!$A886,'Requête 052'!$A$1:$F$2000,5,FALSE),"")</f>
        <v>ENCOMBRANTS</v>
      </c>
      <c r="F887" s="5">
        <f>IFERROR(VLOOKUP('Requête 052'!$A886,'Requête 052'!$A$1:$F$2000,6,FALSE),"")</f>
        <v>3.58</v>
      </c>
      <c r="G887" s="15" t="str">
        <f>IFERROR(VLOOKUP(A887,'Fichier source CGECP'!$A$1:$F$1259,1,FALSE),"")</f>
        <v/>
      </c>
      <c r="H887" s="15" t="str">
        <f>IFERROR(VLOOKUP(A887,'Fichier source CGECP'!$A$1:$F$1259,2,FALSE),"")</f>
        <v/>
      </c>
      <c r="I887" s="38" t="str">
        <f>IFERROR(VLOOKUP(A887,'Fichier source CGECP'!$A$1:$F$1259,3,FALSE),"")</f>
        <v/>
      </c>
      <c r="J887" s="15" t="str">
        <f>IFERROR(VLOOKUP(A887,'Fichier source CGECP'!$A$1:$F$1259,4,FALSE),"")</f>
        <v/>
      </c>
      <c r="K887" s="15" t="str">
        <f>IFERROR(VLOOKUP(A887,'Fichier source CGECP'!$A$1:$F$1259,5,FALSE),"")</f>
        <v/>
      </c>
      <c r="L887" s="33" t="str">
        <f>IFERROR(VLOOKUP(A887,'Fichier source CGECP'!$A$1:$F$1259,6,FALSE),"")</f>
        <v/>
      </c>
      <c r="M887" s="36" t="str">
        <f t="shared" si="70"/>
        <v/>
      </c>
      <c r="N887" s="35" t="str">
        <f t="shared" si="66"/>
        <v>Ok</v>
      </c>
      <c r="O887" s="35" t="str">
        <f t="shared" si="67"/>
        <v>Ecart</v>
      </c>
      <c r="P887" s="35" t="str">
        <f t="shared" si="68"/>
        <v>Ok</v>
      </c>
      <c r="Q887" s="35" t="str">
        <f t="shared" si="69"/>
        <v>Ecart</v>
      </c>
    </row>
    <row r="888" spans="1:17" ht="15.75" customHeight="1" x14ac:dyDescent="0.25">
      <c r="A888" s="12">
        <f>IFERROR(VLOOKUP('Requête 052'!$A887,'Requête 052'!$A$1:$F$2000,1,FALSE),"")</f>
        <v>7427</v>
      </c>
      <c r="B888" s="5" t="str">
        <f>IFERROR(VLOOKUP('Requête 052'!$A887,'Requête 052'!$A$1:$F$2000,2,FALSE),"")</f>
        <v>CGECP ST OUEN L AUMONE DVBIODIV</v>
      </c>
      <c r="C888" s="14">
        <f>IFERROR(VLOOKUP('Requête 052'!$A887,'Requête 052'!$A$1:$F$2000,3,FALSE),"")</f>
        <v>43821</v>
      </c>
      <c r="D888" s="5" t="str">
        <f>IFERROR(VLOOKUP('Requête 052'!$A887,'Requête 052'!$A$1:$F$2000,4,FALSE),"")</f>
        <v>DECHETS VERTS EN MELANGE</v>
      </c>
      <c r="E888" s="5" t="str">
        <f>IFERROR(VLOOKUP('Requête 052'!$A887,'Requête 052'!$A$1:$F$2000,5,FALSE),"")</f>
        <v>DECHETS VERTS EN MELANGE</v>
      </c>
      <c r="F888" s="5">
        <f>IFERROR(VLOOKUP('Requête 052'!$A887,'Requête 052'!$A$1:$F$2000,6,FALSE),"")</f>
        <v>3.68</v>
      </c>
      <c r="G888" s="15" t="str">
        <f>IFERROR(VLOOKUP(A888,'Fichier source CGECP'!$A$1:$F$1259,1,FALSE),"")</f>
        <v/>
      </c>
      <c r="H888" s="15" t="str">
        <f>IFERROR(VLOOKUP(A888,'Fichier source CGECP'!$A$1:$F$1259,2,FALSE),"")</f>
        <v/>
      </c>
      <c r="I888" s="38" t="str">
        <f>IFERROR(VLOOKUP(A888,'Fichier source CGECP'!$A$1:$F$1259,3,FALSE),"")</f>
        <v/>
      </c>
      <c r="J888" s="15" t="str">
        <f>IFERROR(VLOOKUP(A888,'Fichier source CGECP'!$A$1:$F$1259,4,FALSE),"")</f>
        <v/>
      </c>
      <c r="K888" s="15" t="str">
        <f>IFERROR(VLOOKUP(A888,'Fichier source CGECP'!$A$1:$F$1259,5,FALSE),"")</f>
        <v/>
      </c>
      <c r="L888" s="33" t="str">
        <f>IFERROR(VLOOKUP(A888,'Fichier source CGECP'!$A$1:$F$1259,6,FALSE),"")</f>
        <v/>
      </c>
      <c r="M888" s="36" t="str">
        <f t="shared" si="70"/>
        <v/>
      </c>
      <c r="N888" s="35" t="str">
        <f t="shared" si="66"/>
        <v>Ok</v>
      </c>
      <c r="O888" s="35" t="str">
        <f t="shared" si="67"/>
        <v>Ecart</v>
      </c>
      <c r="P888" s="35" t="str">
        <f t="shared" si="68"/>
        <v>Ok</v>
      </c>
      <c r="Q888" s="35" t="str">
        <f t="shared" si="69"/>
        <v>Ecart</v>
      </c>
    </row>
    <row r="889" spans="1:17" ht="15.75" customHeight="1" x14ac:dyDescent="0.25">
      <c r="A889" s="12">
        <f>IFERROR(VLOOKUP('Requête 052'!$A888,'Requête 052'!$A$1:$F$2000,1,FALSE),"")</f>
        <v>7428</v>
      </c>
      <c r="B889" s="5" t="str">
        <f>IFERROR(VLOOKUP('Requête 052'!$A888,'Requête 052'!$A$1:$F$2000,2,FALSE),"")</f>
        <v>CGECP ST OUEN L AUMONE TDI</v>
      </c>
      <c r="C889" s="14">
        <f>IFERROR(VLOOKUP('Requête 052'!$A888,'Requête 052'!$A$1:$F$2000,3,FALSE),"")</f>
        <v>43821</v>
      </c>
      <c r="D889" s="5" t="str">
        <f>IFERROR(VLOOKUP('Requête 052'!$A888,'Requête 052'!$A$1:$F$2000,4,FALSE),"")</f>
        <v>ENCOMBRANTS</v>
      </c>
      <c r="E889" s="5" t="str">
        <f>IFERROR(VLOOKUP('Requête 052'!$A888,'Requête 052'!$A$1:$F$2000,5,FALSE),"")</f>
        <v>ENCOMBRANTS</v>
      </c>
      <c r="F889" s="5">
        <f>IFERROR(VLOOKUP('Requête 052'!$A888,'Requête 052'!$A$1:$F$2000,6,FALSE),"")</f>
        <v>0.39300000000000002</v>
      </c>
      <c r="G889" s="15" t="str">
        <f>IFERROR(VLOOKUP(A889,'Fichier source CGECP'!$A$1:$F$1259,1,FALSE),"")</f>
        <v/>
      </c>
      <c r="H889" s="15" t="str">
        <f>IFERROR(VLOOKUP(A889,'Fichier source CGECP'!$A$1:$F$1259,2,FALSE),"")</f>
        <v/>
      </c>
      <c r="I889" s="38" t="str">
        <f>IFERROR(VLOOKUP(A889,'Fichier source CGECP'!$A$1:$F$1259,3,FALSE),"")</f>
        <v/>
      </c>
      <c r="J889" s="15" t="str">
        <f>IFERROR(VLOOKUP(A889,'Fichier source CGECP'!$A$1:$F$1259,4,FALSE),"")</f>
        <v/>
      </c>
      <c r="K889" s="15" t="str">
        <f>IFERROR(VLOOKUP(A889,'Fichier source CGECP'!$A$1:$F$1259,5,FALSE),"")</f>
        <v/>
      </c>
      <c r="L889" s="33" t="str">
        <f>IFERROR(VLOOKUP(A889,'Fichier source CGECP'!$A$1:$F$1259,6,FALSE),"")</f>
        <v/>
      </c>
      <c r="M889" s="36" t="str">
        <f t="shared" si="70"/>
        <v/>
      </c>
      <c r="N889" s="35" t="str">
        <f t="shared" si="66"/>
        <v>Ok</v>
      </c>
      <c r="O889" s="35" t="str">
        <f t="shared" si="67"/>
        <v>Ecart</v>
      </c>
      <c r="P889" s="35" t="str">
        <f t="shared" si="68"/>
        <v>Ok</v>
      </c>
      <c r="Q889" s="35" t="str">
        <f t="shared" si="69"/>
        <v>Ecart</v>
      </c>
    </row>
    <row r="890" spans="1:17" ht="15.75" customHeight="1" x14ac:dyDescent="0.25">
      <c r="A890" s="12">
        <f>IFERROR(VLOOKUP('Requête 052'!$A889,'Requête 052'!$A$1:$F$2000,1,FALSE),"")</f>
        <v>7429</v>
      </c>
      <c r="B890" s="5" t="str">
        <f>IFERROR(VLOOKUP('Requête 052'!$A889,'Requête 052'!$A$1:$F$2000,2,FALSE),"")</f>
        <v>CGECP ST OUEN L AUMONE TDI</v>
      </c>
      <c r="C890" s="14">
        <f>IFERROR(VLOOKUP('Requête 052'!$A889,'Requête 052'!$A$1:$F$2000,3,FALSE),"")</f>
        <v>43821</v>
      </c>
      <c r="D890" s="5" t="str">
        <f>IFERROR(VLOOKUP('Requête 052'!$A889,'Requête 052'!$A$1:$F$2000,4,FALSE),"")</f>
        <v>ENCOMBRANTS</v>
      </c>
      <c r="E890" s="5" t="str">
        <f>IFERROR(VLOOKUP('Requête 052'!$A889,'Requête 052'!$A$1:$F$2000,5,FALSE),"")</f>
        <v>ENCOMBRANTS</v>
      </c>
      <c r="F890" s="5">
        <f>IFERROR(VLOOKUP('Requête 052'!$A889,'Requête 052'!$A$1:$F$2000,6,FALSE),"")</f>
        <v>2.2269999999999999</v>
      </c>
      <c r="G890" s="15" t="str">
        <f>IFERROR(VLOOKUP(A890,'Fichier source CGECP'!$A$1:$F$1259,1,FALSE),"")</f>
        <v/>
      </c>
      <c r="H890" s="15" t="str">
        <f>IFERROR(VLOOKUP(A890,'Fichier source CGECP'!$A$1:$F$1259,2,FALSE),"")</f>
        <v/>
      </c>
      <c r="I890" s="38" t="str">
        <f>IFERROR(VLOOKUP(A890,'Fichier source CGECP'!$A$1:$F$1259,3,FALSE),"")</f>
        <v/>
      </c>
      <c r="J890" s="15" t="str">
        <f>IFERROR(VLOOKUP(A890,'Fichier source CGECP'!$A$1:$F$1259,4,FALSE),"")</f>
        <v/>
      </c>
      <c r="K890" s="15" t="str">
        <f>IFERROR(VLOOKUP(A890,'Fichier source CGECP'!$A$1:$F$1259,5,FALSE),"")</f>
        <v/>
      </c>
      <c r="L890" s="33" t="str">
        <f>IFERROR(VLOOKUP(A890,'Fichier source CGECP'!$A$1:$F$1259,6,FALSE),"")</f>
        <v/>
      </c>
      <c r="M890" s="36" t="str">
        <f t="shared" si="70"/>
        <v/>
      </c>
      <c r="N890" s="35" t="str">
        <f t="shared" si="66"/>
        <v>Ok</v>
      </c>
      <c r="O890" s="35" t="str">
        <f t="shared" si="67"/>
        <v>Ecart</v>
      </c>
      <c r="P890" s="35" t="str">
        <f t="shared" si="68"/>
        <v>Ok</v>
      </c>
      <c r="Q890" s="35" t="str">
        <f t="shared" si="69"/>
        <v>Ecart</v>
      </c>
    </row>
    <row r="891" spans="1:17" ht="15.75" customHeight="1" x14ac:dyDescent="0.25">
      <c r="A891" s="12">
        <f>IFERROR(VLOOKUP('Requête 052'!$A890,'Requête 052'!$A$1:$F$2000,1,FALSE),"")</f>
        <v>7430</v>
      </c>
      <c r="B891" s="5" t="str">
        <f>IFERROR(VLOOKUP('Requête 052'!$A890,'Requête 052'!$A$1:$F$2000,2,FALSE),"")</f>
        <v>CGECP ST OUEN L AUMONE TDI</v>
      </c>
      <c r="C891" s="14">
        <f>IFERROR(VLOOKUP('Requête 052'!$A890,'Requête 052'!$A$1:$F$2000,3,FALSE),"")</f>
        <v>43821</v>
      </c>
      <c r="D891" s="5" t="str">
        <f>IFERROR(VLOOKUP('Requête 052'!$A890,'Requête 052'!$A$1:$F$2000,4,FALSE),"")</f>
        <v>ENCOMBRANTS</v>
      </c>
      <c r="E891" s="5" t="str">
        <f>IFERROR(VLOOKUP('Requête 052'!$A890,'Requête 052'!$A$1:$F$2000,5,FALSE),"")</f>
        <v>ENCOMBRANTS</v>
      </c>
      <c r="F891" s="5">
        <f>IFERROR(VLOOKUP('Requête 052'!$A890,'Requête 052'!$A$1:$F$2000,6,FALSE),"")</f>
        <v>7.56</v>
      </c>
      <c r="G891" s="15" t="str">
        <f>IFERROR(VLOOKUP(A891,'Fichier source CGECP'!$A$1:$F$1259,1,FALSE),"")</f>
        <v/>
      </c>
      <c r="H891" s="15" t="str">
        <f>IFERROR(VLOOKUP(A891,'Fichier source CGECP'!$A$1:$F$1259,2,FALSE),"")</f>
        <v/>
      </c>
      <c r="I891" s="38" t="str">
        <f>IFERROR(VLOOKUP(A891,'Fichier source CGECP'!$A$1:$F$1259,3,FALSE),"")</f>
        <v/>
      </c>
      <c r="J891" s="15" t="str">
        <f>IFERROR(VLOOKUP(A891,'Fichier source CGECP'!$A$1:$F$1259,4,FALSE),"")</f>
        <v/>
      </c>
      <c r="K891" s="15" t="str">
        <f>IFERROR(VLOOKUP(A891,'Fichier source CGECP'!$A$1:$F$1259,5,FALSE),"")</f>
        <v/>
      </c>
      <c r="L891" s="33" t="str">
        <f>IFERROR(VLOOKUP(A891,'Fichier source CGECP'!$A$1:$F$1259,6,FALSE),"")</f>
        <v/>
      </c>
      <c r="M891" s="36" t="str">
        <f t="shared" si="70"/>
        <v/>
      </c>
      <c r="N891" s="35" t="str">
        <f t="shared" si="66"/>
        <v>Ok</v>
      </c>
      <c r="O891" s="35" t="str">
        <f t="shared" si="67"/>
        <v>Ecart</v>
      </c>
      <c r="P891" s="35" t="str">
        <f t="shared" si="68"/>
        <v>Ok</v>
      </c>
      <c r="Q891" s="35" t="str">
        <f t="shared" si="69"/>
        <v>Ecart</v>
      </c>
    </row>
    <row r="892" spans="1:17" ht="15.75" customHeight="1" x14ac:dyDescent="0.25">
      <c r="A892" s="12">
        <f>IFERROR(VLOOKUP('Requête 052'!$A891,'Requête 052'!$A$1:$F$2000,1,FALSE),"")</f>
        <v>7431</v>
      </c>
      <c r="B892" s="5" t="str">
        <f>IFERROR(VLOOKUP('Requête 052'!$A891,'Requête 052'!$A$1:$F$2000,2,FALSE),"")</f>
        <v>CGECP ST OUEN L AUMONE DVBIODIV</v>
      </c>
      <c r="C892" s="14">
        <f>IFERROR(VLOOKUP('Requête 052'!$A891,'Requête 052'!$A$1:$F$2000,3,FALSE),"")</f>
        <v>43821</v>
      </c>
      <c r="D892" s="5" t="str">
        <f>IFERROR(VLOOKUP('Requête 052'!$A891,'Requête 052'!$A$1:$F$2000,4,FALSE),"")</f>
        <v>DECHETS VERTS EN MELANGE</v>
      </c>
      <c r="E892" s="5" t="str">
        <f>IFERROR(VLOOKUP('Requête 052'!$A891,'Requête 052'!$A$1:$F$2000,5,FALSE),"")</f>
        <v>DECHETS VERTS EN MELANGE</v>
      </c>
      <c r="F892" s="5">
        <f>IFERROR(VLOOKUP('Requête 052'!$A891,'Requête 052'!$A$1:$F$2000,6,FALSE),"")</f>
        <v>1.52</v>
      </c>
      <c r="G892" s="15" t="str">
        <f>IFERROR(VLOOKUP(A892,'Fichier source CGECP'!$A$1:$F$1259,1,FALSE),"")</f>
        <v/>
      </c>
      <c r="H892" s="15" t="str">
        <f>IFERROR(VLOOKUP(A892,'Fichier source CGECP'!$A$1:$F$1259,2,FALSE),"")</f>
        <v/>
      </c>
      <c r="I892" s="38" t="str">
        <f>IFERROR(VLOOKUP(A892,'Fichier source CGECP'!$A$1:$F$1259,3,FALSE),"")</f>
        <v/>
      </c>
      <c r="J892" s="15" t="str">
        <f>IFERROR(VLOOKUP(A892,'Fichier source CGECP'!$A$1:$F$1259,4,FALSE),"")</f>
        <v/>
      </c>
      <c r="K892" s="15" t="str">
        <f>IFERROR(VLOOKUP(A892,'Fichier source CGECP'!$A$1:$F$1259,5,FALSE),"")</f>
        <v/>
      </c>
      <c r="L892" s="33" t="str">
        <f>IFERROR(VLOOKUP(A892,'Fichier source CGECP'!$A$1:$F$1259,6,FALSE),"")</f>
        <v/>
      </c>
      <c r="M892" s="36" t="str">
        <f t="shared" si="70"/>
        <v/>
      </c>
      <c r="N892" s="35" t="str">
        <f t="shared" si="66"/>
        <v>Ok</v>
      </c>
      <c r="O892" s="35" t="str">
        <f t="shared" si="67"/>
        <v>Ecart</v>
      </c>
      <c r="P892" s="35" t="str">
        <f t="shared" si="68"/>
        <v>Ok</v>
      </c>
      <c r="Q892" s="35" t="str">
        <f t="shared" si="69"/>
        <v>Ecart</v>
      </c>
    </row>
    <row r="893" spans="1:17" ht="15.75" customHeight="1" x14ac:dyDescent="0.25">
      <c r="A893" s="12">
        <f>IFERROR(VLOOKUP('Requête 052'!$A892,'Requête 052'!$A$1:$F$2000,1,FALSE),"")</f>
        <v>7432</v>
      </c>
      <c r="B893" s="5" t="str">
        <f>IFERROR(VLOOKUP('Requête 052'!$A892,'Requête 052'!$A$1:$F$2000,2,FALSE),"")</f>
        <v>CGECP ST OUEN L AUMONE TDI</v>
      </c>
      <c r="C893" s="14">
        <f>IFERROR(VLOOKUP('Requête 052'!$A892,'Requête 052'!$A$1:$F$2000,3,FALSE),"")</f>
        <v>43821</v>
      </c>
      <c r="D893" s="5" t="str">
        <f>IFERROR(VLOOKUP('Requête 052'!$A892,'Requête 052'!$A$1:$F$2000,4,FALSE),"")</f>
        <v>ENCOMBRANTS</v>
      </c>
      <c r="E893" s="5" t="str">
        <f>IFERROR(VLOOKUP('Requête 052'!$A892,'Requête 052'!$A$1:$F$2000,5,FALSE),"")</f>
        <v>ENCOMBRANTS</v>
      </c>
      <c r="F893" s="5">
        <f>IFERROR(VLOOKUP('Requête 052'!$A892,'Requête 052'!$A$1:$F$2000,6,FALSE),"")</f>
        <v>4.96</v>
      </c>
      <c r="G893" s="15" t="str">
        <f>IFERROR(VLOOKUP(A893,'Fichier source CGECP'!$A$1:$F$1259,1,FALSE),"")</f>
        <v/>
      </c>
      <c r="H893" s="15" t="str">
        <f>IFERROR(VLOOKUP(A893,'Fichier source CGECP'!$A$1:$F$1259,2,FALSE),"")</f>
        <v/>
      </c>
      <c r="I893" s="38" t="str">
        <f>IFERROR(VLOOKUP(A893,'Fichier source CGECP'!$A$1:$F$1259,3,FALSE),"")</f>
        <v/>
      </c>
      <c r="J893" s="15" t="str">
        <f>IFERROR(VLOOKUP(A893,'Fichier source CGECP'!$A$1:$F$1259,4,FALSE),"")</f>
        <v/>
      </c>
      <c r="K893" s="15" t="str">
        <f>IFERROR(VLOOKUP(A893,'Fichier source CGECP'!$A$1:$F$1259,5,FALSE),"")</f>
        <v/>
      </c>
      <c r="L893" s="33" t="str">
        <f>IFERROR(VLOOKUP(A893,'Fichier source CGECP'!$A$1:$F$1259,6,FALSE),"")</f>
        <v/>
      </c>
      <c r="M893" s="36" t="str">
        <f t="shared" si="70"/>
        <v/>
      </c>
      <c r="N893" s="35" t="str">
        <f t="shared" si="66"/>
        <v>Ok</v>
      </c>
      <c r="O893" s="35" t="str">
        <f t="shared" si="67"/>
        <v>Ecart</v>
      </c>
      <c r="P893" s="35" t="str">
        <f t="shared" si="68"/>
        <v>Ok</v>
      </c>
      <c r="Q893" s="35" t="str">
        <f t="shared" si="69"/>
        <v>Ecart</v>
      </c>
    </row>
    <row r="894" spans="1:17" ht="15.75" customHeight="1" x14ac:dyDescent="0.25">
      <c r="A894" s="12">
        <f>IFERROR(VLOOKUP('Requête 052'!$A893,'Requête 052'!$A$1:$F$2000,1,FALSE),"")</f>
        <v>7434</v>
      </c>
      <c r="B894" s="5" t="str">
        <f>IFERROR(VLOOKUP('Requête 052'!$A893,'Requête 052'!$A$1:$F$2000,2,FALSE),"")</f>
        <v>CGECP ST OUEN L AUMONE TDI</v>
      </c>
      <c r="C894" s="14">
        <f>IFERROR(VLOOKUP('Requête 052'!$A893,'Requête 052'!$A$1:$F$2000,3,FALSE),"")</f>
        <v>43821</v>
      </c>
      <c r="D894" s="5" t="str">
        <f>IFERROR(VLOOKUP('Requête 052'!$A893,'Requête 052'!$A$1:$F$2000,4,FALSE),"")</f>
        <v>ENCOMBRANTS</v>
      </c>
      <c r="E894" s="5" t="str">
        <f>IFERROR(VLOOKUP('Requête 052'!$A893,'Requête 052'!$A$1:$F$2000,5,FALSE),"")</f>
        <v>ENCOMBRANTS</v>
      </c>
      <c r="F894" s="5">
        <f>IFERROR(VLOOKUP('Requête 052'!$A893,'Requête 052'!$A$1:$F$2000,6,FALSE),"")</f>
        <v>7.3999999999999996E-2</v>
      </c>
      <c r="G894" s="15" t="str">
        <f>IFERROR(VLOOKUP(A894,'Fichier source CGECP'!$A$1:$F$1259,1,FALSE),"")</f>
        <v/>
      </c>
      <c r="H894" s="15" t="str">
        <f>IFERROR(VLOOKUP(A894,'Fichier source CGECP'!$A$1:$F$1259,2,FALSE),"")</f>
        <v/>
      </c>
      <c r="I894" s="38" t="str">
        <f>IFERROR(VLOOKUP(A894,'Fichier source CGECP'!$A$1:$F$1259,3,FALSE),"")</f>
        <v/>
      </c>
      <c r="J894" s="15" t="str">
        <f>IFERROR(VLOOKUP(A894,'Fichier source CGECP'!$A$1:$F$1259,4,FALSE),"")</f>
        <v/>
      </c>
      <c r="K894" s="15" t="str">
        <f>IFERROR(VLOOKUP(A894,'Fichier source CGECP'!$A$1:$F$1259,5,FALSE),"")</f>
        <v/>
      </c>
      <c r="L894" s="33" t="str">
        <f>IFERROR(VLOOKUP(A894,'Fichier source CGECP'!$A$1:$F$1259,6,FALSE),"")</f>
        <v/>
      </c>
      <c r="M894" s="36" t="str">
        <f t="shared" si="70"/>
        <v/>
      </c>
      <c r="N894" s="35" t="str">
        <f t="shared" si="66"/>
        <v>Ok</v>
      </c>
      <c r="O894" s="35" t="str">
        <f t="shared" si="67"/>
        <v>Ecart</v>
      </c>
      <c r="P894" s="35" t="str">
        <f t="shared" si="68"/>
        <v>Ok</v>
      </c>
      <c r="Q894" s="35" t="str">
        <f t="shared" si="69"/>
        <v>Ecart</v>
      </c>
    </row>
    <row r="895" spans="1:17" ht="15.75" customHeight="1" x14ac:dyDescent="0.25">
      <c r="A895" s="12">
        <f>IFERROR(VLOOKUP('Requête 052'!$A894,'Requête 052'!$A$1:$F$2000,1,FALSE),"")</f>
        <v>7436</v>
      </c>
      <c r="B895" s="5" t="str">
        <f>IFERROR(VLOOKUP('Requête 052'!$A894,'Requête 052'!$A$1:$F$2000,2,FALSE),"")</f>
        <v>CGECP ST OUEN L AUMONE UVEND</v>
      </c>
      <c r="C895" s="14">
        <f>IFERROR(VLOOKUP('Requête 052'!$A894,'Requête 052'!$A$1:$F$2000,3,FALSE),"")</f>
        <v>43822</v>
      </c>
      <c r="D895" s="5" t="str">
        <f>IFERROR(VLOOKUP('Requête 052'!$A894,'Requête 052'!$A$1:$F$2000,4,FALSE),"")</f>
        <v>DECHETS INDUSTRIELS BANALS</v>
      </c>
      <c r="E895" s="5" t="str">
        <f>IFERROR(VLOOKUP('Requête 052'!$A894,'Requête 052'!$A$1:$F$2000,5,FALSE),"")</f>
        <v>DECHETS INDUSTRIELS BANALS</v>
      </c>
      <c r="F895" s="5">
        <f>IFERROR(VLOOKUP('Requête 052'!$A894,'Requête 052'!$A$1:$F$2000,6,FALSE),"")</f>
        <v>6.74</v>
      </c>
      <c r="G895" s="15">
        <f>IFERROR(VLOOKUP(A895,'Fichier source CGECP'!$A$1:$F$1259,1,FALSE),"")</f>
        <v>7436</v>
      </c>
      <c r="H895" s="15" t="str">
        <f>IFERROR(VLOOKUP(A895,'Fichier source CGECP'!$A$1:$F$1259,2,FALSE),"")</f>
        <v>CGECP</v>
      </c>
      <c r="I895" s="47">
        <f>IFERROR(VLOOKUP(A895,'Fichier source CGECP'!$A$1:$F$1259,3,FALSE),"")</f>
        <v>43822</v>
      </c>
      <c r="J895" s="15" t="str">
        <f>IFERROR(VLOOKUP(A895,'Fichier source CGECP'!$A$1:$F$1259,4,FALSE),"")</f>
        <v>DECHETS INDUSTRIELS BANALS</v>
      </c>
      <c r="K895" s="15" t="str">
        <f>IFERROR(VLOOKUP(A895,'Fichier source CGECP'!$A$1:$F$1259,5,FALSE),"")</f>
        <v>DECHETS INDUSTRIELS BANALS</v>
      </c>
      <c r="L895" s="33">
        <f>IFERROR(VLOOKUP(A895,'Fichier source CGECP'!$A$1:$F$1259,6,FALSE),"")</f>
        <v>0.62</v>
      </c>
      <c r="M895" s="36">
        <f t="shared" si="70"/>
        <v>6.12</v>
      </c>
      <c r="N895" s="35" t="str">
        <f t="shared" si="66"/>
        <v>Ok</v>
      </c>
      <c r="O895" s="35" t="str">
        <f t="shared" si="67"/>
        <v>Ok</v>
      </c>
      <c r="P895" s="35" t="str">
        <f t="shared" si="68"/>
        <v>Ok</v>
      </c>
      <c r="Q895" s="35" t="str">
        <f t="shared" si="69"/>
        <v>Ok</v>
      </c>
    </row>
    <row r="896" spans="1:17" ht="15.75" customHeight="1" x14ac:dyDescent="0.25">
      <c r="A896" s="12">
        <f>IFERROR(VLOOKUP('Requête 052'!$A895,'Requête 052'!$A$1:$F$2000,1,FALSE),"")</f>
        <v>7437</v>
      </c>
      <c r="B896" s="5" t="str">
        <f>IFERROR(VLOOKUP('Requête 052'!$A895,'Requête 052'!$A$1:$F$2000,2,FALSE),"")</f>
        <v>CGECP ST OUEN L AUMONE UVEND</v>
      </c>
      <c r="C896" s="14">
        <f>IFERROR(VLOOKUP('Requête 052'!$A895,'Requête 052'!$A$1:$F$2000,3,FALSE),"")</f>
        <v>43822</v>
      </c>
      <c r="D896" s="5" t="str">
        <f>IFERROR(VLOOKUP('Requête 052'!$A895,'Requête 052'!$A$1:$F$2000,4,FALSE),"")</f>
        <v>REFUS DE TRI</v>
      </c>
      <c r="E896" s="5" t="str">
        <f>IFERROR(VLOOKUP('Requête 052'!$A895,'Requête 052'!$A$1:$F$2000,5,FALSE),"")</f>
        <v>REFUS DE TRI</v>
      </c>
      <c r="F896" s="5">
        <f>IFERROR(VLOOKUP('Requête 052'!$A895,'Requête 052'!$A$1:$F$2000,6,FALSE),"")</f>
        <v>1.4279999999999999</v>
      </c>
      <c r="G896" s="15" t="str">
        <f>IFERROR(VLOOKUP(A896,'Fichier source CGECP'!$A$1:$F$1259,1,FALSE),"")</f>
        <v/>
      </c>
      <c r="H896" s="15" t="str">
        <f>IFERROR(VLOOKUP(A896,'Fichier source CGECP'!$A$1:$F$1259,2,FALSE),"")</f>
        <v/>
      </c>
      <c r="I896" s="38" t="str">
        <f>IFERROR(VLOOKUP(A896,'Fichier source CGECP'!$A$1:$F$1259,3,FALSE),"")</f>
        <v/>
      </c>
      <c r="J896" s="15" t="str">
        <f>IFERROR(VLOOKUP(A896,'Fichier source CGECP'!$A$1:$F$1259,4,FALSE),"")</f>
        <v/>
      </c>
      <c r="K896" s="15" t="str">
        <f>IFERROR(VLOOKUP(A896,'Fichier source CGECP'!$A$1:$F$1259,5,FALSE),"")</f>
        <v/>
      </c>
      <c r="L896" s="33" t="str">
        <f>IFERROR(VLOOKUP(A896,'Fichier source CGECP'!$A$1:$F$1259,6,FALSE),"")</f>
        <v/>
      </c>
      <c r="M896" s="36" t="str">
        <f t="shared" si="70"/>
        <v/>
      </c>
      <c r="N896" s="35" t="str">
        <f t="shared" si="66"/>
        <v>Ok</v>
      </c>
      <c r="O896" s="35" t="str">
        <f t="shared" si="67"/>
        <v>Ecart</v>
      </c>
      <c r="P896" s="35" t="str">
        <f t="shared" si="68"/>
        <v>Ok</v>
      </c>
      <c r="Q896" s="35" t="str">
        <f t="shared" si="69"/>
        <v>Ecart</v>
      </c>
    </row>
    <row r="897" spans="1:17" ht="15.75" customHeight="1" x14ac:dyDescent="0.25">
      <c r="A897" s="12">
        <f>IFERROR(VLOOKUP('Requête 052'!$A896,'Requête 052'!$A$1:$F$2000,1,FALSE),"")</f>
        <v>7438</v>
      </c>
      <c r="B897" s="5" t="str">
        <f>IFERROR(VLOOKUP('Requête 052'!$A896,'Requête 052'!$A$1:$F$2000,2,FALSE),"")</f>
        <v>CGECP ST OUEN L AUMONE UVEND</v>
      </c>
      <c r="C897" s="14">
        <f>IFERROR(VLOOKUP('Requête 052'!$A896,'Requête 052'!$A$1:$F$2000,3,FALSE),"")</f>
        <v>43822</v>
      </c>
      <c r="D897" s="5" t="str">
        <f>IFERROR(VLOOKUP('Requête 052'!$A896,'Requête 052'!$A$1:$F$2000,4,FALSE),"")</f>
        <v>ORDURES MENAGERES</v>
      </c>
      <c r="E897" s="5" t="str">
        <f>IFERROR(VLOOKUP('Requête 052'!$A896,'Requête 052'!$A$1:$F$2000,5,FALSE),"")</f>
        <v>ORDURES MENAGERES</v>
      </c>
      <c r="F897" s="5">
        <f>IFERROR(VLOOKUP('Requête 052'!$A896,'Requête 052'!$A$1:$F$2000,6,FALSE),"")</f>
        <v>0.96</v>
      </c>
      <c r="G897" s="15">
        <f>IFERROR(VLOOKUP(A897,'Fichier source CGECP'!$A$1:$F$1259,1,FALSE),"")</f>
        <v>7438</v>
      </c>
      <c r="H897" s="15" t="str">
        <f>IFERROR(VLOOKUP(A897,'Fichier source CGECP'!$A$1:$F$1259,2,FALSE),"")</f>
        <v>CGECP</v>
      </c>
      <c r="I897" s="38">
        <f>IFERROR(VLOOKUP(A897,'Fichier source CGECP'!$A$1:$F$1259,3,FALSE),"")</f>
        <v>43822</v>
      </c>
      <c r="J897" s="15">
        <f>IFERROR(VLOOKUP(A897,'Fichier source CGECP'!$A$1:$F$1259,4,FALSE),"")</f>
        <v>0</v>
      </c>
      <c r="K897" s="15" t="str">
        <f>IFERROR(VLOOKUP(A897,'Fichier source CGECP'!$A$1:$F$1259,5,FALSE),"")</f>
        <v>ORDURES MENAGERES</v>
      </c>
      <c r="L897" s="33">
        <f>IFERROR(VLOOKUP(A897,'Fichier source CGECP'!$A$1:$F$1259,6,FALSE),"")</f>
        <v>2.02</v>
      </c>
      <c r="M897" s="36">
        <f t="shared" si="70"/>
        <v>-1.06</v>
      </c>
      <c r="N897" s="35" t="str">
        <f t="shared" si="66"/>
        <v>Ok</v>
      </c>
      <c r="O897" s="35" t="str">
        <f t="shared" si="67"/>
        <v>Ok</v>
      </c>
      <c r="P897" s="35" t="str">
        <f t="shared" si="68"/>
        <v>Ecart</v>
      </c>
      <c r="Q897" s="35" t="str">
        <f t="shared" si="69"/>
        <v>Ecart</v>
      </c>
    </row>
    <row r="898" spans="1:17" ht="15.75" customHeight="1" x14ac:dyDescent="0.25">
      <c r="A898" s="12">
        <f>IFERROR(VLOOKUP('Requête 052'!$A897,'Requête 052'!$A$1:$F$2000,1,FALSE),"")</f>
        <v>7439</v>
      </c>
      <c r="B898" s="5" t="str">
        <f>IFERROR(VLOOKUP('Requête 052'!$A897,'Requête 052'!$A$1:$F$2000,2,FALSE),"")</f>
        <v>CGECP ST OUEN L AUMONE UVEND</v>
      </c>
      <c r="C898" s="14">
        <f>IFERROR(VLOOKUP('Requête 052'!$A897,'Requête 052'!$A$1:$F$2000,3,FALSE),"")</f>
        <v>43822</v>
      </c>
      <c r="D898" s="5" t="str">
        <f>IFERROR(VLOOKUP('Requête 052'!$A897,'Requête 052'!$A$1:$F$2000,4,FALSE),"")</f>
        <v>REFUS DE TRI</v>
      </c>
      <c r="E898" s="5" t="str">
        <f>IFERROR(VLOOKUP('Requête 052'!$A897,'Requête 052'!$A$1:$F$2000,5,FALSE),"")</f>
        <v>REFUS DE TRI</v>
      </c>
      <c r="F898" s="5">
        <f>IFERROR(VLOOKUP('Requête 052'!$A897,'Requête 052'!$A$1:$F$2000,6,FALSE),"")</f>
        <v>0.95199999999999996</v>
      </c>
      <c r="G898" s="15" t="str">
        <f>IFERROR(VLOOKUP(A898,'Fichier source CGECP'!$A$1:$F$1259,1,FALSE),"")</f>
        <v/>
      </c>
      <c r="H898" s="15" t="str">
        <f>IFERROR(VLOOKUP(A898,'Fichier source CGECP'!$A$1:$F$1259,2,FALSE),"")</f>
        <v/>
      </c>
      <c r="I898" s="38" t="str">
        <f>IFERROR(VLOOKUP(A898,'Fichier source CGECP'!$A$1:$F$1259,3,FALSE),"")</f>
        <v/>
      </c>
      <c r="J898" s="15" t="str">
        <f>IFERROR(VLOOKUP(A898,'Fichier source CGECP'!$A$1:$F$1259,4,FALSE),"")</f>
        <v/>
      </c>
      <c r="K898" s="15" t="str">
        <f>IFERROR(VLOOKUP(A898,'Fichier source CGECP'!$A$1:$F$1259,5,FALSE),"")</f>
        <v/>
      </c>
      <c r="L898" s="33" t="str">
        <f>IFERROR(VLOOKUP(A898,'Fichier source CGECP'!$A$1:$F$1259,6,FALSE),"")</f>
        <v/>
      </c>
      <c r="M898" s="36" t="str">
        <f t="shared" si="70"/>
        <v/>
      </c>
      <c r="N898" s="35" t="str">
        <f t="shared" si="66"/>
        <v>Ok</v>
      </c>
      <c r="O898" s="35" t="str">
        <f t="shared" si="67"/>
        <v>Ecart</v>
      </c>
      <c r="P898" s="35" t="str">
        <f t="shared" si="68"/>
        <v>Ok</v>
      </c>
      <c r="Q898" s="35" t="str">
        <f t="shared" si="69"/>
        <v>Ecart</v>
      </c>
    </row>
    <row r="899" spans="1:17" ht="15.75" customHeight="1" x14ac:dyDescent="0.25">
      <c r="A899" s="12">
        <f>IFERROR(VLOOKUP('Requête 052'!$A898,'Requête 052'!$A$1:$F$2000,1,FALSE),"")</f>
        <v>7440</v>
      </c>
      <c r="B899" s="5" t="str">
        <f>IFERROR(VLOOKUP('Requête 052'!$A898,'Requête 052'!$A$1:$F$2000,2,FALSE),"")</f>
        <v>CGECP ST OUEN L AUMONE TDI</v>
      </c>
      <c r="C899" s="14">
        <f>IFERROR(VLOOKUP('Requête 052'!$A898,'Requête 052'!$A$1:$F$2000,3,FALSE),"")</f>
        <v>43822</v>
      </c>
      <c r="D899" s="5" t="str">
        <f>IFERROR(VLOOKUP('Requête 052'!$A898,'Requête 052'!$A$1:$F$2000,4,FALSE),"")</f>
        <v>ENCOMBRANTS</v>
      </c>
      <c r="E899" s="5" t="str">
        <f>IFERROR(VLOOKUP('Requête 052'!$A898,'Requête 052'!$A$1:$F$2000,5,FALSE),"")</f>
        <v>ENCOMBRANTS</v>
      </c>
      <c r="F899" s="5">
        <f>IFERROR(VLOOKUP('Requête 052'!$A898,'Requête 052'!$A$1:$F$2000,6,FALSE),"")</f>
        <v>2.9</v>
      </c>
      <c r="G899" s="15">
        <f>IFERROR(VLOOKUP(A899,'Fichier source CGECP'!$A$1:$F$1259,1,FALSE),"")</f>
        <v>7440</v>
      </c>
      <c r="H899" s="15" t="str">
        <f>IFERROR(VLOOKUP(A899,'Fichier source CGECP'!$A$1:$F$1259,2,FALSE),"")</f>
        <v>CGECP</v>
      </c>
      <c r="I899" s="47">
        <f>IFERROR(VLOOKUP(A899,'Fichier source CGECP'!$A$1:$F$1259,3,FALSE),"")</f>
        <v>43822</v>
      </c>
      <c r="J899" s="15">
        <f>IFERROR(VLOOKUP(A899,'Fichier source CGECP'!$A$1:$F$1259,4,FALSE),"")</f>
        <v>0</v>
      </c>
      <c r="K899" s="15" t="str">
        <f>IFERROR(VLOOKUP(A899,'Fichier source CGECP'!$A$1:$F$1259,5,FALSE),"")</f>
        <v>ENCOMBRANTS</v>
      </c>
      <c r="L899" s="33">
        <f>IFERROR(VLOOKUP(A899,'Fichier source CGECP'!$A$1:$F$1259,6,FALSE),"")</f>
        <v>1.9</v>
      </c>
      <c r="M899" s="36">
        <f t="shared" si="70"/>
        <v>1</v>
      </c>
      <c r="N899" s="35" t="str">
        <f t="shared" si="66"/>
        <v>Ok</v>
      </c>
      <c r="O899" s="35" t="str">
        <f t="shared" si="67"/>
        <v>Ok</v>
      </c>
      <c r="P899" s="35" t="str">
        <f t="shared" si="68"/>
        <v>Ok</v>
      </c>
      <c r="Q899" s="35" t="str">
        <f t="shared" si="69"/>
        <v>Ok</v>
      </c>
    </row>
    <row r="900" spans="1:17" ht="15.75" customHeight="1" x14ac:dyDescent="0.25">
      <c r="A900" s="12">
        <f>IFERROR(VLOOKUP('Requête 052'!$A899,'Requête 052'!$A$1:$F$2000,1,FALSE),"")</f>
        <v>7441</v>
      </c>
      <c r="B900" s="5" t="str">
        <f>IFERROR(VLOOKUP('Requête 052'!$A899,'Requête 052'!$A$1:$F$2000,2,FALSE),"")</f>
        <v>CGECP ST OUEN L AUMONE UVEND</v>
      </c>
      <c r="C900" s="14">
        <f>IFERROR(VLOOKUP('Requête 052'!$A899,'Requête 052'!$A$1:$F$2000,3,FALSE),"")</f>
        <v>43822</v>
      </c>
      <c r="D900" s="5" t="str">
        <f>IFERROR(VLOOKUP('Requête 052'!$A899,'Requête 052'!$A$1:$F$2000,4,FALSE),"")</f>
        <v>REFUS DE TRI</v>
      </c>
      <c r="E900" s="5" t="str">
        <f>IFERROR(VLOOKUP('Requête 052'!$A899,'Requête 052'!$A$1:$F$2000,5,FALSE),"")</f>
        <v>REFUS DE TRI</v>
      </c>
      <c r="F900" s="5">
        <f>IFERROR(VLOOKUP('Requête 052'!$A899,'Requête 052'!$A$1:$F$2000,6,FALSE),"")</f>
        <v>2.2000000000000002</v>
      </c>
      <c r="G900" s="15" t="str">
        <f>IFERROR(VLOOKUP(A900,'Fichier source CGECP'!$A$1:$F$1259,1,FALSE),"")</f>
        <v/>
      </c>
      <c r="H900" s="15" t="str">
        <f>IFERROR(VLOOKUP(A900,'Fichier source CGECP'!$A$1:$F$1259,2,FALSE),"")</f>
        <v/>
      </c>
      <c r="I900" s="38" t="str">
        <f>IFERROR(VLOOKUP(A900,'Fichier source CGECP'!$A$1:$F$1259,3,FALSE),"")</f>
        <v/>
      </c>
      <c r="J900" s="15" t="str">
        <f>IFERROR(VLOOKUP(A900,'Fichier source CGECP'!$A$1:$F$1259,4,FALSE),"")</f>
        <v/>
      </c>
      <c r="K900" s="15" t="str">
        <f>IFERROR(VLOOKUP(A900,'Fichier source CGECP'!$A$1:$F$1259,5,FALSE),"")</f>
        <v/>
      </c>
      <c r="L900" s="33" t="str">
        <f>IFERROR(VLOOKUP(A900,'Fichier source CGECP'!$A$1:$F$1259,6,FALSE),"")</f>
        <v/>
      </c>
      <c r="M900" s="36" t="str">
        <f t="shared" si="70"/>
        <v/>
      </c>
      <c r="N900" s="35" t="str">
        <f t="shared" ref="N900:N963" si="71">IFERROR(IF(SEARCH(H900,B900,1),"Ok","Ecart"),"")</f>
        <v>Ok</v>
      </c>
      <c r="O900" s="35" t="str">
        <f t="shared" ref="O900:O963" si="72">IFERROR(IF(E900=K900,"Ok","Ecart"),"")</f>
        <v>Ecart</v>
      </c>
      <c r="P900" s="35" t="str">
        <f t="shared" ref="P900:P963" si="73">IFERROR(IF(M900&gt;=0,"Ok","Ecart"),"")</f>
        <v>Ok</v>
      </c>
      <c r="Q900" s="35" t="str">
        <f t="shared" ref="Q900:Q963" si="74">IFERROR(IF(OR(P900="Ecart",O900="Ecart",N900="Ecart"),"Ecart","Ok"),"")</f>
        <v>Ecart</v>
      </c>
    </row>
    <row r="901" spans="1:17" ht="15.75" customHeight="1" x14ac:dyDescent="0.25">
      <c r="A901" s="12">
        <f>IFERROR(VLOOKUP('Requête 052'!$A900,'Requête 052'!$A$1:$F$2000,1,FALSE),"")</f>
        <v>7449</v>
      </c>
      <c r="B901" s="5" t="str">
        <f>IFERROR(VLOOKUP('Requête 052'!$A900,'Requête 052'!$A$1:$F$2000,2,FALSE),"")</f>
        <v>CGECP ST OUEN L AUMONE UVEND</v>
      </c>
      <c r="C901" s="14">
        <f>IFERROR(VLOOKUP('Requête 052'!$A900,'Requête 052'!$A$1:$F$2000,3,FALSE),"")</f>
        <v>43822</v>
      </c>
      <c r="D901" s="5" t="str">
        <f>IFERROR(VLOOKUP('Requête 052'!$A900,'Requête 052'!$A$1:$F$2000,4,FALSE),"")</f>
        <v>DECHET A INCINERER</v>
      </c>
      <c r="E901" s="5" t="str">
        <f>IFERROR(VLOOKUP('Requête 052'!$A900,'Requête 052'!$A$1:$F$2000,5,FALSE),"")</f>
        <v>DECHET A INCINERER</v>
      </c>
      <c r="F901" s="5">
        <f>IFERROR(VLOOKUP('Requête 052'!$A900,'Requête 052'!$A$1:$F$2000,6,FALSE),"")</f>
        <v>0.6</v>
      </c>
      <c r="G901" s="15">
        <f>IFERROR(VLOOKUP(A901,'Fichier source CGECP'!$A$1:$F$1259,1,FALSE),"")</f>
        <v>7449</v>
      </c>
      <c r="H901" s="15" t="str">
        <f>IFERROR(VLOOKUP(A901,'Fichier source CGECP'!$A$1:$F$1259,2,FALSE),"")</f>
        <v>CGECP</v>
      </c>
      <c r="I901" s="38">
        <f>IFERROR(VLOOKUP(A901,'Fichier source CGECP'!$A$1:$F$1259,3,FALSE),"")</f>
        <v>43822</v>
      </c>
      <c r="J901" s="15" t="str">
        <f>IFERROR(VLOOKUP(A901,'Fichier source CGECP'!$A$1:$F$1259,4,FALSE),"")</f>
        <v>DECHET A INCINERER TRI</v>
      </c>
      <c r="K901" s="15" t="str">
        <f>IFERROR(VLOOKUP(A901,'Fichier source CGECP'!$A$1:$F$1259,5,FALSE),"")</f>
        <v>DECHET A INCINERER TRI</v>
      </c>
      <c r="L901" s="33">
        <f>IFERROR(VLOOKUP(A901,'Fichier source CGECP'!$A$1:$F$1259,6,FALSE),"")</f>
        <v>2.12</v>
      </c>
      <c r="M901" s="36">
        <f t="shared" si="70"/>
        <v>-1.52</v>
      </c>
      <c r="N901" s="35" t="str">
        <f t="shared" si="71"/>
        <v>Ok</v>
      </c>
      <c r="O901" s="35" t="str">
        <f t="shared" si="72"/>
        <v>Ecart</v>
      </c>
      <c r="P901" s="35" t="str">
        <f t="shared" si="73"/>
        <v>Ecart</v>
      </c>
      <c r="Q901" s="35" t="str">
        <f t="shared" si="74"/>
        <v>Ecart</v>
      </c>
    </row>
    <row r="902" spans="1:17" ht="15.75" customHeight="1" x14ac:dyDescent="0.25">
      <c r="A902" s="12">
        <f>IFERROR(VLOOKUP('Requête 052'!$A901,'Requête 052'!$A$1:$F$2000,1,FALSE),"")</f>
        <v>7456</v>
      </c>
      <c r="B902" s="5" t="str">
        <f>IFERROR(VLOOKUP('Requête 052'!$A901,'Requête 052'!$A$1:$F$2000,2,FALSE),"")</f>
        <v>CGECP ST OUEN L AUMONE TDI</v>
      </c>
      <c r="C902" s="14">
        <f>IFERROR(VLOOKUP('Requête 052'!$A901,'Requête 052'!$A$1:$F$2000,3,FALSE),"")</f>
        <v>43822</v>
      </c>
      <c r="D902" s="5" t="str">
        <f>IFERROR(VLOOKUP('Requête 052'!$A901,'Requête 052'!$A$1:$F$2000,4,FALSE),"")</f>
        <v>BOIS D'EMBALLAGES BRUTS</v>
      </c>
      <c r="E902" s="5" t="str">
        <f>IFERROR(VLOOKUP('Requête 052'!$A901,'Requête 052'!$A$1:$F$2000,5,FALSE),"")</f>
        <v>BOIS D'EMBALLAGES BRUTS</v>
      </c>
      <c r="F902" s="5">
        <f>IFERROR(VLOOKUP('Requête 052'!$A901,'Requête 052'!$A$1:$F$2000,6,FALSE),"")</f>
        <v>2.2400000000000002</v>
      </c>
      <c r="G902" s="15">
        <f>IFERROR(VLOOKUP(A902,'Fichier source CGECP'!$A$1:$F$1259,1,FALSE),"")</f>
        <v>7456</v>
      </c>
      <c r="H902" s="15" t="str">
        <f>IFERROR(VLOOKUP(A902,'Fichier source CGECP'!$A$1:$F$1259,2,FALSE),"")</f>
        <v>CGECP</v>
      </c>
      <c r="I902" s="38">
        <f>IFERROR(VLOOKUP(A902,'Fichier source CGECP'!$A$1:$F$1259,3,FALSE),"")</f>
        <v>43822</v>
      </c>
      <c r="J902" s="15" t="str">
        <f>IFERROR(VLOOKUP(A902,'Fichier source CGECP'!$A$1:$F$1259,4,FALSE),"")</f>
        <v>BOIS B BRUT</v>
      </c>
      <c r="K902" s="15" t="str">
        <f>IFERROR(VLOOKUP(A902,'Fichier source CGECP'!$A$1:$F$1259,5,FALSE),"")</f>
        <v>BOIS B BRUT</v>
      </c>
      <c r="L902" s="33">
        <f>IFERROR(VLOOKUP(A902,'Fichier source CGECP'!$A$1:$F$1259,6,FALSE),"")</f>
        <v>3.19</v>
      </c>
      <c r="M902" s="36">
        <f t="shared" si="70"/>
        <v>-0.94999999999999973</v>
      </c>
      <c r="N902" s="35" t="str">
        <f t="shared" si="71"/>
        <v>Ok</v>
      </c>
      <c r="O902" s="35" t="str">
        <f t="shared" si="72"/>
        <v>Ecart</v>
      </c>
      <c r="P902" s="35" t="str">
        <f t="shared" si="73"/>
        <v>Ecart</v>
      </c>
      <c r="Q902" s="35" t="str">
        <f t="shared" si="74"/>
        <v>Ecart</v>
      </c>
    </row>
    <row r="903" spans="1:17" ht="15.75" customHeight="1" x14ac:dyDescent="0.25">
      <c r="A903" s="12">
        <f>IFERROR(VLOOKUP('Requête 052'!$A902,'Requête 052'!$A$1:$F$2000,1,FALSE),"")</f>
        <v>7456</v>
      </c>
      <c r="B903" s="5" t="str">
        <f>IFERROR(VLOOKUP('Requête 052'!$A902,'Requête 052'!$A$1:$F$2000,2,FALSE),"")</f>
        <v>CGECP ST OUEN L AUMONE TDI</v>
      </c>
      <c r="C903" s="14">
        <f>IFERROR(VLOOKUP('Requête 052'!$A902,'Requête 052'!$A$1:$F$2000,3,FALSE),"")</f>
        <v>43822</v>
      </c>
      <c r="D903" s="5" t="str">
        <f>IFERROR(VLOOKUP('Requête 052'!$A902,'Requête 052'!$A$1:$F$2000,4,FALSE),"")</f>
        <v>BOIS D'EMBALLAGES BRUTS</v>
      </c>
      <c r="E903" s="5" t="str">
        <f>IFERROR(VLOOKUP('Requête 052'!$A902,'Requête 052'!$A$1:$F$2000,5,FALSE),"")</f>
        <v>BOIS D'EMBALLAGES BRUTS</v>
      </c>
      <c r="F903" s="5">
        <f>IFERROR(VLOOKUP('Requête 052'!$A902,'Requête 052'!$A$1:$F$2000,6,FALSE),"")</f>
        <v>2.2400000000000002</v>
      </c>
      <c r="G903" s="15">
        <f>IFERROR(VLOOKUP(A903,'Fichier source CGECP'!$A$1:$F$1259,1,FALSE),"")</f>
        <v>7456</v>
      </c>
      <c r="H903" s="15" t="str">
        <f>IFERROR(VLOOKUP(A903,'Fichier source CGECP'!$A$1:$F$1259,2,FALSE),"")</f>
        <v>CGECP</v>
      </c>
      <c r="I903" s="38">
        <f>IFERROR(VLOOKUP(A903,'Fichier source CGECP'!$A$1:$F$1259,3,FALSE),"")</f>
        <v>43822</v>
      </c>
      <c r="J903" s="15" t="str">
        <f>IFERROR(VLOOKUP(A903,'Fichier source CGECP'!$A$1:$F$1259,4,FALSE),"")</f>
        <v>BOIS B BRUT</v>
      </c>
      <c r="K903" s="15" t="str">
        <f>IFERROR(VLOOKUP(A903,'Fichier source CGECP'!$A$1:$F$1259,5,FALSE),"")</f>
        <v>BOIS B BRUT</v>
      </c>
      <c r="L903" s="33">
        <f>IFERROR(VLOOKUP(A903,'Fichier source CGECP'!$A$1:$F$1259,6,FALSE),"")</f>
        <v>3.19</v>
      </c>
      <c r="M903" s="36">
        <f t="shared" si="70"/>
        <v>-0.94999999999999973</v>
      </c>
      <c r="N903" s="35" t="str">
        <f t="shared" si="71"/>
        <v>Ok</v>
      </c>
      <c r="O903" s="35" t="str">
        <f t="shared" si="72"/>
        <v>Ecart</v>
      </c>
      <c r="P903" s="35" t="str">
        <f t="shared" si="73"/>
        <v>Ecart</v>
      </c>
      <c r="Q903" s="35" t="str">
        <f t="shared" si="74"/>
        <v>Ecart</v>
      </c>
    </row>
    <row r="904" spans="1:17" ht="15.75" customHeight="1" x14ac:dyDescent="0.25">
      <c r="A904" s="12">
        <f>IFERROR(VLOOKUP('Requête 052'!$A903,'Requête 052'!$A$1:$F$2000,1,FALSE),"")</f>
        <v>7457</v>
      </c>
      <c r="B904" s="5" t="str">
        <f>IFERROR(VLOOKUP('Requête 052'!$A903,'Requête 052'!$A$1:$F$2000,2,FALSE),"")</f>
        <v>CGECP ST OUEN L AUMONE UVEND</v>
      </c>
      <c r="C904" s="14">
        <f>IFERROR(VLOOKUP('Requête 052'!$A903,'Requête 052'!$A$1:$F$2000,3,FALSE),"")</f>
        <v>43822</v>
      </c>
      <c r="D904" s="5" t="str">
        <f>IFERROR(VLOOKUP('Requête 052'!$A903,'Requête 052'!$A$1:$F$2000,4,FALSE),"")</f>
        <v>ORDURES MENAGERES</v>
      </c>
      <c r="E904" s="5" t="str">
        <f>IFERROR(VLOOKUP('Requête 052'!$A903,'Requête 052'!$A$1:$F$2000,5,FALSE),"")</f>
        <v>ORDURES MENAGERES</v>
      </c>
      <c r="F904" s="5">
        <f>IFERROR(VLOOKUP('Requête 052'!$A903,'Requête 052'!$A$1:$F$2000,6,FALSE),"")</f>
        <v>3.54</v>
      </c>
      <c r="G904" s="15">
        <f>IFERROR(VLOOKUP(A904,'Fichier source CGECP'!$A$1:$F$1259,1,FALSE),"")</f>
        <v>7457</v>
      </c>
      <c r="H904" s="15" t="str">
        <f>IFERROR(VLOOKUP(A904,'Fichier source CGECP'!$A$1:$F$1259,2,FALSE),"")</f>
        <v>CGECP</v>
      </c>
      <c r="I904" s="47">
        <f>IFERROR(VLOOKUP(A904,'Fichier source CGECP'!$A$1:$F$1259,3,FALSE),"")</f>
        <v>43822</v>
      </c>
      <c r="J904" s="15">
        <f>IFERROR(VLOOKUP(A904,'Fichier source CGECP'!$A$1:$F$1259,4,FALSE),"")</f>
        <v>0</v>
      </c>
      <c r="K904" s="15" t="str">
        <f>IFERROR(VLOOKUP(A904,'Fichier source CGECP'!$A$1:$F$1259,5,FALSE),"")</f>
        <v>ORDURES MENAGERES</v>
      </c>
      <c r="L904" s="33">
        <f>IFERROR(VLOOKUP(A904,'Fichier source CGECP'!$A$1:$F$1259,6,FALSE),"")</f>
        <v>3.4</v>
      </c>
      <c r="M904" s="36">
        <f t="shared" si="70"/>
        <v>0.14000000000000012</v>
      </c>
      <c r="N904" s="35" t="str">
        <f t="shared" si="71"/>
        <v>Ok</v>
      </c>
      <c r="O904" s="35" t="str">
        <f t="shared" si="72"/>
        <v>Ok</v>
      </c>
      <c r="P904" s="35" t="str">
        <f t="shared" si="73"/>
        <v>Ok</v>
      </c>
      <c r="Q904" s="35" t="str">
        <f t="shared" si="74"/>
        <v>Ok</v>
      </c>
    </row>
    <row r="905" spans="1:17" ht="15.75" customHeight="1" x14ac:dyDescent="0.25">
      <c r="A905" s="12">
        <f>IFERROR(VLOOKUP('Requête 052'!$A904,'Requête 052'!$A$1:$F$2000,1,FALSE),"")</f>
        <v>7459</v>
      </c>
      <c r="B905" s="5" t="str">
        <f>IFERROR(VLOOKUP('Requête 052'!$A904,'Requête 052'!$A$1:$F$2000,2,FALSE),"")</f>
        <v>CGECP ST OUEN L AUMONE TDI</v>
      </c>
      <c r="C905" s="14">
        <f>IFERROR(VLOOKUP('Requête 052'!$A904,'Requête 052'!$A$1:$F$2000,3,FALSE),"")</f>
        <v>43822</v>
      </c>
      <c r="D905" s="5" t="str">
        <f>IFERROR(VLOOKUP('Requête 052'!$A904,'Requête 052'!$A$1:$F$2000,4,FALSE),"")</f>
        <v>GRAVATS EN MELANGE</v>
      </c>
      <c r="E905" s="5" t="str">
        <f>IFERROR(VLOOKUP('Requête 052'!$A904,'Requête 052'!$A$1:$F$2000,5,FALSE),"")</f>
        <v>GRAVATS EN MELANGE</v>
      </c>
      <c r="F905" s="5">
        <f>IFERROR(VLOOKUP('Requête 052'!$A904,'Requête 052'!$A$1:$F$2000,6,FALSE),"")</f>
        <v>4.18</v>
      </c>
      <c r="G905" s="15" t="str">
        <f>IFERROR(VLOOKUP(A905,'Fichier source CGECP'!$A$1:$F$1259,1,FALSE),"")</f>
        <v/>
      </c>
      <c r="H905" s="15" t="str">
        <f>IFERROR(VLOOKUP(A905,'Fichier source CGECP'!$A$1:$F$1259,2,FALSE),"")</f>
        <v/>
      </c>
      <c r="I905" s="38" t="str">
        <f>IFERROR(VLOOKUP(A905,'Fichier source CGECP'!$A$1:$F$1259,3,FALSE),"")</f>
        <v/>
      </c>
      <c r="J905" s="15" t="str">
        <f>IFERROR(VLOOKUP(A905,'Fichier source CGECP'!$A$1:$F$1259,4,FALSE),"")</f>
        <v/>
      </c>
      <c r="K905" s="15" t="str">
        <f>IFERROR(VLOOKUP(A905,'Fichier source CGECP'!$A$1:$F$1259,5,FALSE),"")</f>
        <v/>
      </c>
      <c r="L905" s="33" t="str">
        <f>IFERROR(VLOOKUP(A905,'Fichier source CGECP'!$A$1:$F$1259,6,FALSE),"")</f>
        <v/>
      </c>
      <c r="M905" s="36" t="str">
        <f t="shared" si="70"/>
        <v/>
      </c>
      <c r="N905" s="35" t="str">
        <f t="shared" si="71"/>
        <v>Ok</v>
      </c>
      <c r="O905" s="35" t="str">
        <f t="shared" si="72"/>
        <v>Ecart</v>
      </c>
      <c r="P905" s="35" t="str">
        <f t="shared" si="73"/>
        <v>Ok</v>
      </c>
      <c r="Q905" s="35" t="str">
        <f t="shared" si="74"/>
        <v>Ecart</v>
      </c>
    </row>
    <row r="906" spans="1:17" ht="15.75" customHeight="1" x14ac:dyDescent="0.25">
      <c r="A906" s="12">
        <f>IFERROR(VLOOKUP('Requête 052'!$A905,'Requête 052'!$A$1:$F$2000,1,FALSE),"")</f>
        <v>7461</v>
      </c>
      <c r="B906" s="5" t="str">
        <f>IFERROR(VLOOKUP('Requête 052'!$A905,'Requête 052'!$A$1:$F$2000,2,FALSE),"")</f>
        <v>CGECP ST OUEN L AUMONE TDI</v>
      </c>
      <c r="C906" s="14">
        <f>IFERROR(VLOOKUP('Requête 052'!$A905,'Requête 052'!$A$1:$F$2000,3,FALSE),"")</f>
        <v>43822</v>
      </c>
      <c r="D906" s="5" t="str">
        <f>IFERROR(VLOOKUP('Requête 052'!$A905,'Requête 052'!$A$1:$F$2000,4,FALSE),"")</f>
        <v>CARTONS ET SACHES PLAST - 1.04.00</v>
      </c>
      <c r="E906" s="5" t="str">
        <f>IFERROR(VLOOKUP('Requête 052'!$A905,'Requête 052'!$A$1:$F$2000,5,FALSE),"")</f>
        <v>CARTONS</v>
      </c>
      <c r="F906" s="5">
        <f>IFERROR(VLOOKUP('Requête 052'!$A905,'Requête 052'!$A$1:$F$2000,6,FALSE),"")</f>
        <v>1.24</v>
      </c>
      <c r="G906" s="15">
        <f>IFERROR(VLOOKUP(A906,'Fichier source CGECP'!$A$1:$F$1259,1,FALSE),"")</f>
        <v>7461</v>
      </c>
      <c r="H906" s="15" t="str">
        <f>IFERROR(VLOOKUP(A906,'Fichier source CGECP'!$A$1:$F$1259,2,FALSE),"")</f>
        <v>CGECP</v>
      </c>
      <c r="I906" s="38">
        <f>IFERROR(VLOOKUP(A906,'Fichier source CGECP'!$A$1:$F$1259,3,FALSE),"")</f>
        <v>43822</v>
      </c>
      <c r="J906" s="15" t="str">
        <f>IFERROR(VLOOKUP(A906,'Fichier source CGECP'!$A$1:$F$1259,4,FALSE),"")</f>
        <v>CARTONS ET SACHES PLAST - 1.04.00</v>
      </c>
      <c r="K906" s="15" t="str">
        <f>IFERROR(VLOOKUP(A906,'Fichier source CGECP'!$A$1:$F$1259,5,FALSE),"")</f>
        <v>CARTONS ET SACHES PLAST - 1.04.00</v>
      </c>
      <c r="L906" s="33">
        <f>IFERROR(VLOOKUP(A906,'Fichier source CGECP'!$A$1:$F$1259,6,FALSE),"")</f>
        <v>2.8069999999999999</v>
      </c>
      <c r="M906" s="36">
        <f t="shared" si="70"/>
        <v>-1.5669999999999999</v>
      </c>
      <c r="N906" s="35" t="str">
        <f t="shared" si="71"/>
        <v>Ok</v>
      </c>
      <c r="O906" s="35" t="str">
        <f t="shared" si="72"/>
        <v>Ecart</v>
      </c>
      <c r="P906" s="35" t="str">
        <f t="shared" si="73"/>
        <v>Ecart</v>
      </c>
      <c r="Q906" s="35" t="str">
        <f t="shared" si="74"/>
        <v>Ecart</v>
      </c>
    </row>
    <row r="907" spans="1:17" ht="15.75" customHeight="1" x14ac:dyDescent="0.25">
      <c r="A907" s="12">
        <f>IFERROR(VLOOKUP('Requête 052'!$A906,'Requête 052'!$A$1:$F$2000,1,FALSE),"")</f>
        <v>7461</v>
      </c>
      <c r="B907" s="5" t="str">
        <f>IFERROR(VLOOKUP('Requête 052'!$A906,'Requête 052'!$A$1:$F$2000,2,FALSE),"")</f>
        <v>CGECP ST OUEN L AUMONE TDI</v>
      </c>
      <c r="C907" s="14">
        <f>IFERROR(VLOOKUP('Requête 052'!$A906,'Requête 052'!$A$1:$F$2000,3,FALSE),"")</f>
        <v>43822</v>
      </c>
      <c r="D907" s="5" t="str">
        <f>IFERROR(VLOOKUP('Requête 052'!$A906,'Requête 052'!$A$1:$F$2000,4,FALSE),"")</f>
        <v>CARTONS ET SACHES PLAST - 1.04.00</v>
      </c>
      <c r="E907" s="5" t="str">
        <f>IFERROR(VLOOKUP('Requête 052'!$A906,'Requête 052'!$A$1:$F$2000,5,FALSE),"")</f>
        <v>CARTONS</v>
      </c>
      <c r="F907" s="5">
        <f>IFERROR(VLOOKUP('Requête 052'!$A906,'Requête 052'!$A$1:$F$2000,6,FALSE),"")</f>
        <v>1.24</v>
      </c>
      <c r="G907" s="15">
        <f>IFERROR(VLOOKUP(A907,'Fichier source CGECP'!$A$1:$F$1259,1,FALSE),"")</f>
        <v>7461</v>
      </c>
      <c r="H907" s="15" t="str">
        <f>IFERROR(VLOOKUP(A907,'Fichier source CGECP'!$A$1:$F$1259,2,FALSE),"")</f>
        <v>CGECP</v>
      </c>
      <c r="I907" s="38">
        <f>IFERROR(VLOOKUP(A907,'Fichier source CGECP'!$A$1:$F$1259,3,FALSE),"")</f>
        <v>43822</v>
      </c>
      <c r="J907" s="15" t="str">
        <f>IFERROR(VLOOKUP(A907,'Fichier source CGECP'!$A$1:$F$1259,4,FALSE),"")</f>
        <v>CARTONS ET SACHES PLAST - 1.04.00</v>
      </c>
      <c r="K907" s="15" t="str">
        <f>IFERROR(VLOOKUP(A907,'Fichier source CGECP'!$A$1:$F$1259,5,FALSE),"")</f>
        <v>CARTONS ET SACHES PLAST - 1.04.00</v>
      </c>
      <c r="L907" s="33">
        <f>IFERROR(VLOOKUP(A907,'Fichier source CGECP'!$A$1:$F$1259,6,FALSE),"")</f>
        <v>2.8069999999999999</v>
      </c>
      <c r="M907" s="36">
        <f t="shared" si="70"/>
        <v>-1.5669999999999999</v>
      </c>
      <c r="N907" s="35" t="str">
        <f t="shared" si="71"/>
        <v>Ok</v>
      </c>
      <c r="O907" s="35" t="str">
        <f t="shared" si="72"/>
        <v>Ecart</v>
      </c>
      <c r="P907" s="35" t="str">
        <f t="shared" si="73"/>
        <v>Ecart</v>
      </c>
      <c r="Q907" s="35" t="str">
        <f t="shared" si="74"/>
        <v>Ecart</v>
      </c>
    </row>
    <row r="908" spans="1:17" ht="15.75" customHeight="1" x14ac:dyDescent="0.25">
      <c r="A908" s="12">
        <f>IFERROR(VLOOKUP('Requête 052'!$A907,'Requête 052'!$A$1:$F$2000,1,FALSE),"")</f>
        <v>7461</v>
      </c>
      <c r="B908" s="5" t="str">
        <f>IFERROR(VLOOKUP('Requête 052'!$A907,'Requête 052'!$A$1:$F$2000,2,FALSE),"")</f>
        <v>CGECP ST OUEN L AUMONE TDI</v>
      </c>
      <c r="C908" s="14">
        <f>IFERROR(VLOOKUP('Requête 052'!$A907,'Requête 052'!$A$1:$F$2000,3,FALSE),"")</f>
        <v>43822</v>
      </c>
      <c r="D908" s="5" t="str">
        <f>IFERROR(VLOOKUP('Requête 052'!$A907,'Requête 052'!$A$1:$F$2000,4,FALSE),"")</f>
        <v>CARTONS ET SACHES PLAST - 1.04.00</v>
      </c>
      <c r="E908" s="5" t="str">
        <f>IFERROR(VLOOKUP('Requête 052'!$A907,'Requête 052'!$A$1:$F$2000,5,FALSE),"")</f>
        <v>CARTONS</v>
      </c>
      <c r="F908" s="5">
        <f>IFERROR(VLOOKUP('Requête 052'!$A907,'Requête 052'!$A$1:$F$2000,6,FALSE),"")</f>
        <v>1.24</v>
      </c>
      <c r="G908" s="15">
        <f>IFERROR(VLOOKUP(A908,'Fichier source CGECP'!$A$1:$F$1259,1,FALSE),"")</f>
        <v>7461</v>
      </c>
      <c r="H908" s="15" t="str">
        <f>IFERROR(VLOOKUP(A908,'Fichier source CGECP'!$A$1:$F$1259,2,FALSE),"")</f>
        <v>CGECP</v>
      </c>
      <c r="I908" s="38">
        <f>IFERROR(VLOOKUP(A908,'Fichier source CGECP'!$A$1:$F$1259,3,FALSE),"")</f>
        <v>43822</v>
      </c>
      <c r="J908" s="15" t="str">
        <f>IFERROR(VLOOKUP(A908,'Fichier source CGECP'!$A$1:$F$1259,4,FALSE),"")</f>
        <v>CARTONS ET SACHES PLAST - 1.04.00</v>
      </c>
      <c r="K908" s="15" t="str">
        <f>IFERROR(VLOOKUP(A908,'Fichier source CGECP'!$A$1:$F$1259,5,FALSE),"")</f>
        <v>CARTONS ET SACHES PLAST - 1.04.00</v>
      </c>
      <c r="L908" s="33">
        <f>IFERROR(VLOOKUP(A908,'Fichier source CGECP'!$A$1:$F$1259,6,FALSE),"")</f>
        <v>2.8069999999999999</v>
      </c>
      <c r="M908" s="36">
        <f t="shared" si="70"/>
        <v>-1.5669999999999999</v>
      </c>
      <c r="N908" s="35" t="str">
        <f t="shared" si="71"/>
        <v>Ok</v>
      </c>
      <c r="O908" s="35" t="str">
        <f t="shared" si="72"/>
        <v>Ecart</v>
      </c>
      <c r="P908" s="35" t="str">
        <f t="shared" si="73"/>
        <v>Ecart</v>
      </c>
      <c r="Q908" s="35" t="str">
        <f t="shared" si="74"/>
        <v>Ecart</v>
      </c>
    </row>
    <row r="909" spans="1:17" ht="15.75" customHeight="1" x14ac:dyDescent="0.25">
      <c r="A909" s="12">
        <f>IFERROR(VLOOKUP('Requête 052'!$A908,'Requête 052'!$A$1:$F$2000,1,FALSE),"")</f>
        <v>7463</v>
      </c>
      <c r="B909" s="5" t="str">
        <f>IFERROR(VLOOKUP('Requête 052'!$A908,'Requête 052'!$A$1:$F$2000,2,FALSE),"")</f>
        <v>CGECP ST OUEN L AUMONE DVBIODIV</v>
      </c>
      <c r="C909" s="14">
        <f>IFERROR(VLOOKUP('Requête 052'!$A908,'Requête 052'!$A$1:$F$2000,3,FALSE),"")</f>
        <v>43822</v>
      </c>
      <c r="D909" s="5" t="str">
        <f>IFERROR(VLOOKUP('Requête 052'!$A908,'Requête 052'!$A$1:$F$2000,4,FALSE),"")</f>
        <v>DECHETS VERTS EN MELANGE</v>
      </c>
      <c r="E909" s="5" t="str">
        <f>IFERROR(VLOOKUP('Requête 052'!$A908,'Requête 052'!$A$1:$F$2000,5,FALSE),"")</f>
        <v>DECHETS VERTS EN MELANGE</v>
      </c>
      <c r="F909" s="5">
        <f>IFERROR(VLOOKUP('Requête 052'!$A908,'Requête 052'!$A$1:$F$2000,6,FALSE),"")</f>
        <v>3.42</v>
      </c>
      <c r="G909" s="15">
        <f>IFERROR(VLOOKUP(A909,'Fichier source CGECP'!$A$1:$F$1259,1,FALSE),"")</f>
        <v>7463</v>
      </c>
      <c r="H909" s="15" t="str">
        <f>IFERROR(VLOOKUP(A909,'Fichier source CGECP'!$A$1:$F$1259,2,FALSE),"")</f>
        <v>CGECP</v>
      </c>
      <c r="I909" s="38">
        <f>IFERROR(VLOOKUP(A909,'Fichier source CGECP'!$A$1:$F$1259,3,FALSE),"")</f>
        <v>43822</v>
      </c>
      <c r="J909" s="15">
        <f>IFERROR(VLOOKUP(A909,'Fichier source CGECP'!$A$1:$F$1259,4,FALSE),"")</f>
        <v>0</v>
      </c>
      <c r="K909" s="15" t="str">
        <f>IFERROR(VLOOKUP(A909,'Fichier source CGECP'!$A$1:$F$1259,5,FALSE),"")</f>
        <v>ENCOMBRANTS</v>
      </c>
      <c r="L909" s="33">
        <f>IFERROR(VLOOKUP(A909,'Fichier source CGECP'!$A$1:$F$1259,6,FALSE),"")</f>
        <v>1.7</v>
      </c>
      <c r="M909" s="36">
        <f t="shared" si="70"/>
        <v>1.72</v>
      </c>
      <c r="N909" s="35" t="str">
        <f t="shared" si="71"/>
        <v>Ok</v>
      </c>
      <c r="O909" s="35" t="str">
        <f t="shared" si="72"/>
        <v>Ecart</v>
      </c>
      <c r="P909" s="35" t="str">
        <f t="shared" si="73"/>
        <v>Ok</v>
      </c>
      <c r="Q909" s="35" t="str">
        <f t="shared" si="74"/>
        <v>Ecart</v>
      </c>
    </row>
    <row r="910" spans="1:17" ht="15.75" customHeight="1" x14ac:dyDescent="0.25">
      <c r="A910" s="12">
        <f>IFERROR(VLOOKUP('Requête 052'!$A909,'Requête 052'!$A$1:$F$2000,1,FALSE),"")</f>
        <v>7469</v>
      </c>
      <c r="B910" s="5" t="str">
        <f>IFERROR(VLOOKUP('Requête 052'!$A909,'Requête 052'!$A$1:$F$2000,2,FALSE),"")</f>
        <v>CGECP ST OUEN L AUMONE TDI</v>
      </c>
      <c r="C910" s="14">
        <f>IFERROR(VLOOKUP('Requête 052'!$A909,'Requête 052'!$A$1:$F$2000,3,FALSE),"")</f>
        <v>43822</v>
      </c>
      <c r="D910" s="5" t="str">
        <f>IFERROR(VLOOKUP('Requête 052'!$A909,'Requête 052'!$A$1:$F$2000,4,FALSE),"")</f>
        <v>CARTONS ET SACHES PLAST - 1.04.00</v>
      </c>
      <c r="E910" s="5" t="str">
        <f>IFERROR(VLOOKUP('Requête 052'!$A909,'Requête 052'!$A$1:$F$2000,5,FALSE),"")</f>
        <v>CARTONS ET SACHES PLAST - 1.04.00</v>
      </c>
      <c r="F910" s="5">
        <f>IFERROR(VLOOKUP('Requête 052'!$A909,'Requête 052'!$A$1:$F$2000,6,FALSE),"")</f>
        <v>0.18</v>
      </c>
      <c r="G910" s="15">
        <f>IFERROR(VLOOKUP(A910,'Fichier source CGECP'!$A$1:$F$1259,1,FALSE),"")</f>
        <v>7469</v>
      </c>
      <c r="H910" s="15" t="str">
        <f>IFERROR(VLOOKUP(A910,'Fichier source CGECP'!$A$1:$F$1259,2,FALSE),"")</f>
        <v>CGECP</v>
      </c>
      <c r="I910" s="47">
        <f>IFERROR(VLOOKUP(A910,'Fichier source CGECP'!$A$1:$F$1259,3,FALSE),"")</f>
        <v>43822</v>
      </c>
      <c r="J910" s="15" t="str">
        <f>IFERROR(VLOOKUP(A910,'Fichier source CGECP'!$A$1:$F$1259,4,FALSE),"")</f>
        <v>CARTONS ET SACHES PLAST - 1.04.00</v>
      </c>
      <c r="K910" s="15" t="str">
        <f>IFERROR(VLOOKUP(A910,'Fichier source CGECP'!$A$1:$F$1259,5,FALSE),"")</f>
        <v>CARTONS ET SACHES PLAST - 1.04.00</v>
      </c>
      <c r="L910" s="33">
        <f>IFERROR(VLOOKUP(A910,'Fichier source CGECP'!$A$1:$F$1259,6,FALSE),"")</f>
        <v>8.3000000000000004E-2</v>
      </c>
      <c r="M910" s="36">
        <f t="shared" si="70"/>
        <v>9.6999999999999989E-2</v>
      </c>
      <c r="N910" s="35" t="str">
        <f t="shared" si="71"/>
        <v>Ok</v>
      </c>
      <c r="O910" s="35" t="str">
        <f t="shared" si="72"/>
        <v>Ok</v>
      </c>
      <c r="P910" s="35" t="str">
        <f t="shared" si="73"/>
        <v>Ok</v>
      </c>
      <c r="Q910" s="35" t="str">
        <f t="shared" si="74"/>
        <v>Ok</v>
      </c>
    </row>
    <row r="911" spans="1:17" ht="15.75" customHeight="1" x14ac:dyDescent="0.25">
      <c r="A911" s="12">
        <f>IFERROR(VLOOKUP('Requête 052'!$A910,'Requête 052'!$A$1:$F$2000,1,FALSE),"")</f>
        <v>7469</v>
      </c>
      <c r="B911" s="5" t="str">
        <f>IFERROR(VLOOKUP('Requête 052'!$A910,'Requête 052'!$A$1:$F$2000,2,FALSE),"")</f>
        <v>CGECP ST OUEN L AUMONE TDI</v>
      </c>
      <c r="C911" s="14">
        <f>IFERROR(VLOOKUP('Requête 052'!$A910,'Requête 052'!$A$1:$F$2000,3,FALSE),"")</f>
        <v>43822</v>
      </c>
      <c r="D911" s="5" t="str">
        <f>IFERROR(VLOOKUP('Requête 052'!$A910,'Requête 052'!$A$1:$F$2000,4,FALSE),"")</f>
        <v>CARTONS ET SACHES PLAST - 1.04.00</v>
      </c>
      <c r="E911" s="5" t="str">
        <f>IFERROR(VLOOKUP('Requête 052'!$A910,'Requête 052'!$A$1:$F$2000,5,FALSE),"")</f>
        <v>CARTONS ET SACHES PLAST - 1.04.00</v>
      </c>
      <c r="F911" s="5">
        <f>IFERROR(VLOOKUP('Requête 052'!$A910,'Requête 052'!$A$1:$F$2000,6,FALSE),"")</f>
        <v>0.18</v>
      </c>
      <c r="G911" s="15">
        <f>IFERROR(VLOOKUP(A911,'Fichier source CGECP'!$A$1:$F$1259,1,FALSE),"")</f>
        <v>7469</v>
      </c>
      <c r="H911" s="15" t="str">
        <f>IFERROR(VLOOKUP(A911,'Fichier source CGECP'!$A$1:$F$1259,2,FALSE),"")</f>
        <v>CGECP</v>
      </c>
      <c r="I911" s="47">
        <f>IFERROR(VLOOKUP(A911,'Fichier source CGECP'!$A$1:$F$1259,3,FALSE),"")</f>
        <v>43822</v>
      </c>
      <c r="J911" s="15" t="str">
        <f>IFERROR(VLOOKUP(A911,'Fichier source CGECP'!$A$1:$F$1259,4,FALSE),"")</f>
        <v>CARTONS ET SACHES PLAST - 1.04.00</v>
      </c>
      <c r="K911" s="15" t="str">
        <f>IFERROR(VLOOKUP(A911,'Fichier source CGECP'!$A$1:$F$1259,5,FALSE),"")</f>
        <v>CARTONS ET SACHES PLAST - 1.04.00</v>
      </c>
      <c r="L911" s="33">
        <f>IFERROR(VLOOKUP(A911,'Fichier source CGECP'!$A$1:$F$1259,6,FALSE),"")</f>
        <v>8.3000000000000004E-2</v>
      </c>
      <c r="M911" s="36">
        <f t="shared" si="70"/>
        <v>9.6999999999999989E-2</v>
      </c>
      <c r="N911" s="35" t="str">
        <f t="shared" si="71"/>
        <v>Ok</v>
      </c>
      <c r="O911" s="35" t="str">
        <f t="shared" si="72"/>
        <v>Ok</v>
      </c>
      <c r="P911" s="35" t="str">
        <f t="shared" si="73"/>
        <v>Ok</v>
      </c>
      <c r="Q911" s="35" t="str">
        <f t="shared" si="74"/>
        <v>Ok</v>
      </c>
    </row>
    <row r="912" spans="1:17" ht="15.75" customHeight="1" x14ac:dyDescent="0.25">
      <c r="A912" s="12">
        <f>IFERROR(VLOOKUP('Requête 052'!$A911,'Requête 052'!$A$1:$F$2000,1,FALSE),"")</f>
        <v>7473</v>
      </c>
      <c r="B912" s="5" t="str">
        <f>IFERROR(VLOOKUP('Requête 052'!$A911,'Requête 052'!$A$1:$F$2000,2,FALSE),"")</f>
        <v>CGECP ST OUEN L AUMONE UVEND</v>
      </c>
      <c r="C912" s="14">
        <f>IFERROR(VLOOKUP('Requête 052'!$A911,'Requête 052'!$A$1:$F$2000,3,FALSE),"")</f>
        <v>43822</v>
      </c>
      <c r="D912" s="5" t="str">
        <f>IFERROR(VLOOKUP('Requête 052'!$A911,'Requête 052'!$A$1:$F$2000,4,FALSE),"")</f>
        <v>DECHET A INCINERER TRI</v>
      </c>
      <c r="E912" s="5" t="str">
        <f>IFERROR(VLOOKUP('Requête 052'!$A911,'Requête 052'!$A$1:$F$2000,5,FALSE),"")</f>
        <v>DECHET A INCINERER TRI</v>
      </c>
      <c r="F912" s="5">
        <f>IFERROR(VLOOKUP('Requête 052'!$A911,'Requête 052'!$A$1:$F$2000,6,FALSE),"")</f>
        <v>5.86</v>
      </c>
      <c r="G912" s="15">
        <f>IFERROR(VLOOKUP(A912,'Fichier source CGECP'!$A$1:$F$1259,1,FALSE),"")</f>
        <v>7473</v>
      </c>
      <c r="H912" s="15" t="str">
        <f>IFERROR(VLOOKUP(A912,'Fichier source CGECP'!$A$1:$F$1259,2,FALSE),"")</f>
        <v>CGECP</v>
      </c>
      <c r="I912" s="47">
        <f>IFERROR(VLOOKUP(A912,'Fichier source CGECP'!$A$1:$F$1259,3,FALSE),"")</f>
        <v>43822</v>
      </c>
      <c r="J912" s="15" t="str">
        <f>IFERROR(VLOOKUP(A912,'Fichier source CGECP'!$A$1:$F$1259,4,FALSE),"")</f>
        <v>DECHET A INCINERER</v>
      </c>
      <c r="K912" s="15" t="str">
        <f>IFERROR(VLOOKUP(A912,'Fichier source CGECP'!$A$1:$F$1259,5,FALSE),"")</f>
        <v>DECHET A INCINERER TRI</v>
      </c>
      <c r="L912" s="33">
        <f>IFERROR(VLOOKUP(A912,'Fichier source CGECP'!$A$1:$F$1259,6,FALSE),"")</f>
        <v>2.52</v>
      </c>
      <c r="M912" s="36">
        <f t="shared" si="70"/>
        <v>3.3400000000000003</v>
      </c>
      <c r="N912" s="35" t="str">
        <f t="shared" si="71"/>
        <v>Ok</v>
      </c>
      <c r="O912" s="35" t="str">
        <f t="shared" si="72"/>
        <v>Ok</v>
      </c>
      <c r="P912" s="35" t="str">
        <f t="shared" si="73"/>
        <v>Ok</v>
      </c>
      <c r="Q912" s="35" t="str">
        <f t="shared" si="74"/>
        <v>Ok</v>
      </c>
    </row>
    <row r="913" spans="1:17" ht="15.75" customHeight="1" x14ac:dyDescent="0.25">
      <c r="A913" s="12">
        <f>IFERROR(VLOOKUP('Requête 052'!$A912,'Requête 052'!$A$1:$F$2000,1,FALSE),"")</f>
        <v>7481</v>
      </c>
      <c r="B913" s="5" t="str">
        <f>IFERROR(VLOOKUP('Requête 052'!$A912,'Requête 052'!$A$1:$F$2000,2,FALSE),"")</f>
        <v>CGECP ST OUEN L AUMONE TDI</v>
      </c>
      <c r="C913" s="14">
        <f>IFERROR(VLOOKUP('Requête 052'!$A912,'Requête 052'!$A$1:$F$2000,3,FALSE),"")</f>
        <v>43822</v>
      </c>
      <c r="D913" s="5" t="str">
        <f>IFERROR(VLOOKUP('Requête 052'!$A912,'Requête 052'!$A$1:$F$2000,4,FALSE),"")</f>
        <v>DECHETS INDUSTRIELS A TRIER</v>
      </c>
      <c r="E913" s="5" t="str">
        <f>IFERROR(VLOOKUP('Requête 052'!$A912,'Requête 052'!$A$1:$F$2000,5,FALSE),"")</f>
        <v>DECHETS INDUSTRIELS A TRIER</v>
      </c>
      <c r="F913" s="5">
        <f>IFERROR(VLOOKUP('Requête 052'!$A912,'Requête 052'!$A$1:$F$2000,6,FALSE),"")</f>
        <v>3.08</v>
      </c>
      <c r="G913" s="15">
        <f>IFERROR(VLOOKUP(A913,'Fichier source CGECP'!$A$1:$F$1259,1,FALSE),"")</f>
        <v>7481</v>
      </c>
      <c r="H913" s="15" t="str">
        <f>IFERROR(VLOOKUP(A913,'Fichier source CGECP'!$A$1:$F$1259,2,FALSE),"")</f>
        <v>CGECP</v>
      </c>
      <c r="I913" s="38">
        <f>IFERROR(VLOOKUP(A913,'Fichier source CGECP'!$A$1:$F$1259,3,FALSE),"")</f>
        <v>43822</v>
      </c>
      <c r="J913" s="15">
        <f>IFERROR(VLOOKUP(A913,'Fichier source CGECP'!$A$1:$F$1259,4,FALSE),"")</f>
        <v>0</v>
      </c>
      <c r="K913" s="15" t="str">
        <f>IFERROR(VLOOKUP(A913,'Fichier source CGECP'!$A$1:$F$1259,5,FALSE),"")</f>
        <v>BOIS D'EMBALLAGES BRUTS</v>
      </c>
      <c r="L913" s="33">
        <f>IFERROR(VLOOKUP(A913,'Fichier source CGECP'!$A$1:$F$1259,6,FALSE),"")</f>
        <v>1.1200000000000001</v>
      </c>
      <c r="M913" s="36">
        <f t="shared" si="70"/>
        <v>1.96</v>
      </c>
      <c r="N913" s="35" t="str">
        <f t="shared" si="71"/>
        <v>Ok</v>
      </c>
      <c r="O913" s="35" t="str">
        <f t="shared" si="72"/>
        <v>Ecart</v>
      </c>
      <c r="P913" s="35" t="str">
        <f t="shared" si="73"/>
        <v>Ok</v>
      </c>
      <c r="Q913" s="35" t="str">
        <f t="shared" si="74"/>
        <v>Ecart</v>
      </c>
    </row>
    <row r="914" spans="1:17" ht="15.75" customHeight="1" x14ac:dyDescent="0.25">
      <c r="A914" s="12">
        <f>IFERROR(VLOOKUP('Requête 052'!$A913,'Requête 052'!$A$1:$F$2000,1,FALSE),"")</f>
        <v>7483</v>
      </c>
      <c r="B914" s="5" t="str">
        <f>IFERROR(VLOOKUP('Requête 052'!$A913,'Requête 052'!$A$1:$F$2000,2,FALSE),"")</f>
        <v>CGECP ST OUEN L AUMONE TDI</v>
      </c>
      <c r="C914" s="14">
        <f>IFERROR(VLOOKUP('Requête 052'!$A913,'Requête 052'!$A$1:$F$2000,3,FALSE),"")</f>
        <v>43822</v>
      </c>
      <c r="D914" s="5" t="str">
        <f>IFERROR(VLOOKUP('Requête 052'!$A913,'Requête 052'!$A$1:$F$2000,4,FALSE),"")</f>
        <v>ENCOMBRANTS</v>
      </c>
      <c r="E914" s="5" t="str">
        <f>IFERROR(VLOOKUP('Requête 052'!$A913,'Requête 052'!$A$1:$F$2000,5,FALSE),"")</f>
        <v>ENCOMBRANTS</v>
      </c>
      <c r="F914" s="5">
        <f>IFERROR(VLOOKUP('Requête 052'!$A913,'Requête 052'!$A$1:$F$2000,6,FALSE),"")</f>
        <v>2.72</v>
      </c>
      <c r="G914" s="15">
        <f>IFERROR(VLOOKUP(A914,'Fichier source CGECP'!$A$1:$F$1259,1,FALSE),"")</f>
        <v>7483</v>
      </c>
      <c r="H914" s="15" t="str">
        <f>IFERROR(VLOOKUP(A914,'Fichier source CGECP'!$A$1:$F$1259,2,FALSE),"")</f>
        <v>CGECP</v>
      </c>
      <c r="I914" s="47">
        <f>IFERROR(VLOOKUP(A914,'Fichier source CGECP'!$A$1:$F$1259,3,FALSE),"")</f>
        <v>43822</v>
      </c>
      <c r="J914" s="15">
        <f>IFERROR(VLOOKUP(A914,'Fichier source CGECP'!$A$1:$F$1259,4,FALSE),"")</f>
        <v>0</v>
      </c>
      <c r="K914" s="15" t="str">
        <f>IFERROR(VLOOKUP(A914,'Fichier source CGECP'!$A$1:$F$1259,5,FALSE),"")</f>
        <v>ENCOMBRANTS</v>
      </c>
      <c r="L914" s="33">
        <f>IFERROR(VLOOKUP(A914,'Fichier source CGECP'!$A$1:$F$1259,6,FALSE),"")</f>
        <v>1.9</v>
      </c>
      <c r="M914" s="36">
        <f t="shared" si="70"/>
        <v>0.82000000000000028</v>
      </c>
      <c r="N914" s="35" t="str">
        <f t="shared" si="71"/>
        <v>Ok</v>
      </c>
      <c r="O914" s="35" t="str">
        <f t="shared" si="72"/>
        <v>Ok</v>
      </c>
      <c r="P914" s="35" t="str">
        <f t="shared" si="73"/>
        <v>Ok</v>
      </c>
      <c r="Q914" s="35" t="str">
        <f t="shared" si="74"/>
        <v>Ok</v>
      </c>
    </row>
    <row r="915" spans="1:17" ht="15.75" customHeight="1" x14ac:dyDescent="0.25">
      <c r="A915" s="12">
        <f>IFERROR(VLOOKUP('Requête 052'!$A914,'Requête 052'!$A$1:$F$2000,1,FALSE),"")</f>
        <v>7492</v>
      </c>
      <c r="B915" s="5" t="str">
        <f>IFERROR(VLOOKUP('Requête 052'!$A914,'Requête 052'!$A$1:$F$2000,2,FALSE),"")</f>
        <v>CGECP ST OUEN L AUMONE TDI</v>
      </c>
      <c r="C915" s="14">
        <f>IFERROR(VLOOKUP('Requête 052'!$A914,'Requête 052'!$A$1:$F$2000,3,FALSE),"")</f>
        <v>43822</v>
      </c>
      <c r="D915" s="5" t="str">
        <f>IFERROR(VLOOKUP('Requête 052'!$A914,'Requête 052'!$A$1:$F$2000,4,FALSE),"")</f>
        <v>GRAVATS EN MELANGE</v>
      </c>
      <c r="E915" s="5" t="str">
        <f>IFERROR(VLOOKUP('Requête 052'!$A914,'Requête 052'!$A$1:$F$2000,5,FALSE),"")</f>
        <v>GRAVATS EN MELANGE</v>
      </c>
      <c r="F915" s="5">
        <f>IFERROR(VLOOKUP('Requête 052'!$A914,'Requête 052'!$A$1:$F$2000,6,FALSE),"")</f>
        <v>7.06</v>
      </c>
      <c r="G915" s="15" t="str">
        <f>IFERROR(VLOOKUP(A915,'Fichier source CGECP'!$A$1:$F$1259,1,FALSE),"")</f>
        <v/>
      </c>
      <c r="H915" s="15" t="str">
        <f>IFERROR(VLOOKUP(A915,'Fichier source CGECP'!$A$1:$F$1259,2,FALSE),"")</f>
        <v/>
      </c>
      <c r="I915" s="38" t="str">
        <f>IFERROR(VLOOKUP(A915,'Fichier source CGECP'!$A$1:$F$1259,3,FALSE),"")</f>
        <v/>
      </c>
      <c r="J915" s="15" t="str">
        <f>IFERROR(VLOOKUP(A915,'Fichier source CGECP'!$A$1:$F$1259,4,FALSE),"")</f>
        <v/>
      </c>
      <c r="K915" s="15" t="str">
        <f>IFERROR(VLOOKUP(A915,'Fichier source CGECP'!$A$1:$F$1259,5,FALSE),"")</f>
        <v/>
      </c>
      <c r="L915" s="33" t="str">
        <f>IFERROR(VLOOKUP(A915,'Fichier source CGECP'!$A$1:$F$1259,6,FALSE),"")</f>
        <v/>
      </c>
      <c r="M915" s="36" t="str">
        <f t="shared" si="70"/>
        <v/>
      </c>
      <c r="N915" s="35" t="str">
        <f t="shared" si="71"/>
        <v>Ok</v>
      </c>
      <c r="O915" s="35" t="str">
        <f t="shared" si="72"/>
        <v>Ecart</v>
      </c>
      <c r="P915" s="35" t="str">
        <f t="shared" si="73"/>
        <v>Ok</v>
      </c>
      <c r="Q915" s="35" t="str">
        <f t="shared" si="74"/>
        <v>Ecart</v>
      </c>
    </row>
    <row r="916" spans="1:17" ht="15.75" customHeight="1" x14ac:dyDescent="0.25">
      <c r="A916" s="12">
        <f>IFERROR(VLOOKUP('Requête 052'!$A915,'Requête 052'!$A$1:$F$2000,1,FALSE),"")</f>
        <v>7502</v>
      </c>
      <c r="B916" s="5" t="str">
        <f>IFERROR(VLOOKUP('Requête 052'!$A915,'Requête 052'!$A$1:$F$2000,2,FALSE),"")</f>
        <v>CGECP ST OUEN L AUMONE TDI</v>
      </c>
      <c r="C916" s="14">
        <f>IFERROR(VLOOKUP('Requête 052'!$A915,'Requête 052'!$A$1:$F$2000,3,FALSE),"")</f>
        <v>43822</v>
      </c>
      <c r="D916" s="5" t="str">
        <f>IFERROR(VLOOKUP('Requête 052'!$A915,'Requête 052'!$A$1:$F$2000,4,FALSE),"")</f>
        <v>PAPIERS CARTONS</v>
      </c>
      <c r="E916" s="5" t="str">
        <f>IFERROR(VLOOKUP('Requête 052'!$A915,'Requête 052'!$A$1:$F$2000,5,FALSE),"")</f>
        <v>REFUS DE TRI TPCPR</v>
      </c>
      <c r="F916" s="5">
        <f>IFERROR(VLOOKUP('Requête 052'!$A915,'Requête 052'!$A$1:$F$2000,6,FALSE),"")</f>
        <v>2.12</v>
      </c>
      <c r="G916" s="15">
        <f>IFERROR(VLOOKUP(A916,'Fichier source CGECP'!$A$1:$F$1259,1,FALSE),"")</f>
        <v>7502</v>
      </c>
      <c r="H916" s="15" t="str">
        <f>IFERROR(VLOOKUP(A916,'Fichier source CGECP'!$A$1:$F$1259,2,FALSE),"")</f>
        <v>CGECP</v>
      </c>
      <c r="I916" s="38">
        <f>IFERROR(VLOOKUP(A916,'Fichier source CGECP'!$A$1:$F$1259,3,FALSE),"")</f>
        <v>43822</v>
      </c>
      <c r="J916" s="15" t="str">
        <f>IFERROR(VLOOKUP(A916,'Fichier source CGECP'!$A$1:$F$1259,4,FALSE),"")</f>
        <v>CARTONS ET SACHES PLAST - 1.04.00</v>
      </c>
      <c r="K916" s="15" t="str">
        <f>IFERROR(VLOOKUP(A916,'Fichier source CGECP'!$A$1:$F$1259,5,FALSE),"")</f>
        <v>CARTONS ET SACHES PLAST - 1.04.00</v>
      </c>
      <c r="L916" s="33">
        <f>IFERROR(VLOOKUP(A916,'Fichier source CGECP'!$A$1:$F$1259,6,FALSE),"")</f>
        <v>0.74099999999999999</v>
      </c>
      <c r="M916" s="36">
        <f t="shared" si="70"/>
        <v>1.379</v>
      </c>
      <c r="N916" s="35" t="str">
        <f t="shared" si="71"/>
        <v>Ok</v>
      </c>
      <c r="O916" s="35" t="str">
        <f t="shared" si="72"/>
        <v>Ecart</v>
      </c>
      <c r="P916" s="35" t="str">
        <f t="shared" si="73"/>
        <v>Ok</v>
      </c>
      <c r="Q916" s="35" t="str">
        <f t="shared" si="74"/>
        <v>Ecart</v>
      </c>
    </row>
    <row r="917" spans="1:17" ht="15.75" customHeight="1" x14ac:dyDescent="0.25">
      <c r="A917" s="12">
        <f>IFERROR(VLOOKUP('Requête 052'!$A916,'Requête 052'!$A$1:$F$2000,1,FALSE),"")</f>
        <v>7502</v>
      </c>
      <c r="B917" s="5" t="str">
        <f>IFERROR(VLOOKUP('Requête 052'!$A916,'Requête 052'!$A$1:$F$2000,2,FALSE),"")</f>
        <v>CGECP ST OUEN L AUMONE TDI</v>
      </c>
      <c r="C917" s="14">
        <f>IFERROR(VLOOKUP('Requête 052'!$A916,'Requête 052'!$A$1:$F$2000,3,FALSE),"")</f>
        <v>43822</v>
      </c>
      <c r="D917" s="5" t="str">
        <f>IFERROR(VLOOKUP('Requête 052'!$A916,'Requête 052'!$A$1:$F$2000,4,FALSE),"")</f>
        <v>PAPIERS CARTONS</v>
      </c>
      <c r="E917" s="5" t="str">
        <f>IFERROR(VLOOKUP('Requête 052'!$A916,'Requête 052'!$A$1:$F$2000,5,FALSE),"")</f>
        <v>REFUS DE TRI TPCPR</v>
      </c>
      <c r="F917" s="5">
        <f>IFERROR(VLOOKUP('Requête 052'!$A916,'Requête 052'!$A$1:$F$2000,6,FALSE),"")</f>
        <v>2.12</v>
      </c>
      <c r="G917" s="15">
        <f>IFERROR(VLOOKUP(A917,'Fichier source CGECP'!$A$1:$F$1259,1,FALSE),"")</f>
        <v>7502</v>
      </c>
      <c r="H917" s="15" t="str">
        <f>IFERROR(VLOOKUP(A917,'Fichier source CGECP'!$A$1:$F$1259,2,FALSE),"")</f>
        <v>CGECP</v>
      </c>
      <c r="I917" s="38">
        <f>IFERROR(VLOOKUP(A917,'Fichier source CGECP'!$A$1:$F$1259,3,FALSE),"")</f>
        <v>43822</v>
      </c>
      <c r="J917" s="15" t="str">
        <f>IFERROR(VLOOKUP(A917,'Fichier source CGECP'!$A$1:$F$1259,4,FALSE),"")</f>
        <v>CARTONS ET SACHES PLAST - 1.04.00</v>
      </c>
      <c r="K917" s="15" t="str">
        <f>IFERROR(VLOOKUP(A917,'Fichier source CGECP'!$A$1:$F$1259,5,FALSE),"")</f>
        <v>CARTONS ET SACHES PLAST - 1.04.00</v>
      </c>
      <c r="L917" s="33">
        <f>IFERROR(VLOOKUP(A917,'Fichier source CGECP'!$A$1:$F$1259,6,FALSE),"")</f>
        <v>0.74099999999999999</v>
      </c>
      <c r="M917" s="36">
        <f t="shared" ref="M917:M980" si="75">IFERROR(F917-L917,"")</f>
        <v>1.379</v>
      </c>
      <c r="N917" s="35" t="str">
        <f t="shared" si="71"/>
        <v>Ok</v>
      </c>
      <c r="O917" s="35" t="str">
        <f t="shared" si="72"/>
        <v>Ecart</v>
      </c>
      <c r="P917" s="35" t="str">
        <f t="shared" si="73"/>
        <v>Ok</v>
      </c>
      <c r="Q917" s="35" t="str">
        <f t="shared" si="74"/>
        <v>Ecart</v>
      </c>
    </row>
    <row r="918" spans="1:17" ht="15.75" customHeight="1" x14ac:dyDescent="0.25">
      <c r="A918" s="12">
        <f>IFERROR(VLOOKUP('Requête 052'!$A917,'Requête 052'!$A$1:$F$2000,1,FALSE),"")</f>
        <v>7515</v>
      </c>
      <c r="B918" s="5" t="str">
        <f>IFERROR(VLOOKUP('Requête 052'!$A917,'Requête 052'!$A$1:$F$2000,2,FALSE),"")</f>
        <v>CGECP ST OUEN L AUMONE TDI</v>
      </c>
      <c r="C918" s="14">
        <f>IFERROR(VLOOKUP('Requête 052'!$A917,'Requête 052'!$A$1:$F$2000,3,FALSE),"")</f>
        <v>43822</v>
      </c>
      <c r="D918" s="5" t="str">
        <f>IFERROR(VLOOKUP('Requête 052'!$A917,'Requête 052'!$A$1:$F$2000,4,FALSE),"")</f>
        <v>GRAVATS EN MELANGE</v>
      </c>
      <c r="E918" s="5" t="str">
        <f>IFERROR(VLOOKUP('Requête 052'!$A917,'Requête 052'!$A$1:$F$2000,5,FALSE),"")</f>
        <v>GRAVATS EN MELANGE</v>
      </c>
      <c r="F918" s="5">
        <f>IFERROR(VLOOKUP('Requête 052'!$A917,'Requête 052'!$A$1:$F$2000,6,FALSE),"")</f>
        <v>4.0199999999999996</v>
      </c>
      <c r="G918" s="15" t="str">
        <f>IFERROR(VLOOKUP(A918,'Fichier source CGECP'!$A$1:$F$1259,1,FALSE),"")</f>
        <v/>
      </c>
      <c r="H918" s="15" t="str">
        <f>IFERROR(VLOOKUP(A918,'Fichier source CGECP'!$A$1:$F$1259,2,FALSE),"")</f>
        <v/>
      </c>
      <c r="I918" s="38" t="str">
        <f>IFERROR(VLOOKUP(A918,'Fichier source CGECP'!$A$1:$F$1259,3,FALSE),"")</f>
        <v/>
      </c>
      <c r="J918" s="15" t="str">
        <f>IFERROR(VLOOKUP(A918,'Fichier source CGECP'!$A$1:$F$1259,4,FALSE),"")</f>
        <v/>
      </c>
      <c r="K918" s="15" t="str">
        <f>IFERROR(VLOOKUP(A918,'Fichier source CGECP'!$A$1:$F$1259,5,FALSE),"")</f>
        <v/>
      </c>
      <c r="L918" s="33" t="str">
        <f>IFERROR(VLOOKUP(A918,'Fichier source CGECP'!$A$1:$F$1259,6,FALSE),"")</f>
        <v/>
      </c>
      <c r="M918" s="36" t="str">
        <f t="shared" si="75"/>
        <v/>
      </c>
      <c r="N918" s="35" t="str">
        <f t="shared" si="71"/>
        <v>Ok</v>
      </c>
      <c r="O918" s="35" t="str">
        <f t="shared" si="72"/>
        <v>Ecart</v>
      </c>
      <c r="P918" s="35" t="str">
        <f t="shared" si="73"/>
        <v>Ok</v>
      </c>
      <c r="Q918" s="35" t="str">
        <f t="shared" si="74"/>
        <v>Ecart</v>
      </c>
    </row>
    <row r="919" spans="1:17" ht="15.75" customHeight="1" x14ac:dyDescent="0.25">
      <c r="A919" s="12">
        <f>IFERROR(VLOOKUP('Requête 052'!$A918,'Requête 052'!$A$1:$F$2000,1,FALSE),"")</f>
        <v>7520</v>
      </c>
      <c r="B919" s="5" t="str">
        <f>IFERROR(VLOOKUP('Requête 052'!$A918,'Requête 052'!$A$1:$F$2000,2,FALSE),"")</f>
        <v>CGECP ST OUEN L AUMONE TDI</v>
      </c>
      <c r="C919" s="14">
        <f>IFERROR(VLOOKUP('Requête 052'!$A918,'Requête 052'!$A$1:$F$2000,3,FALSE),"")</f>
        <v>43822</v>
      </c>
      <c r="D919" s="5" t="str">
        <f>IFERROR(VLOOKUP('Requête 052'!$A918,'Requête 052'!$A$1:$F$2000,4,FALSE),"")</f>
        <v>DECHETS INDUSTRIELS BANALS</v>
      </c>
      <c r="E919" s="5" t="str">
        <f>IFERROR(VLOOKUP('Requête 052'!$A918,'Requête 052'!$A$1:$F$2000,5,FALSE),"")</f>
        <v>DECHETS INDUSTRIELS BANALS</v>
      </c>
      <c r="F919" s="5">
        <f>IFERROR(VLOOKUP('Requête 052'!$A918,'Requête 052'!$A$1:$F$2000,6,FALSE),"")</f>
        <v>1.1200000000000001</v>
      </c>
      <c r="G919" s="15">
        <f>IFERROR(VLOOKUP(A919,'Fichier source CGECP'!$A$1:$F$1259,1,FALSE),"")</f>
        <v>7520</v>
      </c>
      <c r="H919" s="15" t="str">
        <f>IFERROR(VLOOKUP(A919,'Fichier source CGECP'!$A$1:$F$1259,2,FALSE),"")</f>
        <v>CGECP</v>
      </c>
      <c r="I919" s="38">
        <f>IFERROR(VLOOKUP(A919,'Fichier source CGECP'!$A$1:$F$1259,3,FALSE),"")</f>
        <v>43822</v>
      </c>
      <c r="J919" s="15" t="str">
        <f>IFERROR(VLOOKUP(A919,'Fichier source CGECP'!$A$1:$F$1259,4,FALSE),"")</f>
        <v>DECHETS INDUSTRIELS BANALS</v>
      </c>
      <c r="K919" s="15" t="str">
        <f>IFERROR(VLOOKUP(A919,'Fichier source CGECP'!$A$1:$F$1259,5,FALSE),"")</f>
        <v>DECHETS INDUSTRIELS BANALS</v>
      </c>
      <c r="L919" s="33">
        <f>IFERROR(VLOOKUP(A919,'Fichier source CGECP'!$A$1:$F$1259,6,FALSE),"")</f>
        <v>6.3</v>
      </c>
      <c r="M919" s="36">
        <f t="shared" si="75"/>
        <v>-5.18</v>
      </c>
      <c r="N919" s="35" t="str">
        <f t="shared" si="71"/>
        <v>Ok</v>
      </c>
      <c r="O919" s="35" t="str">
        <f t="shared" si="72"/>
        <v>Ok</v>
      </c>
      <c r="P919" s="35" t="str">
        <f t="shared" si="73"/>
        <v>Ecart</v>
      </c>
      <c r="Q919" s="35" t="str">
        <f t="shared" si="74"/>
        <v>Ecart</v>
      </c>
    </row>
    <row r="920" spans="1:17" ht="15.75" customHeight="1" x14ac:dyDescent="0.25">
      <c r="A920" s="12">
        <f>IFERROR(VLOOKUP('Requête 052'!$A919,'Requête 052'!$A$1:$F$2000,1,FALSE),"")</f>
        <v>7523</v>
      </c>
      <c r="B920" s="5" t="str">
        <f>IFERROR(VLOOKUP('Requête 052'!$A919,'Requête 052'!$A$1:$F$2000,2,FALSE),"")</f>
        <v>CGECP ST OUEN L AUMONE TDI</v>
      </c>
      <c r="C920" s="14">
        <f>IFERROR(VLOOKUP('Requête 052'!$A919,'Requête 052'!$A$1:$F$2000,3,FALSE),"")</f>
        <v>43822</v>
      </c>
      <c r="D920" s="5" t="str">
        <f>IFERROR(VLOOKUP('Requête 052'!$A919,'Requête 052'!$A$1:$F$2000,4,FALSE),"")</f>
        <v>ENCOMBRANTS</v>
      </c>
      <c r="E920" s="5" t="str">
        <f>IFERROR(VLOOKUP('Requête 052'!$A919,'Requête 052'!$A$1:$F$2000,5,FALSE),"")</f>
        <v>ENCOMBRANTS</v>
      </c>
      <c r="F920" s="5">
        <f>IFERROR(VLOOKUP('Requête 052'!$A919,'Requête 052'!$A$1:$F$2000,6,FALSE),"")</f>
        <v>2.72</v>
      </c>
      <c r="G920" s="15">
        <f>IFERROR(VLOOKUP(A920,'Fichier source CGECP'!$A$1:$F$1259,1,FALSE),"")</f>
        <v>7523</v>
      </c>
      <c r="H920" s="15" t="str">
        <f>IFERROR(VLOOKUP(A920,'Fichier source CGECP'!$A$1:$F$1259,2,FALSE),"")</f>
        <v>CGECP</v>
      </c>
      <c r="I920" s="47">
        <f>IFERROR(VLOOKUP(A920,'Fichier source CGECP'!$A$1:$F$1259,3,FALSE),"")</f>
        <v>43822</v>
      </c>
      <c r="J920" s="15">
        <f>IFERROR(VLOOKUP(A920,'Fichier source CGECP'!$A$1:$F$1259,4,FALSE),"")</f>
        <v>0</v>
      </c>
      <c r="K920" s="15" t="str">
        <f>IFERROR(VLOOKUP(A920,'Fichier source CGECP'!$A$1:$F$1259,5,FALSE),"")</f>
        <v>ENCOMBRANTS</v>
      </c>
      <c r="L920" s="33">
        <f>IFERROR(VLOOKUP(A920,'Fichier source CGECP'!$A$1:$F$1259,6,FALSE),"")</f>
        <v>2.34</v>
      </c>
      <c r="M920" s="36">
        <f t="shared" si="75"/>
        <v>0.38000000000000034</v>
      </c>
      <c r="N920" s="35" t="str">
        <f t="shared" si="71"/>
        <v>Ok</v>
      </c>
      <c r="O920" s="35" t="str">
        <f t="shared" si="72"/>
        <v>Ok</v>
      </c>
      <c r="P920" s="35" t="str">
        <f t="shared" si="73"/>
        <v>Ok</v>
      </c>
      <c r="Q920" s="35" t="str">
        <f t="shared" si="74"/>
        <v>Ok</v>
      </c>
    </row>
    <row r="921" spans="1:17" ht="15.75" customHeight="1" x14ac:dyDescent="0.25">
      <c r="A921" s="12">
        <f>IFERROR(VLOOKUP('Requête 052'!$A920,'Requête 052'!$A$1:$F$2000,1,FALSE),"")</f>
        <v>7544</v>
      </c>
      <c r="B921" s="5" t="str">
        <f>IFERROR(VLOOKUP('Requête 052'!$A920,'Requête 052'!$A$1:$F$2000,2,FALSE),"")</f>
        <v>CGECP ST OUEN L AUMONE TDI</v>
      </c>
      <c r="C921" s="14">
        <f>IFERROR(VLOOKUP('Requête 052'!$A920,'Requête 052'!$A$1:$F$2000,3,FALSE),"")</f>
        <v>43822</v>
      </c>
      <c r="D921" s="5" t="str">
        <f>IFERROR(VLOOKUP('Requête 052'!$A920,'Requête 052'!$A$1:$F$2000,4,FALSE),"")</f>
        <v>ENCOMBRANTS</v>
      </c>
      <c r="E921" s="5" t="str">
        <f>IFERROR(VLOOKUP('Requête 052'!$A920,'Requête 052'!$A$1:$F$2000,5,FALSE),"")</f>
        <v>ENCOMBRANTS</v>
      </c>
      <c r="F921" s="5">
        <f>IFERROR(VLOOKUP('Requête 052'!$A920,'Requête 052'!$A$1:$F$2000,6,FALSE),"")</f>
        <v>3.1</v>
      </c>
      <c r="G921" s="15" t="str">
        <f>IFERROR(VLOOKUP(A921,'Fichier source CGECP'!$A$1:$F$1259,1,FALSE),"")</f>
        <v/>
      </c>
      <c r="H921" s="15" t="str">
        <f>IFERROR(VLOOKUP(A921,'Fichier source CGECP'!$A$1:$F$1259,2,FALSE),"")</f>
        <v/>
      </c>
      <c r="I921" s="38" t="str">
        <f>IFERROR(VLOOKUP(A921,'Fichier source CGECP'!$A$1:$F$1259,3,FALSE),"")</f>
        <v/>
      </c>
      <c r="J921" s="15" t="str">
        <f>IFERROR(VLOOKUP(A921,'Fichier source CGECP'!$A$1:$F$1259,4,FALSE),"")</f>
        <v/>
      </c>
      <c r="K921" s="15" t="str">
        <f>IFERROR(VLOOKUP(A921,'Fichier source CGECP'!$A$1:$F$1259,5,FALSE),"")</f>
        <v/>
      </c>
      <c r="L921" s="33" t="str">
        <f>IFERROR(VLOOKUP(A921,'Fichier source CGECP'!$A$1:$F$1259,6,FALSE),"")</f>
        <v/>
      </c>
      <c r="M921" s="36" t="str">
        <f t="shared" si="75"/>
        <v/>
      </c>
      <c r="N921" s="35" t="str">
        <f t="shared" si="71"/>
        <v>Ok</v>
      </c>
      <c r="O921" s="35" t="str">
        <f t="shared" si="72"/>
        <v>Ecart</v>
      </c>
      <c r="P921" s="35" t="str">
        <f t="shared" si="73"/>
        <v>Ok</v>
      </c>
      <c r="Q921" s="35" t="str">
        <f t="shared" si="74"/>
        <v>Ecart</v>
      </c>
    </row>
    <row r="922" spans="1:17" ht="15.75" customHeight="1" x14ac:dyDescent="0.25">
      <c r="A922" s="12">
        <f>IFERROR(VLOOKUP('Requête 052'!$A921,'Requête 052'!$A$1:$F$2000,1,FALSE),"")</f>
        <v>7547</v>
      </c>
      <c r="B922" s="5" t="str">
        <f>IFERROR(VLOOKUP('Requête 052'!$A921,'Requête 052'!$A$1:$F$2000,2,FALSE),"")</f>
        <v>CGECP ST OUEN L AUMONE TDI</v>
      </c>
      <c r="C922" s="14">
        <f>IFERROR(VLOOKUP('Requête 052'!$A921,'Requête 052'!$A$1:$F$2000,3,FALSE),"")</f>
        <v>43822</v>
      </c>
      <c r="D922" s="5" t="str">
        <f>IFERROR(VLOOKUP('Requête 052'!$A921,'Requête 052'!$A$1:$F$2000,4,FALSE),"")</f>
        <v>DECHETS INDUSTRIELS BANALS</v>
      </c>
      <c r="E922" s="5" t="str">
        <f>IFERROR(VLOOKUP('Requête 052'!$A921,'Requête 052'!$A$1:$F$2000,5,FALSE),"")</f>
        <v>DECHETS INDUSTRIELS BANALS</v>
      </c>
      <c r="F922" s="5">
        <f>IFERROR(VLOOKUP('Requête 052'!$A921,'Requête 052'!$A$1:$F$2000,6,FALSE),"")</f>
        <v>2.9</v>
      </c>
      <c r="G922" s="15">
        <f>IFERROR(VLOOKUP(A922,'Fichier source CGECP'!$A$1:$F$1259,1,FALSE),"")</f>
        <v>7547</v>
      </c>
      <c r="H922" s="15" t="str">
        <f>IFERROR(VLOOKUP(A922,'Fichier source CGECP'!$A$1:$F$1259,2,FALSE),"")</f>
        <v>CGECP</v>
      </c>
      <c r="I922" s="47">
        <f>IFERROR(VLOOKUP(A922,'Fichier source CGECP'!$A$1:$F$1259,3,FALSE),"")</f>
        <v>43822</v>
      </c>
      <c r="J922" s="15">
        <f>IFERROR(VLOOKUP(A922,'Fichier source CGECP'!$A$1:$F$1259,4,FALSE),"")</f>
        <v>0</v>
      </c>
      <c r="K922" s="15" t="str">
        <f>IFERROR(VLOOKUP(A922,'Fichier source CGECP'!$A$1:$F$1259,5,FALSE),"")</f>
        <v>DECHETS INDUSTRIELS BANALS</v>
      </c>
      <c r="L922" s="33">
        <f>IFERROR(VLOOKUP(A922,'Fichier source CGECP'!$A$1:$F$1259,6,FALSE),"")</f>
        <v>0.88</v>
      </c>
      <c r="M922" s="36">
        <f t="shared" si="75"/>
        <v>2.02</v>
      </c>
      <c r="N922" s="35" t="str">
        <f t="shared" si="71"/>
        <v>Ok</v>
      </c>
      <c r="O922" s="35" t="str">
        <f t="shared" si="72"/>
        <v>Ok</v>
      </c>
      <c r="P922" s="35" t="str">
        <f t="shared" si="73"/>
        <v>Ok</v>
      </c>
      <c r="Q922" s="35" t="str">
        <f t="shared" si="74"/>
        <v>Ok</v>
      </c>
    </row>
    <row r="923" spans="1:17" ht="15.75" customHeight="1" x14ac:dyDescent="0.25">
      <c r="A923" s="12">
        <f>IFERROR(VLOOKUP('Requête 052'!$A922,'Requête 052'!$A$1:$F$2000,1,FALSE),"")</f>
        <v>7548</v>
      </c>
      <c r="B923" s="5" t="str">
        <f>IFERROR(VLOOKUP('Requête 052'!$A922,'Requête 052'!$A$1:$F$2000,2,FALSE),"")</f>
        <v>CGECP ST OUEN L AUMONE TPCPR</v>
      </c>
      <c r="C923" s="14">
        <f>IFERROR(VLOOKUP('Requête 052'!$A922,'Requête 052'!$A$1:$F$2000,3,FALSE),"")</f>
        <v>43822</v>
      </c>
      <c r="D923" s="5" t="str">
        <f>IFERROR(VLOOKUP('Requête 052'!$A922,'Requête 052'!$A$1:$F$2000,4,FALSE),"")</f>
        <v>CARTONS</v>
      </c>
      <c r="E923" s="5" t="str">
        <f>IFERROR(VLOOKUP('Requête 052'!$A922,'Requête 052'!$A$1:$F$2000,5,FALSE),"")</f>
        <v>REFUS DE TRI TPCPR</v>
      </c>
      <c r="F923" s="5">
        <f>IFERROR(VLOOKUP('Requête 052'!$A922,'Requête 052'!$A$1:$F$2000,6,FALSE),"")</f>
        <v>5.46</v>
      </c>
      <c r="G923" s="15">
        <f>IFERROR(VLOOKUP(A923,'Fichier source CGECP'!$A$1:$F$1259,1,FALSE),"")</f>
        <v>7548</v>
      </c>
      <c r="H923" s="15" t="str">
        <f>IFERROR(VLOOKUP(A923,'Fichier source CGECP'!$A$1:$F$1259,2,FALSE),"")</f>
        <v>CGECP</v>
      </c>
      <c r="I923" s="38">
        <f>IFERROR(VLOOKUP(A923,'Fichier source CGECP'!$A$1:$F$1259,3,FALSE),"")</f>
        <v>43822</v>
      </c>
      <c r="J923" s="15">
        <f>IFERROR(VLOOKUP(A923,'Fichier source CGECP'!$A$1:$F$1259,4,FALSE),"")</f>
        <v>0</v>
      </c>
      <c r="K923" s="15" t="str">
        <f>IFERROR(VLOOKUP(A923,'Fichier source CGECP'!$A$1:$F$1259,5,FALSE),"")</f>
        <v>ENCOMBRANTS</v>
      </c>
      <c r="L923" s="33">
        <f>IFERROR(VLOOKUP(A923,'Fichier source CGECP'!$A$1:$F$1259,6,FALSE),"")</f>
        <v>1.54</v>
      </c>
      <c r="M923" s="36">
        <f t="shared" si="75"/>
        <v>3.92</v>
      </c>
      <c r="N923" s="35" t="str">
        <f t="shared" si="71"/>
        <v>Ok</v>
      </c>
      <c r="O923" s="35" t="str">
        <f t="shared" si="72"/>
        <v>Ecart</v>
      </c>
      <c r="P923" s="35" t="str">
        <f t="shared" si="73"/>
        <v>Ok</v>
      </c>
      <c r="Q923" s="35" t="str">
        <f t="shared" si="74"/>
        <v>Ecart</v>
      </c>
    </row>
    <row r="924" spans="1:17" ht="15.75" customHeight="1" x14ac:dyDescent="0.25">
      <c r="A924" s="12">
        <f>IFERROR(VLOOKUP('Requête 052'!$A923,'Requête 052'!$A$1:$F$2000,1,FALSE),"")</f>
        <v>7548</v>
      </c>
      <c r="B924" s="5" t="str">
        <f>IFERROR(VLOOKUP('Requête 052'!$A923,'Requête 052'!$A$1:$F$2000,2,FALSE),"")</f>
        <v>CGECP ST OUEN L AUMONE TPCPR</v>
      </c>
      <c r="C924" s="14">
        <f>IFERROR(VLOOKUP('Requête 052'!$A923,'Requête 052'!$A$1:$F$2000,3,FALSE),"")</f>
        <v>43822</v>
      </c>
      <c r="D924" s="5" t="str">
        <f>IFERROR(VLOOKUP('Requête 052'!$A923,'Requête 052'!$A$1:$F$2000,4,FALSE),"")</f>
        <v>CARTONS</v>
      </c>
      <c r="E924" s="5" t="str">
        <f>IFERROR(VLOOKUP('Requête 052'!$A923,'Requête 052'!$A$1:$F$2000,5,FALSE),"")</f>
        <v>REFUS DE TRI TPCPR</v>
      </c>
      <c r="F924" s="5">
        <f>IFERROR(VLOOKUP('Requête 052'!$A923,'Requête 052'!$A$1:$F$2000,6,FALSE),"")</f>
        <v>5.46</v>
      </c>
      <c r="G924" s="15">
        <f>IFERROR(VLOOKUP(A924,'Fichier source CGECP'!$A$1:$F$1259,1,FALSE),"")</f>
        <v>7548</v>
      </c>
      <c r="H924" s="15" t="str">
        <f>IFERROR(VLOOKUP(A924,'Fichier source CGECP'!$A$1:$F$1259,2,FALSE),"")</f>
        <v>CGECP</v>
      </c>
      <c r="I924" s="38">
        <f>IFERROR(VLOOKUP(A924,'Fichier source CGECP'!$A$1:$F$1259,3,FALSE),"")</f>
        <v>43822</v>
      </c>
      <c r="J924" s="15">
        <f>IFERROR(VLOOKUP(A924,'Fichier source CGECP'!$A$1:$F$1259,4,FALSE),"")</f>
        <v>0</v>
      </c>
      <c r="K924" s="15" t="str">
        <f>IFERROR(VLOOKUP(A924,'Fichier source CGECP'!$A$1:$F$1259,5,FALSE),"")</f>
        <v>ENCOMBRANTS</v>
      </c>
      <c r="L924" s="33">
        <f>IFERROR(VLOOKUP(A924,'Fichier source CGECP'!$A$1:$F$1259,6,FALSE),"")</f>
        <v>1.54</v>
      </c>
      <c r="M924" s="36">
        <f t="shared" si="75"/>
        <v>3.92</v>
      </c>
      <c r="N924" s="35" t="str">
        <f t="shared" si="71"/>
        <v>Ok</v>
      </c>
      <c r="O924" s="35" t="str">
        <f t="shared" si="72"/>
        <v>Ecart</v>
      </c>
      <c r="P924" s="35" t="str">
        <f t="shared" si="73"/>
        <v>Ok</v>
      </c>
      <c r="Q924" s="35" t="str">
        <f t="shared" si="74"/>
        <v>Ecart</v>
      </c>
    </row>
    <row r="925" spans="1:17" ht="15.75" customHeight="1" x14ac:dyDescent="0.25">
      <c r="A925" s="12">
        <f>IFERROR(VLOOKUP('Requête 052'!$A924,'Requête 052'!$A$1:$F$2000,1,FALSE),"")</f>
        <v>7559</v>
      </c>
      <c r="B925" s="5" t="str">
        <f>IFERROR(VLOOKUP('Requête 052'!$A924,'Requête 052'!$A$1:$F$2000,2,FALSE),"")</f>
        <v>CGECP ST OUEN L AUMONE DVBIODIV</v>
      </c>
      <c r="C925" s="14">
        <f>IFERROR(VLOOKUP('Requête 052'!$A924,'Requête 052'!$A$1:$F$2000,3,FALSE),"")</f>
        <v>43822</v>
      </c>
      <c r="D925" s="5" t="str">
        <f>IFERROR(VLOOKUP('Requête 052'!$A924,'Requête 052'!$A$1:$F$2000,4,FALSE),"")</f>
        <v>DECHETS VERTS EN MELANGE</v>
      </c>
      <c r="E925" s="5" t="str">
        <f>IFERROR(VLOOKUP('Requête 052'!$A924,'Requête 052'!$A$1:$F$2000,5,FALSE),"")</f>
        <v>DECHETS VERTS EN MELANGE</v>
      </c>
      <c r="F925" s="5">
        <f>IFERROR(VLOOKUP('Requête 052'!$A924,'Requête 052'!$A$1:$F$2000,6,FALSE),"")</f>
        <v>5.14</v>
      </c>
      <c r="G925" s="15" t="str">
        <f>IFERROR(VLOOKUP(A925,'Fichier source CGECP'!$A$1:$F$1259,1,FALSE),"")</f>
        <v/>
      </c>
      <c r="H925" s="15" t="str">
        <f>IFERROR(VLOOKUP(A925,'Fichier source CGECP'!$A$1:$F$1259,2,FALSE),"")</f>
        <v/>
      </c>
      <c r="I925" s="38" t="str">
        <f>IFERROR(VLOOKUP(A925,'Fichier source CGECP'!$A$1:$F$1259,3,FALSE),"")</f>
        <v/>
      </c>
      <c r="J925" s="15" t="str">
        <f>IFERROR(VLOOKUP(A925,'Fichier source CGECP'!$A$1:$F$1259,4,FALSE),"")</f>
        <v/>
      </c>
      <c r="K925" s="15" t="str">
        <f>IFERROR(VLOOKUP(A925,'Fichier source CGECP'!$A$1:$F$1259,5,FALSE),"")</f>
        <v/>
      </c>
      <c r="L925" s="33" t="str">
        <f>IFERROR(VLOOKUP(A925,'Fichier source CGECP'!$A$1:$F$1259,6,FALSE),"")</f>
        <v/>
      </c>
      <c r="M925" s="36" t="str">
        <f t="shared" si="75"/>
        <v/>
      </c>
      <c r="N925" s="35" t="str">
        <f t="shared" si="71"/>
        <v>Ok</v>
      </c>
      <c r="O925" s="35" t="str">
        <f t="shared" si="72"/>
        <v>Ecart</v>
      </c>
      <c r="P925" s="35" t="str">
        <f t="shared" si="73"/>
        <v>Ok</v>
      </c>
      <c r="Q925" s="35" t="str">
        <f t="shared" si="74"/>
        <v>Ecart</v>
      </c>
    </row>
    <row r="926" spans="1:17" ht="15.75" customHeight="1" x14ac:dyDescent="0.25">
      <c r="A926" s="12">
        <f>IFERROR(VLOOKUP('Requête 052'!$A925,'Requête 052'!$A$1:$F$2000,1,FALSE),"")</f>
        <v>7562</v>
      </c>
      <c r="B926" s="5" t="str">
        <f>IFERROR(VLOOKUP('Requête 052'!$A925,'Requête 052'!$A$1:$F$2000,2,FALSE),"")</f>
        <v>CGECP ST OUEN L AUMONE TDI</v>
      </c>
      <c r="C926" s="14">
        <f>IFERROR(VLOOKUP('Requête 052'!$A925,'Requête 052'!$A$1:$F$2000,3,FALSE),"")</f>
        <v>43822</v>
      </c>
      <c r="D926" s="5" t="str">
        <f>IFERROR(VLOOKUP('Requête 052'!$A925,'Requête 052'!$A$1:$F$2000,4,FALSE),"")</f>
        <v>CARTONS</v>
      </c>
      <c r="E926" s="5" t="str">
        <f>IFERROR(VLOOKUP('Requête 052'!$A925,'Requête 052'!$A$1:$F$2000,5,FALSE),"")</f>
        <v>CARTONS</v>
      </c>
      <c r="F926" s="5">
        <f>IFERROR(VLOOKUP('Requête 052'!$A925,'Requête 052'!$A$1:$F$2000,6,FALSE),"")</f>
        <v>3.88</v>
      </c>
      <c r="G926" s="15">
        <f>IFERROR(VLOOKUP(A926,'Fichier source CGECP'!$A$1:$F$1259,1,FALSE),"")</f>
        <v>7562</v>
      </c>
      <c r="H926" s="15" t="str">
        <f>IFERROR(VLOOKUP(A926,'Fichier source CGECP'!$A$1:$F$1259,2,FALSE),"")</f>
        <v>CGECP</v>
      </c>
      <c r="I926" s="47">
        <f>IFERROR(VLOOKUP(A926,'Fichier source CGECP'!$A$1:$F$1259,3,FALSE),"")</f>
        <v>43822</v>
      </c>
      <c r="J926" s="15" t="str">
        <f>IFERROR(VLOOKUP(A926,'Fichier source CGECP'!$A$1:$F$1259,4,FALSE),"")</f>
        <v>CARTONS</v>
      </c>
      <c r="K926" s="15" t="str">
        <f>IFERROR(VLOOKUP(A926,'Fichier source CGECP'!$A$1:$F$1259,5,FALSE),"")</f>
        <v>CARTONS</v>
      </c>
      <c r="L926" s="33">
        <f>IFERROR(VLOOKUP(A926,'Fichier source CGECP'!$A$1:$F$1259,6,FALSE),"")</f>
        <v>2.0339999999999998</v>
      </c>
      <c r="M926" s="36">
        <f t="shared" si="75"/>
        <v>1.8460000000000001</v>
      </c>
      <c r="N926" s="35" t="str">
        <f t="shared" si="71"/>
        <v>Ok</v>
      </c>
      <c r="O926" s="35" t="str">
        <f t="shared" si="72"/>
        <v>Ok</v>
      </c>
      <c r="P926" s="35" t="str">
        <f t="shared" si="73"/>
        <v>Ok</v>
      </c>
      <c r="Q926" s="35" t="str">
        <f t="shared" si="74"/>
        <v>Ok</v>
      </c>
    </row>
    <row r="927" spans="1:17" ht="15.75" customHeight="1" x14ac:dyDescent="0.25">
      <c r="A927" s="12">
        <f>IFERROR(VLOOKUP('Requête 052'!$A926,'Requête 052'!$A$1:$F$2000,1,FALSE),"")</f>
        <v>7565</v>
      </c>
      <c r="B927" s="5" t="str">
        <f>IFERROR(VLOOKUP('Requête 052'!$A926,'Requête 052'!$A$1:$F$2000,2,FALSE),"")</f>
        <v>CGECP ST OUEN L AUMONE DVBIODIV</v>
      </c>
      <c r="C927" s="14">
        <f>IFERROR(VLOOKUP('Requête 052'!$A926,'Requête 052'!$A$1:$F$2000,3,FALSE),"")</f>
        <v>43822</v>
      </c>
      <c r="D927" s="5" t="str">
        <f>IFERROR(VLOOKUP('Requête 052'!$A926,'Requête 052'!$A$1:$F$2000,4,FALSE),"")</f>
        <v>ENCOMBRANTS</v>
      </c>
      <c r="E927" s="5" t="str">
        <f>IFERROR(VLOOKUP('Requête 052'!$A926,'Requête 052'!$A$1:$F$2000,5,FALSE),"")</f>
        <v>ENCOMBRANTS</v>
      </c>
      <c r="F927" s="5">
        <f>IFERROR(VLOOKUP('Requête 052'!$A926,'Requête 052'!$A$1:$F$2000,6,FALSE),"")</f>
        <v>4.1399999999999997</v>
      </c>
      <c r="G927" s="15">
        <f>IFERROR(VLOOKUP(A927,'Fichier source CGECP'!$A$1:$F$1259,1,FALSE),"")</f>
        <v>7565</v>
      </c>
      <c r="H927" s="15" t="str">
        <f>IFERROR(VLOOKUP(A927,'Fichier source CGECP'!$A$1:$F$1259,2,FALSE),"")</f>
        <v>CGECP</v>
      </c>
      <c r="I927" s="38">
        <f>IFERROR(VLOOKUP(A927,'Fichier source CGECP'!$A$1:$F$1259,3,FALSE),"")</f>
        <v>43822</v>
      </c>
      <c r="J927" s="15">
        <f>IFERROR(VLOOKUP(A927,'Fichier source CGECP'!$A$1:$F$1259,4,FALSE),"")</f>
        <v>0</v>
      </c>
      <c r="K927" s="15" t="str">
        <f>IFERROR(VLOOKUP(A927,'Fichier source CGECP'!$A$1:$F$1259,5,FALSE),"")</f>
        <v>DECHETS VERTS EN MELANGE</v>
      </c>
      <c r="L927" s="33">
        <f>IFERROR(VLOOKUP(A927,'Fichier source CGECP'!$A$1:$F$1259,6,FALSE),"")</f>
        <v>6.08</v>
      </c>
      <c r="M927" s="36">
        <f t="shared" si="75"/>
        <v>-1.9400000000000004</v>
      </c>
      <c r="N927" s="35" t="str">
        <f t="shared" si="71"/>
        <v>Ok</v>
      </c>
      <c r="O927" s="35" t="str">
        <f t="shared" si="72"/>
        <v>Ecart</v>
      </c>
      <c r="P927" s="35" t="str">
        <f t="shared" si="73"/>
        <v>Ecart</v>
      </c>
      <c r="Q927" s="35" t="str">
        <f t="shared" si="74"/>
        <v>Ecart</v>
      </c>
    </row>
    <row r="928" spans="1:17" ht="15.75" customHeight="1" x14ac:dyDescent="0.25">
      <c r="A928" s="12">
        <f>IFERROR(VLOOKUP('Requête 052'!$A927,'Requête 052'!$A$1:$F$2000,1,FALSE),"")</f>
        <v>7567</v>
      </c>
      <c r="B928" s="5" t="str">
        <f>IFERROR(VLOOKUP('Requête 052'!$A927,'Requête 052'!$A$1:$F$2000,2,FALSE),"")</f>
        <v>CGECP ST OUEN L AUMONE TDI</v>
      </c>
      <c r="C928" s="14">
        <f>IFERROR(VLOOKUP('Requête 052'!$A927,'Requête 052'!$A$1:$F$2000,3,FALSE),"")</f>
        <v>43822</v>
      </c>
      <c r="D928" s="5" t="str">
        <f>IFERROR(VLOOKUP('Requête 052'!$A927,'Requête 052'!$A$1:$F$2000,4,FALSE),"")</f>
        <v>DECHETS INDUSTRIELS BANALS</v>
      </c>
      <c r="E928" s="5" t="str">
        <f>IFERROR(VLOOKUP('Requête 052'!$A927,'Requête 052'!$A$1:$F$2000,5,FALSE),"")</f>
        <v>DECHETS INDUSTRIELS BANALS</v>
      </c>
      <c r="F928" s="5">
        <f>IFERROR(VLOOKUP('Requête 052'!$A927,'Requête 052'!$A$1:$F$2000,6,FALSE),"")</f>
        <v>1.1399999999999999</v>
      </c>
      <c r="G928" s="15">
        <f>IFERROR(VLOOKUP(A928,'Fichier source CGECP'!$A$1:$F$1259,1,FALSE),"")</f>
        <v>7567</v>
      </c>
      <c r="H928" s="15" t="str">
        <f>IFERROR(VLOOKUP(A928,'Fichier source CGECP'!$A$1:$F$1259,2,FALSE),"")</f>
        <v>CGECP</v>
      </c>
      <c r="I928" s="47">
        <f>IFERROR(VLOOKUP(A928,'Fichier source CGECP'!$A$1:$F$1259,3,FALSE),"")</f>
        <v>43822</v>
      </c>
      <c r="J928" s="15" t="str">
        <f>IFERROR(VLOOKUP(A928,'Fichier source CGECP'!$A$1:$F$1259,4,FALSE),"")</f>
        <v>DECHETS INDUSTRIELS BANALS</v>
      </c>
      <c r="K928" s="15" t="str">
        <f>IFERROR(VLOOKUP(A928,'Fichier source CGECP'!$A$1:$F$1259,5,FALSE),"")</f>
        <v>DECHETS INDUSTRIELS BANALS</v>
      </c>
      <c r="L928" s="33">
        <f>IFERROR(VLOOKUP(A928,'Fichier source CGECP'!$A$1:$F$1259,6,FALSE),"")</f>
        <v>0.08</v>
      </c>
      <c r="M928" s="36">
        <f t="shared" si="75"/>
        <v>1.0599999999999998</v>
      </c>
      <c r="N928" s="35" t="str">
        <f t="shared" si="71"/>
        <v>Ok</v>
      </c>
      <c r="O928" s="35" t="str">
        <f t="shared" si="72"/>
        <v>Ok</v>
      </c>
      <c r="P928" s="35" t="str">
        <f t="shared" si="73"/>
        <v>Ok</v>
      </c>
      <c r="Q928" s="35" t="str">
        <f t="shared" si="74"/>
        <v>Ok</v>
      </c>
    </row>
    <row r="929" spans="1:17" ht="15.75" customHeight="1" x14ac:dyDescent="0.25">
      <c r="A929" s="12">
        <f>IFERROR(VLOOKUP('Requête 052'!$A928,'Requête 052'!$A$1:$F$2000,1,FALSE),"")</f>
        <v>7571</v>
      </c>
      <c r="B929" s="5" t="str">
        <f>IFERROR(VLOOKUP('Requête 052'!$A928,'Requête 052'!$A$1:$F$2000,2,FALSE),"")</f>
        <v>CGECP ST OUEN L AUMONE TDI</v>
      </c>
      <c r="C929" s="14">
        <f>IFERROR(VLOOKUP('Requête 052'!$A928,'Requête 052'!$A$1:$F$2000,3,FALSE),"")</f>
        <v>43822</v>
      </c>
      <c r="D929" s="5" t="str">
        <f>IFERROR(VLOOKUP('Requête 052'!$A928,'Requête 052'!$A$1:$F$2000,4,FALSE),"")</f>
        <v>BOIS D'EMBALLAGES BRUTS</v>
      </c>
      <c r="E929" s="5" t="str">
        <f>IFERROR(VLOOKUP('Requête 052'!$A928,'Requête 052'!$A$1:$F$2000,5,FALSE),"")</f>
        <v>BOIS D'EMBALLAGES BRUTS</v>
      </c>
      <c r="F929" s="5">
        <f>IFERROR(VLOOKUP('Requête 052'!$A928,'Requête 052'!$A$1:$F$2000,6,FALSE),"")</f>
        <v>7.16</v>
      </c>
      <c r="G929" s="15">
        <f>IFERROR(VLOOKUP(A929,'Fichier source CGECP'!$A$1:$F$1259,1,FALSE),"")</f>
        <v>7571</v>
      </c>
      <c r="H929" s="15" t="str">
        <f>IFERROR(VLOOKUP(A929,'Fichier source CGECP'!$A$1:$F$1259,2,FALSE),"")</f>
        <v>CGECP</v>
      </c>
      <c r="I929" s="47">
        <f>IFERROR(VLOOKUP(A929,'Fichier source CGECP'!$A$1:$F$1259,3,FALSE),"")</f>
        <v>43822</v>
      </c>
      <c r="J929" s="15" t="str">
        <f>IFERROR(VLOOKUP(A929,'Fichier source CGECP'!$A$1:$F$1259,4,FALSE),"")</f>
        <v>BOIS D'EMBALLAGES BRUTS</v>
      </c>
      <c r="K929" s="15" t="str">
        <f>IFERROR(VLOOKUP(A929,'Fichier source CGECP'!$A$1:$F$1259,5,FALSE),"")</f>
        <v>BOIS D'EMBALLAGES BRUTS</v>
      </c>
      <c r="L929" s="33">
        <f>IFERROR(VLOOKUP(A929,'Fichier source CGECP'!$A$1:$F$1259,6,FALSE),"")</f>
        <v>0.7</v>
      </c>
      <c r="M929" s="36">
        <f t="shared" si="75"/>
        <v>6.46</v>
      </c>
      <c r="N929" s="35" t="str">
        <f t="shared" si="71"/>
        <v>Ok</v>
      </c>
      <c r="O929" s="35" t="str">
        <f t="shared" si="72"/>
        <v>Ok</v>
      </c>
      <c r="P929" s="35" t="str">
        <f t="shared" si="73"/>
        <v>Ok</v>
      </c>
      <c r="Q929" s="35" t="str">
        <f t="shared" si="74"/>
        <v>Ok</v>
      </c>
    </row>
    <row r="930" spans="1:17" ht="15.75" customHeight="1" x14ac:dyDescent="0.25">
      <c r="A930" s="12">
        <f>IFERROR(VLOOKUP('Requête 052'!$A929,'Requête 052'!$A$1:$F$2000,1,FALSE),"")</f>
        <v>7576</v>
      </c>
      <c r="B930" s="5" t="str">
        <f>IFERROR(VLOOKUP('Requête 052'!$A929,'Requête 052'!$A$1:$F$2000,2,FALSE),"")</f>
        <v>CGECP ST OUEN L AUMONE TPCPR</v>
      </c>
      <c r="C930" s="14">
        <f>IFERROR(VLOOKUP('Requête 052'!$A929,'Requête 052'!$A$1:$F$2000,3,FALSE),"")</f>
        <v>43822</v>
      </c>
      <c r="D930" s="5" t="str">
        <f>IFERROR(VLOOKUP('Requête 052'!$A929,'Requête 052'!$A$1:$F$2000,4,FALSE),"")</f>
        <v>ONDULES RECUPERES - 1.05.00</v>
      </c>
      <c r="E930" s="5" t="str">
        <f>IFERROR(VLOOKUP('Requête 052'!$A929,'Requête 052'!$A$1:$F$2000,5,FALSE),"")</f>
        <v>ONDULE RECUPERE VRAC - BALLE&lt;320 KG</v>
      </c>
      <c r="F930" s="5">
        <f>IFERROR(VLOOKUP('Requête 052'!$A929,'Requête 052'!$A$1:$F$2000,6,FALSE),"")</f>
        <v>4.84</v>
      </c>
      <c r="G930" s="15">
        <f>IFERROR(VLOOKUP(A930,'Fichier source CGECP'!$A$1:$F$1259,1,FALSE),"")</f>
        <v>7576</v>
      </c>
      <c r="H930" s="15" t="str">
        <f>IFERROR(VLOOKUP(A930,'Fichier source CGECP'!$A$1:$F$1259,2,FALSE),"")</f>
        <v>CGECP</v>
      </c>
      <c r="I930" s="38">
        <f>IFERROR(VLOOKUP(A930,'Fichier source CGECP'!$A$1:$F$1259,3,FALSE),"")</f>
        <v>43822</v>
      </c>
      <c r="J930" s="15">
        <f>IFERROR(VLOOKUP(A930,'Fichier source CGECP'!$A$1:$F$1259,4,FALSE),"")</f>
        <v>0</v>
      </c>
      <c r="K930" s="15" t="str">
        <f>IFERROR(VLOOKUP(A930,'Fichier source CGECP'!$A$1:$F$1259,5,FALSE),"")</f>
        <v>ENCOMBRANTS</v>
      </c>
      <c r="L930" s="33">
        <f>IFERROR(VLOOKUP(A930,'Fichier source CGECP'!$A$1:$F$1259,6,FALSE),"")</f>
        <v>2.36</v>
      </c>
      <c r="M930" s="36">
        <f t="shared" si="75"/>
        <v>2.48</v>
      </c>
      <c r="N930" s="35" t="str">
        <f t="shared" si="71"/>
        <v>Ok</v>
      </c>
      <c r="O930" s="35" t="str">
        <f t="shared" si="72"/>
        <v>Ecart</v>
      </c>
      <c r="P930" s="35" t="str">
        <f t="shared" si="73"/>
        <v>Ok</v>
      </c>
      <c r="Q930" s="35" t="str">
        <f t="shared" si="74"/>
        <v>Ecart</v>
      </c>
    </row>
    <row r="931" spans="1:17" ht="15.75" customHeight="1" x14ac:dyDescent="0.25">
      <c r="A931" s="12">
        <f>IFERROR(VLOOKUP('Requête 052'!$A930,'Requête 052'!$A$1:$F$2000,1,FALSE),"")</f>
        <v>7578</v>
      </c>
      <c r="B931" s="5" t="str">
        <f>IFERROR(VLOOKUP('Requête 052'!$A930,'Requête 052'!$A$1:$F$2000,2,FALSE),"")</f>
        <v>CGECP ST OUEN L AUMONE TDI</v>
      </c>
      <c r="C931" s="14">
        <f>IFERROR(VLOOKUP('Requête 052'!$A930,'Requête 052'!$A$1:$F$2000,3,FALSE),"")</f>
        <v>43822</v>
      </c>
      <c r="D931" s="5" t="str">
        <f>IFERROR(VLOOKUP('Requête 052'!$A930,'Requête 052'!$A$1:$F$2000,4,FALSE),"")</f>
        <v>ENCOMBRANTS</v>
      </c>
      <c r="E931" s="5" t="str">
        <f>IFERROR(VLOOKUP('Requête 052'!$A930,'Requête 052'!$A$1:$F$2000,5,FALSE),"")</f>
        <v>ENCOMBRANTS</v>
      </c>
      <c r="F931" s="5">
        <f>IFERROR(VLOOKUP('Requête 052'!$A930,'Requête 052'!$A$1:$F$2000,6,FALSE),"")</f>
        <v>1.4</v>
      </c>
      <c r="G931" s="15" t="str">
        <f>IFERROR(VLOOKUP(A931,'Fichier source CGECP'!$A$1:$F$1259,1,FALSE),"")</f>
        <v/>
      </c>
      <c r="H931" s="15" t="str">
        <f>IFERROR(VLOOKUP(A931,'Fichier source CGECP'!$A$1:$F$1259,2,FALSE),"")</f>
        <v/>
      </c>
      <c r="I931" s="38" t="str">
        <f>IFERROR(VLOOKUP(A931,'Fichier source CGECP'!$A$1:$F$1259,3,FALSE),"")</f>
        <v/>
      </c>
      <c r="J931" s="15" t="str">
        <f>IFERROR(VLOOKUP(A931,'Fichier source CGECP'!$A$1:$F$1259,4,FALSE),"")</f>
        <v/>
      </c>
      <c r="K931" s="15" t="str">
        <f>IFERROR(VLOOKUP(A931,'Fichier source CGECP'!$A$1:$F$1259,5,FALSE),"")</f>
        <v/>
      </c>
      <c r="L931" s="33" t="str">
        <f>IFERROR(VLOOKUP(A931,'Fichier source CGECP'!$A$1:$F$1259,6,FALSE),"")</f>
        <v/>
      </c>
      <c r="M931" s="36" t="str">
        <f t="shared" si="75"/>
        <v/>
      </c>
      <c r="N931" s="35" t="str">
        <f t="shared" si="71"/>
        <v>Ok</v>
      </c>
      <c r="O931" s="35" t="str">
        <f t="shared" si="72"/>
        <v>Ecart</v>
      </c>
      <c r="P931" s="35" t="str">
        <f t="shared" si="73"/>
        <v>Ok</v>
      </c>
      <c r="Q931" s="35" t="str">
        <f t="shared" si="74"/>
        <v>Ecart</v>
      </c>
    </row>
    <row r="932" spans="1:17" ht="15.75" customHeight="1" x14ac:dyDescent="0.25">
      <c r="A932" s="12">
        <f>IFERROR(VLOOKUP('Requête 052'!$A931,'Requête 052'!$A$1:$F$2000,1,FALSE),"")</f>
        <v>7588</v>
      </c>
      <c r="B932" s="5" t="str">
        <f>IFERROR(VLOOKUP('Requête 052'!$A931,'Requête 052'!$A$1:$F$2000,2,FALSE),"")</f>
        <v>CGECP ST OUEN L AUMONE TDI</v>
      </c>
      <c r="C932" s="14">
        <f>IFERROR(VLOOKUP('Requête 052'!$A931,'Requête 052'!$A$1:$F$2000,3,FALSE),"")</f>
        <v>43822</v>
      </c>
      <c r="D932" s="5" t="str">
        <f>IFERROR(VLOOKUP('Requête 052'!$A931,'Requête 052'!$A$1:$F$2000,4,FALSE),"")</f>
        <v>DECHETS INDUSTRIELS BANALS</v>
      </c>
      <c r="E932" s="5" t="str">
        <f>IFERROR(VLOOKUP('Requête 052'!$A931,'Requête 052'!$A$1:$F$2000,5,FALSE),"")</f>
        <v>DECHETS INDUSTRIELS BANALS</v>
      </c>
      <c r="F932" s="5">
        <f>IFERROR(VLOOKUP('Requête 052'!$A931,'Requête 052'!$A$1:$F$2000,6,FALSE),"")</f>
        <v>2.8</v>
      </c>
      <c r="G932" s="15">
        <f>IFERROR(VLOOKUP(A932,'Fichier source CGECP'!$A$1:$F$1259,1,FALSE),"")</f>
        <v>7588</v>
      </c>
      <c r="H932" s="15" t="str">
        <f>IFERROR(VLOOKUP(A932,'Fichier source CGECP'!$A$1:$F$1259,2,FALSE),"")</f>
        <v>CGECP</v>
      </c>
      <c r="I932" s="47">
        <f>IFERROR(VLOOKUP(A932,'Fichier source CGECP'!$A$1:$F$1259,3,FALSE),"")</f>
        <v>43822</v>
      </c>
      <c r="J932" s="15" t="str">
        <f>IFERROR(VLOOKUP(A932,'Fichier source CGECP'!$A$1:$F$1259,4,FALSE),"")</f>
        <v>DECHETS INDUSTRIELS BANALS</v>
      </c>
      <c r="K932" s="15" t="str">
        <f>IFERROR(VLOOKUP(A932,'Fichier source CGECP'!$A$1:$F$1259,5,FALSE),"")</f>
        <v>DECHETS INDUSTRIELS BANALS</v>
      </c>
      <c r="L932" s="33">
        <f>IFERROR(VLOOKUP(A932,'Fichier source CGECP'!$A$1:$F$1259,6,FALSE),"")</f>
        <v>1.22</v>
      </c>
      <c r="M932" s="36">
        <f t="shared" si="75"/>
        <v>1.5799999999999998</v>
      </c>
      <c r="N932" s="35" t="str">
        <f t="shared" si="71"/>
        <v>Ok</v>
      </c>
      <c r="O932" s="35" t="str">
        <f t="shared" si="72"/>
        <v>Ok</v>
      </c>
      <c r="P932" s="35" t="str">
        <f t="shared" si="73"/>
        <v>Ok</v>
      </c>
      <c r="Q932" s="35" t="str">
        <f t="shared" si="74"/>
        <v>Ok</v>
      </c>
    </row>
    <row r="933" spans="1:17" ht="15.75" customHeight="1" x14ac:dyDescent="0.25">
      <c r="A933" s="12">
        <f>IFERROR(VLOOKUP('Requête 052'!$A932,'Requête 052'!$A$1:$F$2000,1,FALSE),"")</f>
        <v>7590</v>
      </c>
      <c r="B933" s="5" t="str">
        <f>IFERROR(VLOOKUP('Requête 052'!$A932,'Requête 052'!$A$1:$F$2000,2,FALSE),"")</f>
        <v>CGECP ST OUEN L AUMONE TDI</v>
      </c>
      <c r="C933" s="14">
        <f>IFERROR(VLOOKUP('Requête 052'!$A932,'Requête 052'!$A$1:$F$2000,3,FALSE),"")</f>
        <v>43822</v>
      </c>
      <c r="D933" s="5" t="str">
        <f>IFERROR(VLOOKUP('Requête 052'!$A932,'Requête 052'!$A$1:$F$2000,4,FALSE),"")</f>
        <v>BOIS B BRUT</v>
      </c>
      <c r="E933" s="5" t="str">
        <f>IFERROR(VLOOKUP('Requête 052'!$A932,'Requête 052'!$A$1:$F$2000,5,FALSE),"")</f>
        <v>BOIS B BRUT</v>
      </c>
      <c r="F933" s="5">
        <f>IFERROR(VLOOKUP('Requête 052'!$A932,'Requête 052'!$A$1:$F$2000,6,FALSE),"")</f>
        <v>0.66</v>
      </c>
      <c r="G933" s="15">
        <f>IFERROR(VLOOKUP(A933,'Fichier source CGECP'!$A$1:$F$1259,1,FALSE),"")</f>
        <v>7590</v>
      </c>
      <c r="H933" s="15" t="str">
        <f>IFERROR(VLOOKUP(A933,'Fichier source CGECP'!$A$1:$F$1259,2,FALSE),"")</f>
        <v>CGECP</v>
      </c>
      <c r="I933" s="38">
        <f>IFERROR(VLOOKUP(A933,'Fichier source CGECP'!$A$1:$F$1259,3,FALSE),"")</f>
        <v>43822</v>
      </c>
      <c r="J933" s="15" t="str">
        <f>IFERROR(VLOOKUP(A933,'Fichier source CGECP'!$A$1:$F$1259,4,FALSE),"")</f>
        <v>BOIS B BRUT</v>
      </c>
      <c r="K933" s="15" t="str">
        <f>IFERROR(VLOOKUP(A933,'Fichier source CGECP'!$A$1:$F$1259,5,FALSE),"")</f>
        <v>BOIS B BRUT</v>
      </c>
      <c r="L933" s="33">
        <f>IFERROR(VLOOKUP(A933,'Fichier source CGECP'!$A$1:$F$1259,6,FALSE),"")</f>
        <v>0.8</v>
      </c>
      <c r="M933" s="36">
        <f t="shared" si="75"/>
        <v>-0.14000000000000001</v>
      </c>
      <c r="N933" s="35" t="str">
        <f t="shared" si="71"/>
        <v>Ok</v>
      </c>
      <c r="O933" s="35" t="str">
        <f t="shared" si="72"/>
        <v>Ok</v>
      </c>
      <c r="P933" s="35" t="str">
        <f t="shared" si="73"/>
        <v>Ecart</v>
      </c>
      <c r="Q933" s="35" t="str">
        <f t="shared" si="74"/>
        <v>Ecart</v>
      </c>
    </row>
    <row r="934" spans="1:17" ht="15.75" customHeight="1" x14ac:dyDescent="0.25">
      <c r="A934" s="12">
        <f>IFERROR(VLOOKUP('Requête 052'!$A933,'Requête 052'!$A$1:$F$2000,1,FALSE),"")</f>
        <v>7593</v>
      </c>
      <c r="B934" s="5" t="str">
        <f>IFERROR(VLOOKUP('Requête 052'!$A933,'Requête 052'!$A$1:$F$2000,2,FALSE),"")</f>
        <v>CGECP ST OUEN L AUMONE TDI</v>
      </c>
      <c r="C934" s="14">
        <f>IFERROR(VLOOKUP('Requête 052'!$A933,'Requête 052'!$A$1:$F$2000,3,FALSE),"")</f>
        <v>43822</v>
      </c>
      <c r="D934" s="5" t="str">
        <f>IFERROR(VLOOKUP('Requête 052'!$A933,'Requête 052'!$A$1:$F$2000,4,FALSE),"")</f>
        <v>DECHETS INDUSTRIELS BANALS</v>
      </c>
      <c r="E934" s="5" t="str">
        <f>IFERROR(VLOOKUP('Requête 052'!$A933,'Requête 052'!$A$1:$F$2000,5,FALSE),"")</f>
        <v>DECHETS INDUSTRIELS BANALS</v>
      </c>
      <c r="F934" s="5">
        <f>IFERROR(VLOOKUP('Requête 052'!$A933,'Requête 052'!$A$1:$F$2000,6,FALSE),"")</f>
        <v>7.8</v>
      </c>
      <c r="G934" s="15">
        <f>IFERROR(VLOOKUP(A934,'Fichier source CGECP'!$A$1:$F$1259,1,FALSE),"")</f>
        <v>7593</v>
      </c>
      <c r="H934" s="15" t="str">
        <f>IFERROR(VLOOKUP(A934,'Fichier source CGECP'!$A$1:$F$1259,2,FALSE),"")</f>
        <v>CGECP</v>
      </c>
      <c r="I934" s="38">
        <f>IFERROR(VLOOKUP(A934,'Fichier source CGECP'!$A$1:$F$1259,3,FALSE),"")</f>
        <v>43822</v>
      </c>
      <c r="J934" s="15" t="str">
        <f>IFERROR(VLOOKUP(A934,'Fichier source CGECP'!$A$1:$F$1259,4,FALSE),"")</f>
        <v>CARTONS</v>
      </c>
      <c r="K934" s="15" t="str">
        <f>IFERROR(VLOOKUP(A934,'Fichier source CGECP'!$A$1:$F$1259,5,FALSE),"")</f>
        <v>CARTONS</v>
      </c>
      <c r="L934" s="33">
        <f>IFERROR(VLOOKUP(A934,'Fichier source CGECP'!$A$1:$F$1259,6,FALSE),"")</f>
        <v>3.28</v>
      </c>
      <c r="M934" s="36">
        <f t="shared" si="75"/>
        <v>4.5199999999999996</v>
      </c>
      <c r="N934" s="35" t="str">
        <f t="shared" si="71"/>
        <v>Ok</v>
      </c>
      <c r="O934" s="35" t="str">
        <f t="shared" si="72"/>
        <v>Ecart</v>
      </c>
      <c r="P934" s="35" t="str">
        <f t="shared" si="73"/>
        <v>Ok</v>
      </c>
      <c r="Q934" s="35" t="str">
        <f t="shared" si="74"/>
        <v>Ecart</v>
      </c>
    </row>
    <row r="935" spans="1:17" ht="15.75" customHeight="1" x14ac:dyDescent="0.25">
      <c r="A935" s="12">
        <f>IFERROR(VLOOKUP('Requête 052'!$A934,'Requête 052'!$A$1:$F$2000,1,FALSE),"")</f>
        <v>7603</v>
      </c>
      <c r="B935" s="5" t="str">
        <f>IFERROR(VLOOKUP('Requête 052'!$A934,'Requête 052'!$A$1:$F$2000,2,FALSE),"")</f>
        <v>CGECP ST OUEN L AUMONE TDI</v>
      </c>
      <c r="C935" s="14">
        <f>IFERROR(VLOOKUP('Requête 052'!$A934,'Requête 052'!$A$1:$F$2000,3,FALSE),"")</f>
        <v>43822</v>
      </c>
      <c r="D935" s="5" t="str">
        <f>IFERROR(VLOOKUP('Requête 052'!$A934,'Requête 052'!$A$1:$F$2000,4,FALSE),"")</f>
        <v>BOIS D'EMBALLAGES BRUTS</v>
      </c>
      <c r="E935" s="5" t="str">
        <f>IFERROR(VLOOKUP('Requête 052'!$A934,'Requête 052'!$A$1:$F$2000,5,FALSE),"")</f>
        <v>BOIS B BRUT</v>
      </c>
      <c r="F935" s="5">
        <f>IFERROR(VLOOKUP('Requête 052'!$A934,'Requête 052'!$A$1:$F$2000,6,FALSE),"")</f>
        <v>0.19800000000000001</v>
      </c>
      <c r="G935" s="15">
        <f>IFERROR(VLOOKUP(A935,'Fichier source CGECP'!$A$1:$F$1259,1,FALSE),"")</f>
        <v>7603</v>
      </c>
      <c r="H935" s="15" t="str">
        <f>IFERROR(VLOOKUP(A935,'Fichier source CGECP'!$A$1:$F$1259,2,FALSE),"")</f>
        <v>CGECP</v>
      </c>
      <c r="I935" s="38">
        <f>IFERROR(VLOOKUP(A935,'Fichier source CGECP'!$A$1:$F$1259,3,FALSE),"")</f>
        <v>43822</v>
      </c>
      <c r="J935" s="15" t="str">
        <f>IFERROR(VLOOKUP(A935,'Fichier source CGECP'!$A$1:$F$1259,4,FALSE),"")</f>
        <v>BOIS D'EMBALLAGES BRUTS</v>
      </c>
      <c r="K935" s="15" t="str">
        <f>IFERROR(VLOOKUP(A935,'Fichier source CGECP'!$A$1:$F$1259,5,FALSE),"")</f>
        <v>BOIS D'EMBALLAGES BRUTS</v>
      </c>
      <c r="L935" s="33">
        <f>IFERROR(VLOOKUP(A935,'Fichier source CGECP'!$A$1:$F$1259,6,FALSE),"")</f>
        <v>1.68</v>
      </c>
      <c r="M935" s="36">
        <f t="shared" si="75"/>
        <v>-1.482</v>
      </c>
      <c r="N935" s="35" t="str">
        <f t="shared" si="71"/>
        <v>Ok</v>
      </c>
      <c r="O935" s="35" t="str">
        <f t="shared" si="72"/>
        <v>Ecart</v>
      </c>
      <c r="P935" s="35" t="str">
        <f t="shared" si="73"/>
        <v>Ecart</v>
      </c>
      <c r="Q935" s="35" t="str">
        <f t="shared" si="74"/>
        <v>Ecart</v>
      </c>
    </row>
    <row r="936" spans="1:17" ht="15.75" customHeight="1" x14ac:dyDescent="0.25">
      <c r="A936" s="12">
        <f>IFERROR(VLOOKUP('Requête 052'!$A935,'Requête 052'!$A$1:$F$2000,1,FALSE),"")</f>
        <v>7607</v>
      </c>
      <c r="B936" s="5" t="str">
        <f>IFERROR(VLOOKUP('Requête 052'!$A935,'Requête 052'!$A$1:$F$2000,2,FALSE),"")</f>
        <v>CGECP ST OUEN L AUMONE TDI</v>
      </c>
      <c r="C936" s="14">
        <f>IFERROR(VLOOKUP('Requête 052'!$A935,'Requête 052'!$A$1:$F$2000,3,FALSE),"")</f>
        <v>43822</v>
      </c>
      <c r="D936" s="5" t="str">
        <f>IFERROR(VLOOKUP('Requête 052'!$A935,'Requête 052'!$A$1:$F$2000,4,FALSE),"")</f>
        <v>ENCOMBRANTS</v>
      </c>
      <c r="E936" s="5" t="str">
        <f>IFERROR(VLOOKUP('Requête 052'!$A935,'Requête 052'!$A$1:$F$2000,5,FALSE),"")</f>
        <v>ENCOMBRANTS</v>
      </c>
      <c r="F936" s="5">
        <f>IFERROR(VLOOKUP('Requête 052'!$A935,'Requête 052'!$A$1:$F$2000,6,FALSE),"")</f>
        <v>0.28000000000000003</v>
      </c>
      <c r="G936" s="15" t="str">
        <f>IFERROR(VLOOKUP(A936,'Fichier source CGECP'!$A$1:$F$1259,1,FALSE),"")</f>
        <v/>
      </c>
      <c r="H936" s="15" t="str">
        <f>IFERROR(VLOOKUP(A936,'Fichier source CGECP'!$A$1:$F$1259,2,FALSE),"")</f>
        <v/>
      </c>
      <c r="I936" s="38" t="str">
        <f>IFERROR(VLOOKUP(A936,'Fichier source CGECP'!$A$1:$F$1259,3,FALSE),"")</f>
        <v/>
      </c>
      <c r="J936" s="15" t="str">
        <f>IFERROR(VLOOKUP(A936,'Fichier source CGECP'!$A$1:$F$1259,4,FALSE),"")</f>
        <v/>
      </c>
      <c r="K936" s="15" t="str">
        <f>IFERROR(VLOOKUP(A936,'Fichier source CGECP'!$A$1:$F$1259,5,FALSE),"")</f>
        <v/>
      </c>
      <c r="L936" s="33" t="str">
        <f>IFERROR(VLOOKUP(A936,'Fichier source CGECP'!$A$1:$F$1259,6,FALSE),"")</f>
        <v/>
      </c>
      <c r="M936" s="36" t="str">
        <f t="shared" si="75"/>
        <v/>
      </c>
      <c r="N936" s="35" t="str">
        <f t="shared" si="71"/>
        <v>Ok</v>
      </c>
      <c r="O936" s="35" t="str">
        <f t="shared" si="72"/>
        <v>Ecart</v>
      </c>
      <c r="P936" s="35" t="str">
        <f t="shared" si="73"/>
        <v>Ok</v>
      </c>
      <c r="Q936" s="35" t="str">
        <f t="shared" si="74"/>
        <v>Ecart</v>
      </c>
    </row>
    <row r="937" spans="1:17" ht="15.75" customHeight="1" x14ac:dyDescent="0.25">
      <c r="A937" s="12">
        <f>IFERROR(VLOOKUP('Requête 052'!$A936,'Requête 052'!$A$1:$F$2000,1,FALSE),"")</f>
        <v>7630</v>
      </c>
      <c r="B937" s="5" t="str">
        <f>IFERROR(VLOOKUP('Requête 052'!$A936,'Requête 052'!$A$1:$F$2000,2,FALSE),"")</f>
        <v>CGECP ST OUEN L AUMONE TDI</v>
      </c>
      <c r="C937" s="14">
        <f>IFERROR(VLOOKUP('Requête 052'!$A936,'Requête 052'!$A$1:$F$2000,3,FALSE),"")</f>
        <v>43822</v>
      </c>
      <c r="D937" s="5" t="str">
        <f>IFERROR(VLOOKUP('Requête 052'!$A936,'Requête 052'!$A$1:$F$2000,4,FALSE),"")</f>
        <v>MATIERE VALO EN MELANGE</v>
      </c>
      <c r="E937" s="5" t="str">
        <f>IFERROR(VLOOKUP('Requête 052'!$A936,'Requête 052'!$A$1:$F$2000,5,FALSE),"")</f>
        <v>MATIERE VALO EN MELANGE</v>
      </c>
      <c r="F937" s="5">
        <f>IFERROR(VLOOKUP('Requête 052'!$A936,'Requête 052'!$A$1:$F$2000,6,FALSE),"")</f>
        <v>2.12</v>
      </c>
      <c r="G937" s="15">
        <f>IFERROR(VLOOKUP(A937,'Fichier source CGECP'!$A$1:$F$1259,1,FALSE),"")</f>
        <v>7630</v>
      </c>
      <c r="H937" s="15" t="str">
        <f>IFERROR(VLOOKUP(A937,'Fichier source CGECP'!$A$1:$F$1259,2,FALSE),"")</f>
        <v>CGECP</v>
      </c>
      <c r="I937" s="38">
        <f>IFERROR(VLOOKUP(A937,'Fichier source CGECP'!$A$1:$F$1259,3,FALSE),"")</f>
        <v>43822</v>
      </c>
      <c r="J937" s="15" t="str">
        <f>IFERROR(VLOOKUP(A937,'Fichier source CGECP'!$A$1:$F$1259,4,FALSE),"")</f>
        <v>MATIERE VALO EN MELANGE</v>
      </c>
      <c r="K937" s="15" t="str">
        <f>IFERROR(VLOOKUP(A937,'Fichier source CGECP'!$A$1:$F$1259,5,FALSE),"")</f>
        <v>MATIERE VALO EN MELANGE</v>
      </c>
      <c r="L937" s="33">
        <f>IFERROR(VLOOKUP(A937,'Fichier source CGECP'!$A$1:$F$1259,6,FALSE),"")</f>
        <v>2.2120000000000002</v>
      </c>
      <c r="M937" s="36">
        <f t="shared" si="75"/>
        <v>-9.2000000000000082E-2</v>
      </c>
      <c r="N937" s="35" t="str">
        <f t="shared" si="71"/>
        <v>Ok</v>
      </c>
      <c r="O937" s="35" t="str">
        <f t="shared" si="72"/>
        <v>Ok</v>
      </c>
      <c r="P937" s="35" t="str">
        <f t="shared" si="73"/>
        <v>Ecart</v>
      </c>
      <c r="Q937" s="35" t="str">
        <f t="shared" si="74"/>
        <v>Ecart</v>
      </c>
    </row>
    <row r="938" spans="1:17" ht="15.75" customHeight="1" x14ac:dyDescent="0.25">
      <c r="A938" s="12">
        <f>IFERROR(VLOOKUP('Requête 052'!$A937,'Requête 052'!$A$1:$F$2000,1,FALSE),"")</f>
        <v>7634</v>
      </c>
      <c r="B938" s="5" t="str">
        <f>IFERROR(VLOOKUP('Requête 052'!$A937,'Requête 052'!$A$1:$F$2000,2,FALSE),"")</f>
        <v>CGECP ST OUEN L AUMONE TDI</v>
      </c>
      <c r="C938" s="14">
        <f>IFERROR(VLOOKUP('Requête 052'!$A937,'Requête 052'!$A$1:$F$2000,3,FALSE),"")</f>
        <v>43822</v>
      </c>
      <c r="D938" s="5" t="str">
        <f>IFERROR(VLOOKUP('Requête 052'!$A937,'Requête 052'!$A$1:$F$2000,4,FALSE),"")</f>
        <v>CARTONS ET SACHES PLAST - 1.04.00</v>
      </c>
      <c r="E938" s="5" t="str">
        <f>IFERROR(VLOOKUP('Requête 052'!$A937,'Requête 052'!$A$1:$F$2000,5,FALSE),"")</f>
        <v>CARTONS</v>
      </c>
      <c r="F938" s="5">
        <f>IFERROR(VLOOKUP('Requête 052'!$A937,'Requête 052'!$A$1:$F$2000,6,FALSE),"")</f>
        <v>0.02</v>
      </c>
      <c r="G938" s="15">
        <f>IFERROR(VLOOKUP(A938,'Fichier source CGECP'!$A$1:$F$1259,1,FALSE),"")</f>
        <v>7634</v>
      </c>
      <c r="H938" s="15" t="str">
        <f>IFERROR(VLOOKUP(A938,'Fichier source CGECP'!$A$1:$F$1259,2,FALSE),"")</f>
        <v>CGECP</v>
      </c>
      <c r="I938" s="38">
        <f>IFERROR(VLOOKUP(A938,'Fichier source CGECP'!$A$1:$F$1259,3,FALSE),"")</f>
        <v>43822</v>
      </c>
      <c r="J938" s="15" t="str">
        <f>IFERROR(VLOOKUP(A938,'Fichier source CGECP'!$A$1:$F$1259,4,FALSE),"")</f>
        <v>CARTONS ET SACHES PLAST - 1.04.00</v>
      </c>
      <c r="K938" s="15" t="str">
        <f>IFERROR(VLOOKUP(A938,'Fichier source CGECP'!$A$1:$F$1259,5,FALSE),"")</f>
        <v>CARTONS ET SACHES PLAST - 1.04.00</v>
      </c>
      <c r="L938" s="33">
        <f>IFERROR(VLOOKUP(A938,'Fichier source CGECP'!$A$1:$F$1259,6,FALSE),"")</f>
        <v>2.6190000000000002</v>
      </c>
      <c r="M938" s="36">
        <f t="shared" si="75"/>
        <v>-2.5990000000000002</v>
      </c>
      <c r="N938" s="35" t="str">
        <f t="shared" si="71"/>
        <v>Ok</v>
      </c>
      <c r="O938" s="35" t="str">
        <f t="shared" si="72"/>
        <v>Ecart</v>
      </c>
      <c r="P938" s="35" t="str">
        <f t="shared" si="73"/>
        <v>Ecart</v>
      </c>
      <c r="Q938" s="35" t="str">
        <f t="shared" si="74"/>
        <v>Ecart</v>
      </c>
    </row>
    <row r="939" spans="1:17" ht="15.75" customHeight="1" x14ac:dyDescent="0.25">
      <c r="A939" s="12">
        <f>IFERROR(VLOOKUP('Requête 052'!$A938,'Requête 052'!$A$1:$F$2000,1,FALSE),"")</f>
        <v>7634</v>
      </c>
      <c r="B939" s="5" t="str">
        <f>IFERROR(VLOOKUP('Requête 052'!$A938,'Requête 052'!$A$1:$F$2000,2,FALSE),"")</f>
        <v>CGECP ST OUEN L AUMONE TDI</v>
      </c>
      <c r="C939" s="14">
        <f>IFERROR(VLOOKUP('Requête 052'!$A938,'Requête 052'!$A$1:$F$2000,3,FALSE),"")</f>
        <v>43822</v>
      </c>
      <c r="D939" s="5" t="str">
        <f>IFERROR(VLOOKUP('Requête 052'!$A938,'Requête 052'!$A$1:$F$2000,4,FALSE),"")</f>
        <v>CARTONS ET SACHES PLAST - 1.04.00</v>
      </c>
      <c r="E939" s="5" t="str">
        <f>IFERROR(VLOOKUP('Requête 052'!$A938,'Requête 052'!$A$1:$F$2000,5,FALSE),"")</f>
        <v>CARTONS</v>
      </c>
      <c r="F939" s="5">
        <f>IFERROR(VLOOKUP('Requête 052'!$A938,'Requête 052'!$A$1:$F$2000,6,FALSE),"")</f>
        <v>0.02</v>
      </c>
      <c r="G939" s="15">
        <f>IFERROR(VLOOKUP(A939,'Fichier source CGECP'!$A$1:$F$1259,1,FALSE),"")</f>
        <v>7634</v>
      </c>
      <c r="H939" s="15" t="str">
        <f>IFERROR(VLOOKUP(A939,'Fichier source CGECP'!$A$1:$F$1259,2,FALSE),"")</f>
        <v>CGECP</v>
      </c>
      <c r="I939" s="38">
        <f>IFERROR(VLOOKUP(A939,'Fichier source CGECP'!$A$1:$F$1259,3,FALSE),"")</f>
        <v>43822</v>
      </c>
      <c r="J939" s="15" t="str">
        <f>IFERROR(VLOOKUP(A939,'Fichier source CGECP'!$A$1:$F$1259,4,FALSE),"")</f>
        <v>CARTONS ET SACHES PLAST - 1.04.00</v>
      </c>
      <c r="K939" s="15" t="str">
        <f>IFERROR(VLOOKUP(A939,'Fichier source CGECP'!$A$1:$F$1259,5,FALSE),"")</f>
        <v>CARTONS ET SACHES PLAST - 1.04.00</v>
      </c>
      <c r="L939" s="33">
        <f>IFERROR(VLOOKUP(A939,'Fichier source CGECP'!$A$1:$F$1259,6,FALSE),"")</f>
        <v>2.6190000000000002</v>
      </c>
      <c r="M939" s="36">
        <f t="shared" si="75"/>
        <v>-2.5990000000000002</v>
      </c>
      <c r="N939" s="35" t="str">
        <f t="shared" si="71"/>
        <v>Ok</v>
      </c>
      <c r="O939" s="35" t="str">
        <f t="shared" si="72"/>
        <v>Ecart</v>
      </c>
      <c r="P939" s="35" t="str">
        <f t="shared" si="73"/>
        <v>Ecart</v>
      </c>
      <c r="Q939" s="35" t="str">
        <f t="shared" si="74"/>
        <v>Ecart</v>
      </c>
    </row>
    <row r="940" spans="1:17" ht="15.75" customHeight="1" x14ac:dyDescent="0.25">
      <c r="A940" s="12">
        <f>IFERROR(VLOOKUP('Requête 052'!$A939,'Requête 052'!$A$1:$F$2000,1,FALSE),"")</f>
        <v>7644</v>
      </c>
      <c r="B940" s="5" t="str">
        <f>IFERROR(VLOOKUP('Requête 052'!$A939,'Requête 052'!$A$1:$F$2000,2,FALSE),"")</f>
        <v>CGECP ST OUEN L AUMONE TDI</v>
      </c>
      <c r="C940" s="14">
        <f>IFERROR(VLOOKUP('Requête 052'!$A939,'Requête 052'!$A$1:$F$2000,3,FALSE),"")</f>
        <v>43822</v>
      </c>
      <c r="D940" s="5" t="str">
        <f>IFERROR(VLOOKUP('Requête 052'!$A939,'Requête 052'!$A$1:$F$2000,4,FALSE),"")</f>
        <v>ENCOMBRANTS</v>
      </c>
      <c r="E940" s="5" t="str">
        <f>IFERROR(VLOOKUP('Requête 052'!$A939,'Requête 052'!$A$1:$F$2000,5,FALSE),"")</f>
        <v>ENCOMBRANTS</v>
      </c>
      <c r="F940" s="5">
        <f>IFERROR(VLOOKUP('Requête 052'!$A939,'Requête 052'!$A$1:$F$2000,6,FALSE),"")</f>
        <v>1.22</v>
      </c>
      <c r="G940" s="15" t="str">
        <f>IFERROR(VLOOKUP(A940,'Fichier source CGECP'!$A$1:$F$1259,1,FALSE),"")</f>
        <v/>
      </c>
      <c r="H940" s="15" t="str">
        <f>IFERROR(VLOOKUP(A940,'Fichier source CGECP'!$A$1:$F$1259,2,FALSE),"")</f>
        <v/>
      </c>
      <c r="I940" s="38" t="str">
        <f>IFERROR(VLOOKUP(A940,'Fichier source CGECP'!$A$1:$F$1259,3,FALSE),"")</f>
        <v/>
      </c>
      <c r="J940" s="15" t="str">
        <f>IFERROR(VLOOKUP(A940,'Fichier source CGECP'!$A$1:$F$1259,4,FALSE),"")</f>
        <v/>
      </c>
      <c r="K940" s="15" t="str">
        <f>IFERROR(VLOOKUP(A940,'Fichier source CGECP'!$A$1:$F$1259,5,FALSE),"")</f>
        <v/>
      </c>
      <c r="L940" s="33" t="str">
        <f>IFERROR(VLOOKUP(A940,'Fichier source CGECP'!$A$1:$F$1259,6,FALSE),"")</f>
        <v/>
      </c>
      <c r="M940" s="36" t="str">
        <f t="shared" si="75"/>
        <v/>
      </c>
      <c r="N940" s="35" t="str">
        <f t="shared" si="71"/>
        <v>Ok</v>
      </c>
      <c r="O940" s="35" t="str">
        <f t="shared" si="72"/>
        <v>Ecart</v>
      </c>
      <c r="P940" s="35" t="str">
        <f t="shared" si="73"/>
        <v>Ok</v>
      </c>
      <c r="Q940" s="35" t="str">
        <f t="shared" si="74"/>
        <v>Ecart</v>
      </c>
    </row>
    <row r="941" spans="1:17" ht="15.75" customHeight="1" x14ac:dyDescent="0.25">
      <c r="A941" s="12">
        <f>IFERROR(VLOOKUP('Requête 052'!$A940,'Requête 052'!$A$1:$F$2000,1,FALSE),"")</f>
        <v>7646</v>
      </c>
      <c r="B941" s="5" t="str">
        <f>IFERROR(VLOOKUP('Requête 052'!$A940,'Requête 052'!$A$1:$F$2000,2,FALSE),"")</f>
        <v>CGECP ST OUEN L AUMONE UVEND</v>
      </c>
      <c r="C941" s="14">
        <f>IFERROR(VLOOKUP('Requête 052'!$A940,'Requête 052'!$A$1:$F$2000,3,FALSE),"")</f>
        <v>43822</v>
      </c>
      <c r="D941" s="5" t="str">
        <f>IFERROR(VLOOKUP('Requête 052'!$A940,'Requête 052'!$A$1:$F$2000,4,FALSE),"")</f>
        <v>REFUS DE TRI</v>
      </c>
      <c r="E941" s="5" t="str">
        <f>IFERROR(VLOOKUP('Requête 052'!$A940,'Requête 052'!$A$1:$F$2000,5,FALSE),"")</f>
        <v>REFUS DE TRI</v>
      </c>
      <c r="F941" s="5">
        <f>IFERROR(VLOOKUP('Requête 052'!$A940,'Requête 052'!$A$1:$F$2000,6,FALSE),"")</f>
        <v>3.8</v>
      </c>
      <c r="G941" s="15" t="str">
        <f>IFERROR(VLOOKUP(A941,'Fichier source CGECP'!$A$1:$F$1259,1,FALSE),"")</f>
        <v/>
      </c>
      <c r="H941" s="15" t="str">
        <f>IFERROR(VLOOKUP(A941,'Fichier source CGECP'!$A$1:$F$1259,2,FALSE),"")</f>
        <v/>
      </c>
      <c r="I941" s="38" t="str">
        <f>IFERROR(VLOOKUP(A941,'Fichier source CGECP'!$A$1:$F$1259,3,FALSE),"")</f>
        <v/>
      </c>
      <c r="J941" s="15" t="str">
        <f>IFERROR(VLOOKUP(A941,'Fichier source CGECP'!$A$1:$F$1259,4,FALSE),"")</f>
        <v/>
      </c>
      <c r="K941" s="15" t="str">
        <f>IFERROR(VLOOKUP(A941,'Fichier source CGECP'!$A$1:$F$1259,5,FALSE),"")</f>
        <v/>
      </c>
      <c r="L941" s="33" t="str">
        <f>IFERROR(VLOOKUP(A941,'Fichier source CGECP'!$A$1:$F$1259,6,FALSE),"")</f>
        <v/>
      </c>
      <c r="M941" s="36" t="str">
        <f t="shared" si="75"/>
        <v/>
      </c>
      <c r="N941" s="35" t="str">
        <f t="shared" si="71"/>
        <v>Ok</v>
      </c>
      <c r="O941" s="35" t="str">
        <f t="shared" si="72"/>
        <v>Ecart</v>
      </c>
      <c r="P941" s="35" t="str">
        <f t="shared" si="73"/>
        <v>Ok</v>
      </c>
      <c r="Q941" s="35" t="str">
        <f t="shared" si="74"/>
        <v>Ecart</v>
      </c>
    </row>
    <row r="942" spans="1:17" ht="15.75" customHeight="1" x14ac:dyDescent="0.25">
      <c r="A942" s="12">
        <f>IFERROR(VLOOKUP('Requête 052'!$A941,'Requête 052'!$A$1:$F$2000,1,FALSE),"")</f>
        <v>7677</v>
      </c>
      <c r="B942" s="5" t="str">
        <f>IFERROR(VLOOKUP('Requête 052'!$A941,'Requête 052'!$A$1:$F$2000,2,FALSE),"")</f>
        <v>CGECP ST OUEN L AUMONE TDI</v>
      </c>
      <c r="C942" s="14">
        <f>IFERROR(VLOOKUP('Requête 052'!$A941,'Requête 052'!$A$1:$F$2000,3,FALSE),"")</f>
        <v>43822</v>
      </c>
      <c r="D942" s="5" t="str">
        <f>IFERROR(VLOOKUP('Requête 052'!$A941,'Requête 052'!$A$1:$F$2000,4,FALSE),"")</f>
        <v>BOIS D'EMBALLAGES BRUTS</v>
      </c>
      <c r="E942" s="5" t="str">
        <f>IFERROR(VLOOKUP('Requête 052'!$A941,'Requête 052'!$A$1:$F$2000,5,FALSE),"")</f>
        <v>BOIS D'EMBALLAGES BRUTS</v>
      </c>
      <c r="F942" s="5">
        <f>IFERROR(VLOOKUP('Requête 052'!$A941,'Requête 052'!$A$1:$F$2000,6,FALSE),"")</f>
        <v>3.66</v>
      </c>
      <c r="G942" s="15">
        <f>IFERROR(VLOOKUP(A942,'Fichier source CGECP'!$A$1:$F$1259,1,FALSE),"")</f>
        <v>7677</v>
      </c>
      <c r="H942" s="15" t="str">
        <f>IFERROR(VLOOKUP(A942,'Fichier source CGECP'!$A$1:$F$1259,2,FALSE),"")</f>
        <v>CGECP</v>
      </c>
      <c r="I942" s="38">
        <f>IFERROR(VLOOKUP(A942,'Fichier source CGECP'!$A$1:$F$1259,3,FALSE),"")</f>
        <v>43822</v>
      </c>
      <c r="J942" s="15" t="str">
        <f>IFERROR(VLOOKUP(A942,'Fichier source CGECP'!$A$1:$F$1259,4,FALSE),"")</f>
        <v>CARTONS ET SACHES PLAST - 1.04.00</v>
      </c>
      <c r="K942" s="15" t="str">
        <f>IFERROR(VLOOKUP(A942,'Fichier source CGECP'!$A$1:$F$1259,5,FALSE),"")</f>
        <v>CARTONS ET SACHES PLAST - 1.04.00</v>
      </c>
      <c r="L942" s="33">
        <f>IFERROR(VLOOKUP(A942,'Fichier source CGECP'!$A$1:$F$1259,6,FALSE),"")</f>
        <v>0.02</v>
      </c>
      <c r="M942" s="36">
        <f t="shared" si="75"/>
        <v>3.64</v>
      </c>
      <c r="N942" s="35" t="str">
        <f t="shared" si="71"/>
        <v>Ok</v>
      </c>
      <c r="O942" s="35" t="str">
        <f t="shared" si="72"/>
        <v>Ecart</v>
      </c>
      <c r="P942" s="35" t="str">
        <f t="shared" si="73"/>
        <v>Ok</v>
      </c>
      <c r="Q942" s="35" t="str">
        <f t="shared" si="74"/>
        <v>Ecart</v>
      </c>
    </row>
    <row r="943" spans="1:17" ht="15.75" customHeight="1" x14ac:dyDescent="0.25">
      <c r="A943" s="12">
        <f>IFERROR(VLOOKUP('Requête 052'!$A942,'Requête 052'!$A$1:$F$2000,1,FALSE),"")</f>
        <v>7683</v>
      </c>
      <c r="B943" s="5" t="str">
        <f>IFERROR(VLOOKUP('Requête 052'!$A942,'Requête 052'!$A$1:$F$2000,2,FALSE),"")</f>
        <v>CGECP ST OUEN L AUMONE TDI</v>
      </c>
      <c r="C943" s="14">
        <f>IFERROR(VLOOKUP('Requête 052'!$A942,'Requête 052'!$A$1:$F$2000,3,FALSE),"")</f>
        <v>43822</v>
      </c>
      <c r="D943" s="5" t="str">
        <f>IFERROR(VLOOKUP('Requête 052'!$A942,'Requête 052'!$A$1:$F$2000,4,FALSE),"")</f>
        <v>ENCOMBRANTS</v>
      </c>
      <c r="E943" s="5" t="str">
        <f>IFERROR(VLOOKUP('Requête 052'!$A942,'Requête 052'!$A$1:$F$2000,5,FALSE),"")</f>
        <v>ENCOMBRANTS</v>
      </c>
      <c r="F943" s="5">
        <f>IFERROR(VLOOKUP('Requête 052'!$A942,'Requête 052'!$A$1:$F$2000,6,FALSE),"")</f>
        <v>0.74099999999999999</v>
      </c>
      <c r="G943" s="15" t="str">
        <f>IFERROR(VLOOKUP(A943,'Fichier source CGECP'!$A$1:$F$1259,1,FALSE),"")</f>
        <v/>
      </c>
      <c r="H943" s="15" t="str">
        <f>IFERROR(VLOOKUP(A943,'Fichier source CGECP'!$A$1:$F$1259,2,FALSE),"")</f>
        <v/>
      </c>
      <c r="I943" s="38" t="str">
        <f>IFERROR(VLOOKUP(A943,'Fichier source CGECP'!$A$1:$F$1259,3,FALSE),"")</f>
        <v/>
      </c>
      <c r="J943" s="15" t="str">
        <f>IFERROR(VLOOKUP(A943,'Fichier source CGECP'!$A$1:$F$1259,4,FALSE),"")</f>
        <v/>
      </c>
      <c r="K943" s="15" t="str">
        <f>IFERROR(VLOOKUP(A943,'Fichier source CGECP'!$A$1:$F$1259,5,FALSE),"")</f>
        <v/>
      </c>
      <c r="L943" s="33" t="str">
        <f>IFERROR(VLOOKUP(A943,'Fichier source CGECP'!$A$1:$F$1259,6,FALSE),"")</f>
        <v/>
      </c>
      <c r="M943" s="36" t="str">
        <f t="shared" si="75"/>
        <v/>
      </c>
      <c r="N943" s="35" t="str">
        <f t="shared" si="71"/>
        <v>Ok</v>
      </c>
      <c r="O943" s="35" t="str">
        <f t="shared" si="72"/>
        <v>Ecart</v>
      </c>
      <c r="P943" s="35" t="str">
        <f t="shared" si="73"/>
        <v>Ok</v>
      </c>
      <c r="Q943" s="35" t="str">
        <f t="shared" si="74"/>
        <v>Ecart</v>
      </c>
    </row>
    <row r="944" spans="1:17" ht="15.75" customHeight="1" x14ac:dyDescent="0.25">
      <c r="A944" s="12">
        <f>IFERROR(VLOOKUP('Requête 052'!$A943,'Requête 052'!$A$1:$F$2000,1,FALSE),"")</f>
        <v>7688</v>
      </c>
      <c r="B944" s="5" t="str">
        <f>IFERROR(VLOOKUP('Requête 052'!$A943,'Requête 052'!$A$1:$F$2000,2,FALSE),"")</f>
        <v>CGECP ST OUEN L AUMONE TDI</v>
      </c>
      <c r="C944" s="14">
        <f>IFERROR(VLOOKUP('Requête 052'!$A943,'Requête 052'!$A$1:$F$2000,3,FALSE),"")</f>
        <v>43822</v>
      </c>
      <c r="D944" s="5" t="str">
        <f>IFERROR(VLOOKUP('Requête 052'!$A943,'Requête 052'!$A$1:$F$2000,4,FALSE),"")</f>
        <v>ENCOMBRANTS</v>
      </c>
      <c r="E944" s="5" t="str">
        <f>IFERROR(VLOOKUP('Requête 052'!$A943,'Requête 052'!$A$1:$F$2000,5,FALSE),"")</f>
        <v>ENCOMBRANTS</v>
      </c>
      <c r="F944" s="5">
        <f>IFERROR(VLOOKUP('Requête 052'!$A943,'Requête 052'!$A$1:$F$2000,6,FALSE),"")</f>
        <v>3.9E-2</v>
      </c>
      <c r="G944" s="15" t="str">
        <f>IFERROR(VLOOKUP(A944,'Fichier source CGECP'!$A$1:$F$1259,1,FALSE),"")</f>
        <v/>
      </c>
      <c r="H944" s="15" t="str">
        <f>IFERROR(VLOOKUP(A944,'Fichier source CGECP'!$A$1:$F$1259,2,FALSE),"")</f>
        <v/>
      </c>
      <c r="I944" s="38" t="str">
        <f>IFERROR(VLOOKUP(A944,'Fichier source CGECP'!$A$1:$F$1259,3,FALSE),"")</f>
        <v/>
      </c>
      <c r="J944" s="15" t="str">
        <f>IFERROR(VLOOKUP(A944,'Fichier source CGECP'!$A$1:$F$1259,4,FALSE),"")</f>
        <v/>
      </c>
      <c r="K944" s="15" t="str">
        <f>IFERROR(VLOOKUP(A944,'Fichier source CGECP'!$A$1:$F$1259,5,FALSE),"")</f>
        <v/>
      </c>
      <c r="L944" s="33" t="str">
        <f>IFERROR(VLOOKUP(A944,'Fichier source CGECP'!$A$1:$F$1259,6,FALSE),"")</f>
        <v/>
      </c>
      <c r="M944" s="36" t="str">
        <f t="shared" si="75"/>
        <v/>
      </c>
      <c r="N944" s="35" t="str">
        <f t="shared" si="71"/>
        <v>Ok</v>
      </c>
      <c r="O944" s="35" t="str">
        <f t="shared" si="72"/>
        <v>Ecart</v>
      </c>
      <c r="P944" s="35" t="str">
        <f t="shared" si="73"/>
        <v>Ok</v>
      </c>
      <c r="Q944" s="35" t="str">
        <f t="shared" si="74"/>
        <v>Ecart</v>
      </c>
    </row>
    <row r="945" spans="1:17" ht="15.75" customHeight="1" x14ac:dyDescent="0.25">
      <c r="A945" s="12">
        <f>IFERROR(VLOOKUP('Requête 052'!$A944,'Requête 052'!$A$1:$F$2000,1,FALSE),"")</f>
        <v>7711</v>
      </c>
      <c r="B945" s="5" t="str">
        <f>IFERROR(VLOOKUP('Requête 052'!$A944,'Requête 052'!$A$1:$F$2000,2,FALSE),"")</f>
        <v>CGECP ST OUEN L AUMONE UVEND</v>
      </c>
      <c r="C945" s="14">
        <f>IFERROR(VLOOKUP('Requête 052'!$A944,'Requête 052'!$A$1:$F$2000,3,FALSE),"")</f>
        <v>43823</v>
      </c>
      <c r="D945" s="5" t="str">
        <f>IFERROR(VLOOKUP('Requête 052'!$A944,'Requête 052'!$A$1:$F$2000,4,FALSE),"")</f>
        <v>ORDURES MENAGERES</v>
      </c>
      <c r="E945" s="5" t="str">
        <f>IFERROR(VLOOKUP('Requête 052'!$A944,'Requête 052'!$A$1:$F$2000,5,FALSE),"")</f>
        <v>ORDURES MENAGERES</v>
      </c>
      <c r="F945" s="5">
        <f>IFERROR(VLOOKUP('Requête 052'!$A944,'Requête 052'!$A$1:$F$2000,6,FALSE),"")</f>
        <v>1.3</v>
      </c>
      <c r="G945" s="15">
        <f>IFERROR(VLOOKUP(A945,'Fichier source CGECP'!$A$1:$F$1259,1,FALSE),"")</f>
        <v>7711</v>
      </c>
      <c r="H945" s="15" t="str">
        <f>IFERROR(VLOOKUP(A945,'Fichier source CGECP'!$A$1:$F$1259,2,FALSE),"")</f>
        <v>CGECP</v>
      </c>
      <c r="I945" s="38">
        <f>IFERROR(VLOOKUP(A945,'Fichier source CGECP'!$A$1:$F$1259,3,FALSE),"")</f>
        <v>43823</v>
      </c>
      <c r="J945" s="15" t="str">
        <f>IFERROR(VLOOKUP(A945,'Fichier source CGECP'!$A$1:$F$1259,4,FALSE),"")</f>
        <v>ORDURES MENAGERES</v>
      </c>
      <c r="K945" s="15" t="str">
        <f>IFERROR(VLOOKUP(A945,'Fichier source CGECP'!$A$1:$F$1259,5,FALSE),"")</f>
        <v>ORDURES MENAGERES</v>
      </c>
      <c r="L945" s="33">
        <f>IFERROR(VLOOKUP(A945,'Fichier source CGECP'!$A$1:$F$1259,6,FALSE),"")</f>
        <v>4.28</v>
      </c>
      <c r="M945" s="36">
        <f t="shared" si="75"/>
        <v>-2.9800000000000004</v>
      </c>
      <c r="N945" s="35" t="str">
        <f t="shared" si="71"/>
        <v>Ok</v>
      </c>
      <c r="O945" s="35" t="str">
        <f t="shared" si="72"/>
        <v>Ok</v>
      </c>
      <c r="P945" s="35" t="str">
        <f t="shared" si="73"/>
        <v>Ecart</v>
      </c>
      <c r="Q945" s="35" t="str">
        <f t="shared" si="74"/>
        <v>Ecart</v>
      </c>
    </row>
    <row r="946" spans="1:17" ht="15.75" customHeight="1" x14ac:dyDescent="0.25">
      <c r="A946" s="12">
        <f>IFERROR(VLOOKUP('Requête 052'!$A945,'Requête 052'!$A$1:$F$2000,1,FALSE),"")</f>
        <v>7712</v>
      </c>
      <c r="B946" s="5" t="str">
        <f>IFERROR(VLOOKUP('Requête 052'!$A945,'Requête 052'!$A$1:$F$2000,2,FALSE),"")</f>
        <v>CGECP ST OUEN L AUMONE UVEND</v>
      </c>
      <c r="C946" s="14">
        <f>IFERROR(VLOOKUP('Requête 052'!$A945,'Requête 052'!$A$1:$F$2000,3,FALSE),"")</f>
        <v>43823</v>
      </c>
      <c r="D946" s="5" t="str">
        <f>IFERROR(VLOOKUP('Requête 052'!$A945,'Requête 052'!$A$1:$F$2000,4,FALSE),"")</f>
        <v>DECHET A INCINERER TRI</v>
      </c>
      <c r="E946" s="5" t="str">
        <f>IFERROR(VLOOKUP('Requête 052'!$A945,'Requête 052'!$A$1:$F$2000,5,FALSE),"")</f>
        <v>DECHET A INCINERER TRI</v>
      </c>
      <c r="F946" s="5">
        <f>IFERROR(VLOOKUP('Requête 052'!$A945,'Requête 052'!$A$1:$F$2000,6,FALSE),"")</f>
        <v>3.48</v>
      </c>
      <c r="G946" s="15">
        <f>IFERROR(VLOOKUP(A946,'Fichier source CGECP'!$A$1:$F$1259,1,FALSE),"")</f>
        <v>7712</v>
      </c>
      <c r="H946" s="15" t="str">
        <f>IFERROR(VLOOKUP(A946,'Fichier source CGECP'!$A$1:$F$1259,2,FALSE),"")</f>
        <v>CGECP</v>
      </c>
      <c r="I946" s="47">
        <f>IFERROR(VLOOKUP(A946,'Fichier source CGECP'!$A$1:$F$1259,3,FALSE),"")</f>
        <v>43823</v>
      </c>
      <c r="J946" s="15">
        <f>IFERROR(VLOOKUP(A946,'Fichier source CGECP'!$A$1:$F$1259,4,FALSE),"")</f>
        <v>0</v>
      </c>
      <c r="K946" s="15" t="str">
        <f>IFERROR(VLOOKUP(A946,'Fichier source CGECP'!$A$1:$F$1259,5,FALSE),"")</f>
        <v>DECHET A INCINERER TRI</v>
      </c>
      <c r="L946" s="33">
        <f>IFERROR(VLOOKUP(A946,'Fichier source CGECP'!$A$1:$F$1259,6,FALSE),"")</f>
        <v>1.26</v>
      </c>
      <c r="M946" s="36">
        <f t="shared" si="75"/>
        <v>2.2199999999999998</v>
      </c>
      <c r="N946" s="35" t="str">
        <f t="shared" si="71"/>
        <v>Ok</v>
      </c>
      <c r="O946" s="35" t="str">
        <f t="shared" si="72"/>
        <v>Ok</v>
      </c>
      <c r="P946" s="35" t="str">
        <f t="shared" si="73"/>
        <v>Ok</v>
      </c>
      <c r="Q946" s="35" t="str">
        <f t="shared" si="74"/>
        <v>Ok</v>
      </c>
    </row>
    <row r="947" spans="1:17" ht="15.75" customHeight="1" x14ac:dyDescent="0.25">
      <c r="A947" s="12">
        <f>IFERROR(VLOOKUP('Requête 052'!$A946,'Requête 052'!$A$1:$F$2000,1,FALSE),"")</f>
        <v>7713</v>
      </c>
      <c r="B947" s="5" t="str">
        <f>IFERROR(VLOOKUP('Requête 052'!$A946,'Requête 052'!$A$1:$F$2000,2,FALSE),"")</f>
        <v>CGECP ST OUEN L AUMONE TDI</v>
      </c>
      <c r="C947" s="14">
        <f>IFERROR(VLOOKUP('Requête 052'!$A946,'Requête 052'!$A$1:$F$2000,3,FALSE),"")</f>
        <v>43823</v>
      </c>
      <c r="D947" s="5" t="str">
        <f>IFERROR(VLOOKUP('Requête 052'!$A946,'Requête 052'!$A$1:$F$2000,4,FALSE),"")</f>
        <v>ENCOMBRANTS</v>
      </c>
      <c r="E947" s="5" t="str">
        <f>IFERROR(VLOOKUP('Requête 052'!$A946,'Requête 052'!$A$1:$F$2000,5,FALSE),"")</f>
        <v>ENCOMBRANTS</v>
      </c>
      <c r="F947" s="5">
        <f>IFERROR(VLOOKUP('Requête 052'!$A946,'Requête 052'!$A$1:$F$2000,6,FALSE),"")</f>
        <v>2.82</v>
      </c>
      <c r="G947" s="15">
        <f>IFERROR(VLOOKUP(A947,'Fichier source CGECP'!$A$1:$F$1259,1,FALSE),"")</f>
        <v>7713</v>
      </c>
      <c r="H947" s="15" t="str">
        <f>IFERROR(VLOOKUP(A947,'Fichier source CGECP'!$A$1:$F$1259,2,FALSE),"")</f>
        <v>CGECP</v>
      </c>
      <c r="I947" s="38">
        <f>IFERROR(VLOOKUP(A947,'Fichier source CGECP'!$A$1:$F$1259,3,FALSE),"")</f>
        <v>43823</v>
      </c>
      <c r="J947" s="15">
        <f>IFERROR(VLOOKUP(A947,'Fichier source CGECP'!$A$1:$F$1259,4,FALSE),"")</f>
        <v>0</v>
      </c>
      <c r="K947" s="15" t="str">
        <f>IFERROR(VLOOKUP(A947,'Fichier source CGECP'!$A$1:$F$1259,5,FALSE),"")</f>
        <v>ENCOMBRANTS</v>
      </c>
      <c r="L947" s="33">
        <f>IFERROR(VLOOKUP(A947,'Fichier source CGECP'!$A$1:$F$1259,6,FALSE),"")</f>
        <v>2.9</v>
      </c>
      <c r="M947" s="36">
        <f t="shared" si="75"/>
        <v>-8.0000000000000071E-2</v>
      </c>
      <c r="N947" s="35" t="str">
        <f t="shared" si="71"/>
        <v>Ok</v>
      </c>
      <c r="O947" s="35" t="str">
        <f t="shared" si="72"/>
        <v>Ok</v>
      </c>
      <c r="P947" s="35" t="str">
        <f t="shared" si="73"/>
        <v>Ecart</v>
      </c>
      <c r="Q947" s="35" t="str">
        <f t="shared" si="74"/>
        <v>Ecart</v>
      </c>
    </row>
    <row r="948" spans="1:17" ht="15.75" customHeight="1" x14ac:dyDescent="0.25">
      <c r="A948" s="12">
        <f>IFERROR(VLOOKUP('Requête 052'!$A947,'Requête 052'!$A$1:$F$2000,1,FALSE),"")</f>
        <v>7714</v>
      </c>
      <c r="B948" s="5" t="str">
        <f>IFERROR(VLOOKUP('Requête 052'!$A947,'Requête 052'!$A$1:$F$2000,2,FALSE),"")</f>
        <v>CGECP ST OUEN L AUMONE UVEND</v>
      </c>
      <c r="C948" s="14">
        <f>IFERROR(VLOOKUP('Requête 052'!$A947,'Requête 052'!$A$1:$F$2000,3,FALSE),"")</f>
        <v>43823</v>
      </c>
      <c r="D948" s="5" t="str">
        <f>IFERROR(VLOOKUP('Requête 052'!$A947,'Requête 052'!$A$1:$F$2000,4,FALSE),"")</f>
        <v>REFUS DE TRI</v>
      </c>
      <c r="E948" s="5" t="str">
        <f>IFERROR(VLOOKUP('Requête 052'!$A947,'Requête 052'!$A$1:$F$2000,5,FALSE),"")</f>
        <v>REFUS DE TRI</v>
      </c>
      <c r="F948" s="5">
        <f>IFERROR(VLOOKUP('Requête 052'!$A947,'Requête 052'!$A$1:$F$2000,6,FALSE),"")</f>
        <v>5.24</v>
      </c>
      <c r="G948" s="15" t="str">
        <f>IFERROR(VLOOKUP(A948,'Fichier source CGECP'!$A$1:$F$1259,1,FALSE),"")</f>
        <v/>
      </c>
      <c r="H948" s="15" t="str">
        <f>IFERROR(VLOOKUP(A948,'Fichier source CGECP'!$A$1:$F$1259,2,FALSE),"")</f>
        <v/>
      </c>
      <c r="I948" s="38" t="str">
        <f>IFERROR(VLOOKUP(A948,'Fichier source CGECP'!$A$1:$F$1259,3,FALSE),"")</f>
        <v/>
      </c>
      <c r="J948" s="15" t="str">
        <f>IFERROR(VLOOKUP(A948,'Fichier source CGECP'!$A$1:$F$1259,4,FALSE),"")</f>
        <v/>
      </c>
      <c r="K948" s="15" t="str">
        <f>IFERROR(VLOOKUP(A948,'Fichier source CGECP'!$A$1:$F$1259,5,FALSE),"")</f>
        <v/>
      </c>
      <c r="L948" s="33" t="str">
        <f>IFERROR(VLOOKUP(A948,'Fichier source CGECP'!$A$1:$F$1259,6,FALSE),"")</f>
        <v/>
      </c>
      <c r="M948" s="36" t="str">
        <f t="shared" si="75"/>
        <v/>
      </c>
      <c r="N948" s="35" t="str">
        <f t="shared" si="71"/>
        <v>Ok</v>
      </c>
      <c r="O948" s="35" t="str">
        <f t="shared" si="72"/>
        <v>Ecart</v>
      </c>
      <c r="P948" s="35" t="str">
        <f t="shared" si="73"/>
        <v>Ok</v>
      </c>
      <c r="Q948" s="35" t="str">
        <f t="shared" si="74"/>
        <v>Ecart</v>
      </c>
    </row>
    <row r="949" spans="1:17" ht="15.75" customHeight="1" x14ac:dyDescent="0.25">
      <c r="A949" s="12">
        <f>IFERROR(VLOOKUP('Requête 052'!$A948,'Requête 052'!$A$1:$F$2000,1,FALSE),"")</f>
        <v>7716</v>
      </c>
      <c r="B949" s="5" t="str">
        <f>IFERROR(VLOOKUP('Requête 052'!$A948,'Requête 052'!$A$1:$F$2000,2,FALSE),"")</f>
        <v>CGECP ST OUEN L AUMONE UVEND</v>
      </c>
      <c r="C949" s="14">
        <f>IFERROR(VLOOKUP('Requête 052'!$A948,'Requête 052'!$A$1:$F$2000,3,FALSE),"")</f>
        <v>43823</v>
      </c>
      <c r="D949" s="5" t="str">
        <f>IFERROR(VLOOKUP('Requête 052'!$A948,'Requête 052'!$A$1:$F$2000,4,FALSE),"")</f>
        <v>REFUS DE TRI</v>
      </c>
      <c r="E949" s="5" t="str">
        <f>IFERROR(VLOOKUP('Requête 052'!$A948,'Requête 052'!$A$1:$F$2000,5,FALSE),"")</f>
        <v>REFUS DE TRI</v>
      </c>
      <c r="F949" s="5">
        <f>IFERROR(VLOOKUP('Requête 052'!$A948,'Requête 052'!$A$1:$F$2000,6,FALSE),"")</f>
        <v>1.246</v>
      </c>
      <c r="G949" s="15" t="str">
        <f>IFERROR(VLOOKUP(A949,'Fichier source CGECP'!$A$1:$F$1259,1,FALSE),"")</f>
        <v/>
      </c>
      <c r="H949" s="15" t="str">
        <f>IFERROR(VLOOKUP(A949,'Fichier source CGECP'!$A$1:$F$1259,2,FALSE),"")</f>
        <v/>
      </c>
      <c r="I949" s="38" t="str">
        <f>IFERROR(VLOOKUP(A949,'Fichier source CGECP'!$A$1:$F$1259,3,FALSE),"")</f>
        <v/>
      </c>
      <c r="J949" s="15" t="str">
        <f>IFERROR(VLOOKUP(A949,'Fichier source CGECP'!$A$1:$F$1259,4,FALSE),"")</f>
        <v/>
      </c>
      <c r="K949" s="15" t="str">
        <f>IFERROR(VLOOKUP(A949,'Fichier source CGECP'!$A$1:$F$1259,5,FALSE),"")</f>
        <v/>
      </c>
      <c r="L949" s="33" t="str">
        <f>IFERROR(VLOOKUP(A949,'Fichier source CGECP'!$A$1:$F$1259,6,FALSE),"")</f>
        <v/>
      </c>
      <c r="M949" s="36" t="str">
        <f t="shared" si="75"/>
        <v/>
      </c>
      <c r="N949" s="35" t="str">
        <f t="shared" si="71"/>
        <v>Ok</v>
      </c>
      <c r="O949" s="35" t="str">
        <f t="shared" si="72"/>
        <v>Ecart</v>
      </c>
      <c r="P949" s="35" t="str">
        <f t="shared" si="73"/>
        <v>Ok</v>
      </c>
      <c r="Q949" s="35" t="str">
        <f t="shared" si="74"/>
        <v>Ecart</v>
      </c>
    </row>
    <row r="950" spans="1:17" ht="15.75" customHeight="1" x14ac:dyDescent="0.25">
      <c r="A950" s="12">
        <f>IFERROR(VLOOKUP('Requête 052'!$A949,'Requête 052'!$A$1:$F$2000,1,FALSE),"")</f>
        <v>7717</v>
      </c>
      <c r="B950" s="5" t="str">
        <f>IFERROR(VLOOKUP('Requête 052'!$A949,'Requête 052'!$A$1:$F$2000,2,FALSE),"")</f>
        <v>CGECP ST OUEN L AUMONE UVEND</v>
      </c>
      <c r="C950" s="14">
        <f>IFERROR(VLOOKUP('Requête 052'!$A949,'Requête 052'!$A$1:$F$2000,3,FALSE),"")</f>
        <v>43823</v>
      </c>
      <c r="D950" s="5" t="str">
        <f>IFERROR(VLOOKUP('Requête 052'!$A949,'Requête 052'!$A$1:$F$2000,4,FALSE),"")</f>
        <v>ORDURES MENAGERES</v>
      </c>
      <c r="E950" s="5" t="str">
        <f>IFERROR(VLOOKUP('Requête 052'!$A949,'Requête 052'!$A$1:$F$2000,5,FALSE),"")</f>
        <v>ORDURES MENAGERES</v>
      </c>
      <c r="F950" s="5">
        <f>IFERROR(VLOOKUP('Requête 052'!$A949,'Requête 052'!$A$1:$F$2000,6,FALSE),"")</f>
        <v>7.52</v>
      </c>
      <c r="G950" s="15">
        <f>IFERROR(VLOOKUP(A950,'Fichier source CGECP'!$A$1:$F$1259,1,FALSE),"")</f>
        <v>7717</v>
      </c>
      <c r="H950" s="15" t="str">
        <f>IFERROR(VLOOKUP(A950,'Fichier source CGECP'!$A$1:$F$1259,2,FALSE),"")</f>
        <v>CGECP</v>
      </c>
      <c r="I950" s="47">
        <f>IFERROR(VLOOKUP(A950,'Fichier source CGECP'!$A$1:$F$1259,3,FALSE),"")</f>
        <v>43823</v>
      </c>
      <c r="J950" s="15">
        <f>IFERROR(VLOOKUP(A950,'Fichier source CGECP'!$A$1:$F$1259,4,FALSE),"")</f>
        <v>0</v>
      </c>
      <c r="K950" s="15" t="str">
        <f>IFERROR(VLOOKUP(A950,'Fichier source CGECP'!$A$1:$F$1259,5,FALSE),"")</f>
        <v>ORDURES MENAGERES</v>
      </c>
      <c r="L950" s="33">
        <f>IFERROR(VLOOKUP(A950,'Fichier source CGECP'!$A$1:$F$1259,6,FALSE),"")</f>
        <v>4.7</v>
      </c>
      <c r="M950" s="36">
        <f t="shared" si="75"/>
        <v>2.8199999999999994</v>
      </c>
      <c r="N950" s="35" t="str">
        <f t="shared" si="71"/>
        <v>Ok</v>
      </c>
      <c r="O950" s="35" t="str">
        <f t="shared" si="72"/>
        <v>Ok</v>
      </c>
      <c r="P950" s="35" t="str">
        <f t="shared" si="73"/>
        <v>Ok</v>
      </c>
      <c r="Q950" s="35" t="str">
        <f t="shared" si="74"/>
        <v>Ok</v>
      </c>
    </row>
    <row r="951" spans="1:17" ht="15.75" customHeight="1" x14ac:dyDescent="0.25">
      <c r="A951" s="12">
        <f>IFERROR(VLOOKUP('Requête 052'!$A950,'Requête 052'!$A$1:$F$2000,1,FALSE),"")</f>
        <v>7726</v>
      </c>
      <c r="B951" s="5" t="str">
        <f>IFERROR(VLOOKUP('Requête 052'!$A950,'Requête 052'!$A$1:$F$2000,2,FALSE),"")</f>
        <v>CGECP ST OUEN L AUMONE UVEND</v>
      </c>
      <c r="C951" s="14">
        <f>IFERROR(VLOOKUP('Requête 052'!$A950,'Requête 052'!$A$1:$F$2000,3,FALSE),"")</f>
        <v>43823</v>
      </c>
      <c r="D951" s="5" t="str">
        <f>IFERROR(VLOOKUP('Requête 052'!$A950,'Requête 052'!$A$1:$F$2000,4,FALSE),"")</f>
        <v>ORDURES MENAGERES</v>
      </c>
      <c r="E951" s="5" t="str">
        <f>IFERROR(VLOOKUP('Requête 052'!$A950,'Requête 052'!$A$1:$F$2000,5,FALSE),"")</f>
        <v>ORDURES MENAGERES</v>
      </c>
      <c r="F951" s="5">
        <f>IFERROR(VLOOKUP('Requête 052'!$A950,'Requête 052'!$A$1:$F$2000,6,FALSE),"")</f>
        <v>3.16</v>
      </c>
      <c r="G951" s="15">
        <f>IFERROR(VLOOKUP(A951,'Fichier source CGECP'!$A$1:$F$1259,1,FALSE),"")</f>
        <v>7726</v>
      </c>
      <c r="H951" s="15" t="str">
        <f>IFERROR(VLOOKUP(A951,'Fichier source CGECP'!$A$1:$F$1259,2,FALSE),"")</f>
        <v>CGECP</v>
      </c>
      <c r="I951" s="38">
        <f>IFERROR(VLOOKUP(A951,'Fichier source CGECP'!$A$1:$F$1259,3,FALSE),"")</f>
        <v>43823</v>
      </c>
      <c r="J951" s="15" t="str">
        <f>IFERROR(VLOOKUP(A951,'Fichier source CGECP'!$A$1:$F$1259,4,FALSE),"")</f>
        <v>MATIERE VALO EN MELANGE</v>
      </c>
      <c r="K951" s="15" t="str">
        <f>IFERROR(VLOOKUP(A951,'Fichier source CGECP'!$A$1:$F$1259,5,FALSE),"")</f>
        <v>MATIERE VALO EN MELANGE</v>
      </c>
      <c r="L951" s="33">
        <f>IFERROR(VLOOKUP(A951,'Fichier source CGECP'!$A$1:$F$1259,6,FALSE),"")</f>
        <v>0.49199999999999999</v>
      </c>
      <c r="M951" s="36">
        <f t="shared" si="75"/>
        <v>2.6680000000000001</v>
      </c>
      <c r="N951" s="35" t="str">
        <f t="shared" si="71"/>
        <v>Ok</v>
      </c>
      <c r="O951" s="35" t="str">
        <f t="shared" si="72"/>
        <v>Ecart</v>
      </c>
      <c r="P951" s="35" t="str">
        <f t="shared" si="73"/>
        <v>Ok</v>
      </c>
      <c r="Q951" s="35" t="str">
        <f t="shared" si="74"/>
        <v>Ecart</v>
      </c>
    </row>
    <row r="952" spans="1:17" ht="15.75" customHeight="1" x14ac:dyDescent="0.25">
      <c r="A952" s="12">
        <f>IFERROR(VLOOKUP('Requête 052'!$A951,'Requête 052'!$A$1:$F$2000,1,FALSE),"")</f>
        <v>7727</v>
      </c>
      <c r="B952" s="5" t="str">
        <f>IFERROR(VLOOKUP('Requête 052'!$A951,'Requête 052'!$A$1:$F$2000,2,FALSE),"")</f>
        <v>CGECP ST OUEN L AUMONE TDI</v>
      </c>
      <c r="C952" s="14">
        <f>IFERROR(VLOOKUP('Requête 052'!$A951,'Requête 052'!$A$1:$F$2000,3,FALSE),"")</f>
        <v>43823</v>
      </c>
      <c r="D952" s="5" t="str">
        <f>IFERROR(VLOOKUP('Requête 052'!$A951,'Requête 052'!$A$1:$F$2000,4,FALSE),"")</f>
        <v>GRAVATS EN MELANGE</v>
      </c>
      <c r="E952" s="5" t="str">
        <f>IFERROR(VLOOKUP('Requête 052'!$A951,'Requête 052'!$A$1:$F$2000,5,FALSE),"")</f>
        <v>GRAVATS EN MELANGE</v>
      </c>
      <c r="F952" s="5">
        <f>IFERROR(VLOOKUP('Requête 052'!$A951,'Requête 052'!$A$1:$F$2000,6,FALSE),"")</f>
        <v>5.16</v>
      </c>
      <c r="G952" s="15" t="str">
        <f>IFERROR(VLOOKUP(A952,'Fichier source CGECP'!$A$1:$F$1259,1,FALSE),"")</f>
        <v/>
      </c>
      <c r="H952" s="15" t="str">
        <f>IFERROR(VLOOKUP(A952,'Fichier source CGECP'!$A$1:$F$1259,2,FALSE),"")</f>
        <v/>
      </c>
      <c r="I952" s="38" t="str">
        <f>IFERROR(VLOOKUP(A952,'Fichier source CGECP'!$A$1:$F$1259,3,FALSE),"")</f>
        <v/>
      </c>
      <c r="J952" s="15" t="str">
        <f>IFERROR(VLOOKUP(A952,'Fichier source CGECP'!$A$1:$F$1259,4,FALSE),"")</f>
        <v/>
      </c>
      <c r="K952" s="15" t="str">
        <f>IFERROR(VLOOKUP(A952,'Fichier source CGECP'!$A$1:$F$1259,5,FALSE),"")</f>
        <v/>
      </c>
      <c r="L952" s="33" t="str">
        <f>IFERROR(VLOOKUP(A952,'Fichier source CGECP'!$A$1:$F$1259,6,FALSE),"")</f>
        <v/>
      </c>
      <c r="M952" s="36" t="str">
        <f t="shared" si="75"/>
        <v/>
      </c>
      <c r="N952" s="35" t="str">
        <f t="shared" si="71"/>
        <v>Ok</v>
      </c>
      <c r="O952" s="35" t="str">
        <f t="shared" si="72"/>
        <v>Ecart</v>
      </c>
      <c r="P952" s="35" t="str">
        <f t="shared" si="73"/>
        <v>Ok</v>
      </c>
      <c r="Q952" s="35" t="str">
        <f t="shared" si="74"/>
        <v>Ecart</v>
      </c>
    </row>
    <row r="953" spans="1:17" ht="15.75" customHeight="1" x14ac:dyDescent="0.25">
      <c r="A953" s="12">
        <f>IFERROR(VLOOKUP('Requête 052'!$A952,'Requête 052'!$A$1:$F$2000,1,FALSE),"")</f>
        <v>7728</v>
      </c>
      <c r="B953" s="5" t="str">
        <f>IFERROR(VLOOKUP('Requête 052'!$A952,'Requête 052'!$A$1:$F$2000,2,FALSE),"")</f>
        <v>CGECP ST OUEN L AUMONE UVEND</v>
      </c>
      <c r="C953" s="14">
        <f>IFERROR(VLOOKUP('Requête 052'!$A952,'Requête 052'!$A$1:$F$2000,3,FALSE),"")</f>
        <v>43823</v>
      </c>
      <c r="D953" s="5" t="str">
        <f>IFERROR(VLOOKUP('Requête 052'!$A952,'Requête 052'!$A$1:$F$2000,4,FALSE),"")</f>
        <v>ORDURES MENAGERES</v>
      </c>
      <c r="E953" s="5" t="str">
        <f>IFERROR(VLOOKUP('Requête 052'!$A952,'Requête 052'!$A$1:$F$2000,5,FALSE),"")</f>
        <v>ORDURES MENAGERES</v>
      </c>
      <c r="F953" s="5">
        <f>IFERROR(VLOOKUP('Requête 052'!$A952,'Requête 052'!$A$1:$F$2000,6,FALSE),"")</f>
        <v>4.5199999999999996</v>
      </c>
      <c r="G953" s="15">
        <f>IFERROR(VLOOKUP(A953,'Fichier source CGECP'!$A$1:$F$1259,1,FALSE),"")</f>
        <v>7728</v>
      </c>
      <c r="H953" s="15" t="str">
        <f>IFERROR(VLOOKUP(A953,'Fichier source CGECP'!$A$1:$F$1259,2,FALSE),"")</f>
        <v>CGECP</v>
      </c>
      <c r="I953" s="47">
        <f>IFERROR(VLOOKUP(A953,'Fichier source CGECP'!$A$1:$F$1259,3,FALSE),"")</f>
        <v>43823</v>
      </c>
      <c r="J953" s="15">
        <f>IFERROR(VLOOKUP(A953,'Fichier source CGECP'!$A$1:$F$1259,4,FALSE),"")</f>
        <v>0</v>
      </c>
      <c r="K953" s="15" t="str">
        <f>IFERROR(VLOOKUP(A953,'Fichier source CGECP'!$A$1:$F$1259,5,FALSE),"")</f>
        <v>ORDURES MENAGERES</v>
      </c>
      <c r="L953" s="33">
        <f>IFERROR(VLOOKUP(A953,'Fichier source CGECP'!$A$1:$F$1259,6,FALSE),"")</f>
        <v>0.5</v>
      </c>
      <c r="M953" s="36">
        <f t="shared" si="75"/>
        <v>4.0199999999999996</v>
      </c>
      <c r="N953" s="35" t="str">
        <f t="shared" si="71"/>
        <v>Ok</v>
      </c>
      <c r="O953" s="35" t="str">
        <f t="shared" si="72"/>
        <v>Ok</v>
      </c>
      <c r="P953" s="35" t="str">
        <f t="shared" si="73"/>
        <v>Ok</v>
      </c>
      <c r="Q953" s="35" t="str">
        <f t="shared" si="74"/>
        <v>Ok</v>
      </c>
    </row>
    <row r="954" spans="1:17" ht="15.75" customHeight="1" x14ac:dyDescent="0.25">
      <c r="A954" s="12">
        <f>IFERROR(VLOOKUP('Requête 052'!$A953,'Requête 052'!$A$1:$F$2000,1,FALSE),"")</f>
        <v>7729</v>
      </c>
      <c r="B954" s="5" t="str">
        <f>IFERROR(VLOOKUP('Requête 052'!$A953,'Requête 052'!$A$1:$F$2000,2,FALSE),"")</f>
        <v>CGECP ST OUEN L AUMONE TDI</v>
      </c>
      <c r="C954" s="14">
        <f>IFERROR(VLOOKUP('Requête 052'!$A953,'Requête 052'!$A$1:$F$2000,3,FALSE),"")</f>
        <v>43823</v>
      </c>
      <c r="D954" s="5" t="str">
        <f>IFERROR(VLOOKUP('Requête 052'!$A953,'Requête 052'!$A$1:$F$2000,4,FALSE),"")</f>
        <v>ENCOMBRANTS</v>
      </c>
      <c r="E954" s="5" t="str">
        <f>IFERROR(VLOOKUP('Requête 052'!$A953,'Requête 052'!$A$1:$F$2000,5,FALSE),"")</f>
        <v>ENCOMBRANTS</v>
      </c>
      <c r="F954" s="5">
        <f>IFERROR(VLOOKUP('Requête 052'!$A953,'Requête 052'!$A$1:$F$2000,6,FALSE),"")</f>
        <v>2.82</v>
      </c>
      <c r="G954" s="15">
        <f>IFERROR(VLOOKUP(A954,'Fichier source CGECP'!$A$1:$F$1259,1,FALSE),"")</f>
        <v>7729</v>
      </c>
      <c r="H954" s="15" t="str">
        <f>IFERROR(VLOOKUP(A954,'Fichier source CGECP'!$A$1:$F$1259,2,FALSE),"")</f>
        <v>CGECP</v>
      </c>
      <c r="I954" s="38">
        <f>IFERROR(VLOOKUP(A954,'Fichier source CGECP'!$A$1:$F$1259,3,FALSE),"")</f>
        <v>43823</v>
      </c>
      <c r="J954" s="15">
        <f>IFERROR(VLOOKUP(A954,'Fichier source CGECP'!$A$1:$F$1259,4,FALSE),"")</f>
        <v>0</v>
      </c>
      <c r="K954" s="15" t="str">
        <f>IFERROR(VLOOKUP(A954,'Fichier source CGECP'!$A$1:$F$1259,5,FALSE),"")</f>
        <v>ENCOMBRANTS</v>
      </c>
      <c r="L954" s="33">
        <f>IFERROR(VLOOKUP(A954,'Fichier source CGECP'!$A$1:$F$1259,6,FALSE),"")</f>
        <v>3.8</v>
      </c>
      <c r="M954" s="36">
        <f t="shared" si="75"/>
        <v>-0.98</v>
      </c>
      <c r="N954" s="35" t="str">
        <f t="shared" si="71"/>
        <v>Ok</v>
      </c>
      <c r="O954" s="35" t="str">
        <f t="shared" si="72"/>
        <v>Ok</v>
      </c>
      <c r="P954" s="35" t="str">
        <f t="shared" si="73"/>
        <v>Ecart</v>
      </c>
      <c r="Q954" s="35" t="str">
        <f t="shared" si="74"/>
        <v>Ecart</v>
      </c>
    </row>
    <row r="955" spans="1:17" ht="15.75" customHeight="1" x14ac:dyDescent="0.25">
      <c r="A955" s="12">
        <f>IFERROR(VLOOKUP('Requête 052'!$A954,'Requête 052'!$A$1:$F$2000,1,FALSE),"")</f>
        <v>7735</v>
      </c>
      <c r="B955" s="5" t="str">
        <f>IFERROR(VLOOKUP('Requête 052'!$A954,'Requête 052'!$A$1:$F$2000,2,FALSE),"")</f>
        <v>CGECP ST OUEN L AUMONE UVEND</v>
      </c>
      <c r="C955" s="14">
        <f>IFERROR(VLOOKUP('Requête 052'!$A954,'Requête 052'!$A$1:$F$2000,3,FALSE),"")</f>
        <v>43823</v>
      </c>
      <c r="D955" s="5" t="str">
        <f>IFERROR(VLOOKUP('Requête 052'!$A954,'Requête 052'!$A$1:$F$2000,4,FALSE),"")</f>
        <v>ORDURES MENAGERES</v>
      </c>
      <c r="E955" s="5" t="str">
        <f>IFERROR(VLOOKUP('Requête 052'!$A954,'Requête 052'!$A$1:$F$2000,5,FALSE),"")</f>
        <v>ORDURES MENAGERES</v>
      </c>
      <c r="F955" s="5">
        <f>IFERROR(VLOOKUP('Requête 052'!$A954,'Requête 052'!$A$1:$F$2000,6,FALSE),"")</f>
        <v>6.2</v>
      </c>
      <c r="G955" s="15">
        <f>IFERROR(VLOOKUP(A955,'Fichier source CGECP'!$A$1:$F$1259,1,FALSE),"")</f>
        <v>7735</v>
      </c>
      <c r="H955" s="15" t="str">
        <f>IFERROR(VLOOKUP(A955,'Fichier source CGECP'!$A$1:$F$1259,2,FALSE),"")</f>
        <v>CGECP</v>
      </c>
      <c r="I955" s="38">
        <f>IFERROR(VLOOKUP(A955,'Fichier source CGECP'!$A$1:$F$1259,3,FALSE),"")</f>
        <v>43823</v>
      </c>
      <c r="J955" s="15" t="str">
        <f>IFERROR(VLOOKUP(A955,'Fichier source CGECP'!$A$1:$F$1259,4,FALSE),"")</f>
        <v>MATIERE VALO EN MELANGE</v>
      </c>
      <c r="K955" s="15" t="str">
        <f>IFERROR(VLOOKUP(A955,'Fichier source CGECP'!$A$1:$F$1259,5,FALSE),"")</f>
        <v>MATIERE VALO EN MELANGE</v>
      </c>
      <c r="L955" s="33">
        <f>IFERROR(VLOOKUP(A955,'Fichier source CGECP'!$A$1:$F$1259,6,FALSE),"")</f>
        <v>2.004</v>
      </c>
      <c r="M955" s="36">
        <f t="shared" si="75"/>
        <v>4.1959999999999997</v>
      </c>
      <c r="N955" s="35" t="str">
        <f t="shared" si="71"/>
        <v>Ok</v>
      </c>
      <c r="O955" s="35" t="str">
        <f t="shared" si="72"/>
        <v>Ecart</v>
      </c>
      <c r="P955" s="35" t="str">
        <f t="shared" si="73"/>
        <v>Ok</v>
      </c>
      <c r="Q955" s="35" t="str">
        <f t="shared" si="74"/>
        <v>Ecart</v>
      </c>
    </row>
    <row r="956" spans="1:17" ht="15.75" customHeight="1" x14ac:dyDescent="0.25">
      <c r="A956" s="12">
        <f>IFERROR(VLOOKUP('Requête 052'!$A955,'Requête 052'!$A$1:$F$2000,1,FALSE),"")</f>
        <v>7740</v>
      </c>
      <c r="B956" s="5" t="str">
        <f>IFERROR(VLOOKUP('Requête 052'!$A955,'Requête 052'!$A$1:$F$2000,2,FALSE),"")</f>
        <v>CGECP ST OUEN L AUMONE DVBIODIV</v>
      </c>
      <c r="C956" s="14">
        <f>IFERROR(VLOOKUP('Requête 052'!$A955,'Requête 052'!$A$1:$F$2000,3,FALSE),"")</f>
        <v>43823</v>
      </c>
      <c r="D956" s="5" t="str">
        <f>IFERROR(VLOOKUP('Requête 052'!$A955,'Requête 052'!$A$1:$F$2000,4,FALSE),"")</f>
        <v>DECHETS VERTS EN MELANGE</v>
      </c>
      <c r="E956" s="5" t="str">
        <f>IFERROR(VLOOKUP('Requête 052'!$A955,'Requête 052'!$A$1:$F$2000,5,FALSE),"")</f>
        <v>DECHETS VERTS EN MELANGE</v>
      </c>
      <c r="F956" s="5">
        <f>IFERROR(VLOOKUP('Requête 052'!$A955,'Requête 052'!$A$1:$F$2000,6,FALSE),"")</f>
        <v>2.2599999999999998</v>
      </c>
      <c r="G956" s="15" t="str">
        <f>IFERROR(VLOOKUP(A956,'Fichier source CGECP'!$A$1:$F$1259,1,FALSE),"")</f>
        <v/>
      </c>
      <c r="H956" s="15" t="str">
        <f>IFERROR(VLOOKUP(A956,'Fichier source CGECP'!$A$1:$F$1259,2,FALSE),"")</f>
        <v/>
      </c>
      <c r="I956" s="38" t="str">
        <f>IFERROR(VLOOKUP(A956,'Fichier source CGECP'!$A$1:$F$1259,3,FALSE),"")</f>
        <v/>
      </c>
      <c r="J956" s="15" t="str">
        <f>IFERROR(VLOOKUP(A956,'Fichier source CGECP'!$A$1:$F$1259,4,FALSE),"")</f>
        <v/>
      </c>
      <c r="K956" s="15" t="str">
        <f>IFERROR(VLOOKUP(A956,'Fichier source CGECP'!$A$1:$F$1259,5,FALSE),"")</f>
        <v/>
      </c>
      <c r="L956" s="33" t="str">
        <f>IFERROR(VLOOKUP(A956,'Fichier source CGECP'!$A$1:$F$1259,6,FALSE),"")</f>
        <v/>
      </c>
      <c r="M956" s="36" t="str">
        <f t="shared" si="75"/>
        <v/>
      </c>
      <c r="N956" s="35" t="str">
        <f t="shared" si="71"/>
        <v>Ok</v>
      </c>
      <c r="O956" s="35" t="str">
        <f t="shared" si="72"/>
        <v>Ecart</v>
      </c>
      <c r="P956" s="35" t="str">
        <f t="shared" si="73"/>
        <v>Ok</v>
      </c>
      <c r="Q956" s="35" t="str">
        <f t="shared" si="74"/>
        <v>Ecart</v>
      </c>
    </row>
    <row r="957" spans="1:17" ht="15.75" customHeight="1" x14ac:dyDescent="0.25">
      <c r="A957" s="12">
        <f>IFERROR(VLOOKUP('Requête 052'!$A956,'Requête 052'!$A$1:$F$2000,1,FALSE),"")</f>
        <v>7741</v>
      </c>
      <c r="B957" s="5" t="str">
        <f>IFERROR(VLOOKUP('Requête 052'!$A956,'Requête 052'!$A$1:$F$2000,2,FALSE),"")</f>
        <v>CGECP ST OUEN L AUMONE TDI</v>
      </c>
      <c r="C957" s="14">
        <f>IFERROR(VLOOKUP('Requête 052'!$A956,'Requête 052'!$A$1:$F$2000,3,FALSE),"")</f>
        <v>43823</v>
      </c>
      <c r="D957" s="5" t="str">
        <f>IFERROR(VLOOKUP('Requête 052'!$A956,'Requête 052'!$A$1:$F$2000,4,FALSE),"")</f>
        <v>CARTONS ET SACHES PLAST - 1.04.00</v>
      </c>
      <c r="E957" s="5" t="str">
        <f>IFERROR(VLOOKUP('Requête 052'!$A956,'Requête 052'!$A$1:$F$2000,5,FALSE),"")</f>
        <v>REFACTION</v>
      </c>
      <c r="F957" s="5">
        <f>IFERROR(VLOOKUP('Requête 052'!$A956,'Requête 052'!$A$1:$F$2000,6,FALSE),"")</f>
        <v>0.88</v>
      </c>
      <c r="G957" s="15">
        <f>IFERROR(VLOOKUP(A957,'Fichier source CGECP'!$A$1:$F$1259,1,FALSE),"")</f>
        <v>7741</v>
      </c>
      <c r="H957" s="15" t="str">
        <f>IFERROR(VLOOKUP(A957,'Fichier source CGECP'!$A$1:$F$1259,2,FALSE),"")</f>
        <v>CGECP</v>
      </c>
      <c r="I957" s="38">
        <f>IFERROR(VLOOKUP(A957,'Fichier source CGECP'!$A$1:$F$1259,3,FALSE),"")</f>
        <v>43823</v>
      </c>
      <c r="J957" s="15" t="str">
        <f>IFERROR(VLOOKUP(A957,'Fichier source CGECP'!$A$1:$F$1259,4,FALSE),"")</f>
        <v>CARTONS ET SACHES PLAST - 1.04.00</v>
      </c>
      <c r="K957" s="15" t="str">
        <f>IFERROR(VLOOKUP(A957,'Fichier source CGECP'!$A$1:$F$1259,5,FALSE),"")</f>
        <v>CARTONS ET SACHES PLAST - 1.04.00</v>
      </c>
      <c r="L957" s="33">
        <f>IFERROR(VLOOKUP(A957,'Fichier source CGECP'!$A$1:$F$1259,6,FALSE),"")</f>
        <v>1.0999999999999999E-2</v>
      </c>
      <c r="M957" s="36">
        <f t="shared" si="75"/>
        <v>0.86899999999999999</v>
      </c>
      <c r="N957" s="35" t="str">
        <f t="shared" si="71"/>
        <v>Ok</v>
      </c>
      <c r="O957" s="35" t="str">
        <f t="shared" si="72"/>
        <v>Ecart</v>
      </c>
      <c r="P957" s="35" t="str">
        <f t="shared" si="73"/>
        <v>Ok</v>
      </c>
      <c r="Q957" s="35" t="str">
        <f t="shared" si="74"/>
        <v>Ecart</v>
      </c>
    </row>
    <row r="958" spans="1:17" ht="15.75" customHeight="1" x14ac:dyDescent="0.25">
      <c r="A958" s="12">
        <f>IFERROR(VLOOKUP('Requête 052'!$A957,'Requête 052'!$A$1:$F$2000,1,FALSE),"")</f>
        <v>7741</v>
      </c>
      <c r="B958" s="5" t="str">
        <f>IFERROR(VLOOKUP('Requête 052'!$A957,'Requête 052'!$A$1:$F$2000,2,FALSE),"")</f>
        <v>CGECP ST OUEN L AUMONE TDI</v>
      </c>
      <c r="C958" s="14">
        <f>IFERROR(VLOOKUP('Requête 052'!$A957,'Requête 052'!$A$1:$F$2000,3,FALSE),"")</f>
        <v>43823</v>
      </c>
      <c r="D958" s="5" t="str">
        <f>IFERROR(VLOOKUP('Requête 052'!$A957,'Requête 052'!$A$1:$F$2000,4,FALSE),"")</f>
        <v>CARTONS ET SACHES PLAST - 1.04.00</v>
      </c>
      <c r="E958" s="5" t="str">
        <f>IFERROR(VLOOKUP('Requête 052'!$A957,'Requête 052'!$A$1:$F$2000,5,FALSE),"")</f>
        <v>REFACTION</v>
      </c>
      <c r="F958" s="5">
        <f>IFERROR(VLOOKUP('Requête 052'!$A957,'Requête 052'!$A$1:$F$2000,6,FALSE),"")</f>
        <v>0.88</v>
      </c>
      <c r="G958" s="15">
        <f>IFERROR(VLOOKUP(A958,'Fichier source CGECP'!$A$1:$F$1259,1,FALSE),"")</f>
        <v>7741</v>
      </c>
      <c r="H958" s="15" t="str">
        <f>IFERROR(VLOOKUP(A958,'Fichier source CGECP'!$A$1:$F$1259,2,FALSE),"")</f>
        <v>CGECP</v>
      </c>
      <c r="I958" s="38">
        <f>IFERROR(VLOOKUP(A958,'Fichier source CGECP'!$A$1:$F$1259,3,FALSE),"")</f>
        <v>43823</v>
      </c>
      <c r="J958" s="15" t="str">
        <f>IFERROR(VLOOKUP(A958,'Fichier source CGECP'!$A$1:$F$1259,4,FALSE),"")</f>
        <v>CARTONS ET SACHES PLAST - 1.04.00</v>
      </c>
      <c r="K958" s="15" t="str">
        <f>IFERROR(VLOOKUP(A958,'Fichier source CGECP'!$A$1:$F$1259,5,FALSE),"")</f>
        <v>CARTONS ET SACHES PLAST - 1.04.00</v>
      </c>
      <c r="L958" s="33">
        <f>IFERROR(VLOOKUP(A958,'Fichier source CGECP'!$A$1:$F$1259,6,FALSE),"")</f>
        <v>1.0999999999999999E-2</v>
      </c>
      <c r="M958" s="36">
        <f t="shared" si="75"/>
        <v>0.86899999999999999</v>
      </c>
      <c r="N958" s="35" t="str">
        <f t="shared" si="71"/>
        <v>Ok</v>
      </c>
      <c r="O958" s="35" t="str">
        <f t="shared" si="72"/>
        <v>Ecart</v>
      </c>
      <c r="P958" s="35" t="str">
        <f t="shared" si="73"/>
        <v>Ok</v>
      </c>
      <c r="Q958" s="35" t="str">
        <f t="shared" si="74"/>
        <v>Ecart</v>
      </c>
    </row>
    <row r="959" spans="1:17" ht="15.75" customHeight="1" x14ac:dyDescent="0.25">
      <c r="A959" s="12">
        <f>IFERROR(VLOOKUP('Requête 052'!$A958,'Requête 052'!$A$1:$F$2000,1,FALSE),"")</f>
        <v>7742</v>
      </c>
      <c r="B959" s="5" t="str">
        <f>IFERROR(VLOOKUP('Requête 052'!$A958,'Requête 052'!$A$1:$F$2000,2,FALSE),"")</f>
        <v>CGECP ST OUEN L AUMONE TDI</v>
      </c>
      <c r="C959" s="14">
        <f>IFERROR(VLOOKUP('Requête 052'!$A958,'Requête 052'!$A$1:$F$2000,3,FALSE),"")</f>
        <v>43823</v>
      </c>
      <c r="D959" s="5" t="str">
        <f>IFERROR(VLOOKUP('Requête 052'!$A958,'Requête 052'!$A$1:$F$2000,4,FALSE),"")</f>
        <v>MATIERE VALO EN MELANGE</v>
      </c>
      <c r="E959" s="5" t="str">
        <f>IFERROR(VLOOKUP('Requête 052'!$A958,'Requête 052'!$A$1:$F$2000,5,FALSE),"")</f>
        <v>DECHETS INDUSTRIELS BANALS</v>
      </c>
      <c r="F959" s="5">
        <f>IFERROR(VLOOKUP('Requête 052'!$A958,'Requête 052'!$A$1:$F$2000,6,FALSE),"")</f>
        <v>3.64</v>
      </c>
      <c r="G959" s="15">
        <f>IFERROR(VLOOKUP(A959,'Fichier source CGECP'!$A$1:$F$1259,1,FALSE),"")</f>
        <v>7742</v>
      </c>
      <c r="H959" s="15" t="str">
        <f>IFERROR(VLOOKUP(A959,'Fichier source CGECP'!$A$1:$F$1259,2,FALSE),"")</f>
        <v>CGECP</v>
      </c>
      <c r="I959" s="47">
        <f>IFERROR(VLOOKUP(A959,'Fichier source CGECP'!$A$1:$F$1259,3,FALSE),"")</f>
        <v>43823</v>
      </c>
      <c r="J959" s="15" t="str">
        <f>IFERROR(VLOOKUP(A959,'Fichier source CGECP'!$A$1:$F$1259,4,FALSE),"")</f>
        <v>DECHETS INDUSTRIELS BANALS</v>
      </c>
      <c r="K959" s="15" t="str">
        <f>IFERROR(VLOOKUP(A959,'Fichier source CGECP'!$A$1:$F$1259,5,FALSE),"")</f>
        <v>DECHETS INDUSTRIELS BANALS</v>
      </c>
      <c r="L959" s="33">
        <f>IFERROR(VLOOKUP(A959,'Fichier source CGECP'!$A$1:$F$1259,6,FALSE),"")</f>
        <v>1.44</v>
      </c>
      <c r="M959" s="36">
        <f t="shared" si="75"/>
        <v>2.2000000000000002</v>
      </c>
      <c r="N959" s="35" t="str">
        <f t="shared" si="71"/>
        <v>Ok</v>
      </c>
      <c r="O959" s="35" t="str">
        <f t="shared" si="72"/>
        <v>Ok</v>
      </c>
      <c r="P959" s="35" t="str">
        <f t="shared" si="73"/>
        <v>Ok</v>
      </c>
      <c r="Q959" s="35" t="str">
        <f t="shared" si="74"/>
        <v>Ok</v>
      </c>
    </row>
    <row r="960" spans="1:17" ht="15.75" customHeight="1" x14ac:dyDescent="0.25">
      <c r="A960" s="12">
        <f>IFERROR(VLOOKUP('Requête 052'!$A959,'Requête 052'!$A$1:$F$2000,1,FALSE),"")</f>
        <v>7747</v>
      </c>
      <c r="B960" s="5" t="str">
        <f>IFERROR(VLOOKUP('Requête 052'!$A959,'Requête 052'!$A$1:$F$2000,2,FALSE),"")</f>
        <v>CGECP ST OUEN L AUMONE TDI</v>
      </c>
      <c r="C960" s="14">
        <f>IFERROR(VLOOKUP('Requête 052'!$A959,'Requête 052'!$A$1:$F$2000,3,FALSE),"")</f>
        <v>43823</v>
      </c>
      <c r="D960" s="5" t="str">
        <f>IFERROR(VLOOKUP('Requête 052'!$A959,'Requête 052'!$A$1:$F$2000,4,FALSE),"")</f>
        <v>ENCOMBRANTS</v>
      </c>
      <c r="E960" s="5" t="str">
        <f>IFERROR(VLOOKUP('Requête 052'!$A959,'Requête 052'!$A$1:$F$2000,5,FALSE),"")</f>
        <v>ENCOMBRANTS</v>
      </c>
      <c r="F960" s="5">
        <f>IFERROR(VLOOKUP('Requête 052'!$A959,'Requête 052'!$A$1:$F$2000,6,FALSE),"")</f>
        <v>1.7</v>
      </c>
      <c r="G960" s="15">
        <f>IFERROR(VLOOKUP(A960,'Fichier source CGECP'!$A$1:$F$1259,1,FALSE),"")</f>
        <v>7747</v>
      </c>
      <c r="H960" s="15" t="str">
        <f>IFERROR(VLOOKUP(A960,'Fichier source CGECP'!$A$1:$F$1259,2,FALSE),"")</f>
        <v>CGECP</v>
      </c>
      <c r="I960" s="38">
        <f>IFERROR(VLOOKUP(A960,'Fichier source CGECP'!$A$1:$F$1259,3,FALSE),"")</f>
        <v>43823</v>
      </c>
      <c r="J960" s="15">
        <f>IFERROR(VLOOKUP(A960,'Fichier source CGECP'!$A$1:$F$1259,4,FALSE),"")</f>
        <v>0</v>
      </c>
      <c r="K960" s="15" t="str">
        <f>IFERROR(VLOOKUP(A960,'Fichier source CGECP'!$A$1:$F$1259,5,FALSE),"")</f>
        <v>ENCOMBRANTS</v>
      </c>
      <c r="L960" s="33">
        <f>IFERROR(VLOOKUP(A960,'Fichier source CGECP'!$A$1:$F$1259,6,FALSE),"")</f>
        <v>2.9</v>
      </c>
      <c r="M960" s="36">
        <f t="shared" si="75"/>
        <v>-1.2</v>
      </c>
      <c r="N960" s="35" t="str">
        <f t="shared" si="71"/>
        <v>Ok</v>
      </c>
      <c r="O960" s="35" t="str">
        <f t="shared" si="72"/>
        <v>Ok</v>
      </c>
      <c r="P960" s="35" t="str">
        <f t="shared" si="73"/>
        <v>Ecart</v>
      </c>
      <c r="Q960" s="35" t="str">
        <f t="shared" si="74"/>
        <v>Ecart</v>
      </c>
    </row>
    <row r="961" spans="1:17" ht="15.75" customHeight="1" x14ac:dyDescent="0.25">
      <c r="A961" s="12">
        <f>IFERROR(VLOOKUP('Requête 052'!$A960,'Requête 052'!$A$1:$F$2000,1,FALSE),"")</f>
        <v>7749</v>
      </c>
      <c r="B961" s="5" t="str">
        <f>IFERROR(VLOOKUP('Requête 052'!$A960,'Requête 052'!$A$1:$F$2000,2,FALSE),"")</f>
        <v>CGECP ST OUEN L AUMONE TDI</v>
      </c>
      <c r="C961" s="14">
        <f>IFERROR(VLOOKUP('Requête 052'!$A960,'Requête 052'!$A$1:$F$2000,3,FALSE),"")</f>
        <v>43823</v>
      </c>
      <c r="D961" s="5" t="str">
        <f>IFERROR(VLOOKUP('Requête 052'!$A960,'Requête 052'!$A$1:$F$2000,4,FALSE),"")</f>
        <v>FERRAILLES A BROYER (FAB)</v>
      </c>
      <c r="E961" s="5" t="str">
        <f>IFERROR(VLOOKUP('Requête 052'!$A960,'Requête 052'!$A$1:$F$2000,5,FALSE),"")</f>
        <v>FERRAILLES A BROYER (FAB)</v>
      </c>
      <c r="F961" s="5">
        <f>IFERROR(VLOOKUP('Requête 052'!$A960,'Requête 052'!$A$1:$F$2000,6,FALSE),"")</f>
        <v>5.16</v>
      </c>
      <c r="G961" s="15">
        <f>IFERROR(VLOOKUP(A961,'Fichier source CGECP'!$A$1:$F$1259,1,FALSE),"")</f>
        <v>7749</v>
      </c>
      <c r="H961" s="15" t="str">
        <f>IFERROR(VLOOKUP(A961,'Fichier source CGECP'!$A$1:$F$1259,2,FALSE),"")</f>
        <v>CGECP</v>
      </c>
      <c r="I961" s="38">
        <f>IFERROR(VLOOKUP(A961,'Fichier source CGECP'!$A$1:$F$1259,3,FALSE),"")</f>
        <v>43823</v>
      </c>
      <c r="J961" s="15">
        <f>IFERROR(VLOOKUP(A961,'Fichier source CGECP'!$A$1:$F$1259,4,FALSE),"")</f>
        <v>0</v>
      </c>
      <c r="K961" s="15" t="str">
        <f>IFERROR(VLOOKUP(A961,'Fichier source CGECP'!$A$1:$F$1259,5,FALSE),"")</f>
        <v>CARTONS</v>
      </c>
      <c r="L961" s="33">
        <f>IFERROR(VLOOKUP(A961,'Fichier source CGECP'!$A$1:$F$1259,6,FALSE),"")</f>
        <v>1.58</v>
      </c>
      <c r="M961" s="36">
        <f t="shared" si="75"/>
        <v>3.58</v>
      </c>
      <c r="N961" s="35" t="str">
        <f t="shared" si="71"/>
        <v>Ok</v>
      </c>
      <c r="O961" s="35" t="str">
        <f t="shared" si="72"/>
        <v>Ecart</v>
      </c>
      <c r="P961" s="35" t="str">
        <f t="shared" si="73"/>
        <v>Ok</v>
      </c>
      <c r="Q961" s="35" t="str">
        <f t="shared" si="74"/>
        <v>Ecart</v>
      </c>
    </row>
    <row r="962" spans="1:17" ht="15.75" customHeight="1" x14ac:dyDescent="0.25">
      <c r="A962" s="12">
        <f>IFERROR(VLOOKUP('Requête 052'!$A961,'Requête 052'!$A$1:$F$2000,1,FALSE),"")</f>
        <v>7753</v>
      </c>
      <c r="B962" s="5" t="str">
        <f>IFERROR(VLOOKUP('Requête 052'!$A961,'Requête 052'!$A$1:$F$2000,2,FALSE),"")</f>
        <v>CGECP ST OUEN L AUMONE TDI</v>
      </c>
      <c r="C962" s="14">
        <f>IFERROR(VLOOKUP('Requête 052'!$A961,'Requête 052'!$A$1:$F$2000,3,FALSE),"")</f>
        <v>43823</v>
      </c>
      <c r="D962" s="5" t="str">
        <f>IFERROR(VLOOKUP('Requête 052'!$A961,'Requête 052'!$A$1:$F$2000,4,FALSE),"")</f>
        <v>MATIERE VALO EN MELANGE</v>
      </c>
      <c r="E962" s="5" t="str">
        <f>IFERROR(VLOOKUP('Requête 052'!$A961,'Requête 052'!$A$1:$F$2000,5,FALSE),"")</f>
        <v>DECHETS INDUSTRIELS BANALS</v>
      </c>
      <c r="F962" s="5">
        <f>IFERROR(VLOOKUP('Requête 052'!$A961,'Requête 052'!$A$1:$F$2000,6,FALSE),"")</f>
        <v>1.56</v>
      </c>
      <c r="G962" s="15">
        <f>IFERROR(VLOOKUP(A962,'Fichier source CGECP'!$A$1:$F$1259,1,FALSE),"")</f>
        <v>7753</v>
      </c>
      <c r="H962" s="15" t="str">
        <f>IFERROR(VLOOKUP(A962,'Fichier source CGECP'!$A$1:$F$1259,2,FALSE),"")</f>
        <v>CGECP</v>
      </c>
      <c r="I962" s="38">
        <f>IFERROR(VLOOKUP(A962,'Fichier source CGECP'!$A$1:$F$1259,3,FALSE),"")</f>
        <v>43823</v>
      </c>
      <c r="J962" s="15" t="str">
        <f>IFERROR(VLOOKUP(A962,'Fichier source CGECP'!$A$1:$F$1259,4,FALSE),"")</f>
        <v>DECHETS INDUSTRIELS BANALS</v>
      </c>
      <c r="K962" s="15" t="str">
        <f>IFERROR(VLOOKUP(A962,'Fichier source CGECP'!$A$1:$F$1259,5,FALSE),"")</f>
        <v>DECHETS INDUSTRIELS BANALS</v>
      </c>
      <c r="L962" s="33">
        <f>IFERROR(VLOOKUP(A962,'Fichier source CGECP'!$A$1:$F$1259,6,FALSE),"")</f>
        <v>8.2799999999999994</v>
      </c>
      <c r="M962" s="36">
        <f t="shared" si="75"/>
        <v>-6.7199999999999989</v>
      </c>
      <c r="N962" s="35" t="str">
        <f t="shared" si="71"/>
        <v>Ok</v>
      </c>
      <c r="O962" s="35" t="str">
        <f t="shared" si="72"/>
        <v>Ok</v>
      </c>
      <c r="P962" s="35" t="str">
        <f t="shared" si="73"/>
        <v>Ecart</v>
      </c>
      <c r="Q962" s="35" t="str">
        <f t="shared" si="74"/>
        <v>Ecart</v>
      </c>
    </row>
    <row r="963" spans="1:17" ht="15.75" customHeight="1" x14ac:dyDescent="0.25">
      <c r="A963" s="12">
        <f>IFERROR(VLOOKUP('Requête 052'!$A962,'Requête 052'!$A$1:$F$2000,1,FALSE),"")</f>
        <v>7763</v>
      </c>
      <c r="B963" s="5" t="str">
        <f>IFERROR(VLOOKUP('Requête 052'!$A962,'Requête 052'!$A$1:$F$2000,2,FALSE),"")</f>
        <v>CGECP ST OUEN L AUMONE TDI</v>
      </c>
      <c r="C963" s="14">
        <f>IFERROR(VLOOKUP('Requête 052'!$A962,'Requête 052'!$A$1:$F$2000,3,FALSE),"")</f>
        <v>43823</v>
      </c>
      <c r="D963" s="5" t="str">
        <f>IFERROR(VLOOKUP('Requête 052'!$A962,'Requête 052'!$A$1:$F$2000,4,FALSE),"")</f>
        <v>ENCOMBRANTS</v>
      </c>
      <c r="E963" s="5" t="str">
        <f>IFERROR(VLOOKUP('Requête 052'!$A962,'Requête 052'!$A$1:$F$2000,5,FALSE),"")</f>
        <v>ENCOMBRANTS</v>
      </c>
      <c r="F963" s="5">
        <f>IFERROR(VLOOKUP('Requête 052'!$A962,'Requête 052'!$A$1:$F$2000,6,FALSE),"")</f>
        <v>2.5329999999999999</v>
      </c>
      <c r="G963" s="15" t="str">
        <f>IFERROR(VLOOKUP(A963,'Fichier source CGECP'!$A$1:$F$1259,1,FALSE),"")</f>
        <v/>
      </c>
      <c r="H963" s="15" t="str">
        <f>IFERROR(VLOOKUP(A963,'Fichier source CGECP'!$A$1:$F$1259,2,FALSE),"")</f>
        <v/>
      </c>
      <c r="I963" s="38" t="str">
        <f>IFERROR(VLOOKUP(A963,'Fichier source CGECP'!$A$1:$F$1259,3,FALSE),"")</f>
        <v/>
      </c>
      <c r="J963" s="15" t="str">
        <f>IFERROR(VLOOKUP(A963,'Fichier source CGECP'!$A$1:$F$1259,4,FALSE),"")</f>
        <v/>
      </c>
      <c r="K963" s="15" t="str">
        <f>IFERROR(VLOOKUP(A963,'Fichier source CGECP'!$A$1:$F$1259,5,FALSE),"")</f>
        <v/>
      </c>
      <c r="L963" s="33" t="str">
        <f>IFERROR(VLOOKUP(A963,'Fichier source CGECP'!$A$1:$F$1259,6,FALSE),"")</f>
        <v/>
      </c>
      <c r="M963" s="36" t="str">
        <f t="shared" si="75"/>
        <v/>
      </c>
      <c r="N963" s="35" t="str">
        <f t="shared" si="71"/>
        <v>Ok</v>
      </c>
      <c r="O963" s="35" t="str">
        <f t="shared" si="72"/>
        <v>Ecart</v>
      </c>
      <c r="P963" s="35" t="str">
        <f t="shared" si="73"/>
        <v>Ok</v>
      </c>
      <c r="Q963" s="35" t="str">
        <f t="shared" si="74"/>
        <v>Ecart</v>
      </c>
    </row>
    <row r="964" spans="1:17" ht="15.75" customHeight="1" x14ac:dyDescent="0.25">
      <c r="A964" s="12">
        <f>IFERROR(VLOOKUP('Requête 052'!$A963,'Requête 052'!$A$1:$F$2000,1,FALSE),"")</f>
        <v>7768</v>
      </c>
      <c r="B964" s="5" t="str">
        <f>IFERROR(VLOOKUP('Requête 052'!$A963,'Requête 052'!$A$1:$F$2000,2,FALSE),"")</f>
        <v>CGECP ST OUEN L AUMONE TPCPR</v>
      </c>
      <c r="C964" s="14">
        <f>IFERROR(VLOOKUP('Requête 052'!$A963,'Requête 052'!$A$1:$F$2000,3,FALSE),"")</f>
        <v>43823</v>
      </c>
      <c r="D964" s="5" t="str">
        <f>IFERROR(VLOOKUP('Requête 052'!$A963,'Requête 052'!$A$1:$F$2000,4,FALSE),"")</f>
        <v>CARTONS</v>
      </c>
      <c r="E964" s="5" t="str">
        <f>IFERROR(VLOOKUP('Requête 052'!$A963,'Requête 052'!$A$1:$F$2000,5,FALSE),"")</f>
        <v>DECHETS INDUSTRIELS BANALS</v>
      </c>
      <c r="F964" s="5">
        <f>IFERROR(VLOOKUP('Requête 052'!$A963,'Requête 052'!$A$1:$F$2000,6,FALSE),"")</f>
        <v>3.48</v>
      </c>
      <c r="G964" s="15">
        <f>IFERROR(VLOOKUP(A964,'Fichier source CGECP'!$A$1:$F$1259,1,FALSE),"")</f>
        <v>7768</v>
      </c>
      <c r="H964" s="15" t="str">
        <f>IFERROR(VLOOKUP(A964,'Fichier source CGECP'!$A$1:$F$1259,2,FALSE),"")</f>
        <v>CGECP</v>
      </c>
      <c r="I964" s="38">
        <f>IFERROR(VLOOKUP(A964,'Fichier source CGECP'!$A$1:$F$1259,3,FALSE),"")</f>
        <v>43823</v>
      </c>
      <c r="J964" s="15" t="str">
        <f>IFERROR(VLOOKUP(A964,'Fichier source CGECP'!$A$1:$F$1259,4,FALSE),"")</f>
        <v>MATIERE VALO EN MELANGE</v>
      </c>
      <c r="K964" s="15" t="str">
        <f>IFERROR(VLOOKUP(A964,'Fichier source CGECP'!$A$1:$F$1259,5,FALSE),"")</f>
        <v>MATIERE VALO EN MELANGE</v>
      </c>
      <c r="L964" s="33">
        <f>IFERROR(VLOOKUP(A964,'Fichier source CGECP'!$A$1:$F$1259,6,FALSE),"")</f>
        <v>0.96</v>
      </c>
      <c r="M964" s="36">
        <f t="shared" si="75"/>
        <v>2.52</v>
      </c>
      <c r="N964" s="35" t="str">
        <f t="shared" ref="N964:N1027" si="76">IFERROR(IF(SEARCH(H964,B964,1),"Ok","Ecart"),"")</f>
        <v>Ok</v>
      </c>
      <c r="O964" s="35" t="str">
        <f t="shared" ref="O964:O1027" si="77">IFERROR(IF(E964=K964,"Ok","Ecart"),"")</f>
        <v>Ecart</v>
      </c>
      <c r="P964" s="35" t="str">
        <f t="shared" ref="P964:P1027" si="78">IFERROR(IF(M964&gt;=0,"Ok","Ecart"),"")</f>
        <v>Ok</v>
      </c>
      <c r="Q964" s="35" t="str">
        <f t="shared" ref="Q964:Q1027" si="79">IFERROR(IF(OR(P964="Ecart",O964="Ecart",N964="Ecart"),"Ecart","Ok"),"")</f>
        <v>Ecart</v>
      </c>
    </row>
    <row r="965" spans="1:17" ht="15.75" customHeight="1" x14ac:dyDescent="0.25">
      <c r="A965" s="12">
        <f>IFERROR(VLOOKUP('Requête 052'!$A964,'Requête 052'!$A$1:$F$2000,1,FALSE),"")</f>
        <v>7777</v>
      </c>
      <c r="B965" s="5" t="str">
        <f>IFERROR(VLOOKUP('Requête 052'!$A964,'Requête 052'!$A$1:$F$2000,2,FALSE),"")</f>
        <v>CGECP ST OUEN L AUMONE TDI</v>
      </c>
      <c r="C965" s="14">
        <f>IFERROR(VLOOKUP('Requête 052'!$A964,'Requête 052'!$A$1:$F$2000,3,FALSE),"")</f>
        <v>43823</v>
      </c>
      <c r="D965" s="5" t="str">
        <f>IFERROR(VLOOKUP('Requête 052'!$A964,'Requête 052'!$A$1:$F$2000,4,FALSE),"")</f>
        <v>BOIS B BRUT</v>
      </c>
      <c r="E965" s="5" t="str">
        <f>IFERROR(VLOOKUP('Requête 052'!$A964,'Requête 052'!$A$1:$F$2000,5,FALSE),"")</f>
        <v>BOIS B BRUT</v>
      </c>
      <c r="F965" s="5">
        <f>IFERROR(VLOOKUP('Requête 052'!$A964,'Requête 052'!$A$1:$F$2000,6,FALSE),"")</f>
        <v>2.86</v>
      </c>
      <c r="G965" s="15">
        <f>IFERROR(VLOOKUP(A965,'Fichier source CGECP'!$A$1:$F$1259,1,FALSE),"")</f>
        <v>7777</v>
      </c>
      <c r="H965" s="15" t="str">
        <f>IFERROR(VLOOKUP(A965,'Fichier source CGECP'!$A$1:$F$1259,2,FALSE),"")</f>
        <v>CGECP</v>
      </c>
      <c r="I965" s="38">
        <f>IFERROR(VLOOKUP(A965,'Fichier source CGECP'!$A$1:$F$1259,3,FALSE),"")</f>
        <v>43823</v>
      </c>
      <c r="J965" s="15" t="str">
        <f>IFERROR(VLOOKUP(A965,'Fichier source CGECP'!$A$1:$F$1259,4,FALSE),"")</f>
        <v>BOIS D'EMBALLAGES BRUTS</v>
      </c>
      <c r="K965" s="15" t="str">
        <f>IFERROR(VLOOKUP(A965,'Fichier source CGECP'!$A$1:$F$1259,5,FALSE),"")</f>
        <v>BOIS D'EMBALLAGES BRUTS</v>
      </c>
      <c r="L965" s="33">
        <f>IFERROR(VLOOKUP(A965,'Fichier source CGECP'!$A$1:$F$1259,6,FALSE),"")</f>
        <v>1.3120000000000001</v>
      </c>
      <c r="M965" s="36">
        <f t="shared" si="75"/>
        <v>1.5479999999999998</v>
      </c>
      <c r="N965" s="35" t="str">
        <f t="shared" si="76"/>
        <v>Ok</v>
      </c>
      <c r="O965" s="35" t="str">
        <f t="shared" si="77"/>
        <v>Ecart</v>
      </c>
      <c r="P965" s="35" t="str">
        <f t="shared" si="78"/>
        <v>Ok</v>
      </c>
      <c r="Q965" s="35" t="str">
        <f t="shared" si="79"/>
        <v>Ecart</v>
      </c>
    </row>
    <row r="966" spans="1:17" ht="15.75" customHeight="1" x14ac:dyDescent="0.25">
      <c r="A966" s="12">
        <f>IFERROR(VLOOKUP('Requête 052'!$A965,'Requête 052'!$A$1:$F$2000,1,FALSE),"")</f>
        <v>7778</v>
      </c>
      <c r="B966" s="5" t="str">
        <f>IFERROR(VLOOKUP('Requête 052'!$A965,'Requête 052'!$A$1:$F$2000,2,FALSE),"")</f>
        <v>CGECP ST OUEN L AUMONE TPCPR</v>
      </c>
      <c r="C966" s="14">
        <f>IFERROR(VLOOKUP('Requête 052'!$A965,'Requête 052'!$A$1:$F$2000,3,FALSE),"")</f>
        <v>43823</v>
      </c>
      <c r="D966" s="5" t="str">
        <f>IFERROR(VLOOKUP('Requête 052'!$A965,'Requête 052'!$A$1:$F$2000,4,FALSE),"")</f>
        <v>CARTONS</v>
      </c>
      <c r="E966" s="5" t="str">
        <f>IFERROR(VLOOKUP('Requête 052'!$A965,'Requête 052'!$A$1:$F$2000,5,FALSE),"")</f>
        <v>DECHETS INDUSTRIELS BANALS</v>
      </c>
      <c r="F966" s="5">
        <f>IFERROR(VLOOKUP('Requête 052'!$A965,'Requête 052'!$A$1:$F$2000,6,FALSE),"")</f>
        <v>3</v>
      </c>
      <c r="G966" s="15">
        <f>IFERROR(VLOOKUP(A966,'Fichier source CGECP'!$A$1:$F$1259,1,FALSE),"")</f>
        <v>7778</v>
      </c>
      <c r="H966" s="15" t="str">
        <f>IFERROR(VLOOKUP(A966,'Fichier source CGECP'!$A$1:$F$1259,2,FALSE),"")</f>
        <v>CGECP</v>
      </c>
      <c r="I966" s="47">
        <f>IFERROR(VLOOKUP(A966,'Fichier source CGECP'!$A$1:$F$1259,3,FALSE),"")</f>
        <v>43823</v>
      </c>
      <c r="J966" s="15">
        <f>IFERROR(VLOOKUP(A966,'Fichier source CGECP'!$A$1:$F$1259,4,FALSE),"")</f>
        <v>0</v>
      </c>
      <c r="K966" s="15" t="str">
        <f>IFERROR(VLOOKUP(A966,'Fichier source CGECP'!$A$1:$F$1259,5,FALSE),"")</f>
        <v>DECHETS INDUSTRIELS BANALS</v>
      </c>
      <c r="L966" s="33">
        <f>IFERROR(VLOOKUP(A966,'Fichier source CGECP'!$A$1:$F$1259,6,FALSE),"")</f>
        <v>0.28000000000000003</v>
      </c>
      <c r="M966" s="36">
        <f t="shared" si="75"/>
        <v>2.7199999999999998</v>
      </c>
      <c r="N966" s="35" t="str">
        <f t="shared" si="76"/>
        <v>Ok</v>
      </c>
      <c r="O966" s="35" t="str">
        <f t="shared" si="77"/>
        <v>Ok</v>
      </c>
      <c r="P966" s="35" t="str">
        <f t="shared" si="78"/>
        <v>Ok</v>
      </c>
      <c r="Q966" s="35" t="str">
        <f t="shared" si="79"/>
        <v>Ok</v>
      </c>
    </row>
    <row r="967" spans="1:17" ht="15.75" customHeight="1" x14ac:dyDescent="0.25">
      <c r="A967" s="12">
        <f>IFERROR(VLOOKUP('Requête 052'!$A966,'Requête 052'!$A$1:$F$2000,1,FALSE),"")</f>
        <v>7779</v>
      </c>
      <c r="B967" s="5" t="str">
        <f>IFERROR(VLOOKUP('Requête 052'!$A966,'Requête 052'!$A$1:$F$2000,2,FALSE),"")</f>
        <v>CGECP ST OUEN L AUMONE UVEDAS</v>
      </c>
      <c r="C967" s="14">
        <f>IFERROR(VLOOKUP('Requête 052'!$A966,'Requête 052'!$A$1:$F$2000,3,FALSE),"")</f>
        <v>43823</v>
      </c>
      <c r="D967" s="5" t="str">
        <f>IFERROR(VLOOKUP('Requête 052'!$A966,'Requête 052'!$A$1:$F$2000,4,FALSE),"")</f>
        <v>ORDURES MENAGERES</v>
      </c>
      <c r="E967" s="5" t="str">
        <f>IFERROR(VLOOKUP('Requête 052'!$A966,'Requête 052'!$A$1:$F$2000,5,FALSE),"")</f>
        <v>ORDURES MENAGERES</v>
      </c>
      <c r="F967" s="5">
        <f>IFERROR(VLOOKUP('Requête 052'!$A966,'Requête 052'!$A$1:$F$2000,6,FALSE),"")</f>
        <v>4.1399999999999997</v>
      </c>
      <c r="G967" s="15">
        <f>IFERROR(VLOOKUP(A967,'Fichier source CGECP'!$A$1:$F$1259,1,FALSE),"")</f>
        <v>7779</v>
      </c>
      <c r="H967" s="15" t="str">
        <f>IFERROR(VLOOKUP(A967,'Fichier source CGECP'!$A$1:$F$1259,2,FALSE),"")</f>
        <v>CGECP</v>
      </c>
      <c r="I967" s="47">
        <f>IFERROR(VLOOKUP(A967,'Fichier source CGECP'!$A$1:$F$1259,3,FALSE),"")</f>
        <v>43823</v>
      </c>
      <c r="J967" s="15">
        <f>IFERROR(VLOOKUP(A967,'Fichier source CGECP'!$A$1:$F$1259,4,FALSE),"")</f>
        <v>0</v>
      </c>
      <c r="K967" s="15" t="str">
        <f>IFERROR(VLOOKUP(A967,'Fichier source CGECP'!$A$1:$F$1259,5,FALSE),"")</f>
        <v>ORDURES MENAGERES</v>
      </c>
      <c r="L967" s="33">
        <f>IFERROR(VLOOKUP(A967,'Fichier source CGECP'!$A$1:$F$1259,6,FALSE),"")</f>
        <v>3.12</v>
      </c>
      <c r="M967" s="36">
        <f t="shared" si="75"/>
        <v>1.0199999999999996</v>
      </c>
      <c r="N967" s="35" t="str">
        <f t="shared" si="76"/>
        <v>Ok</v>
      </c>
      <c r="O967" s="35" t="str">
        <f t="shared" si="77"/>
        <v>Ok</v>
      </c>
      <c r="P967" s="35" t="str">
        <f t="shared" si="78"/>
        <v>Ok</v>
      </c>
      <c r="Q967" s="35" t="str">
        <f t="shared" si="79"/>
        <v>Ok</v>
      </c>
    </row>
    <row r="968" spans="1:17" ht="15.75" customHeight="1" x14ac:dyDescent="0.25">
      <c r="A968" s="12">
        <f>IFERROR(VLOOKUP('Requête 052'!$A967,'Requête 052'!$A$1:$F$2000,1,FALSE),"")</f>
        <v>7790</v>
      </c>
      <c r="B968" s="5" t="str">
        <f>IFERROR(VLOOKUP('Requête 052'!$A967,'Requête 052'!$A$1:$F$2000,2,FALSE),"")</f>
        <v>CGECP ST OUEN L AUMONE TPCPR</v>
      </c>
      <c r="C968" s="14">
        <f>IFERROR(VLOOKUP('Requête 052'!$A967,'Requête 052'!$A$1:$F$2000,3,FALSE),"")</f>
        <v>43823</v>
      </c>
      <c r="D968" s="5" t="str">
        <f>IFERROR(VLOOKUP('Requête 052'!$A967,'Requête 052'!$A$1:$F$2000,4,FALSE),"")</f>
        <v>CARTONS</v>
      </c>
      <c r="E968" s="5" t="str">
        <f>IFERROR(VLOOKUP('Requête 052'!$A967,'Requête 052'!$A$1:$F$2000,5,FALSE),"")</f>
        <v>DECHETS INDUSTRIELS BANALS</v>
      </c>
      <c r="F968" s="5">
        <f>IFERROR(VLOOKUP('Requête 052'!$A967,'Requête 052'!$A$1:$F$2000,6,FALSE),"")</f>
        <v>5.9</v>
      </c>
      <c r="G968" s="15">
        <f>IFERROR(VLOOKUP(A968,'Fichier source CGECP'!$A$1:$F$1259,1,FALSE),"")</f>
        <v>7790</v>
      </c>
      <c r="H968" s="15" t="str">
        <f>IFERROR(VLOOKUP(A968,'Fichier source CGECP'!$A$1:$F$1259,2,FALSE),"")</f>
        <v>CGECP</v>
      </c>
      <c r="I968" s="47">
        <f>IFERROR(VLOOKUP(A968,'Fichier source CGECP'!$A$1:$F$1259,3,FALSE),"")</f>
        <v>43823</v>
      </c>
      <c r="J968" s="15" t="str">
        <f>IFERROR(VLOOKUP(A968,'Fichier source CGECP'!$A$1:$F$1259,4,FALSE),"")</f>
        <v>DECHETS INDUSTRIELS BANALS</v>
      </c>
      <c r="K968" s="15" t="str">
        <f>IFERROR(VLOOKUP(A968,'Fichier source CGECP'!$A$1:$F$1259,5,FALSE),"")</f>
        <v>DECHETS INDUSTRIELS BANALS</v>
      </c>
      <c r="L968" s="33">
        <f>IFERROR(VLOOKUP(A968,'Fichier source CGECP'!$A$1:$F$1259,6,FALSE),"")</f>
        <v>1.38</v>
      </c>
      <c r="M968" s="36">
        <f t="shared" si="75"/>
        <v>4.5200000000000005</v>
      </c>
      <c r="N968" s="35" t="str">
        <f t="shared" si="76"/>
        <v>Ok</v>
      </c>
      <c r="O968" s="35" t="str">
        <f t="shared" si="77"/>
        <v>Ok</v>
      </c>
      <c r="P968" s="35" t="str">
        <f t="shared" si="78"/>
        <v>Ok</v>
      </c>
      <c r="Q968" s="35" t="str">
        <f t="shared" si="79"/>
        <v>Ok</v>
      </c>
    </row>
    <row r="969" spans="1:17" ht="15.75" customHeight="1" x14ac:dyDescent="0.25">
      <c r="A969" s="12">
        <f>IFERROR(VLOOKUP('Requête 052'!$A968,'Requête 052'!$A$1:$F$2000,1,FALSE),"")</f>
        <v>7796</v>
      </c>
      <c r="B969" s="5" t="str">
        <f>IFERROR(VLOOKUP('Requête 052'!$A968,'Requête 052'!$A$1:$F$2000,2,FALSE),"")</f>
        <v>CGECP ST OUEN L AUMONE TDI</v>
      </c>
      <c r="C969" s="14">
        <f>IFERROR(VLOOKUP('Requête 052'!$A968,'Requête 052'!$A$1:$F$2000,3,FALSE),"")</f>
        <v>43823</v>
      </c>
      <c r="D969" s="5" t="str">
        <f>IFERROR(VLOOKUP('Requête 052'!$A968,'Requête 052'!$A$1:$F$2000,4,FALSE),"")</f>
        <v>MATIERE VALO EN MELANGE</v>
      </c>
      <c r="E969" s="5" t="str">
        <f>IFERROR(VLOOKUP('Requête 052'!$A968,'Requête 052'!$A$1:$F$2000,5,FALSE),"")</f>
        <v>REFACTION</v>
      </c>
      <c r="F969" s="5">
        <f>IFERROR(VLOOKUP('Requête 052'!$A968,'Requête 052'!$A$1:$F$2000,6,FALSE),"")</f>
        <v>6.54</v>
      </c>
      <c r="G969" s="15">
        <f>IFERROR(VLOOKUP(A969,'Fichier source CGECP'!$A$1:$F$1259,1,FALSE),"")</f>
        <v>7796</v>
      </c>
      <c r="H969" s="15" t="str">
        <f>IFERROR(VLOOKUP(A969,'Fichier source CGECP'!$A$1:$F$1259,2,FALSE),"")</f>
        <v>CGECP</v>
      </c>
      <c r="I969" s="38">
        <f>IFERROR(VLOOKUP(A969,'Fichier source CGECP'!$A$1:$F$1259,3,FALSE),"")</f>
        <v>43823</v>
      </c>
      <c r="J969" s="15" t="str">
        <f>IFERROR(VLOOKUP(A969,'Fichier source CGECP'!$A$1:$F$1259,4,FALSE),"")</f>
        <v>MATIERE VALO EN MELANGE</v>
      </c>
      <c r="K969" s="15" t="str">
        <f>IFERROR(VLOOKUP(A969,'Fichier source CGECP'!$A$1:$F$1259,5,FALSE),"")</f>
        <v>MATIERE VALO EN MELANGE</v>
      </c>
      <c r="L969" s="33">
        <f>IFERROR(VLOOKUP(A969,'Fichier source CGECP'!$A$1:$F$1259,6,FALSE),"")</f>
        <v>2.2599999999999998</v>
      </c>
      <c r="M969" s="36">
        <f t="shared" si="75"/>
        <v>4.28</v>
      </c>
      <c r="N969" s="35" t="str">
        <f t="shared" si="76"/>
        <v>Ok</v>
      </c>
      <c r="O969" s="35" t="str">
        <f t="shared" si="77"/>
        <v>Ecart</v>
      </c>
      <c r="P969" s="35" t="str">
        <f t="shared" si="78"/>
        <v>Ok</v>
      </c>
      <c r="Q969" s="35" t="str">
        <f t="shared" si="79"/>
        <v>Ecart</v>
      </c>
    </row>
    <row r="970" spans="1:17" ht="15.75" customHeight="1" x14ac:dyDescent="0.25">
      <c r="A970" s="12">
        <f>IFERROR(VLOOKUP('Requête 052'!$A969,'Requête 052'!$A$1:$F$2000,1,FALSE),"")</f>
        <v>7796</v>
      </c>
      <c r="B970" s="5" t="str">
        <f>IFERROR(VLOOKUP('Requête 052'!$A969,'Requête 052'!$A$1:$F$2000,2,FALSE),"")</f>
        <v>CGECP ST OUEN L AUMONE TDI</v>
      </c>
      <c r="C970" s="14">
        <f>IFERROR(VLOOKUP('Requête 052'!$A969,'Requête 052'!$A$1:$F$2000,3,FALSE),"")</f>
        <v>43823</v>
      </c>
      <c r="D970" s="5" t="str">
        <f>IFERROR(VLOOKUP('Requête 052'!$A969,'Requête 052'!$A$1:$F$2000,4,FALSE),"")</f>
        <v>MATIERE VALO EN MELANGE</v>
      </c>
      <c r="E970" s="5" t="str">
        <f>IFERROR(VLOOKUP('Requête 052'!$A969,'Requête 052'!$A$1:$F$2000,5,FALSE),"")</f>
        <v>REFACTION</v>
      </c>
      <c r="F970" s="5">
        <f>IFERROR(VLOOKUP('Requête 052'!$A969,'Requête 052'!$A$1:$F$2000,6,FALSE),"")</f>
        <v>6.54</v>
      </c>
      <c r="G970" s="15">
        <f>IFERROR(VLOOKUP(A970,'Fichier source CGECP'!$A$1:$F$1259,1,FALSE),"")</f>
        <v>7796</v>
      </c>
      <c r="H970" s="15" t="str">
        <f>IFERROR(VLOOKUP(A970,'Fichier source CGECP'!$A$1:$F$1259,2,FALSE),"")</f>
        <v>CGECP</v>
      </c>
      <c r="I970" s="38">
        <f>IFERROR(VLOOKUP(A970,'Fichier source CGECP'!$A$1:$F$1259,3,FALSE),"")</f>
        <v>43823</v>
      </c>
      <c r="J970" s="15" t="str">
        <f>IFERROR(VLOOKUP(A970,'Fichier source CGECP'!$A$1:$F$1259,4,FALSE),"")</f>
        <v>MATIERE VALO EN MELANGE</v>
      </c>
      <c r="K970" s="15" t="str">
        <f>IFERROR(VLOOKUP(A970,'Fichier source CGECP'!$A$1:$F$1259,5,FALSE),"")</f>
        <v>MATIERE VALO EN MELANGE</v>
      </c>
      <c r="L970" s="33">
        <f>IFERROR(VLOOKUP(A970,'Fichier source CGECP'!$A$1:$F$1259,6,FALSE),"")</f>
        <v>2.2599999999999998</v>
      </c>
      <c r="M970" s="36">
        <f t="shared" si="75"/>
        <v>4.28</v>
      </c>
      <c r="N970" s="35" t="str">
        <f t="shared" si="76"/>
        <v>Ok</v>
      </c>
      <c r="O970" s="35" t="str">
        <f t="shared" si="77"/>
        <v>Ecart</v>
      </c>
      <c r="P970" s="35" t="str">
        <f t="shared" si="78"/>
        <v>Ok</v>
      </c>
      <c r="Q970" s="35" t="str">
        <f t="shared" si="79"/>
        <v>Ecart</v>
      </c>
    </row>
    <row r="971" spans="1:17" ht="15.75" customHeight="1" x14ac:dyDescent="0.25">
      <c r="A971" s="12">
        <f>IFERROR(VLOOKUP('Requête 052'!$A970,'Requête 052'!$A$1:$F$2000,1,FALSE),"")</f>
        <v>7800</v>
      </c>
      <c r="B971" s="5" t="str">
        <f>IFERROR(VLOOKUP('Requête 052'!$A970,'Requête 052'!$A$1:$F$2000,2,FALSE),"")</f>
        <v>CGECP ST OUEN L AUMONE TDI</v>
      </c>
      <c r="C971" s="14">
        <f>IFERROR(VLOOKUP('Requête 052'!$A970,'Requête 052'!$A$1:$F$2000,3,FALSE),"")</f>
        <v>43823</v>
      </c>
      <c r="D971" s="5" t="str">
        <f>IFERROR(VLOOKUP('Requête 052'!$A970,'Requête 052'!$A$1:$F$2000,4,FALSE),"")</f>
        <v>ENCOMBRANTS</v>
      </c>
      <c r="E971" s="5" t="str">
        <f>IFERROR(VLOOKUP('Requête 052'!$A970,'Requête 052'!$A$1:$F$2000,5,FALSE),"")</f>
        <v>ENCOMBRANTS</v>
      </c>
      <c r="F971" s="5">
        <f>IFERROR(VLOOKUP('Requête 052'!$A970,'Requête 052'!$A$1:$F$2000,6,FALSE),"")</f>
        <v>5.96</v>
      </c>
      <c r="G971" s="15" t="str">
        <f>IFERROR(VLOOKUP(A971,'Fichier source CGECP'!$A$1:$F$1259,1,FALSE),"")</f>
        <v/>
      </c>
      <c r="H971" s="15" t="str">
        <f>IFERROR(VLOOKUP(A971,'Fichier source CGECP'!$A$1:$F$1259,2,FALSE),"")</f>
        <v/>
      </c>
      <c r="I971" s="38" t="str">
        <f>IFERROR(VLOOKUP(A971,'Fichier source CGECP'!$A$1:$F$1259,3,FALSE),"")</f>
        <v/>
      </c>
      <c r="J971" s="15" t="str">
        <f>IFERROR(VLOOKUP(A971,'Fichier source CGECP'!$A$1:$F$1259,4,FALSE),"")</f>
        <v/>
      </c>
      <c r="K971" s="15" t="str">
        <f>IFERROR(VLOOKUP(A971,'Fichier source CGECP'!$A$1:$F$1259,5,FALSE),"")</f>
        <v/>
      </c>
      <c r="L971" s="33" t="str">
        <f>IFERROR(VLOOKUP(A971,'Fichier source CGECP'!$A$1:$F$1259,6,FALSE),"")</f>
        <v/>
      </c>
      <c r="M971" s="36" t="str">
        <f t="shared" si="75"/>
        <v/>
      </c>
      <c r="N971" s="35" t="str">
        <f t="shared" si="76"/>
        <v>Ok</v>
      </c>
      <c r="O971" s="35" t="str">
        <f t="shared" si="77"/>
        <v>Ecart</v>
      </c>
      <c r="P971" s="35" t="str">
        <f t="shared" si="78"/>
        <v>Ok</v>
      </c>
      <c r="Q971" s="35" t="str">
        <f t="shared" si="79"/>
        <v>Ecart</v>
      </c>
    </row>
    <row r="972" spans="1:17" ht="15.75" customHeight="1" x14ac:dyDescent="0.25">
      <c r="A972" s="12">
        <f>IFERROR(VLOOKUP('Requête 052'!$A971,'Requête 052'!$A$1:$F$2000,1,FALSE),"")</f>
        <v>7801</v>
      </c>
      <c r="B972" s="5" t="str">
        <f>IFERROR(VLOOKUP('Requête 052'!$A971,'Requête 052'!$A$1:$F$2000,2,FALSE),"")</f>
        <v>CGECP ST OUEN L AUMONE TPCPR</v>
      </c>
      <c r="C972" s="14">
        <f>IFERROR(VLOOKUP('Requête 052'!$A971,'Requête 052'!$A$1:$F$2000,3,FALSE),"")</f>
        <v>43823</v>
      </c>
      <c r="D972" s="5" t="str">
        <f>IFERROR(VLOOKUP('Requête 052'!$A971,'Requête 052'!$A$1:$F$2000,4,FALSE),"")</f>
        <v>CARTONS</v>
      </c>
      <c r="E972" s="5" t="str">
        <f>IFERROR(VLOOKUP('Requête 052'!$A971,'Requête 052'!$A$1:$F$2000,5,FALSE),"")</f>
        <v>CARTONS</v>
      </c>
      <c r="F972" s="5">
        <f>IFERROR(VLOOKUP('Requête 052'!$A971,'Requête 052'!$A$1:$F$2000,6,FALSE),"")</f>
        <v>7.02</v>
      </c>
      <c r="G972" s="15">
        <f>IFERROR(VLOOKUP(A972,'Fichier source CGECP'!$A$1:$F$1259,1,FALSE),"")</f>
        <v>7801</v>
      </c>
      <c r="H972" s="15" t="str">
        <f>IFERROR(VLOOKUP(A972,'Fichier source CGECP'!$A$1:$F$1259,2,FALSE),"")</f>
        <v>CGECP</v>
      </c>
      <c r="I972" s="38">
        <f>IFERROR(VLOOKUP(A972,'Fichier source CGECP'!$A$1:$F$1259,3,FALSE),"")</f>
        <v>43823</v>
      </c>
      <c r="J972" s="15" t="str">
        <f>IFERROR(VLOOKUP(A972,'Fichier source CGECP'!$A$1:$F$1259,4,FALSE),"")</f>
        <v>CARTONS ET SACHES PLAST - 1.04.00</v>
      </c>
      <c r="K972" s="15" t="str">
        <f>IFERROR(VLOOKUP(A972,'Fichier source CGECP'!$A$1:$F$1259,5,FALSE),"")</f>
        <v>CARTONS ET SACHES PLAST - 1.04.00</v>
      </c>
      <c r="L972" s="33">
        <f>IFERROR(VLOOKUP(A972,'Fichier source CGECP'!$A$1:$F$1259,6,FALSE),"")</f>
        <v>2.2309999999999999</v>
      </c>
      <c r="M972" s="36">
        <f t="shared" si="75"/>
        <v>4.7889999999999997</v>
      </c>
      <c r="N972" s="35" t="str">
        <f t="shared" si="76"/>
        <v>Ok</v>
      </c>
      <c r="O972" s="35" t="str">
        <f t="shared" si="77"/>
        <v>Ecart</v>
      </c>
      <c r="P972" s="35" t="str">
        <f t="shared" si="78"/>
        <v>Ok</v>
      </c>
      <c r="Q972" s="35" t="str">
        <f t="shared" si="79"/>
        <v>Ecart</v>
      </c>
    </row>
    <row r="973" spans="1:17" ht="15.75" customHeight="1" x14ac:dyDescent="0.25">
      <c r="A973" s="12">
        <f>IFERROR(VLOOKUP('Requête 052'!$A972,'Requête 052'!$A$1:$F$2000,1,FALSE),"")</f>
        <v>7801</v>
      </c>
      <c r="B973" s="5" t="str">
        <f>IFERROR(VLOOKUP('Requête 052'!$A972,'Requête 052'!$A$1:$F$2000,2,FALSE),"")</f>
        <v>CGECP ST OUEN L AUMONE TPCPR</v>
      </c>
      <c r="C973" s="14">
        <f>IFERROR(VLOOKUP('Requête 052'!$A972,'Requête 052'!$A$1:$F$2000,3,FALSE),"")</f>
        <v>43823</v>
      </c>
      <c r="D973" s="5" t="str">
        <f>IFERROR(VLOOKUP('Requête 052'!$A972,'Requête 052'!$A$1:$F$2000,4,FALSE),"")</f>
        <v>CARTONS</v>
      </c>
      <c r="E973" s="5" t="str">
        <f>IFERROR(VLOOKUP('Requête 052'!$A972,'Requête 052'!$A$1:$F$2000,5,FALSE),"")</f>
        <v>CARTONS</v>
      </c>
      <c r="F973" s="5">
        <f>IFERROR(VLOOKUP('Requête 052'!$A972,'Requête 052'!$A$1:$F$2000,6,FALSE),"")</f>
        <v>7.02</v>
      </c>
      <c r="G973" s="15">
        <f>IFERROR(VLOOKUP(A973,'Fichier source CGECP'!$A$1:$F$1259,1,FALSE),"")</f>
        <v>7801</v>
      </c>
      <c r="H973" s="15" t="str">
        <f>IFERROR(VLOOKUP(A973,'Fichier source CGECP'!$A$1:$F$1259,2,FALSE),"")</f>
        <v>CGECP</v>
      </c>
      <c r="I973" s="38">
        <f>IFERROR(VLOOKUP(A973,'Fichier source CGECP'!$A$1:$F$1259,3,FALSE),"")</f>
        <v>43823</v>
      </c>
      <c r="J973" s="15" t="str">
        <f>IFERROR(VLOOKUP(A973,'Fichier source CGECP'!$A$1:$F$1259,4,FALSE),"")</f>
        <v>CARTONS ET SACHES PLAST - 1.04.00</v>
      </c>
      <c r="K973" s="15" t="str">
        <f>IFERROR(VLOOKUP(A973,'Fichier source CGECP'!$A$1:$F$1259,5,FALSE),"")</f>
        <v>CARTONS ET SACHES PLAST - 1.04.00</v>
      </c>
      <c r="L973" s="33">
        <f>IFERROR(VLOOKUP(A973,'Fichier source CGECP'!$A$1:$F$1259,6,FALSE),"")</f>
        <v>2.2309999999999999</v>
      </c>
      <c r="M973" s="36">
        <f t="shared" si="75"/>
        <v>4.7889999999999997</v>
      </c>
      <c r="N973" s="35" t="str">
        <f t="shared" si="76"/>
        <v>Ok</v>
      </c>
      <c r="O973" s="35" t="str">
        <f t="shared" si="77"/>
        <v>Ecart</v>
      </c>
      <c r="P973" s="35" t="str">
        <f t="shared" si="78"/>
        <v>Ok</v>
      </c>
      <c r="Q973" s="35" t="str">
        <f t="shared" si="79"/>
        <v>Ecart</v>
      </c>
    </row>
    <row r="974" spans="1:17" ht="15.75" customHeight="1" x14ac:dyDescent="0.25">
      <c r="A974" s="12">
        <f>IFERROR(VLOOKUP('Requête 052'!$A973,'Requête 052'!$A$1:$F$2000,1,FALSE),"")</f>
        <v>7803</v>
      </c>
      <c r="B974" s="5" t="str">
        <f>IFERROR(VLOOKUP('Requête 052'!$A973,'Requête 052'!$A$1:$F$2000,2,FALSE),"")</f>
        <v>CGECP ST OUEN L AUMONE TDI</v>
      </c>
      <c r="C974" s="14">
        <f>IFERROR(VLOOKUP('Requête 052'!$A973,'Requête 052'!$A$1:$F$2000,3,FALSE),"")</f>
        <v>43823</v>
      </c>
      <c r="D974" s="5" t="str">
        <f>IFERROR(VLOOKUP('Requête 052'!$A973,'Requête 052'!$A$1:$F$2000,4,FALSE),"")</f>
        <v>ENCOMBRANTS</v>
      </c>
      <c r="E974" s="5" t="str">
        <f>IFERROR(VLOOKUP('Requête 052'!$A973,'Requête 052'!$A$1:$F$2000,5,FALSE),"")</f>
        <v>ENCOMBRANTS</v>
      </c>
      <c r="F974" s="5">
        <f>IFERROR(VLOOKUP('Requête 052'!$A973,'Requête 052'!$A$1:$F$2000,6,FALSE),"")</f>
        <v>0.40200000000000002</v>
      </c>
      <c r="G974" s="15" t="str">
        <f>IFERROR(VLOOKUP(A974,'Fichier source CGECP'!$A$1:$F$1259,1,FALSE),"")</f>
        <v/>
      </c>
      <c r="H974" s="15" t="str">
        <f>IFERROR(VLOOKUP(A974,'Fichier source CGECP'!$A$1:$F$1259,2,FALSE),"")</f>
        <v/>
      </c>
      <c r="I974" s="38" t="str">
        <f>IFERROR(VLOOKUP(A974,'Fichier source CGECP'!$A$1:$F$1259,3,FALSE),"")</f>
        <v/>
      </c>
      <c r="J974" s="15" t="str">
        <f>IFERROR(VLOOKUP(A974,'Fichier source CGECP'!$A$1:$F$1259,4,FALSE),"")</f>
        <v/>
      </c>
      <c r="K974" s="15" t="str">
        <f>IFERROR(VLOOKUP(A974,'Fichier source CGECP'!$A$1:$F$1259,5,FALSE),"")</f>
        <v/>
      </c>
      <c r="L974" s="33" t="str">
        <f>IFERROR(VLOOKUP(A974,'Fichier source CGECP'!$A$1:$F$1259,6,FALSE),"")</f>
        <v/>
      </c>
      <c r="M974" s="36" t="str">
        <f t="shared" si="75"/>
        <v/>
      </c>
      <c r="N974" s="35" t="str">
        <f t="shared" si="76"/>
        <v>Ok</v>
      </c>
      <c r="O974" s="35" t="str">
        <f t="shared" si="77"/>
        <v>Ecart</v>
      </c>
      <c r="P974" s="35" t="str">
        <f t="shared" si="78"/>
        <v>Ok</v>
      </c>
      <c r="Q974" s="35" t="str">
        <f t="shared" si="79"/>
        <v>Ecart</v>
      </c>
    </row>
    <row r="975" spans="1:17" ht="15.75" customHeight="1" x14ac:dyDescent="0.25">
      <c r="A975" s="12">
        <f>IFERROR(VLOOKUP('Requête 052'!$A974,'Requête 052'!$A$1:$F$2000,1,FALSE),"")</f>
        <v>7820</v>
      </c>
      <c r="B975" s="5" t="str">
        <f>IFERROR(VLOOKUP('Requête 052'!$A974,'Requête 052'!$A$1:$F$2000,2,FALSE),"")</f>
        <v>CGECP ST OUEN L AUMONE TPCPR</v>
      </c>
      <c r="C975" s="14">
        <f>IFERROR(VLOOKUP('Requête 052'!$A974,'Requête 052'!$A$1:$F$2000,3,FALSE),"")</f>
        <v>43823</v>
      </c>
      <c r="D975" s="5" t="str">
        <f>IFERROR(VLOOKUP('Requête 052'!$A974,'Requête 052'!$A$1:$F$2000,4,FALSE),"")</f>
        <v>DECHETS INDUSTRIELS BANALS</v>
      </c>
      <c r="E975" s="5" t="str">
        <f>IFERROR(VLOOKUP('Requête 052'!$A974,'Requête 052'!$A$1:$F$2000,5,FALSE),"")</f>
        <v>DECHETS INDUSTRIELS BANALS</v>
      </c>
      <c r="F975" s="5">
        <f>IFERROR(VLOOKUP('Requête 052'!$A974,'Requête 052'!$A$1:$F$2000,6,FALSE),"")</f>
        <v>4.34</v>
      </c>
      <c r="G975" s="15">
        <f>IFERROR(VLOOKUP(A975,'Fichier source CGECP'!$A$1:$F$1259,1,FALSE),"")</f>
        <v>7820</v>
      </c>
      <c r="H975" s="15" t="str">
        <f>IFERROR(VLOOKUP(A975,'Fichier source CGECP'!$A$1:$F$1259,2,FALSE),"")</f>
        <v>CGECP</v>
      </c>
      <c r="I975" s="47">
        <f>IFERROR(VLOOKUP(A975,'Fichier source CGECP'!$A$1:$F$1259,3,FALSE),"")</f>
        <v>43823</v>
      </c>
      <c r="J975" s="15">
        <f>IFERROR(VLOOKUP(A975,'Fichier source CGECP'!$A$1:$F$1259,4,FALSE),"")</f>
        <v>0</v>
      </c>
      <c r="K975" s="15" t="str">
        <f>IFERROR(VLOOKUP(A975,'Fichier source CGECP'!$A$1:$F$1259,5,FALSE),"")</f>
        <v>DECHETS INDUSTRIELS BANALS</v>
      </c>
      <c r="L975" s="33">
        <f>IFERROR(VLOOKUP(A975,'Fichier source CGECP'!$A$1:$F$1259,6,FALSE),"")</f>
        <v>2.42</v>
      </c>
      <c r="M975" s="36">
        <f t="shared" si="75"/>
        <v>1.92</v>
      </c>
      <c r="N975" s="35" t="str">
        <f t="shared" si="76"/>
        <v>Ok</v>
      </c>
      <c r="O975" s="35" t="str">
        <f t="shared" si="77"/>
        <v>Ok</v>
      </c>
      <c r="P975" s="35" t="str">
        <f t="shared" si="78"/>
        <v>Ok</v>
      </c>
      <c r="Q975" s="35" t="str">
        <f t="shared" si="79"/>
        <v>Ok</v>
      </c>
    </row>
    <row r="976" spans="1:17" ht="15.75" customHeight="1" x14ac:dyDescent="0.25">
      <c r="A976" s="12">
        <f>IFERROR(VLOOKUP('Requête 052'!$A975,'Requête 052'!$A$1:$F$2000,1,FALSE),"")</f>
        <v>7826</v>
      </c>
      <c r="B976" s="5" t="str">
        <f>IFERROR(VLOOKUP('Requête 052'!$A975,'Requête 052'!$A$1:$F$2000,2,FALSE),"")</f>
        <v>CGECP ST OUEN L AUMONE TDI</v>
      </c>
      <c r="C976" s="14">
        <f>IFERROR(VLOOKUP('Requête 052'!$A975,'Requête 052'!$A$1:$F$2000,3,FALSE),"")</f>
        <v>43823</v>
      </c>
      <c r="D976" s="5" t="str">
        <f>IFERROR(VLOOKUP('Requête 052'!$A975,'Requête 052'!$A$1:$F$2000,4,FALSE),"")</f>
        <v>MATIERE VALO EN MELANGE</v>
      </c>
      <c r="E976" s="5" t="str">
        <f>IFERROR(VLOOKUP('Requête 052'!$A975,'Requête 052'!$A$1:$F$2000,5,FALSE),"")</f>
        <v>MATIERE VALO EN MELANGE</v>
      </c>
      <c r="F976" s="5">
        <f>IFERROR(VLOOKUP('Requête 052'!$A975,'Requête 052'!$A$1:$F$2000,6,FALSE),"")</f>
        <v>2.06</v>
      </c>
      <c r="G976" s="15">
        <f>IFERROR(VLOOKUP(A976,'Fichier source CGECP'!$A$1:$F$1259,1,FALSE),"")</f>
        <v>7826</v>
      </c>
      <c r="H976" s="15" t="str">
        <f>IFERROR(VLOOKUP(A976,'Fichier source CGECP'!$A$1:$F$1259,2,FALSE),"")</f>
        <v>CGECP</v>
      </c>
      <c r="I976" s="38">
        <f>IFERROR(VLOOKUP(A976,'Fichier source CGECP'!$A$1:$F$1259,3,FALSE),"")</f>
        <v>43823</v>
      </c>
      <c r="J976" s="15">
        <f>IFERROR(VLOOKUP(A976,'Fichier source CGECP'!$A$1:$F$1259,4,FALSE),"")</f>
        <v>0</v>
      </c>
      <c r="K976" s="15" t="str">
        <f>IFERROR(VLOOKUP(A976,'Fichier source CGECP'!$A$1:$F$1259,5,FALSE),"")</f>
        <v>ORDURES MENAGERES</v>
      </c>
      <c r="L976" s="33">
        <f>IFERROR(VLOOKUP(A976,'Fichier source CGECP'!$A$1:$F$1259,6,FALSE),"")</f>
        <v>1.54</v>
      </c>
      <c r="M976" s="36">
        <f t="shared" si="75"/>
        <v>0.52</v>
      </c>
      <c r="N976" s="35" t="str">
        <f t="shared" si="76"/>
        <v>Ok</v>
      </c>
      <c r="O976" s="35" t="str">
        <f t="shared" si="77"/>
        <v>Ecart</v>
      </c>
      <c r="P976" s="35" t="str">
        <f t="shared" si="78"/>
        <v>Ok</v>
      </c>
      <c r="Q976" s="35" t="str">
        <f t="shared" si="79"/>
        <v>Ecart</v>
      </c>
    </row>
    <row r="977" spans="1:17" ht="15.75" customHeight="1" x14ac:dyDescent="0.25">
      <c r="A977" s="12">
        <f>IFERROR(VLOOKUP('Requête 052'!$A976,'Requête 052'!$A$1:$F$2000,1,FALSE),"")</f>
        <v>7832</v>
      </c>
      <c r="B977" s="5" t="str">
        <f>IFERROR(VLOOKUP('Requête 052'!$A976,'Requête 052'!$A$1:$F$2000,2,FALSE),"")</f>
        <v>CGECP ST OUEN L AUMONE TDI</v>
      </c>
      <c r="C977" s="14">
        <f>IFERROR(VLOOKUP('Requête 052'!$A976,'Requête 052'!$A$1:$F$2000,3,FALSE),"")</f>
        <v>43823</v>
      </c>
      <c r="D977" s="5" t="str">
        <f>IFERROR(VLOOKUP('Requête 052'!$A976,'Requête 052'!$A$1:$F$2000,4,FALSE),"")</f>
        <v>ENCOMBRANTS</v>
      </c>
      <c r="E977" s="5" t="str">
        <f>IFERROR(VLOOKUP('Requête 052'!$A976,'Requête 052'!$A$1:$F$2000,5,FALSE),"")</f>
        <v>ENCOMBRANTS</v>
      </c>
      <c r="F977" s="5">
        <f>IFERROR(VLOOKUP('Requête 052'!$A976,'Requête 052'!$A$1:$F$2000,6,FALSE),"")</f>
        <v>0.93799999999999994</v>
      </c>
      <c r="G977" s="15">
        <f>IFERROR(VLOOKUP(A977,'Fichier source CGECP'!$A$1:$F$1259,1,FALSE),"")</f>
        <v>7832</v>
      </c>
      <c r="H977" s="15" t="str">
        <f>IFERROR(VLOOKUP(A977,'Fichier source CGECP'!$A$1:$F$1259,2,FALSE),"")</f>
        <v>CGECP</v>
      </c>
      <c r="I977" s="38">
        <f>IFERROR(VLOOKUP(A977,'Fichier source CGECP'!$A$1:$F$1259,3,FALSE),"")</f>
        <v>43823</v>
      </c>
      <c r="J977" s="15" t="str">
        <f>IFERROR(VLOOKUP(A977,'Fichier source CGECP'!$A$1:$F$1259,4,FALSE),"")</f>
        <v>DECHETS INDUSTRIELS BANALS</v>
      </c>
      <c r="K977" s="15" t="str">
        <f>IFERROR(VLOOKUP(A977,'Fichier source CGECP'!$A$1:$F$1259,5,FALSE),"")</f>
        <v>ENCOMBRANTS</v>
      </c>
      <c r="L977" s="33">
        <f>IFERROR(VLOOKUP(A977,'Fichier source CGECP'!$A$1:$F$1259,6,FALSE),"")</f>
        <v>1.56</v>
      </c>
      <c r="M977" s="36">
        <f t="shared" si="75"/>
        <v>-0.62200000000000011</v>
      </c>
      <c r="N977" s="35" t="str">
        <f t="shared" si="76"/>
        <v>Ok</v>
      </c>
      <c r="O977" s="35" t="str">
        <f t="shared" si="77"/>
        <v>Ok</v>
      </c>
      <c r="P977" s="35" t="str">
        <f t="shared" si="78"/>
        <v>Ecart</v>
      </c>
      <c r="Q977" s="35" t="str">
        <f t="shared" si="79"/>
        <v>Ecart</v>
      </c>
    </row>
    <row r="978" spans="1:17" ht="15.75" customHeight="1" x14ac:dyDescent="0.25">
      <c r="A978" s="12">
        <f>IFERROR(VLOOKUP('Requête 052'!$A977,'Requête 052'!$A$1:$F$2000,1,FALSE),"")</f>
        <v>7834</v>
      </c>
      <c r="B978" s="5" t="str">
        <f>IFERROR(VLOOKUP('Requête 052'!$A977,'Requête 052'!$A$1:$F$2000,2,FALSE),"")</f>
        <v>CGECP ST OUEN L AUMONE TDI</v>
      </c>
      <c r="C978" s="14">
        <f>IFERROR(VLOOKUP('Requête 052'!$A977,'Requête 052'!$A$1:$F$2000,3,FALSE),"")</f>
        <v>43823</v>
      </c>
      <c r="D978" s="5" t="str">
        <f>IFERROR(VLOOKUP('Requête 052'!$A977,'Requête 052'!$A$1:$F$2000,4,FALSE),"")</f>
        <v>BOIS B BRUT</v>
      </c>
      <c r="E978" s="5" t="str">
        <f>IFERROR(VLOOKUP('Requête 052'!$A977,'Requête 052'!$A$1:$F$2000,5,FALSE),"")</f>
        <v>REFACTION</v>
      </c>
      <c r="F978" s="5">
        <f>IFERROR(VLOOKUP('Requête 052'!$A977,'Requête 052'!$A$1:$F$2000,6,FALSE),"")</f>
        <v>1.32</v>
      </c>
      <c r="G978" s="15">
        <f>IFERROR(VLOOKUP(A978,'Fichier source CGECP'!$A$1:$F$1259,1,FALSE),"")</f>
        <v>7834</v>
      </c>
      <c r="H978" s="15" t="str">
        <f>IFERROR(VLOOKUP(A978,'Fichier source CGECP'!$A$1:$F$1259,2,FALSE),"")</f>
        <v>CGECP</v>
      </c>
      <c r="I978" s="38">
        <f>IFERROR(VLOOKUP(A978,'Fichier source CGECP'!$A$1:$F$1259,3,FALSE),"")</f>
        <v>43823</v>
      </c>
      <c r="J978" s="15" t="str">
        <f>IFERROR(VLOOKUP(A978,'Fichier source CGECP'!$A$1:$F$1259,4,FALSE),"")</f>
        <v>MATIERE VALO EN MELANGE</v>
      </c>
      <c r="K978" s="15" t="str">
        <f>IFERROR(VLOOKUP(A978,'Fichier source CGECP'!$A$1:$F$1259,5,FALSE),"")</f>
        <v>MATIERE VALO EN MELANGE</v>
      </c>
      <c r="L978" s="33">
        <f>IFERROR(VLOOKUP(A978,'Fichier source CGECP'!$A$1:$F$1259,6,FALSE),"")</f>
        <v>1.3360000000000001</v>
      </c>
      <c r="M978" s="36">
        <f t="shared" si="75"/>
        <v>-1.6000000000000014E-2</v>
      </c>
      <c r="N978" s="35" t="str">
        <f t="shared" si="76"/>
        <v>Ok</v>
      </c>
      <c r="O978" s="35" t="str">
        <f t="shared" si="77"/>
        <v>Ecart</v>
      </c>
      <c r="P978" s="35" t="str">
        <f t="shared" si="78"/>
        <v>Ecart</v>
      </c>
      <c r="Q978" s="35" t="str">
        <f t="shared" si="79"/>
        <v>Ecart</v>
      </c>
    </row>
    <row r="979" spans="1:17" ht="15.75" customHeight="1" x14ac:dyDescent="0.25">
      <c r="A979" s="12">
        <f>IFERROR(VLOOKUP('Requête 052'!$A978,'Requête 052'!$A$1:$F$2000,1,FALSE),"")</f>
        <v>7834</v>
      </c>
      <c r="B979" s="5" t="str">
        <f>IFERROR(VLOOKUP('Requête 052'!$A978,'Requête 052'!$A$1:$F$2000,2,FALSE),"")</f>
        <v>CGECP ST OUEN L AUMONE TDI</v>
      </c>
      <c r="C979" s="14">
        <f>IFERROR(VLOOKUP('Requête 052'!$A978,'Requête 052'!$A$1:$F$2000,3,FALSE),"")</f>
        <v>43823</v>
      </c>
      <c r="D979" s="5" t="str">
        <f>IFERROR(VLOOKUP('Requête 052'!$A978,'Requête 052'!$A$1:$F$2000,4,FALSE),"")</f>
        <v>BOIS B BRUT</v>
      </c>
      <c r="E979" s="5" t="str">
        <f>IFERROR(VLOOKUP('Requête 052'!$A978,'Requête 052'!$A$1:$F$2000,5,FALSE),"")</f>
        <v>REFACTION</v>
      </c>
      <c r="F979" s="5">
        <f>IFERROR(VLOOKUP('Requête 052'!$A978,'Requête 052'!$A$1:$F$2000,6,FALSE),"")</f>
        <v>1.32</v>
      </c>
      <c r="G979" s="15">
        <f>IFERROR(VLOOKUP(A979,'Fichier source CGECP'!$A$1:$F$1259,1,FALSE),"")</f>
        <v>7834</v>
      </c>
      <c r="H979" s="15" t="str">
        <f>IFERROR(VLOOKUP(A979,'Fichier source CGECP'!$A$1:$F$1259,2,FALSE),"")</f>
        <v>CGECP</v>
      </c>
      <c r="I979" s="38">
        <f>IFERROR(VLOOKUP(A979,'Fichier source CGECP'!$A$1:$F$1259,3,FALSE),"")</f>
        <v>43823</v>
      </c>
      <c r="J979" s="15" t="str">
        <f>IFERROR(VLOOKUP(A979,'Fichier source CGECP'!$A$1:$F$1259,4,FALSE),"")</f>
        <v>MATIERE VALO EN MELANGE</v>
      </c>
      <c r="K979" s="15" t="str">
        <f>IFERROR(VLOOKUP(A979,'Fichier source CGECP'!$A$1:$F$1259,5,FALSE),"")</f>
        <v>MATIERE VALO EN MELANGE</v>
      </c>
      <c r="L979" s="33">
        <f>IFERROR(VLOOKUP(A979,'Fichier source CGECP'!$A$1:$F$1259,6,FALSE),"")</f>
        <v>1.3360000000000001</v>
      </c>
      <c r="M979" s="36">
        <f t="shared" si="75"/>
        <v>-1.6000000000000014E-2</v>
      </c>
      <c r="N979" s="35" t="str">
        <f t="shared" si="76"/>
        <v>Ok</v>
      </c>
      <c r="O979" s="35" t="str">
        <f t="shared" si="77"/>
        <v>Ecart</v>
      </c>
      <c r="P979" s="35" t="str">
        <f t="shared" si="78"/>
        <v>Ecart</v>
      </c>
      <c r="Q979" s="35" t="str">
        <f t="shared" si="79"/>
        <v>Ecart</v>
      </c>
    </row>
    <row r="980" spans="1:17" ht="15.75" customHeight="1" x14ac:dyDescent="0.25">
      <c r="A980" s="12">
        <f>IFERROR(VLOOKUP('Requête 052'!$A979,'Requête 052'!$A$1:$F$2000,1,FALSE),"")</f>
        <v>7837</v>
      </c>
      <c r="B980" s="5" t="str">
        <f>IFERROR(VLOOKUP('Requête 052'!$A979,'Requête 052'!$A$1:$F$2000,2,FALSE),"")</f>
        <v>CGECP ST OUEN L AUMONE TDI</v>
      </c>
      <c r="C980" s="14">
        <f>IFERROR(VLOOKUP('Requête 052'!$A979,'Requête 052'!$A$1:$F$2000,3,FALSE),"")</f>
        <v>43823</v>
      </c>
      <c r="D980" s="5" t="str">
        <f>IFERROR(VLOOKUP('Requête 052'!$A979,'Requête 052'!$A$1:$F$2000,4,FALSE),"")</f>
        <v>CARTONS DE DECHETTERIE - 1.04.00</v>
      </c>
      <c r="E980" s="5" t="str">
        <f>IFERROR(VLOOKUP('Requête 052'!$A979,'Requête 052'!$A$1:$F$2000,5,FALSE),"")</f>
        <v>MATIERE VALO EN MELANGE</v>
      </c>
      <c r="F980" s="5">
        <f>IFERROR(VLOOKUP('Requête 052'!$A979,'Requête 052'!$A$1:$F$2000,6,FALSE),"")</f>
        <v>1.26</v>
      </c>
      <c r="G980" s="15" t="str">
        <f>IFERROR(VLOOKUP(A980,'Fichier source CGECP'!$A$1:$F$1259,1,FALSE),"")</f>
        <v/>
      </c>
      <c r="H980" s="15" t="str">
        <f>IFERROR(VLOOKUP(A980,'Fichier source CGECP'!$A$1:$F$1259,2,FALSE),"")</f>
        <v/>
      </c>
      <c r="I980" s="38" t="str">
        <f>IFERROR(VLOOKUP(A980,'Fichier source CGECP'!$A$1:$F$1259,3,FALSE),"")</f>
        <v/>
      </c>
      <c r="J980" s="15" t="str">
        <f>IFERROR(VLOOKUP(A980,'Fichier source CGECP'!$A$1:$F$1259,4,FALSE),"")</f>
        <v/>
      </c>
      <c r="K980" s="15" t="str">
        <f>IFERROR(VLOOKUP(A980,'Fichier source CGECP'!$A$1:$F$1259,5,FALSE),"")</f>
        <v/>
      </c>
      <c r="L980" s="33" t="str">
        <f>IFERROR(VLOOKUP(A980,'Fichier source CGECP'!$A$1:$F$1259,6,FALSE),"")</f>
        <v/>
      </c>
      <c r="M980" s="36" t="str">
        <f t="shared" si="75"/>
        <v/>
      </c>
      <c r="N980" s="35" t="str">
        <f t="shared" si="76"/>
        <v>Ok</v>
      </c>
      <c r="O980" s="35" t="str">
        <f t="shared" si="77"/>
        <v>Ecart</v>
      </c>
      <c r="P980" s="35" t="str">
        <f t="shared" si="78"/>
        <v>Ok</v>
      </c>
      <c r="Q980" s="35" t="str">
        <f t="shared" si="79"/>
        <v>Ecart</v>
      </c>
    </row>
    <row r="981" spans="1:17" ht="15.75" customHeight="1" x14ac:dyDescent="0.25">
      <c r="A981" s="12">
        <f>IFERROR(VLOOKUP('Requête 052'!$A980,'Requête 052'!$A$1:$F$2000,1,FALSE),"")</f>
        <v>7842</v>
      </c>
      <c r="B981" s="5" t="str">
        <f>IFERROR(VLOOKUP('Requête 052'!$A980,'Requête 052'!$A$1:$F$2000,2,FALSE),"")</f>
        <v>CGECP ST OUEN L AUMONE TDI</v>
      </c>
      <c r="C981" s="14">
        <f>IFERROR(VLOOKUP('Requête 052'!$A980,'Requête 052'!$A$1:$F$2000,3,FALSE),"")</f>
        <v>43823</v>
      </c>
      <c r="D981" s="5" t="str">
        <f>IFERROR(VLOOKUP('Requête 052'!$A980,'Requête 052'!$A$1:$F$2000,4,FALSE),"")</f>
        <v>GRAVATS EN MELANGE</v>
      </c>
      <c r="E981" s="5" t="str">
        <f>IFERROR(VLOOKUP('Requête 052'!$A980,'Requête 052'!$A$1:$F$2000,5,FALSE),"")</f>
        <v>GRAVATS EN MELANGE</v>
      </c>
      <c r="F981" s="5">
        <f>IFERROR(VLOOKUP('Requête 052'!$A980,'Requête 052'!$A$1:$F$2000,6,FALSE),"")</f>
        <v>3.64</v>
      </c>
      <c r="G981" s="15" t="str">
        <f>IFERROR(VLOOKUP(A981,'Fichier source CGECP'!$A$1:$F$1259,1,FALSE),"")</f>
        <v/>
      </c>
      <c r="H981" s="15" t="str">
        <f>IFERROR(VLOOKUP(A981,'Fichier source CGECP'!$A$1:$F$1259,2,FALSE),"")</f>
        <v/>
      </c>
      <c r="I981" s="38" t="str">
        <f>IFERROR(VLOOKUP(A981,'Fichier source CGECP'!$A$1:$F$1259,3,FALSE),"")</f>
        <v/>
      </c>
      <c r="J981" s="15" t="str">
        <f>IFERROR(VLOOKUP(A981,'Fichier source CGECP'!$A$1:$F$1259,4,FALSE),"")</f>
        <v/>
      </c>
      <c r="K981" s="15" t="str">
        <f>IFERROR(VLOOKUP(A981,'Fichier source CGECP'!$A$1:$F$1259,5,FALSE),"")</f>
        <v/>
      </c>
      <c r="L981" s="33" t="str">
        <f>IFERROR(VLOOKUP(A981,'Fichier source CGECP'!$A$1:$F$1259,6,FALSE),"")</f>
        <v/>
      </c>
      <c r="M981" s="36" t="str">
        <f t="shared" ref="M981:M1044" si="80">IFERROR(F981-L981,"")</f>
        <v/>
      </c>
      <c r="N981" s="35" t="str">
        <f t="shared" si="76"/>
        <v>Ok</v>
      </c>
      <c r="O981" s="35" t="str">
        <f t="shared" si="77"/>
        <v>Ecart</v>
      </c>
      <c r="P981" s="35" t="str">
        <f t="shared" si="78"/>
        <v>Ok</v>
      </c>
      <c r="Q981" s="35" t="str">
        <f t="shared" si="79"/>
        <v>Ecart</v>
      </c>
    </row>
    <row r="982" spans="1:17" ht="15.75" customHeight="1" x14ac:dyDescent="0.25">
      <c r="A982" s="12">
        <f>IFERROR(VLOOKUP('Requête 052'!$A981,'Requête 052'!$A$1:$F$2000,1,FALSE),"")</f>
        <v>7857</v>
      </c>
      <c r="B982" s="5" t="str">
        <f>IFERROR(VLOOKUP('Requête 052'!$A981,'Requête 052'!$A$1:$F$2000,2,FALSE),"")</f>
        <v>CGECP ST OUEN L AUMONE UVEND</v>
      </c>
      <c r="C982" s="14">
        <f>IFERROR(VLOOKUP('Requête 052'!$A981,'Requête 052'!$A$1:$F$2000,3,FALSE),"")</f>
        <v>43823</v>
      </c>
      <c r="D982" s="5" t="str">
        <f>IFERROR(VLOOKUP('Requête 052'!$A981,'Requête 052'!$A$1:$F$2000,4,FALSE),"")</f>
        <v>DECHET A INCINERER TRI</v>
      </c>
      <c r="E982" s="5" t="str">
        <f>IFERROR(VLOOKUP('Requête 052'!$A981,'Requête 052'!$A$1:$F$2000,5,FALSE),"")</f>
        <v>DECHET A INCINERER TRI</v>
      </c>
      <c r="F982" s="5">
        <f>IFERROR(VLOOKUP('Requête 052'!$A981,'Requête 052'!$A$1:$F$2000,6,FALSE),"")</f>
        <v>5.04</v>
      </c>
      <c r="G982" s="15">
        <f>IFERROR(VLOOKUP(A982,'Fichier source CGECP'!$A$1:$F$1259,1,FALSE),"")</f>
        <v>7857</v>
      </c>
      <c r="H982" s="15" t="str">
        <f>IFERROR(VLOOKUP(A982,'Fichier source CGECP'!$A$1:$F$1259,2,FALSE),"")</f>
        <v>CGECP</v>
      </c>
      <c r="I982" s="38">
        <f>IFERROR(VLOOKUP(A982,'Fichier source CGECP'!$A$1:$F$1259,3,FALSE),"")</f>
        <v>43823</v>
      </c>
      <c r="J982" s="15" t="str">
        <f>IFERROR(VLOOKUP(A982,'Fichier source CGECP'!$A$1:$F$1259,4,FALSE),"")</f>
        <v>CARTONS</v>
      </c>
      <c r="K982" s="15" t="str">
        <f>IFERROR(VLOOKUP(A982,'Fichier source CGECP'!$A$1:$F$1259,5,FALSE),"")</f>
        <v>CARTONS</v>
      </c>
      <c r="L982" s="33">
        <f>IFERROR(VLOOKUP(A982,'Fichier source CGECP'!$A$1:$F$1259,6,FALSE),"")</f>
        <v>4.8600000000000003</v>
      </c>
      <c r="M982" s="36">
        <f t="shared" si="80"/>
        <v>0.17999999999999972</v>
      </c>
      <c r="N982" s="35" t="str">
        <f t="shared" si="76"/>
        <v>Ok</v>
      </c>
      <c r="O982" s="35" t="str">
        <f t="shared" si="77"/>
        <v>Ecart</v>
      </c>
      <c r="P982" s="35" t="str">
        <f t="shared" si="78"/>
        <v>Ok</v>
      </c>
      <c r="Q982" s="35" t="str">
        <f t="shared" si="79"/>
        <v>Ecart</v>
      </c>
    </row>
    <row r="983" spans="1:17" ht="15.75" customHeight="1" x14ac:dyDescent="0.25">
      <c r="A983" s="12">
        <f>IFERROR(VLOOKUP('Requête 052'!$A982,'Requête 052'!$A$1:$F$2000,1,FALSE),"")</f>
        <v>7861</v>
      </c>
      <c r="B983" s="5" t="str">
        <f>IFERROR(VLOOKUP('Requête 052'!$A982,'Requête 052'!$A$1:$F$2000,2,FALSE),"")</f>
        <v>CGECP ST OUEN L AUMONE DVBIODIV</v>
      </c>
      <c r="C983" s="14">
        <f>IFERROR(VLOOKUP('Requête 052'!$A982,'Requête 052'!$A$1:$F$2000,3,FALSE),"")</f>
        <v>43819</v>
      </c>
      <c r="D983" s="5" t="str">
        <f>IFERROR(VLOOKUP('Requête 052'!$A982,'Requête 052'!$A$1:$F$2000,4,FALSE),"")</f>
        <v>DECHETS VERTS EN MELANGE</v>
      </c>
      <c r="E983" s="5" t="str">
        <f>IFERROR(VLOOKUP('Requête 052'!$A982,'Requête 052'!$A$1:$F$2000,5,FALSE),"")</f>
        <v>DECHETS VERTS EN MELANGE</v>
      </c>
      <c r="F983" s="5">
        <f>IFERROR(VLOOKUP('Requête 052'!$A982,'Requête 052'!$A$1:$F$2000,6,FALSE),"")</f>
        <v>2.48</v>
      </c>
      <c r="G983" s="15" t="str">
        <f>IFERROR(VLOOKUP(A983,'Fichier source CGECP'!$A$1:$F$1259,1,FALSE),"")</f>
        <v/>
      </c>
      <c r="H983" s="15" t="str">
        <f>IFERROR(VLOOKUP(A983,'Fichier source CGECP'!$A$1:$F$1259,2,FALSE),"")</f>
        <v/>
      </c>
      <c r="I983" s="38" t="str">
        <f>IFERROR(VLOOKUP(A983,'Fichier source CGECP'!$A$1:$F$1259,3,FALSE),"")</f>
        <v/>
      </c>
      <c r="J983" s="15" t="str">
        <f>IFERROR(VLOOKUP(A983,'Fichier source CGECP'!$A$1:$F$1259,4,FALSE),"")</f>
        <v/>
      </c>
      <c r="K983" s="15" t="str">
        <f>IFERROR(VLOOKUP(A983,'Fichier source CGECP'!$A$1:$F$1259,5,FALSE),"")</f>
        <v/>
      </c>
      <c r="L983" s="33" t="str">
        <f>IFERROR(VLOOKUP(A983,'Fichier source CGECP'!$A$1:$F$1259,6,FALSE),"")</f>
        <v/>
      </c>
      <c r="M983" s="36" t="str">
        <f t="shared" si="80"/>
        <v/>
      </c>
      <c r="N983" s="35" t="str">
        <f t="shared" si="76"/>
        <v>Ok</v>
      </c>
      <c r="O983" s="35" t="str">
        <f t="shared" si="77"/>
        <v>Ecart</v>
      </c>
      <c r="P983" s="35" t="str">
        <f t="shared" si="78"/>
        <v>Ok</v>
      </c>
      <c r="Q983" s="35" t="str">
        <f t="shared" si="79"/>
        <v>Ecart</v>
      </c>
    </row>
    <row r="984" spans="1:17" ht="15.75" customHeight="1" x14ac:dyDescent="0.25">
      <c r="A984" s="12">
        <f>IFERROR(VLOOKUP('Requête 052'!$A983,'Requête 052'!$A$1:$F$2000,1,FALSE),"")</f>
        <v>7868</v>
      </c>
      <c r="B984" s="5" t="str">
        <f>IFERROR(VLOOKUP('Requête 052'!$A983,'Requête 052'!$A$1:$F$2000,2,FALSE),"")</f>
        <v>CGECP ST OUEN L AUMONE TDI</v>
      </c>
      <c r="C984" s="14">
        <f>IFERROR(VLOOKUP('Requête 052'!$A983,'Requête 052'!$A$1:$F$2000,3,FALSE),"")</f>
        <v>43823</v>
      </c>
      <c r="D984" s="5" t="str">
        <f>IFERROR(VLOOKUP('Requête 052'!$A983,'Requête 052'!$A$1:$F$2000,4,FALSE),"")</f>
        <v>BOIS B BRUT</v>
      </c>
      <c r="E984" s="5" t="str">
        <f>IFERROR(VLOOKUP('Requête 052'!$A983,'Requête 052'!$A$1:$F$2000,5,FALSE),"")</f>
        <v>DECHETS INDUSTRIELS BANALS</v>
      </c>
      <c r="F984" s="5">
        <f>IFERROR(VLOOKUP('Requête 052'!$A983,'Requête 052'!$A$1:$F$2000,6,FALSE),"")</f>
        <v>3.28</v>
      </c>
      <c r="G984" s="15">
        <f>IFERROR(VLOOKUP(A984,'Fichier source CGECP'!$A$1:$F$1259,1,FALSE),"")</f>
        <v>7868</v>
      </c>
      <c r="H984" s="15" t="str">
        <f>IFERROR(VLOOKUP(A984,'Fichier source CGECP'!$A$1:$F$1259,2,FALSE),"")</f>
        <v>CGECP</v>
      </c>
      <c r="I984" s="47">
        <f>IFERROR(VLOOKUP(A984,'Fichier source CGECP'!$A$1:$F$1259,3,FALSE),"")</f>
        <v>43823</v>
      </c>
      <c r="J984" s="15" t="str">
        <f>IFERROR(VLOOKUP(A984,'Fichier source CGECP'!$A$1:$F$1259,4,FALSE),"")</f>
        <v>DECHETS INDUSTRIELS BANALS</v>
      </c>
      <c r="K984" s="15" t="str">
        <f>IFERROR(VLOOKUP(A984,'Fichier source CGECP'!$A$1:$F$1259,5,FALSE),"")</f>
        <v>DECHETS INDUSTRIELS BANALS</v>
      </c>
      <c r="L984" s="33">
        <f>IFERROR(VLOOKUP(A984,'Fichier source CGECP'!$A$1:$F$1259,6,FALSE),"")</f>
        <v>1.42</v>
      </c>
      <c r="M984" s="36">
        <f t="shared" si="80"/>
        <v>1.8599999999999999</v>
      </c>
      <c r="N984" s="35" t="str">
        <f t="shared" si="76"/>
        <v>Ok</v>
      </c>
      <c r="O984" s="35" t="str">
        <f t="shared" si="77"/>
        <v>Ok</v>
      </c>
      <c r="P984" s="35" t="str">
        <f t="shared" si="78"/>
        <v>Ok</v>
      </c>
      <c r="Q984" s="35" t="str">
        <f t="shared" si="79"/>
        <v>Ok</v>
      </c>
    </row>
    <row r="985" spans="1:17" ht="15.75" customHeight="1" x14ac:dyDescent="0.25">
      <c r="A985" s="12">
        <f>IFERROR(VLOOKUP('Requête 052'!$A984,'Requête 052'!$A$1:$F$2000,1,FALSE),"")</f>
        <v>7871</v>
      </c>
      <c r="B985" s="5" t="str">
        <f>IFERROR(VLOOKUP('Requête 052'!$A984,'Requête 052'!$A$1:$F$2000,2,FALSE),"")</f>
        <v>CGECP ST OUEN L AUMONE TDI</v>
      </c>
      <c r="C985" s="14">
        <f>IFERROR(VLOOKUP('Requête 052'!$A984,'Requête 052'!$A$1:$F$2000,3,FALSE),"")</f>
        <v>43823</v>
      </c>
      <c r="D985" s="5" t="str">
        <f>IFERROR(VLOOKUP('Requête 052'!$A984,'Requête 052'!$A$1:$F$2000,4,FALSE),"")</f>
        <v>ENCOMBRANTS</v>
      </c>
      <c r="E985" s="5" t="str">
        <f>IFERROR(VLOOKUP('Requête 052'!$A984,'Requête 052'!$A$1:$F$2000,5,FALSE),"")</f>
        <v>ENCOMBRANTS</v>
      </c>
      <c r="F985" s="5">
        <f>IFERROR(VLOOKUP('Requête 052'!$A984,'Requête 052'!$A$1:$F$2000,6,FALSE),"")</f>
        <v>2.0339999999999998</v>
      </c>
      <c r="G985" s="15" t="str">
        <f>IFERROR(VLOOKUP(A985,'Fichier source CGECP'!$A$1:$F$1259,1,FALSE),"")</f>
        <v/>
      </c>
      <c r="H985" s="15" t="str">
        <f>IFERROR(VLOOKUP(A985,'Fichier source CGECP'!$A$1:$F$1259,2,FALSE),"")</f>
        <v/>
      </c>
      <c r="I985" s="38" t="str">
        <f>IFERROR(VLOOKUP(A985,'Fichier source CGECP'!$A$1:$F$1259,3,FALSE),"")</f>
        <v/>
      </c>
      <c r="J985" s="15" t="str">
        <f>IFERROR(VLOOKUP(A985,'Fichier source CGECP'!$A$1:$F$1259,4,FALSE),"")</f>
        <v/>
      </c>
      <c r="K985" s="15" t="str">
        <f>IFERROR(VLOOKUP(A985,'Fichier source CGECP'!$A$1:$F$1259,5,FALSE),"")</f>
        <v/>
      </c>
      <c r="L985" s="33" t="str">
        <f>IFERROR(VLOOKUP(A985,'Fichier source CGECP'!$A$1:$F$1259,6,FALSE),"")</f>
        <v/>
      </c>
      <c r="M985" s="36" t="str">
        <f t="shared" si="80"/>
        <v/>
      </c>
      <c r="N985" s="35" t="str">
        <f t="shared" si="76"/>
        <v>Ok</v>
      </c>
      <c r="O985" s="35" t="str">
        <f t="shared" si="77"/>
        <v>Ecart</v>
      </c>
      <c r="P985" s="35" t="str">
        <f t="shared" si="78"/>
        <v>Ok</v>
      </c>
      <c r="Q985" s="35" t="str">
        <f t="shared" si="79"/>
        <v>Ecart</v>
      </c>
    </row>
    <row r="986" spans="1:17" ht="15.75" customHeight="1" x14ac:dyDescent="0.25">
      <c r="A986" s="12">
        <f>IFERROR(VLOOKUP('Requête 052'!$A985,'Requête 052'!$A$1:$F$2000,1,FALSE),"")</f>
        <v>7884</v>
      </c>
      <c r="B986" s="5" t="str">
        <f>IFERROR(VLOOKUP('Requête 052'!$A985,'Requête 052'!$A$1:$F$2000,2,FALSE),"")</f>
        <v>CGECP ST OUEN L AUMONE TDI</v>
      </c>
      <c r="C986" s="14">
        <f>IFERROR(VLOOKUP('Requête 052'!$A985,'Requête 052'!$A$1:$F$2000,3,FALSE),"")</f>
        <v>43823</v>
      </c>
      <c r="D986" s="5" t="str">
        <f>IFERROR(VLOOKUP('Requête 052'!$A985,'Requête 052'!$A$1:$F$2000,4,FALSE),"")</f>
        <v>ENCOMBRANTS</v>
      </c>
      <c r="E986" s="5" t="str">
        <f>IFERROR(VLOOKUP('Requête 052'!$A985,'Requête 052'!$A$1:$F$2000,5,FALSE),"")</f>
        <v>ENCOMBRANTS</v>
      </c>
      <c r="F986" s="5">
        <f>IFERROR(VLOOKUP('Requête 052'!$A985,'Requête 052'!$A$1:$F$2000,6,FALSE),"")</f>
        <v>0.22600000000000001</v>
      </c>
      <c r="G986" s="15" t="str">
        <f>IFERROR(VLOOKUP(A986,'Fichier source CGECP'!$A$1:$F$1259,1,FALSE),"")</f>
        <v/>
      </c>
      <c r="H986" s="15" t="str">
        <f>IFERROR(VLOOKUP(A986,'Fichier source CGECP'!$A$1:$F$1259,2,FALSE),"")</f>
        <v/>
      </c>
      <c r="I986" s="38" t="str">
        <f>IFERROR(VLOOKUP(A986,'Fichier source CGECP'!$A$1:$F$1259,3,FALSE),"")</f>
        <v/>
      </c>
      <c r="J986" s="15" t="str">
        <f>IFERROR(VLOOKUP(A986,'Fichier source CGECP'!$A$1:$F$1259,4,FALSE),"")</f>
        <v/>
      </c>
      <c r="K986" s="15" t="str">
        <f>IFERROR(VLOOKUP(A986,'Fichier source CGECP'!$A$1:$F$1259,5,FALSE),"")</f>
        <v/>
      </c>
      <c r="L986" s="33" t="str">
        <f>IFERROR(VLOOKUP(A986,'Fichier source CGECP'!$A$1:$F$1259,6,FALSE),"")</f>
        <v/>
      </c>
      <c r="M986" s="36" t="str">
        <f t="shared" si="80"/>
        <v/>
      </c>
      <c r="N986" s="35" t="str">
        <f t="shared" si="76"/>
        <v>Ok</v>
      </c>
      <c r="O986" s="35" t="str">
        <f t="shared" si="77"/>
        <v>Ecart</v>
      </c>
      <c r="P986" s="35" t="str">
        <f t="shared" si="78"/>
        <v>Ok</v>
      </c>
      <c r="Q986" s="35" t="str">
        <f t="shared" si="79"/>
        <v>Ecart</v>
      </c>
    </row>
    <row r="987" spans="1:17" ht="15.75" customHeight="1" x14ac:dyDescent="0.25">
      <c r="A987" s="12">
        <f>IFERROR(VLOOKUP('Requête 052'!$A986,'Requête 052'!$A$1:$F$2000,1,FALSE),"")</f>
        <v>7891</v>
      </c>
      <c r="B987" s="5" t="str">
        <f>IFERROR(VLOOKUP('Requête 052'!$A986,'Requête 052'!$A$1:$F$2000,2,FALSE),"")</f>
        <v>CGECP ST OUEN L AUMONE TDI</v>
      </c>
      <c r="C987" s="14">
        <f>IFERROR(VLOOKUP('Requête 052'!$A986,'Requête 052'!$A$1:$F$2000,3,FALSE),"")</f>
        <v>43823</v>
      </c>
      <c r="D987" s="5" t="str">
        <f>IFERROR(VLOOKUP('Requête 052'!$A986,'Requête 052'!$A$1:$F$2000,4,FALSE),"")</f>
        <v>DECHETS INDUSTRIELS BANALS</v>
      </c>
      <c r="E987" s="5" t="str">
        <f>IFERROR(VLOOKUP('Requête 052'!$A986,'Requête 052'!$A$1:$F$2000,5,FALSE),"")</f>
        <v>DECHETS INDUSTRIELS BANALS</v>
      </c>
      <c r="F987" s="5">
        <f>IFERROR(VLOOKUP('Requête 052'!$A986,'Requête 052'!$A$1:$F$2000,6,FALSE),"")</f>
        <v>0.44700000000000001</v>
      </c>
      <c r="G987" s="15">
        <f>IFERROR(VLOOKUP(A987,'Fichier source CGECP'!$A$1:$F$1259,1,FALSE),"")</f>
        <v>7891</v>
      </c>
      <c r="H987" s="15" t="str">
        <f>IFERROR(VLOOKUP(A987,'Fichier source CGECP'!$A$1:$F$1259,2,FALSE),"")</f>
        <v>CGECP</v>
      </c>
      <c r="I987" s="38">
        <f>IFERROR(VLOOKUP(A987,'Fichier source CGECP'!$A$1:$F$1259,3,FALSE),"")</f>
        <v>43823</v>
      </c>
      <c r="J987" s="15">
        <f>IFERROR(VLOOKUP(A987,'Fichier source CGECP'!$A$1:$F$1259,4,FALSE),"")</f>
        <v>0</v>
      </c>
      <c r="K987" s="15" t="str">
        <f>IFERROR(VLOOKUP(A987,'Fichier source CGECP'!$A$1:$F$1259,5,FALSE),"")</f>
        <v>DECHETS INDUSTRIELS BANALS</v>
      </c>
      <c r="L987" s="33">
        <f>IFERROR(VLOOKUP(A987,'Fichier source CGECP'!$A$1:$F$1259,6,FALSE),"")</f>
        <v>9.5</v>
      </c>
      <c r="M987" s="36">
        <f t="shared" si="80"/>
        <v>-9.0530000000000008</v>
      </c>
      <c r="N987" s="35" t="str">
        <f t="shared" si="76"/>
        <v>Ok</v>
      </c>
      <c r="O987" s="35" t="str">
        <f t="shared" si="77"/>
        <v>Ok</v>
      </c>
      <c r="P987" s="35" t="str">
        <f t="shared" si="78"/>
        <v>Ecart</v>
      </c>
      <c r="Q987" s="35" t="str">
        <f t="shared" si="79"/>
        <v>Ecart</v>
      </c>
    </row>
    <row r="988" spans="1:17" ht="15.75" customHeight="1" x14ac:dyDescent="0.25">
      <c r="A988" s="12">
        <f>IFERROR(VLOOKUP('Requête 052'!$A987,'Requête 052'!$A$1:$F$2000,1,FALSE),"")</f>
        <v>7898</v>
      </c>
      <c r="B988" s="5" t="str">
        <f>IFERROR(VLOOKUP('Requête 052'!$A987,'Requête 052'!$A$1:$F$2000,2,FALSE),"")</f>
        <v>CGECP ST OUEN L AUMONE TDI</v>
      </c>
      <c r="C988" s="14">
        <f>IFERROR(VLOOKUP('Requête 052'!$A987,'Requête 052'!$A$1:$F$2000,3,FALSE),"")</f>
        <v>43823</v>
      </c>
      <c r="D988" s="5" t="str">
        <f>IFERROR(VLOOKUP('Requête 052'!$A987,'Requête 052'!$A$1:$F$2000,4,FALSE),"")</f>
        <v>CARTONS</v>
      </c>
      <c r="E988" s="5" t="str">
        <f>IFERROR(VLOOKUP('Requête 052'!$A987,'Requête 052'!$A$1:$F$2000,5,FALSE),"")</f>
        <v>CARTONS</v>
      </c>
      <c r="F988" s="5">
        <f>IFERROR(VLOOKUP('Requête 052'!$A987,'Requête 052'!$A$1:$F$2000,6,FALSE),"")</f>
        <v>4.12</v>
      </c>
      <c r="G988" s="15">
        <f>IFERROR(VLOOKUP(A988,'Fichier source CGECP'!$A$1:$F$1259,1,FALSE),"")</f>
        <v>7898</v>
      </c>
      <c r="H988" s="15" t="str">
        <f>IFERROR(VLOOKUP(A988,'Fichier source CGECP'!$A$1:$F$1259,2,FALSE),"")</f>
        <v>CGECP</v>
      </c>
      <c r="I988" s="38">
        <f>IFERROR(VLOOKUP(A988,'Fichier source CGECP'!$A$1:$F$1259,3,FALSE),"")</f>
        <v>43823</v>
      </c>
      <c r="J988" s="15">
        <f>IFERROR(VLOOKUP(A988,'Fichier source CGECP'!$A$1:$F$1259,4,FALSE),"")</f>
        <v>0</v>
      </c>
      <c r="K988" s="15" t="str">
        <f>IFERROR(VLOOKUP(A988,'Fichier source CGECP'!$A$1:$F$1259,5,FALSE),"")</f>
        <v>ENCOMBRANTS</v>
      </c>
      <c r="L988" s="33">
        <f>IFERROR(VLOOKUP(A988,'Fichier source CGECP'!$A$1:$F$1259,6,FALSE),"")</f>
        <v>1.64</v>
      </c>
      <c r="M988" s="36">
        <f t="shared" si="80"/>
        <v>2.4800000000000004</v>
      </c>
      <c r="N988" s="35" t="str">
        <f t="shared" si="76"/>
        <v>Ok</v>
      </c>
      <c r="O988" s="35" t="str">
        <f t="shared" si="77"/>
        <v>Ecart</v>
      </c>
      <c r="P988" s="35" t="str">
        <f t="shared" si="78"/>
        <v>Ok</v>
      </c>
      <c r="Q988" s="35" t="str">
        <f t="shared" si="79"/>
        <v>Ecart</v>
      </c>
    </row>
    <row r="989" spans="1:17" ht="15.75" customHeight="1" x14ac:dyDescent="0.25">
      <c r="A989" s="12">
        <f>IFERROR(VLOOKUP('Requête 052'!$A988,'Requête 052'!$A$1:$F$2000,1,FALSE),"")</f>
        <v>7905</v>
      </c>
      <c r="B989" s="5" t="str">
        <f>IFERROR(VLOOKUP('Requête 052'!$A988,'Requête 052'!$A$1:$F$2000,2,FALSE),"")</f>
        <v>CGECP ST OUEN L AUMONE UVEND</v>
      </c>
      <c r="C989" s="14">
        <f>IFERROR(VLOOKUP('Requête 052'!$A988,'Requête 052'!$A$1:$F$2000,3,FALSE),"")</f>
        <v>43823</v>
      </c>
      <c r="D989" s="5" t="str">
        <f>IFERROR(VLOOKUP('Requête 052'!$A988,'Requête 052'!$A$1:$F$2000,4,FALSE),"")</f>
        <v>REFUS DE TRI</v>
      </c>
      <c r="E989" s="5" t="str">
        <f>IFERROR(VLOOKUP('Requête 052'!$A988,'Requête 052'!$A$1:$F$2000,5,FALSE),"")</f>
        <v>REFUS DE TRI</v>
      </c>
      <c r="F989" s="5">
        <f>IFERROR(VLOOKUP('Requête 052'!$A988,'Requête 052'!$A$1:$F$2000,6,FALSE),"")</f>
        <v>0.53400000000000003</v>
      </c>
      <c r="G989" s="15" t="str">
        <f>IFERROR(VLOOKUP(A989,'Fichier source CGECP'!$A$1:$F$1259,1,FALSE),"")</f>
        <v/>
      </c>
      <c r="H989" s="15" t="str">
        <f>IFERROR(VLOOKUP(A989,'Fichier source CGECP'!$A$1:$F$1259,2,FALSE),"")</f>
        <v/>
      </c>
      <c r="I989" s="38" t="str">
        <f>IFERROR(VLOOKUP(A989,'Fichier source CGECP'!$A$1:$F$1259,3,FALSE),"")</f>
        <v/>
      </c>
      <c r="J989" s="15" t="str">
        <f>IFERROR(VLOOKUP(A989,'Fichier source CGECP'!$A$1:$F$1259,4,FALSE),"")</f>
        <v/>
      </c>
      <c r="K989" s="15" t="str">
        <f>IFERROR(VLOOKUP(A989,'Fichier source CGECP'!$A$1:$F$1259,5,FALSE),"")</f>
        <v/>
      </c>
      <c r="L989" s="33" t="str">
        <f>IFERROR(VLOOKUP(A989,'Fichier source CGECP'!$A$1:$F$1259,6,FALSE),"")</f>
        <v/>
      </c>
      <c r="M989" s="36" t="str">
        <f t="shared" si="80"/>
        <v/>
      </c>
      <c r="N989" s="35" t="str">
        <f t="shared" si="76"/>
        <v>Ok</v>
      </c>
      <c r="O989" s="35" t="str">
        <f t="shared" si="77"/>
        <v>Ecart</v>
      </c>
      <c r="P989" s="35" t="str">
        <f t="shared" si="78"/>
        <v>Ok</v>
      </c>
      <c r="Q989" s="35" t="str">
        <f t="shared" si="79"/>
        <v>Ecart</v>
      </c>
    </row>
    <row r="990" spans="1:17" ht="15.75" customHeight="1" x14ac:dyDescent="0.25">
      <c r="A990" s="12">
        <f>IFERROR(VLOOKUP('Requête 052'!$A989,'Requête 052'!$A$1:$F$2000,1,FALSE),"")</f>
        <v>7908</v>
      </c>
      <c r="B990" s="5" t="str">
        <f>IFERROR(VLOOKUP('Requête 052'!$A989,'Requête 052'!$A$1:$F$2000,2,FALSE),"")</f>
        <v>CGECP ST OUEN L AUMONE TDI</v>
      </c>
      <c r="C990" s="14">
        <f>IFERROR(VLOOKUP('Requête 052'!$A989,'Requête 052'!$A$1:$F$2000,3,FALSE),"")</f>
        <v>43823</v>
      </c>
      <c r="D990" s="5" t="str">
        <f>IFERROR(VLOOKUP('Requête 052'!$A989,'Requête 052'!$A$1:$F$2000,4,FALSE),"")</f>
        <v>ENCOMBRANTS</v>
      </c>
      <c r="E990" s="5" t="str">
        <f>IFERROR(VLOOKUP('Requête 052'!$A989,'Requête 052'!$A$1:$F$2000,5,FALSE),"")</f>
        <v>ENCOMBRANTS</v>
      </c>
      <c r="F990" s="5">
        <f>IFERROR(VLOOKUP('Requête 052'!$A989,'Requête 052'!$A$1:$F$2000,6,FALSE),"")</f>
        <v>5.2</v>
      </c>
      <c r="G990" s="15" t="str">
        <f>IFERROR(VLOOKUP(A990,'Fichier source CGECP'!$A$1:$F$1259,1,FALSE),"")</f>
        <v/>
      </c>
      <c r="H990" s="15" t="str">
        <f>IFERROR(VLOOKUP(A990,'Fichier source CGECP'!$A$1:$F$1259,2,FALSE),"")</f>
        <v/>
      </c>
      <c r="I990" s="38" t="str">
        <f>IFERROR(VLOOKUP(A990,'Fichier source CGECP'!$A$1:$F$1259,3,FALSE),"")</f>
        <v/>
      </c>
      <c r="J990" s="15" t="str">
        <f>IFERROR(VLOOKUP(A990,'Fichier source CGECP'!$A$1:$F$1259,4,FALSE),"")</f>
        <v/>
      </c>
      <c r="K990" s="15" t="str">
        <f>IFERROR(VLOOKUP(A990,'Fichier source CGECP'!$A$1:$F$1259,5,FALSE),"")</f>
        <v/>
      </c>
      <c r="L990" s="33" t="str">
        <f>IFERROR(VLOOKUP(A990,'Fichier source CGECP'!$A$1:$F$1259,6,FALSE),"")</f>
        <v/>
      </c>
      <c r="M990" s="36" t="str">
        <f t="shared" si="80"/>
        <v/>
      </c>
      <c r="N990" s="35" t="str">
        <f t="shared" si="76"/>
        <v>Ok</v>
      </c>
      <c r="O990" s="35" t="str">
        <f t="shared" si="77"/>
        <v>Ecart</v>
      </c>
      <c r="P990" s="35" t="str">
        <f t="shared" si="78"/>
        <v>Ok</v>
      </c>
      <c r="Q990" s="35" t="str">
        <f t="shared" si="79"/>
        <v>Ecart</v>
      </c>
    </row>
    <row r="991" spans="1:17" ht="15.75" customHeight="1" x14ac:dyDescent="0.25">
      <c r="A991" s="12">
        <f>IFERROR(VLOOKUP('Requête 052'!$A990,'Requête 052'!$A$1:$F$2000,1,FALSE),"")</f>
        <v>7911</v>
      </c>
      <c r="B991" s="5" t="str">
        <f>IFERROR(VLOOKUP('Requête 052'!$A990,'Requête 052'!$A$1:$F$2000,2,FALSE),"")</f>
        <v>CGECP ST OUEN L AUMONE UVEND</v>
      </c>
      <c r="C991" s="14">
        <f>IFERROR(VLOOKUP('Requête 052'!$A990,'Requête 052'!$A$1:$F$2000,3,FALSE),"")</f>
        <v>43823</v>
      </c>
      <c r="D991" s="5" t="str">
        <f>IFERROR(VLOOKUP('Requête 052'!$A990,'Requête 052'!$A$1:$F$2000,4,FALSE),"")</f>
        <v>REFUS DE TRI</v>
      </c>
      <c r="E991" s="5" t="str">
        <f>IFERROR(VLOOKUP('Requête 052'!$A990,'Requête 052'!$A$1:$F$2000,5,FALSE),"")</f>
        <v>REFUS DE TRI</v>
      </c>
      <c r="F991" s="5">
        <f>IFERROR(VLOOKUP('Requête 052'!$A990,'Requête 052'!$A$1:$F$2000,6,FALSE),"")</f>
        <v>4.16</v>
      </c>
      <c r="G991" s="15" t="str">
        <f>IFERROR(VLOOKUP(A991,'Fichier source CGECP'!$A$1:$F$1259,1,FALSE),"")</f>
        <v/>
      </c>
      <c r="H991" s="15" t="str">
        <f>IFERROR(VLOOKUP(A991,'Fichier source CGECP'!$A$1:$F$1259,2,FALSE),"")</f>
        <v/>
      </c>
      <c r="I991" s="38" t="str">
        <f>IFERROR(VLOOKUP(A991,'Fichier source CGECP'!$A$1:$F$1259,3,FALSE),"")</f>
        <v/>
      </c>
      <c r="J991" s="15" t="str">
        <f>IFERROR(VLOOKUP(A991,'Fichier source CGECP'!$A$1:$F$1259,4,FALSE),"")</f>
        <v/>
      </c>
      <c r="K991" s="15" t="str">
        <f>IFERROR(VLOOKUP(A991,'Fichier source CGECP'!$A$1:$F$1259,5,FALSE),"")</f>
        <v/>
      </c>
      <c r="L991" s="33" t="str">
        <f>IFERROR(VLOOKUP(A991,'Fichier source CGECP'!$A$1:$F$1259,6,FALSE),"")</f>
        <v/>
      </c>
      <c r="M991" s="36" t="str">
        <f t="shared" si="80"/>
        <v/>
      </c>
      <c r="N991" s="35" t="str">
        <f t="shared" si="76"/>
        <v>Ok</v>
      </c>
      <c r="O991" s="35" t="str">
        <f t="shared" si="77"/>
        <v>Ecart</v>
      </c>
      <c r="P991" s="35" t="str">
        <f t="shared" si="78"/>
        <v>Ok</v>
      </c>
      <c r="Q991" s="35" t="str">
        <f t="shared" si="79"/>
        <v>Ecart</v>
      </c>
    </row>
    <row r="992" spans="1:17" ht="15.75" customHeight="1" x14ac:dyDescent="0.25">
      <c r="A992" s="12">
        <f>IFERROR(VLOOKUP('Requête 052'!$A991,'Requête 052'!$A$1:$F$2000,1,FALSE),"")</f>
        <v>7935</v>
      </c>
      <c r="B992" s="5" t="str">
        <f>IFERROR(VLOOKUP('Requête 052'!$A991,'Requête 052'!$A$1:$F$2000,2,FALSE),"")</f>
        <v>CGECP ST OUEN L AUMONE UVEND</v>
      </c>
      <c r="C992" s="14">
        <f>IFERROR(VLOOKUP('Requête 052'!$A991,'Requête 052'!$A$1:$F$2000,3,FALSE),"")</f>
        <v>43824</v>
      </c>
      <c r="D992" s="5" t="str">
        <f>IFERROR(VLOOKUP('Requête 052'!$A991,'Requête 052'!$A$1:$F$2000,4,FALSE),"")</f>
        <v>REFUS DE TRI</v>
      </c>
      <c r="E992" s="5" t="str">
        <f>IFERROR(VLOOKUP('Requête 052'!$A991,'Requête 052'!$A$1:$F$2000,5,FALSE),"")</f>
        <v>REFUS DE TRI</v>
      </c>
      <c r="F992" s="5">
        <f>IFERROR(VLOOKUP('Requête 052'!$A991,'Requête 052'!$A$1:$F$2000,6,FALSE),"")</f>
        <v>2.12</v>
      </c>
      <c r="G992" s="15" t="str">
        <f>IFERROR(VLOOKUP(A992,'Fichier source CGECP'!$A$1:$F$1259,1,FALSE),"")</f>
        <v/>
      </c>
      <c r="H992" s="15" t="str">
        <f>IFERROR(VLOOKUP(A992,'Fichier source CGECP'!$A$1:$F$1259,2,FALSE),"")</f>
        <v/>
      </c>
      <c r="I992" s="38" t="str">
        <f>IFERROR(VLOOKUP(A992,'Fichier source CGECP'!$A$1:$F$1259,3,FALSE),"")</f>
        <v/>
      </c>
      <c r="J992" s="15" t="str">
        <f>IFERROR(VLOOKUP(A992,'Fichier source CGECP'!$A$1:$F$1259,4,FALSE),"")</f>
        <v/>
      </c>
      <c r="K992" s="15" t="str">
        <f>IFERROR(VLOOKUP(A992,'Fichier source CGECP'!$A$1:$F$1259,5,FALSE),"")</f>
        <v/>
      </c>
      <c r="L992" s="33" t="str">
        <f>IFERROR(VLOOKUP(A992,'Fichier source CGECP'!$A$1:$F$1259,6,FALSE),"")</f>
        <v/>
      </c>
      <c r="M992" s="36" t="str">
        <f t="shared" si="80"/>
        <v/>
      </c>
      <c r="N992" s="35" t="str">
        <f t="shared" si="76"/>
        <v>Ok</v>
      </c>
      <c r="O992" s="35" t="str">
        <f t="shared" si="77"/>
        <v>Ecart</v>
      </c>
      <c r="P992" s="35" t="str">
        <f t="shared" si="78"/>
        <v>Ok</v>
      </c>
      <c r="Q992" s="35" t="str">
        <f t="shared" si="79"/>
        <v>Ecart</v>
      </c>
    </row>
    <row r="993" spans="1:17" ht="15.75" customHeight="1" x14ac:dyDescent="0.25">
      <c r="A993" s="12">
        <f>IFERROR(VLOOKUP('Requête 052'!$A992,'Requête 052'!$A$1:$F$2000,1,FALSE),"")</f>
        <v>7938</v>
      </c>
      <c r="B993" s="5" t="str">
        <f>IFERROR(VLOOKUP('Requête 052'!$A992,'Requête 052'!$A$1:$F$2000,2,FALSE),"")</f>
        <v>CGECP ST OUEN L AUMONE TDI</v>
      </c>
      <c r="C993" s="14">
        <f>IFERROR(VLOOKUP('Requête 052'!$A992,'Requête 052'!$A$1:$F$2000,3,FALSE),"")</f>
        <v>43824</v>
      </c>
      <c r="D993" s="5" t="str">
        <f>IFERROR(VLOOKUP('Requête 052'!$A992,'Requête 052'!$A$1:$F$2000,4,FALSE),"")</f>
        <v>ENCOMBRANTS</v>
      </c>
      <c r="E993" s="5" t="str">
        <f>IFERROR(VLOOKUP('Requête 052'!$A992,'Requête 052'!$A$1:$F$2000,5,FALSE),"")</f>
        <v>ENCOMBRANTS</v>
      </c>
      <c r="F993" s="5">
        <f>IFERROR(VLOOKUP('Requête 052'!$A992,'Requête 052'!$A$1:$F$2000,6,FALSE),"")</f>
        <v>0.88</v>
      </c>
      <c r="G993" s="15" t="str">
        <f>IFERROR(VLOOKUP(A993,'Fichier source CGECP'!$A$1:$F$1259,1,FALSE),"")</f>
        <v/>
      </c>
      <c r="H993" s="15" t="str">
        <f>IFERROR(VLOOKUP(A993,'Fichier source CGECP'!$A$1:$F$1259,2,FALSE),"")</f>
        <v/>
      </c>
      <c r="I993" s="38" t="str">
        <f>IFERROR(VLOOKUP(A993,'Fichier source CGECP'!$A$1:$F$1259,3,FALSE),"")</f>
        <v/>
      </c>
      <c r="J993" s="15" t="str">
        <f>IFERROR(VLOOKUP(A993,'Fichier source CGECP'!$A$1:$F$1259,4,FALSE),"")</f>
        <v/>
      </c>
      <c r="K993" s="15" t="str">
        <f>IFERROR(VLOOKUP(A993,'Fichier source CGECP'!$A$1:$F$1259,5,FALSE),"")</f>
        <v/>
      </c>
      <c r="L993" s="33" t="str">
        <f>IFERROR(VLOOKUP(A993,'Fichier source CGECP'!$A$1:$F$1259,6,FALSE),"")</f>
        <v/>
      </c>
      <c r="M993" s="36" t="str">
        <f t="shared" si="80"/>
        <v/>
      </c>
      <c r="N993" s="35" t="str">
        <f t="shared" si="76"/>
        <v>Ok</v>
      </c>
      <c r="O993" s="35" t="str">
        <f t="shared" si="77"/>
        <v>Ecart</v>
      </c>
      <c r="P993" s="35" t="str">
        <f t="shared" si="78"/>
        <v>Ok</v>
      </c>
      <c r="Q993" s="35" t="str">
        <f t="shared" si="79"/>
        <v>Ecart</v>
      </c>
    </row>
    <row r="994" spans="1:17" ht="15.75" customHeight="1" x14ac:dyDescent="0.25">
      <c r="A994" s="12">
        <f>IFERROR(VLOOKUP('Requête 052'!$A993,'Requête 052'!$A$1:$F$2000,1,FALSE),"")</f>
        <v>7946</v>
      </c>
      <c r="B994" s="5" t="str">
        <f>IFERROR(VLOOKUP('Requête 052'!$A993,'Requête 052'!$A$1:$F$2000,2,FALSE),"")</f>
        <v>CGECP ST OUEN L AUMONE TDI</v>
      </c>
      <c r="C994" s="14">
        <f>IFERROR(VLOOKUP('Requête 052'!$A993,'Requête 052'!$A$1:$F$2000,3,FALSE),"")</f>
        <v>43824</v>
      </c>
      <c r="D994" s="5" t="str">
        <f>IFERROR(VLOOKUP('Requête 052'!$A993,'Requête 052'!$A$1:$F$2000,4,FALSE),"")</f>
        <v>ENCOMBRANTS</v>
      </c>
      <c r="E994" s="5" t="str">
        <f>IFERROR(VLOOKUP('Requête 052'!$A993,'Requête 052'!$A$1:$F$2000,5,FALSE),"")</f>
        <v>ENCOMBRANTS</v>
      </c>
      <c r="F994" s="5">
        <f>IFERROR(VLOOKUP('Requête 052'!$A993,'Requête 052'!$A$1:$F$2000,6,FALSE),"")</f>
        <v>1.3520000000000001</v>
      </c>
      <c r="G994" s="15" t="str">
        <f>IFERROR(VLOOKUP(A994,'Fichier source CGECP'!$A$1:$F$1259,1,FALSE),"")</f>
        <v/>
      </c>
      <c r="H994" s="15" t="str">
        <f>IFERROR(VLOOKUP(A994,'Fichier source CGECP'!$A$1:$F$1259,2,FALSE),"")</f>
        <v/>
      </c>
      <c r="I994" s="38" t="str">
        <f>IFERROR(VLOOKUP(A994,'Fichier source CGECP'!$A$1:$F$1259,3,FALSE),"")</f>
        <v/>
      </c>
      <c r="J994" s="15" t="str">
        <f>IFERROR(VLOOKUP(A994,'Fichier source CGECP'!$A$1:$F$1259,4,FALSE),"")</f>
        <v/>
      </c>
      <c r="K994" s="15" t="str">
        <f>IFERROR(VLOOKUP(A994,'Fichier source CGECP'!$A$1:$F$1259,5,FALSE),"")</f>
        <v/>
      </c>
      <c r="L994" s="33" t="str">
        <f>IFERROR(VLOOKUP(A994,'Fichier source CGECP'!$A$1:$F$1259,6,FALSE),"")</f>
        <v/>
      </c>
      <c r="M994" s="36" t="str">
        <f t="shared" si="80"/>
        <v/>
      </c>
      <c r="N994" s="35" t="str">
        <f t="shared" si="76"/>
        <v>Ok</v>
      </c>
      <c r="O994" s="35" t="str">
        <f t="shared" si="77"/>
        <v>Ecart</v>
      </c>
      <c r="P994" s="35" t="str">
        <f t="shared" si="78"/>
        <v>Ok</v>
      </c>
      <c r="Q994" s="35" t="str">
        <f t="shared" si="79"/>
        <v>Ecart</v>
      </c>
    </row>
    <row r="995" spans="1:17" ht="15.75" customHeight="1" x14ac:dyDescent="0.25">
      <c r="A995" s="12">
        <f>IFERROR(VLOOKUP('Requête 052'!$A994,'Requête 052'!$A$1:$F$2000,1,FALSE),"")</f>
        <v>7949</v>
      </c>
      <c r="B995" s="5" t="str">
        <f>IFERROR(VLOOKUP('Requête 052'!$A994,'Requête 052'!$A$1:$F$2000,2,FALSE),"")</f>
        <v>CGECP ST OUEN L AUMONE TDI</v>
      </c>
      <c r="C995" s="14">
        <f>IFERROR(VLOOKUP('Requête 052'!$A994,'Requête 052'!$A$1:$F$2000,3,FALSE),"")</f>
        <v>43824</v>
      </c>
      <c r="D995" s="5" t="str">
        <f>IFERROR(VLOOKUP('Requête 052'!$A994,'Requête 052'!$A$1:$F$2000,4,FALSE),"")</f>
        <v>ENCOMBRANTS</v>
      </c>
      <c r="E995" s="5" t="str">
        <f>IFERROR(VLOOKUP('Requête 052'!$A994,'Requête 052'!$A$1:$F$2000,5,FALSE),"")</f>
        <v>ENCOMBRANTS</v>
      </c>
      <c r="F995" s="5">
        <f>IFERROR(VLOOKUP('Requête 052'!$A994,'Requête 052'!$A$1:$F$2000,6,FALSE),"")</f>
        <v>0.72799999999999998</v>
      </c>
      <c r="G995" s="15" t="str">
        <f>IFERROR(VLOOKUP(A995,'Fichier source CGECP'!$A$1:$F$1259,1,FALSE),"")</f>
        <v/>
      </c>
      <c r="H995" s="15" t="str">
        <f>IFERROR(VLOOKUP(A995,'Fichier source CGECP'!$A$1:$F$1259,2,FALSE),"")</f>
        <v/>
      </c>
      <c r="I995" s="38" t="str">
        <f>IFERROR(VLOOKUP(A995,'Fichier source CGECP'!$A$1:$F$1259,3,FALSE),"")</f>
        <v/>
      </c>
      <c r="J995" s="15" t="str">
        <f>IFERROR(VLOOKUP(A995,'Fichier source CGECP'!$A$1:$F$1259,4,FALSE),"")</f>
        <v/>
      </c>
      <c r="K995" s="15" t="str">
        <f>IFERROR(VLOOKUP(A995,'Fichier source CGECP'!$A$1:$F$1259,5,FALSE),"")</f>
        <v/>
      </c>
      <c r="L995" s="33" t="str">
        <f>IFERROR(VLOOKUP(A995,'Fichier source CGECP'!$A$1:$F$1259,6,FALSE),"")</f>
        <v/>
      </c>
      <c r="M995" s="36" t="str">
        <f t="shared" si="80"/>
        <v/>
      </c>
      <c r="N995" s="35" t="str">
        <f t="shared" si="76"/>
        <v>Ok</v>
      </c>
      <c r="O995" s="35" t="str">
        <f t="shared" si="77"/>
        <v>Ecart</v>
      </c>
      <c r="P995" s="35" t="str">
        <f t="shared" si="78"/>
        <v>Ok</v>
      </c>
      <c r="Q995" s="35" t="str">
        <f t="shared" si="79"/>
        <v>Ecart</v>
      </c>
    </row>
    <row r="996" spans="1:17" ht="15.75" customHeight="1" x14ac:dyDescent="0.25">
      <c r="A996" s="12">
        <f>IFERROR(VLOOKUP('Requête 052'!$A995,'Requête 052'!$A$1:$F$2000,1,FALSE),"")</f>
        <v>7969</v>
      </c>
      <c r="B996" s="5" t="str">
        <f>IFERROR(VLOOKUP('Requête 052'!$A995,'Requête 052'!$A$1:$F$2000,2,FALSE),"")</f>
        <v>CGECP ST OUEN L AUMONE TDI</v>
      </c>
      <c r="C996" s="14">
        <f>IFERROR(VLOOKUP('Requête 052'!$A995,'Requête 052'!$A$1:$F$2000,3,FALSE),"")</f>
        <v>43824</v>
      </c>
      <c r="D996" s="5" t="str">
        <f>IFERROR(VLOOKUP('Requête 052'!$A995,'Requête 052'!$A$1:$F$2000,4,FALSE),"")</f>
        <v>FERRAILLES A BROYER (FAB)</v>
      </c>
      <c r="E996" s="5" t="str">
        <f>IFERROR(VLOOKUP('Requête 052'!$A995,'Requête 052'!$A$1:$F$2000,5,FALSE),"")</f>
        <v>FERRAILLES A BROYER (FAB)</v>
      </c>
      <c r="F996" s="5">
        <f>IFERROR(VLOOKUP('Requête 052'!$A995,'Requête 052'!$A$1:$F$2000,6,FALSE),"")</f>
        <v>7.76</v>
      </c>
      <c r="G996" s="15" t="str">
        <f>IFERROR(VLOOKUP(A996,'Fichier source CGECP'!$A$1:$F$1259,1,FALSE),"")</f>
        <v/>
      </c>
      <c r="H996" s="15" t="str">
        <f>IFERROR(VLOOKUP(A996,'Fichier source CGECP'!$A$1:$F$1259,2,FALSE),"")</f>
        <v/>
      </c>
      <c r="I996" s="38" t="str">
        <f>IFERROR(VLOOKUP(A996,'Fichier source CGECP'!$A$1:$F$1259,3,FALSE),"")</f>
        <v/>
      </c>
      <c r="J996" s="15" t="str">
        <f>IFERROR(VLOOKUP(A996,'Fichier source CGECP'!$A$1:$F$1259,4,FALSE),"")</f>
        <v/>
      </c>
      <c r="K996" s="15" t="str">
        <f>IFERROR(VLOOKUP(A996,'Fichier source CGECP'!$A$1:$F$1259,5,FALSE),"")</f>
        <v/>
      </c>
      <c r="L996" s="33" t="str">
        <f>IFERROR(VLOOKUP(A996,'Fichier source CGECP'!$A$1:$F$1259,6,FALSE),"")</f>
        <v/>
      </c>
      <c r="M996" s="36" t="str">
        <f t="shared" si="80"/>
        <v/>
      </c>
      <c r="N996" s="35" t="str">
        <f t="shared" si="76"/>
        <v>Ok</v>
      </c>
      <c r="O996" s="35" t="str">
        <f t="shared" si="77"/>
        <v>Ecart</v>
      </c>
      <c r="P996" s="35" t="str">
        <f t="shared" si="78"/>
        <v>Ok</v>
      </c>
      <c r="Q996" s="35" t="str">
        <f t="shared" si="79"/>
        <v>Ecart</v>
      </c>
    </row>
    <row r="997" spans="1:17" ht="15.75" customHeight="1" x14ac:dyDescent="0.25">
      <c r="A997" s="12">
        <f>IFERROR(VLOOKUP('Requête 052'!$A996,'Requête 052'!$A$1:$F$2000,1,FALSE),"")</f>
        <v>7987</v>
      </c>
      <c r="B997" s="5" t="str">
        <f>IFERROR(VLOOKUP('Requête 052'!$A996,'Requête 052'!$A$1:$F$2000,2,FALSE),"")</f>
        <v>CGECP ST OUEN L AUMONE UVEND</v>
      </c>
      <c r="C997" s="14">
        <f>IFERROR(VLOOKUP('Requête 052'!$A996,'Requête 052'!$A$1:$F$2000,3,FALSE),"")</f>
        <v>43824</v>
      </c>
      <c r="D997" s="5" t="str">
        <f>IFERROR(VLOOKUP('Requête 052'!$A996,'Requête 052'!$A$1:$F$2000,4,FALSE),"")</f>
        <v>REFUS DE TRI</v>
      </c>
      <c r="E997" s="5" t="str">
        <f>IFERROR(VLOOKUP('Requête 052'!$A996,'Requête 052'!$A$1:$F$2000,5,FALSE),"")</f>
        <v>REFUS DE TRI</v>
      </c>
      <c r="F997" s="5">
        <f>IFERROR(VLOOKUP('Requête 052'!$A996,'Requête 052'!$A$1:$F$2000,6,FALSE),"")</f>
        <v>2.72</v>
      </c>
      <c r="G997" s="15" t="str">
        <f>IFERROR(VLOOKUP(A997,'Fichier source CGECP'!$A$1:$F$1259,1,FALSE),"")</f>
        <v/>
      </c>
      <c r="H997" s="15" t="str">
        <f>IFERROR(VLOOKUP(A997,'Fichier source CGECP'!$A$1:$F$1259,2,FALSE),"")</f>
        <v/>
      </c>
      <c r="I997" s="38" t="str">
        <f>IFERROR(VLOOKUP(A997,'Fichier source CGECP'!$A$1:$F$1259,3,FALSE),"")</f>
        <v/>
      </c>
      <c r="J997" s="15" t="str">
        <f>IFERROR(VLOOKUP(A997,'Fichier source CGECP'!$A$1:$F$1259,4,FALSE),"")</f>
        <v/>
      </c>
      <c r="K997" s="15" t="str">
        <f>IFERROR(VLOOKUP(A997,'Fichier source CGECP'!$A$1:$F$1259,5,FALSE),"")</f>
        <v/>
      </c>
      <c r="L997" s="33" t="str">
        <f>IFERROR(VLOOKUP(A997,'Fichier source CGECP'!$A$1:$F$1259,6,FALSE),"")</f>
        <v/>
      </c>
      <c r="M997" s="36" t="str">
        <f t="shared" si="80"/>
        <v/>
      </c>
      <c r="N997" s="35" t="str">
        <f t="shared" si="76"/>
        <v>Ok</v>
      </c>
      <c r="O997" s="35" t="str">
        <f t="shared" si="77"/>
        <v>Ecart</v>
      </c>
      <c r="P997" s="35" t="str">
        <f t="shared" si="78"/>
        <v>Ok</v>
      </c>
      <c r="Q997" s="35" t="str">
        <f t="shared" si="79"/>
        <v>Ecart</v>
      </c>
    </row>
    <row r="998" spans="1:17" ht="15.75" customHeight="1" x14ac:dyDescent="0.25">
      <c r="A998" s="12">
        <f>IFERROR(VLOOKUP('Requête 052'!$A997,'Requête 052'!$A$1:$F$2000,1,FALSE),"")</f>
        <v>7989</v>
      </c>
      <c r="B998" s="5" t="str">
        <f>IFERROR(VLOOKUP('Requête 052'!$A997,'Requête 052'!$A$1:$F$2000,2,FALSE),"")</f>
        <v>CGECP ST OUEN L AUMONE UVEND</v>
      </c>
      <c r="C998" s="14">
        <f>IFERROR(VLOOKUP('Requête 052'!$A997,'Requête 052'!$A$1:$F$2000,3,FALSE),"")</f>
        <v>43824</v>
      </c>
      <c r="D998" s="5" t="str">
        <f>IFERROR(VLOOKUP('Requête 052'!$A997,'Requête 052'!$A$1:$F$2000,4,FALSE),"")</f>
        <v>REFUS DE TRI</v>
      </c>
      <c r="E998" s="5" t="str">
        <f>IFERROR(VLOOKUP('Requête 052'!$A997,'Requête 052'!$A$1:$F$2000,5,FALSE),"")</f>
        <v>REFUS DE TRI</v>
      </c>
      <c r="F998" s="5">
        <f>IFERROR(VLOOKUP('Requête 052'!$A997,'Requête 052'!$A$1:$F$2000,6,FALSE),"")</f>
        <v>3.4</v>
      </c>
      <c r="G998" s="15" t="str">
        <f>IFERROR(VLOOKUP(A998,'Fichier source CGECP'!$A$1:$F$1259,1,FALSE),"")</f>
        <v/>
      </c>
      <c r="H998" s="15" t="str">
        <f>IFERROR(VLOOKUP(A998,'Fichier source CGECP'!$A$1:$F$1259,2,FALSE),"")</f>
        <v/>
      </c>
      <c r="I998" s="38" t="str">
        <f>IFERROR(VLOOKUP(A998,'Fichier source CGECP'!$A$1:$F$1259,3,FALSE),"")</f>
        <v/>
      </c>
      <c r="J998" s="15" t="str">
        <f>IFERROR(VLOOKUP(A998,'Fichier source CGECP'!$A$1:$F$1259,4,FALSE),"")</f>
        <v/>
      </c>
      <c r="K998" s="15" t="str">
        <f>IFERROR(VLOOKUP(A998,'Fichier source CGECP'!$A$1:$F$1259,5,FALSE),"")</f>
        <v/>
      </c>
      <c r="L998" s="33" t="str">
        <f>IFERROR(VLOOKUP(A998,'Fichier source CGECP'!$A$1:$F$1259,6,FALSE),"")</f>
        <v/>
      </c>
      <c r="M998" s="36" t="str">
        <f t="shared" si="80"/>
        <v/>
      </c>
      <c r="N998" s="35" t="str">
        <f t="shared" si="76"/>
        <v>Ok</v>
      </c>
      <c r="O998" s="35" t="str">
        <f t="shared" si="77"/>
        <v>Ecart</v>
      </c>
      <c r="P998" s="35" t="str">
        <f t="shared" si="78"/>
        <v>Ok</v>
      </c>
      <c r="Q998" s="35" t="str">
        <f t="shared" si="79"/>
        <v>Ecart</v>
      </c>
    </row>
    <row r="999" spans="1:17" ht="15.75" customHeight="1" x14ac:dyDescent="0.25">
      <c r="A999" s="12">
        <f>IFERROR(VLOOKUP('Requête 052'!$A998,'Requête 052'!$A$1:$F$2000,1,FALSE),"")</f>
        <v>7991</v>
      </c>
      <c r="B999" s="5" t="str">
        <f>IFERROR(VLOOKUP('Requête 052'!$A998,'Requête 052'!$A$1:$F$2000,2,FALSE),"")</f>
        <v>CGECP ST OUEN L AUMONE DVBIODIV</v>
      </c>
      <c r="C999" s="14">
        <f>IFERROR(VLOOKUP('Requête 052'!$A998,'Requête 052'!$A$1:$F$2000,3,FALSE),"")</f>
        <v>43824</v>
      </c>
      <c r="D999" s="5" t="str">
        <f>IFERROR(VLOOKUP('Requête 052'!$A998,'Requête 052'!$A$1:$F$2000,4,FALSE),"")</f>
        <v>DECHETS VERTS EN MELANGE</v>
      </c>
      <c r="E999" s="5" t="str">
        <f>IFERROR(VLOOKUP('Requête 052'!$A998,'Requête 052'!$A$1:$F$2000,5,FALSE),"")</f>
        <v>DECHETS VERTS EN MELANGE</v>
      </c>
      <c r="F999" s="5">
        <f>IFERROR(VLOOKUP('Requête 052'!$A998,'Requête 052'!$A$1:$F$2000,6,FALSE),"")</f>
        <v>9.5</v>
      </c>
      <c r="G999" s="15" t="str">
        <f>IFERROR(VLOOKUP(A999,'Fichier source CGECP'!$A$1:$F$1259,1,FALSE),"")</f>
        <v/>
      </c>
      <c r="H999" s="15" t="str">
        <f>IFERROR(VLOOKUP(A999,'Fichier source CGECP'!$A$1:$F$1259,2,FALSE),"")</f>
        <v/>
      </c>
      <c r="I999" s="38" t="str">
        <f>IFERROR(VLOOKUP(A999,'Fichier source CGECP'!$A$1:$F$1259,3,FALSE),"")</f>
        <v/>
      </c>
      <c r="J999" s="15" t="str">
        <f>IFERROR(VLOOKUP(A999,'Fichier source CGECP'!$A$1:$F$1259,4,FALSE),"")</f>
        <v/>
      </c>
      <c r="K999" s="15" t="str">
        <f>IFERROR(VLOOKUP(A999,'Fichier source CGECP'!$A$1:$F$1259,5,FALSE),"")</f>
        <v/>
      </c>
      <c r="L999" s="33" t="str">
        <f>IFERROR(VLOOKUP(A999,'Fichier source CGECP'!$A$1:$F$1259,6,FALSE),"")</f>
        <v/>
      </c>
      <c r="M999" s="36" t="str">
        <f t="shared" si="80"/>
        <v/>
      </c>
      <c r="N999" s="35" t="str">
        <f t="shared" si="76"/>
        <v>Ok</v>
      </c>
      <c r="O999" s="35" t="str">
        <f t="shared" si="77"/>
        <v>Ecart</v>
      </c>
      <c r="P999" s="35" t="str">
        <f t="shared" si="78"/>
        <v>Ok</v>
      </c>
      <c r="Q999" s="35" t="str">
        <f t="shared" si="79"/>
        <v>Ecart</v>
      </c>
    </row>
    <row r="1000" spans="1:17" ht="15.75" customHeight="1" x14ac:dyDescent="0.25">
      <c r="A1000" s="12">
        <f>IFERROR(VLOOKUP('Requête 052'!$A999,'Requête 052'!$A$1:$F$2000,1,FALSE),"")</f>
        <v>8023</v>
      </c>
      <c r="B1000" s="5" t="str">
        <f>IFERROR(VLOOKUP('Requête 052'!$A999,'Requête 052'!$A$1:$F$2000,2,FALSE),"")</f>
        <v>CGECP ST OUEN L AUMONE UVEND</v>
      </c>
      <c r="C1000" s="14">
        <f>IFERROR(VLOOKUP('Requête 052'!$A999,'Requête 052'!$A$1:$F$2000,3,FALSE),"")</f>
        <v>43825</v>
      </c>
      <c r="D1000" s="5" t="str">
        <f>IFERROR(VLOOKUP('Requête 052'!$A999,'Requête 052'!$A$1:$F$2000,4,FALSE),"")</f>
        <v>ORDURES MENAGERES</v>
      </c>
      <c r="E1000" s="5" t="str">
        <f>IFERROR(VLOOKUP('Requête 052'!$A999,'Requête 052'!$A$1:$F$2000,5,FALSE),"")</f>
        <v>ORDURES MENAGERES</v>
      </c>
      <c r="F1000" s="5">
        <f>IFERROR(VLOOKUP('Requête 052'!$A999,'Requête 052'!$A$1:$F$2000,6,FALSE),"")</f>
        <v>3.76</v>
      </c>
      <c r="G1000" s="15">
        <f>IFERROR(VLOOKUP(A1000,'Fichier source CGECP'!$A$1:$F$1259,1,FALSE),"")</f>
        <v>8023</v>
      </c>
      <c r="H1000" s="15" t="str">
        <f>IFERROR(VLOOKUP(A1000,'Fichier source CGECP'!$A$1:$F$1259,2,FALSE),"")</f>
        <v>CGECP</v>
      </c>
      <c r="I1000" s="38">
        <f>IFERROR(VLOOKUP(A1000,'Fichier source CGECP'!$A$1:$F$1259,3,FALSE),"")</f>
        <v>43825</v>
      </c>
      <c r="J1000" s="15">
        <f>IFERROR(VLOOKUP(A1000,'Fichier source CGECP'!$A$1:$F$1259,4,FALSE),"")</f>
        <v>0</v>
      </c>
      <c r="K1000" s="15" t="str">
        <f>IFERROR(VLOOKUP(A1000,'Fichier source CGECP'!$A$1:$F$1259,5,FALSE),"")</f>
        <v>ORDURES MENAGERES</v>
      </c>
      <c r="L1000" s="33">
        <f>IFERROR(VLOOKUP(A1000,'Fichier source CGECP'!$A$1:$F$1259,6,FALSE),"")</f>
        <v>4.78</v>
      </c>
      <c r="M1000" s="36">
        <f t="shared" si="80"/>
        <v>-1.0200000000000005</v>
      </c>
      <c r="N1000" s="35" t="str">
        <f t="shared" si="76"/>
        <v>Ok</v>
      </c>
      <c r="O1000" s="35" t="str">
        <f t="shared" si="77"/>
        <v>Ok</v>
      </c>
      <c r="P1000" s="35" t="str">
        <f t="shared" si="78"/>
        <v>Ecart</v>
      </c>
      <c r="Q1000" s="35" t="str">
        <f t="shared" si="79"/>
        <v>Ecart</v>
      </c>
    </row>
    <row r="1001" spans="1:17" ht="15.75" customHeight="1" x14ac:dyDescent="0.25">
      <c r="A1001" s="12">
        <f>IFERROR(VLOOKUP('Requête 052'!$A1000,'Requête 052'!$A$1:$F$2000,1,FALSE),"")</f>
        <v>8024</v>
      </c>
      <c r="B1001" s="5" t="str">
        <f>IFERROR(VLOOKUP('Requête 052'!$A1000,'Requête 052'!$A$1:$F$2000,2,FALSE),"")</f>
        <v>CGECP ST OUEN L AUMONE UVEND</v>
      </c>
      <c r="C1001" s="14">
        <f>IFERROR(VLOOKUP('Requête 052'!$A1000,'Requête 052'!$A$1:$F$2000,3,FALSE),"")</f>
        <v>43825</v>
      </c>
      <c r="D1001" s="5" t="str">
        <f>IFERROR(VLOOKUP('Requête 052'!$A1000,'Requête 052'!$A$1:$F$2000,4,FALSE),"")</f>
        <v>REFUS DE TRI</v>
      </c>
      <c r="E1001" s="5" t="str">
        <f>IFERROR(VLOOKUP('Requête 052'!$A1000,'Requête 052'!$A$1:$F$2000,5,FALSE),"")</f>
        <v>REFUS DE TRI</v>
      </c>
      <c r="F1001" s="5">
        <f>IFERROR(VLOOKUP('Requête 052'!$A1000,'Requête 052'!$A$1:$F$2000,6,FALSE),"")</f>
        <v>7.84</v>
      </c>
      <c r="G1001" s="15" t="str">
        <f>IFERROR(VLOOKUP(A1001,'Fichier source CGECP'!$A$1:$F$1259,1,FALSE),"")</f>
        <v/>
      </c>
      <c r="H1001" s="15" t="str">
        <f>IFERROR(VLOOKUP(A1001,'Fichier source CGECP'!$A$1:$F$1259,2,FALSE),"")</f>
        <v/>
      </c>
      <c r="I1001" s="38" t="str">
        <f>IFERROR(VLOOKUP(A1001,'Fichier source CGECP'!$A$1:$F$1259,3,FALSE),"")</f>
        <v/>
      </c>
      <c r="J1001" s="15" t="str">
        <f>IFERROR(VLOOKUP(A1001,'Fichier source CGECP'!$A$1:$F$1259,4,FALSE),"")</f>
        <v/>
      </c>
      <c r="K1001" s="15" t="str">
        <f>IFERROR(VLOOKUP(A1001,'Fichier source CGECP'!$A$1:$F$1259,5,FALSE),"")</f>
        <v/>
      </c>
      <c r="L1001" s="33" t="str">
        <f>IFERROR(VLOOKUP(A1001,'Fichier source CGECP'!$A$1:$F$1259,6,FALSE),"")</f>
        <v/>
      </c>
      <c r="M1001" s="36" t="str">
        <f t="shared" si="80"/>
        <v/>
      </c>
      <c r="N1001" s="35" t="str">
        <f t="shared" si="76"/>
        <v>Ok</v>
      </c>
      <c r="O1001" s="35" t="str">
        <f t="shared" si="77"/>
        <v>Ecart</v>
      </c>
      <c r="P1001" s="35" t="str">
        <f t="shared" si="78"/>
        <v>Ok</v>
      </c>
      <c r="Q1001" s="35" t="str">
        <f t="shared" si="79"/>
        <v>Ecart</v>
      </c>
    </row>
    <row r="1002" spans="1:17" ht="15.75" customHeight="1" x14ac:dyDescent="0.25">
      <c r="A1002" s="12">
        <f>IFERROR(VLOOKUP('Requête 052'!$A1001,'Requête 052'!$A$1:$F$2000,1,FALSE),"")</f>
        <v>8025</v>
      </c>
      <c r="B1002" s="5" t="str">
        <f>IFERROR(VLOOKUP('Requête 052'!$A1001,'Requête 052'!$A$1:$F$2000,2,FALSE),"")</f>
        <v>CGECP ST OUEN L AUMONE UVEND</v>
      </c>
      <c r="C1002" s="14">
        <f>IFERROR(VLOOKUP('Requête 052'!$A1001,'Requête 052'!$A$1:$F$2000,3,FALSE),"")</f>
        <v>43825</v>
      </c>
      <c r="D1002" s="5" t="str">
        <f>IFERROR(VLOOKUP('Requête 052'!$A1001,'Requête 052'!$A$1:$F$2000,4,FALSE),"")</f>
        <v>REFUS DE TRI</v>
      </c>
      <c r="E1002" s="5" t="str">
        <f>IFERROR(VLOOKUP('Requête 052'!$A1001,'Requête 052'!$A$1:$F$2000,5,FALSE),"")</f>
        <v>REFUS DE TRI</v>
      </c>
      <c r="F1002" s="5">
        <f>IFERROR(VLOOKUP('Requête 052'!$A1001,'Requête 052'!$A$1:$F$2000,6,FALSE),"")</f>
        <v>5.94</v>
      </c>
      <c r="G1002" s="15" t="str">
        <f>IFERROR(VLOOKUP(A1002,'Fichier source CGECP'!$A$1:$F$1259,1,FALSE),"")</f>
        <v/>
      </c>
      <c r="H1002" s="15" t="str">
        <f>IFERROR(VLOOKUP(A1002,'Fichier source CGECP'!$A$1:$F$1259,2,FALSE),"")</f>
        <v/>
      </c>
      <c r="I1002" s="38" t="str">
        <f>IFERROR(VLOOKUP(A1002,'Fichier source CGECP'!$A$1:$F$1259,3,FALSE),"")</f>
        <v/>
      </c>
      <c r="J1002" s="15" t="str">
        <f>IFERROR(VLOOKUP(A1002,'Fichier source CGECP'!$A$1:$F$1259,4,FALSE),"")</f>
        <v/>
      </c>
      <c r="K1002" s="15" t="str">
        <f>IFERROR(VLOOKUP(A1002,'Fichier source CGECP'!$A$1:$F$1259,5,FALSE),"")</f>
        <v/>
      </c>
      <c r="L1002" s="33" t="str">
        <f>IFERROR(VLOOKUP(A1002,'Fichier source CGECP'!$A$1:$F$1259,6,FALSE),"")</f>
        <v/>
      </c>
      <c r="M1002" s="36" t="str">
        <f t="shared" si="80"/>
        <v/>
      </c>
      <c r="N1002" s="35" t="str">
        <f t="shared" si="76"/>
        <v>Ok</v>
      </c>
      <c r="O1002" s="35" t="str">
        <f t="shared" si="77"/>
        <v>Ecart</v>
      </c>
      <c r="P1002" s="35" t="str">
        <f t="shared" si="78"/>
        <v>Ok</v>
      </c>
      <c r="Q1002" s="35" t="str">
        <f t="shared" si="79"/>
        <v>Ecart</v>
      </c>
    </row>
    <row r="1003" spans="1:17" ht="15.75" customHeight="1" x14ac:dyDescent="0.25">
      <c r="A1003" s="12">
        <f>IFERROR(VLOOKUP('Requête 052'!$A1002,'Requête 052'!$A$1:$F$2000,1,FALSE),"")</f>
        <v>8027</v>
      </c>
      <c r="B1003" s="5" t="str">
        <f>IFERROR(VLOOKUP('Requête 052'!$A1002,'Requête 052'!$A$1:$F$2000,2,FALSE),"")</f>
        <v>CGECP ST OUEN L AUMONE UVEND</v>
      </c>
      <c r="C1003" s="14">
        <f>IFERROR(VLOOKUP('Requête 052'!$A1002,'Requête 052'!$A$1:$F$2000,3,FALSE),"")</f>
        <v>43825</v>
      </c>
      <c r="D1003" s="5" t="str">
        <f>IFERROR(VLOOKUP('Requête 052'!$A1002,'Requête 052'!$A$1:$F$2000,4,FALSE),"")</f>
        <v>ORDURES MENAGERES</v>
      </c>
      <c r="E1003" s="5" t="str">
        <f>IFERROR(VLOOKUP('Requête 052'!$A1002,'Requête 052'!$A$1:$F$2000,5,FALSE),"")</f>
        <v>ORDURES MENAGERES</v>
      </c>
      <c r="F1003" s="5">
        <f>IFERROR(VLOOKUP('Requête 052'!$A1002,'Requête 052'!$A$1:$F$2000,6,FALSE),"")</f>
        <v>2.8</v>
      </c>
      <c r="G1003" s="15">
        <f>IFERROR(VLOOKUP(A1003,'Fichier source CGECP'!$A$1:$F$1259,1,FALSE),"")</f>
        <v>8027</v>
      </c>
      <c r="H1003" s="15" t="str">
        <f>IFERROR(VLOOKUP(A1003,'Fichier source CGECP'!$A$1:$F$1259,2,FALSE),"")</f>
        <v>CGECP</v>
      </c>
      <c r="I1003" s="47">
        <f>IFERROR(VLOOKUP(A1003,'Fichier source CGECP'!$A$1:$F$1259,3,FALSE),"")</f>
        <v>43825</v>
      </c>
      <c r="J1003" s="15">
        <f>IFERROR(VLOOKUP(A1003,'Fichier source CGECP'!$A$1:$F$1259,4,FALSE),"")</f>
        <v>0</v>
      </c>
      <c r="K1003" s="15" t="str">
        <f>IFERROR(VLOOKUP(A1003,'Fichier source CGECP'!$A$1:$F$1259,5,FALSE),"")</f>
        <v>ORDURES MENAGERES</v>
      </c>
      <c r="L1003" s="33">
        <f>IFERROR(VLOOKUP(A1003,'Fichier source CGECP'!$A$1:$F$1259,6,FALSE),"")</f>
        <v>1.9</v>
      </c>
      <c r="M1003" s="36">
        <f t="shared" si="80"/>
        <v>0.89999999999999991</v>
      </c>
      <c r="N1003" s="35" t="str">
        <f t="shared" si="76"/>
        <v>Ok</v>
      </c>
      <c r="O1003" s="35" t="str">
        <f t="shared" si="77"/>
        <v>Ok</v>
      </c>
      <c r="P1003" s="35" t="str">
        <f t="shared" si="78"/>
        <v>Ok</v>
      </c>
      <c r="Q1003" s="35" t="str">
        <f t="shared" si="79"/>
        <v>Ok</v>
      </c>
    </row>
    <row r="1004" spans="1:17" ht="15.75" customHeight="1" x14ac:dyDescent="0.25">
      <c r="A1004" s="12">
        <f>IFERROR(VLOOKUP('Requête 052'!$A1003,'Requête 052'!$A$1:$F$2000,1,FALSE),"")</f>
        <v>8030</v>
      </c>
      <c r="B1004" s="5" t="str">
        <f>IFERROR(VLOOKUP('Requête 052'!$A1003,'Requête 052'!$A$1:$F$2000,2,FALSE),"")</f>
        <v>CGECP ST OUEN L AUMONE TDI</v>
      </c>
      <c r="C1004" s="14">
        <f>IFERROR(VLOOKUP('Requête 052'!$A1003,'Requête 052'!$A$1:$F$2000,3,FALSE),"")</f>
        <v>43825</v>
      </c>
      <c r="D1004" s="5" t="str">
        <f>IFERROR(VLOOKUP('Requête 052'!$A1003,'Requête 052'!$A$1:$F$2000,4,FALSE),"")</f>
        <v>BOIS B BRUT</v>
      </c>
      <c r="E1004" s="5" t="str">
        <f>IFERROR(VLOOKUP('Requête 052'!$A1003,'Requête 052'!$A$1:$F$2000,5,FALSE),"")</f>
        <v>REFACTION</v>
      </c>
      <c r="F1004" s="5">
        <f>IFERROR(VLOOKUP('Requête 052'!$A1003,'Requête 052'!$A$1:$F$2000,6,FALSE),"")</f>
        <v>7.68</v>
      </c>
      <c r="G1004" s="15">
        <f>IFERROR(VLOOKUP(A1004,'Fichier source CGECP'!$A$1:$F$1259,1,FALSE),"")</f>
        <v>8030</v>
      </c>
      <c r="H1004" s="15" t="str">
        <f>IFERROR(VLOOKUP(A1004,'Fichier source CGECP'!$A$1:$F$1259,2,FALSE),"")</f>
        <v>CGECP</v>
      </c>
      <c r="I1004" s="38">
        <f>IFERROR(VLOOKUP(A1004,'Fichier source CGECP'!$A$1:$F$1259,3,FALSE),"")</f>
        <v>43825</v>
      </c>
      <c r="J1004" s="15" t="str">
        <f>IFERROR(VLOOKUP(A1004,'Fichier source CGECP'!$A$1:$F$1259,4,FALSE),"")</f>
        <v>MATIERE VALO EN MELANGE</v>
      </c>
      <c r="K1004" s="15" t="str">
        <f>IFERROR(VLOOKUP(A1004,'Fichier source CGECP'!$A$1:$F$1259,5,FALSE),"")</f>
        <v>MATIERE VALO EN MELANGE</v>
      </c>
      <c r="L1004" s="33">
        <f>IFERROR(VLOOKUP(A1004,'Fichier source CGECP'!$A$1:$F$1259,6,FALSE),"")</f>
        <v>2.3199999999999998</v>
      </c>
      <c r="M1004" s="36">
        <f t="shared" si="80"/>
        <v>5.3599999999999994</v>
      </c>
      <c r="N1004" s="35" t="str">
        <f t="shared" si="76"/>
        <v>Ok</v>
      </c>
      <c r="O1004" s="35" t="str">
        <f t="shared" si="77"/>
        <v>Ecart</v>
      </c>
      <c r="P1004" s="35" t="str">
        <f t="shared" si="78"/>
        <v>Ok</v>
      </c>
      <c r="Q1004" s="35" t="str">
        <f t="shared" si="79"/>
        <v>Ecart</v>
      </c>
    </row>
    <row r="1005" spans="1:17" ht="15.75" customHeight="1" x14ac:dyDescent="0.25">
      <c r="A1005" s="12">
        <f>IFERROR(VLOOKUP('Requête 052'!$A1004,'Requête 052'!$A$1:$F$2000,1,FALSE),"")</f>
        <v>8030</v>
      </c>
      <c r="B1005" s="5" t="str">
        <f>IFERROR(VLOOKUP('Requête 052'!$A1004,'Requête 052'!$A$1:$F$2000,2,FALSE),"")</f>
        <v>CGECP ST OUEN L AUMONE TDI</v>
      </c>
      <c r="C1005" s="14">
        <f>IFERROR(VLOOKUP('Requête 052'!$A1004,'Requête 052'!$A$1:$F$2000,3,FALSE),"")</f>
        <v>43825</v>
      </c>
      <c r="D1005" s="5" t="str">
        <f>IFERROR(VLOOKUP('Requête 052'!$A1004,'Requête 052'!$A$1:$F$2000,4,FALSE),"")</f>
        <v>BOIS B BRUT</v>
      </c>
      <c r="E1005" s="5" t="str">
        <f>IFERROR(VLOOKUP('Requête 052'!$A1004,'Requête 052'!$A$1:$F$2000,5,FALSE),"")</f>
        <v>REFACTION</v>
      </c>
      <c r="F1005" s="5">
        <f>IFERROR(VLOOKUP('Requête 052'!$A1004,'Requête 052'!$A$1:$F$2000,6,FALSE),"")</f>
        <v>7.68</v>
      </c>
      <c r="G1005" s="15">
        <f>IFERROR(VLOOKUP(A1005,'Fichier source CGECP'!$A$1:$F$1259,1,FALSE),"")</f>
        <v>8030</v>
      </c>
      <c r="H1005" s="15" t="str">
        <f>IFERROR(VLOOKUP(A1005,'Fichier source CGECP'!$A$1:$F$1259,2,FALSE),"")</f>
        <v>CGECP</v>
      </c>
      <c r="I1005" s="38">
        <f>IFERROR(VLOOKUP(A1005,'Fichier source CGECP'!$A$1:$F$1259,3,FALSE),"")</f>
        <v>43825</v>
      </c>
      <c r="J1005" s="15" t="str">
        <f>IFERROR(VLOOKUP(A1005,'Fichier source CGECP'!$A$1:$F$1259,4,FALSE),"")</f>
        <v>MATIERE VALO EN MELANGE</v>
      </c>
      <c r="K1005" s="15" t="str">
        <f>IFERROR(VLOOKUP(A1005,'Fichier source CGECP'!$A$1:$F$1259,5,FALSE),"")</f>
        <v>MATIERE VALO EN MELANGE</v>
      </c>
      <c r="L1005" s="33">
        <f>IFERROR(VLOOKUP(A1005,'Fichier source CGECP'!$A$1:$F$1259,6,FALSE),"")</f>
        <v>2.3199999999999998</v>
      </c>
      <c r="M1005" s="36">
        <f t="shared" si="80"/>
        <v>5.3599999999999994</v>
      </c>
      <c r="N1005" s="35" t="str">
        <f t="shared" si="76"/>
        <v>Ok</v>
      </c>
      <c r="O1005" s="35" t="str">
        <f t="shared" si="77"/>
        <v>Ecart</v>
      </c>
      <c r="P1005" s="35" t="str">
        <f t="shared" si="78"/>
        <v>Ok</v>
      </c>
      <c r="Q1005" s="35" t="str">
        <f t="shared" si="79"/>
        <v>Ecart</v>
      </c>
    </row>
    <row r="1006" spans="1:17" ht="15.75" customHeight="1" x14ac:dyDescent="0.25">
      <c r="A1006" s="12">
        <f>IFERROR(VLOOKUP('Requête 052'!$A1005,'Requête 052'!$A$1:$F$2000,1,FALSE),"")</f>
        <v>8036</v>
      </c>
      <c r="B1006" s="5" t="str">
        <f>IFERROR(VLOOKUP('Requête 052'!$A1005,'Requête 052'!$A$1:$F$2000,2,FALSE),"")</f>
        <v>CGECP ST OUEN L AUMONE TDI</v>
      </c>
      <c r="C1006" s="14">
        <f>IFERROR(VLOOKUP('Requête 052'!$A1005,'Requête 052'!$A$1:$F$2000,3,FALSE),"")</f>
        <v>43825</v>
      </c>
      <c r="D1006" s="5" t="str">
        <f>IFERROR(VLOOKUP('Requête 052'!$A1005,'Requête 052'!$A$1:$F$2000,4,FALSE),"")</f>
        <v>GRAVATS EN MELANGE</v>
      </c>
      <c r="E1006" s="5" t="str">
        <f>IFERROR(VLOOKUP('Requête 052'!$A1005,'Requête 052'!$A$1:$F$2000,5,FALSE),"")</f>
        <v>GRAVATS EN MELANGE</v>
      </c>
      <c r="F1006" s="5">
        <f>IFERROR(VLOOKUP('Requête 052'!$A1005,'Requête 052'!$A$1:$F$2000,6,FALSE),"")</f>
        <v>3.38</v>
      </c>
      <c r="G1006" s="15" t="str">
        <f>IFERROR(VLOOKUP(A1006,'Fichier source CGECP'!$A$1:$F$1259,1,FALSE),"")</f>
        <v/>
      </c>
      <c r="H1006" s="15" t="str">
        <f>IFERROR(VLOOKUP(A1006,'Fichier source CGECP'!$A$1:$F$1259,2,FALSE),"")</f>
        <v/>
      </c>
      <c r="I1006" s="38" t="str">
        <f>IFERROR(VLOOKUP(A1006,'Fichier source CGECP'!$A$1:$F$1259,3,FALSE),"")</f>
        <v/>
      </c>
      <c r="J1006" s="15" t="str">
        <f>IFERROR(VLOOKUP(A1006,'Fichier source CGECP'!$A$1:$F$1259,4,FALSE),"")</f>
        <v/>
      </c>
      <c r="K1006" s="15" t="str">
        <f>IFERROR(VLOOKUP(A1006,'Fichier source CGECP'!$A$1:$F$1259,5,FALSE),"")</f>
        <v/>
      </c>
      <c r="L1006" s="33" t="str">
        <f>IFERROR(VLOOKUP(A1006,'Fichier source CGECP'!$A$1:$F$1259,6,FALSE),"")</f>
        <v/>
      </c>
      <c r="M1006" s="36" t="str">
        <f t="shared" si="80"/>
        <v/>
      </c>
      <c r="N1006" s="35" t="str">
        <f t="shared" si="76"/>
        <v>Ok</v>
      </c>
      <c r="O1006" s="35" t="str">
        <f t="shared" si="77"/>
        <v>Ecart</v>
      </c>
      <c r="P1006" s="35" t="str">
        <f t="shared" si="78"/>
        <v>Ok</v>
      </c>
      <c r="Q1006" s="35" t="str">
        <f t="shared" si="79"/>
        <v>Ecart</v>
      </c>
    </row>
    <row r="1007" spans="1:17" ht="15.75" customHeight="1" x14ac:dyDescent="0.25">
      <c r="A1007" s="12">
        <f>IFERROR(VLOOKUP('Requête 052'!$A1006,'Requête 052'!$A$1:$F$2000,1,FALSE),"")</f>
        <v>8037</v>
      </c>
      <c r="B1007" s="5" t="str">
        <f>IFERROR(VLOOKUP('Requête 052'!$A1006,'Requête 052'!$A$1:$F$2000,2,FALSE),"")</f>
        <v>CGECP ST OUEN L AUMONE UVEND</v>
      </c>
      <c r="C1007" s="14">
        <f>IFERROR(VLOOKUP('Requête 052'!$A1006,'Requête 052'!$A$1:$F$2000,3,FALSE),"")</f>
        <v>43825</v>
      </c>
      <c r="D1007" s="5" t="str">
        <f>IFERROR(VLOOKUP('Requête 052'!$A1006,'Requête 052'!$A$1:$F$2000,4,FALSE),"")</f>
        <v>DECHETS INDUSTRIELS BANALS</v>
      </c>
      <c r="E1007" s="5" t="str">
        <f>IFERROR(VLOOKUP('Requête 052'!$A1006,'Requête 052'!$A$1:$F$2000,5,FALSE),"")</f>
        <v>DECHETS INDUSTRIELS BANALS</v>
      </c>
      <c r="F1007" s="5">
        <f>IFERROR(VLOOKUP('Requête 052'!$A1006,'Requête 052'!$A$1:$F$2000,6,FALSE),"")</f>
        <v>7.5999999999999998E-2</v>
      </c>
      <c r="G1007" s="15">
        <f>IFERROR(VLOOKUP(A1007,'Fichier source CGECP'!$A$1:$F$1259,1,FALSE),"")</f>
        <v>8037</v>
      </c>
      <c r="H1007" s="15" t="str">
        <f>IFERROR(VLOOKUP(A1007,'Fichier source CGECP'!$A$1:$F$1259,2,FALSE),"")</f>
        <v>CGECP</v>
      </c>
      <c r="I1007" s="38">
        <f>IFERROR(VLOOKUP(A1007,'Fichier source CGECP'!$A$1:$F$1259,3,FALSE),"")</f>
        <v>43825</v>
      </c>
      <c r="J1007" s="15" t="str">
        <f>IFERROR(VLOOKUP(A1007,'Fichier source CGECP'!$A$1:$F$1259,4,FALSE),"")</f>
        <v>DECHETS INDUSTRIELS BANALS</v>
      </c>
      <c r="K1007" s="15" t="str">
        <f>IFERROR(VLOOKUP(A1007,'Fichier source CGECP'!$A$1:$F$1259,5,FALSE),"")</f>
        <v>DECHETS INDUSTRIELS BANALS</v>
      </c>
      <c r="L1007" s="33">
        <f>IFERROR(VLOOKUP(A1007,'Fichier source CGECP'!$A$1:$F$1259,6,FALSE),"")</f>
        <v>1.1200000000000001</v>
      </c>
      <c r="M1007" s="36">
        <f t="shared" si="80"/>
        <v>-1.044</v>
      </c>
      <c r="N1007" s="35" t="str">
        <f t="shared" si="76"/>
        <v>Ok</v>
      </c>
      <c r="O1007" s="35" t="str">
        <f t="shared" si="77"/>
        <v>Ok</v>
      </c>
      <c r="P1007" s="35" t="str">
        <f t="shared" si="78"/>
        <v>Ecart</v>
      </c>
      <c r="Q1007" s="35" t="str">
        <f t="shared" si="79"/>
        <v>Ecart</v>
      </c>
    </row>
    <row r="1008" spans="1:17" ht="15.75" customHeight="1" x14ac:dyDescent="0.25">
      <c r="A1008" s="12">
        <f>IFERROR(VLOOKUP('Requête 052'!$A1007,'Requête 052'!$A$1:$F$2000,1,FALSE),"")</f>
        <v>8041</v>
      </c>
      <c r="B1008" s="5" t="str">
        <f>IFERROR(VLOOKUP('Requête 052'!$A1007,'Requête 052'!$A$1:$F$2000,2,FALSE),"")</f>
        <v>CGECP ST OUEN L AUMONE TDI</v>
      </c>
      <c r="C1008" s="14">
        <f>IFERROR(VLOOKUP('Requête 052'!$A1007,'Requête 052'!$A$1:$F$2000,3,FALSE),"")</f>
        <v>43825</v>
      </c>
      <c r="D1008" s="5" t="str">
        <f>IFERROR(VLOOKUP('Requête 052'!$A1007,'Requête 052'!$A$1:$F$2000,4,FALSE),"")</f>
        <v>DECHETS INDUSTRIELS BANALS</v>
      </c>
      <c r="E1008" s="5" t="str">
        <f>IFERROR(VLOOKUP('Requête 052'!$A1007,'Requête 052'!$A$1:$F$2000,5,FALSE),"")</f>
        <v>DECHETS INDUSTRIELS BANALS</v>
      </c>
      <c r="F1008" s="5">
        <f>IFERROR(VLOOKUP('Requête 052'!$A1007,'Requête 052'!$A$1:$F$2000,6,FALSE),"")</f>
        <v>2.16</v>
      </c>
      <c r="G1008" s="15">
        <f>IFERROR(VLOOKUP(A1008,'Fichier source CGECP'!$A$1:$F$1259,1,FALSE),"")</f>
        <v>8041</v>
      </c>
      <c r="H1008" s="15" t="str">
        <f>IFERROR(VLOOKUP(A1008,'Fichier source CGECP'!$A$1:$F$1259,2,FALSE),"")</f>
        <v>CGECP</v>
      </c>
      <c r="I1008" s="47">
        <f>IFERROR(VLOOKUP(A1008,'Fichier source CGECP'!$A$1:$F$1259,3,FALSE),"")</f>
        <v>43825</v>
      </c>
      <c r="J1008" s="15" t="str">
        <f>IFERROR(VLOOKUP(A1008,'Fichier source CGECP'!$A$1:$F$1259,4,FALSE),"")</f>
        <v>DECHETS INDUSTRIELS BANALS</v>
      </c>
      <c r="K1008" s="15" t="str">
        <f>IFERROR(VLOOKUP(A1008,'Fichier source CGECP'!$A$1:$F$1259,5,FALSE),"")</f>
        <v>DECHETS INDUSTRIELS BANALS</v>
      </c>
      <c r="L1008" s="33">
        <f>IFERROR(VLOOKUP(A1008,'Fichier source CGECP'!$A$1:$F$1259,6,FALSE),"")</f>
        <v>1.2</v>
      </c>
      <c r="M1008" s="36">
        <f t="shared" si="80"/>
        <v>0.96000000000000019</v>
      </c>
      <c r="N1008" s="35" t="str">
        <f t="shared" si="76"/>
        <v>Ok</v>
      </c>
      <c r="O1008" s="35" t="str">
        <f t="shared" si="77"/>
        <v>Ok</v>
      </c>
      <c r="P1008" s="35" t="str">
        <f t="shared" si="78"/>
        <v>Ok</v>
      </c>
      <c r="Q1008" s="35" t="str">
        <f t="shared" si="79"/>
        <v>Ok</v>
      </c>
    </row>
    <row r="1009" spans="1:17" ht="15.75" customHeight="1" x14ac:dyDescent="0.25">
      <c r="A1009" s="12">
        <f>IFERROR(VLOOKUP('Requête 052'!$A1008,'Requête 052'!$A$1:$F$2000,1,FALSE),"")</f>
        <v>8043</v>
      </c>
      <c r="B1009" s="5" t="str">
        <f>IFERROR(VLOOKUP('Requête 052'!$A1008,'Requête 052'!$A$1:$F$2000,2,FALSE),"")</f>
        <v>CGECP ST OUEN L AUMONE TDI</v>
      </c>
      <c r="C1009" s="14">
        <f>IFERROR(VLOOKUP('Requête 052'!$A1008,'Requête 052'!$A$1:$F$2000,3,FALSE),"")</f>
        <v>43825</v>
      </c>
      <c r="D1009" s="5" t="str">
        <f>IFERROR(VLOOKUP('Requête 052'!$A1008,'Requête 052'!$A$1:$F$2000,4,FALSE),"")</f>
        <v>CARTONS DE DECHETTERIE - 1.04.00</v>
      </c>
      <c r="E1009" s="5" t="str">
        <f>IFERROR(VLOOKUP('Requête 052'!$A1008,'Requête 052'!$A$1:$F$2000,5,FALSE),"")</f>
        <v>DECHETS INDUSTRIELS BANALS</v>
      </c>
      <c r="F1009" s="5">
        <f>IFERROR(VLOOKUP('Requête 052'!$A1008,'Requête 052'!$A$1:$F$2000,6,FALSE),"")</f>
        <v>3.16</v>
      </c>
      <c r="G1009" s="15" t="str">
        <f>IFERROR(VLOOKUP(A1009,'Fichier source CGECP'!$A$1:$F$1259,1,FALSE),"")</f>
        <v/>
      </c>
      <c r="H1009" s="15" t="str">
        <f>IFERROR(VLOOKUP(A1009,'Fichier source CGECP'!$A$1:$F$1259,2,FALSE),"")</f>
        <v/>
      </c>
      <c r="I1009" s="38" t="str">
        <f>IFERROR(VLOOKUP(A1009,'Fichier source CGECP'!$A$1:$F$1259,3,FALSE),"")</f>
        <v/>
      </c>
      <c r="J1009" s="15" t="str">
        <f>IFERROR(VLOOKUP(A1009,'Fichier source CGECP'!$A$1:$F$1259,4,FALSE),"")</f>
        <v/>
      </c>
      <c r="K1009" s="15" t="str">
        <f>IFERROR(VLOOKUP(A1009,'Fichier source CGECP'!$A$1:$F$1259,5,FALSE),"")</f>
        <v/>
      </c>
      <c r="L1009" s="33" t="str">
        <f>IFERROR(VLOOKUP(A1009,'Fichier source CGECP'!$A$1:$F$1259,6,FALSE),"")</f>
        <v/>
      </c>
      <c r="M1009" s="36" t="str">
        <f t="shared" si="80"/>
        <v/>
      </c>
      <c r="N1009" s="35" t="str">
        <f t="shared" si="76"/>
        <v>Ok</v>
      </c>
      <c r="O1009" s="35" t="str">
        <f t="shared" si="77"/>
        <v>Ecart</v>
      </c>
      <c r="P1009" s="35" t="str">
        <f t="shared" si="78"/>
        <v>Ok</v>
      </c>
      <c r="Q1009" s="35" t="str">
        <f t="shared" si="79"/>
        <v>Ecart</v>
      </c>
    </row>
    <row r="1010" spans="1:17" ht="15.75" customHeight="1" x14ac:dyDescent="0.25">
      <c r="A1010" s="12">
        <f>IFERROR(VLOOKUP('Requête 052'!$A1009,'Requête 052'!$A$1:$F$2000,1,FALSE),"")</f>
        <v>8043</v>
      </c>
      <c r="B1010" s="5" t="str">
        <f>IFERROR(VLOOKUP('Requête 052'!$A1009,'Requête 052'!$A$1:$F$2000,2,FALSE),"")</f>
        <v>CGECP ST OUEN L AUMONE TDI</v>
      </c>
      <c r="C1010" s="14">
        <f>IFERROR(VLOOKUP('Requête 052'!$A1009,'Requête 052'!$A$1:$F$2000,3,FALSE),"")</f>
        <v>43825</v>
      </c>
      <c r="D1010" s="5" t="str">
        <f>IFERROR(VLOOKUP('Requête 052'!$A1009,'Requête 052'!$A$1:$F$2000,4,FALSE),"")</f>
        <v>CARTONS DE DECHETTERIE - 1.04.00</v>
      </c>
      <c r="E1010" s="5" t="str">
        <f>IFERROR(VLOOKUP('Requête 052'!$A1009,'Requête 052'!$A$1:$F$2000,5,FALSE),"")</f>
        <v>DECHETS INDUSTRIELS BANALS</v>
      </c>
      <c r="F1010" s="5">
        <f>IFERROR(VLOOKUP('Requête 052'!$A1009,'Requête 052'!$A$1:$F$2000,6,FALSE),"")</f>
        <v>3.16</v>
      </c>
      <c r="G1010" s="15" t="str">
        <f>IFERROR(VLOOKUP(A1010,'Fichier source CGECP'!$A$1:$F$1259,1,FALSE),"")</f>
        <v/>
      </c>
      <c r="H1010" s="15" t="str">
        <f>IFERROR(VLOOKUP(A1010,'Fichier source CGECP'!$A$1:$F$1259,2,FALSE),"")</f>
        <v/>
      </c>
      <c r="I1010" s="38" t="str">
        <f>IFERROR(VLOOKUP(A1010,'Fichier source CGECP'!$A$1:$F$1259,3,FALSE),"")</f>
        <v/>
      </c>
      <c r="J1010" s="15" t="str">
        <f>IFERROR(VLOOKUP(A1010,'Fichier source CGECP'!$A$1:$F$1259,4,FALSE),"")</f>
        <v/>
      </c>
      <c r="K1010" s="15" t="str">
        <f>IFERROR(VLOOKUP(A1010,'Fichier source CGECP'!$A$1:$F$1259,5,FALSE),"")</f>
        <v/>
      </c>
      <c r="L1010" s="33" t="str">
        <f>IFERROR(VLOOKUP(A1010,'Fichier source CGECP'!$A$1:$F$1259,6,FALSE),"")</f>
        <v/>
      </c>
      <c r="M1010" s="36" t="str">
        <f t="shared" si="80"/>
        <v/>
      </c>
      <c r="N1010" s="35" t="str">
        <f t="shared" si="76"/>
        <v>Ok</v>
      </c>
      <c r="O1010" s="35" t="str">
        <f t="shared" si="77"/>
        <v>Ecart</v>
      </c>
      <c r="P1010" s="35" t="str">
        <f t="shared" si="78"/>
        <v>Ok</v>
      </c>
      <c r="Q1010" s="35" t="str">
        <f t="shared" si="79"/>
        <v>Ecart</v>
      </c>
    </row>
    <row r="1011" spans="1:17" ht="15.75" customHeight="1" x14ac:dyDescent="0.25">
      <c r="A1011" s="12">
        <f>IFERROR(VLOOKUP('Requête 052'!$A1010,'Requête 052'!$A$1:$F$2000,1,FALSE),"")</f>
        <v>8049</v>
      </c>
      <c r="B1011" s="5" t="str">
        <f>IFERROR(VLOOKUP('Requête 052'!$A1010,'Requête 052'!$A$1:$F$2000,2,FALSE),"")</f>
        <v>CGECP ST OUEN L AUMONE UVEND</v>
      </c>
      <c r="C1011" s="14">
        <f>IFERROR(VLOOKUP('Requête 052'!$A1010,'Requête 052'!$A$1:$F$2000,3,FALSE),"")</f>
        <v>43825</v>
      </c>
      <c r="D1011" s="5" t="str">
        <f>IFERROR(VLOOKUP('Requête 052'!$A1010,'Requête 052'!$A$1:$F$2000,4,FALSE),"")</f>
        <v>ORDURES MENAGERES</v>
      </c>
      <c r="E1011" s="5" t="str">
        <f>IFERROR(VLOOKUP('Requête 052'!$A1010,'Requête 052'!$A$1:$F$2000,5,FALSE),"")</f>
        <v>ORDURES MENAGERES</v>
      </c>
      <c r="F1011" s="5">
        <f>IFERROR(VLOOKUP('Requête 052'!$A1010,'Requête 052'!$A$1:$F$2000,6,FALSE),"")</f>
        <v>6.5</v>
      </c>
      <c r="G1011" s="15">
        <f>IFERROR(VLOOKUP(A1011,'Fichier source CGECP'!$A$1:$F$1259,1,FALSE),"")</f>
        <v>8049</v>
      </c>
      <c r="H1011" s="15" t="str">
        <f>IFERROR(VLOOKUP(A1011,'Fichier source CGECP'!$A$1:$F$1259,2,FALSE),"")</f>
        <v>CGECP</v>
      </c>
      <c r="I1011" s="38">
        <f>IFERROR(VLOOKUP(A1011,'Fichier source CGECP'!$A$1:$F$1259,3,FALSE),"")</f>
        <v>43825</v>
      </c>
      <c r="J1011" s="15" t="str">
        <f>IFERROR(VLOOKUP(A1011,'Fichier source CGECP'!$A$1:$F$1259,4,FALSE),"")</f>
        <v>BOIS B BRUT</v>
      </c>
      <c r="K1011" s="15" t="str">
        <f>IFERROR(VLOOKUP(A1011,'Fichier source CGECP'!$A$1:$F$1259,5,FALSE),"")</f>
        <v>BOIS B BRUT</v>
      </c>
      <c r="L1011" s="33">
        <f>IFERROR(VLOOKUP(A1011,'Fichier source CGECP'!$A$1:$F$1259,6,FALSE),"")</f>
        <v>0.28000000000000003</v>
      </c>
      <c r="M1011" s="36">
        <f t="shared" si="80"/>
        <v>6.22</v>
      </c>
      <c r="N1011" s="35" t="str">
        <f t="shared" si="76"/>
        <v>Ok</v>
      </c>
      <c r="O1011" s="35" t="str">
        <f t="shared" si="77"/>
        <v>Ecart</v>
      </c>
      <c r="P1011" s="35" t="str">
        <f t="shared" si="78"/>
        <v>Ok</v>
      </c>
      <c r="Q1011" s="35" t="str">
        <f t="shared" si="79"/>
        <v>Ecart</v>
      </c>
    </row>
    <row r="1012" spans="1:17" ht="15.75" customHeight="1" x14ac:dyDescent="0.25">
      <c r="A1012" s="12">
        <f>IFERROR(VLOOKUP('Requête 052'!$A1011,'Requête 052'!$A$1:$F$2000,1,FALSE),"")</f>
        <v>8051</v>
      </c>
      <c r="B1012" s="5" t="str">
        <f>IFERROR(VLOOKUP('Requête 052'!$A1011,'Requête 052'!$A$1:$F$2000,2,FALSE),"")</f>
        <v>CGECP ST OUEN L AUMONE TDI</v>
      </c>
      <c r="C1012" s="14">
        <f>IFERROR(VLOOKUP('Requête 052'!$A1011,'Requête 052'!$A$1:$F$2000,3,FALSE),"")</f>
        <v>43825</v>
      </c>
      <c r="D1012" s="5" t="str">
        <f>IFERROR(VLOOKUP('Requête 052'!$A1011,'Requête 052'!$A$1:$F$2000,4,FALSE),"")</f>
        <v>DECHETS INDUSTRIELS BANALS</v>
      </c>
      <c r="E1012" s="5" t="str">
        <f>IFERROR(VLOOKUP('Requête 052'!$A1011,'Requête 052'!$A$1:$F$2000,5,FALSE),"")</f>
        <v>DECHETS INDUSTRIELS BANALS</v>
      </c>
      <c r="F1012" s="5">
        <f>IFERROR(VLOOKUP('Requête 052'!$A1011,'Requête 052'!$A$1:$F$2000,6,FALSE),"")</f>
        <v>3.9</v>
      </c>
      <c r="G1012" s="15">
        <f>IFERROR(VLOOKUP(A1012,'Fichier source CGECP'!$A$1:$F$1259,1,FALSE),"")</f>
        <v>8051</v>
      </c>
      <c r="H1012" s="15" t="str">
        <f>IFERROR(VLOOKUP(A1012,'Fichier source CGECP'!$A$1:$F$1259,2,FALSE),"")</f>
        <v>CGECP</v>
      </c>
      <c r="I1012" s="47">
        <f>IFERROR(VLOOKUP(A1012,'Fichier source CGECP'!$A$1:$F$1259,3,FALSE),"")</f>
        <v>43825</v>
      </c>
      <c r="J1012" s="15">
        <f>IFERROR(VLOOKUP(A1012,'Fichier source CGECP'!$A$1:$F$1259,4,FALSE),"")</f>
        <v>0</v>
      </c>
      <c r="K1012" s="15" t="str">
        <f>IFERROR(VLOOKUP(A1012,'Fichier source CGECP'!$A$1:$F$1259,5,FALSE),"")</f>
        <v>DECHETS INDUSTRIELS BANALS</v>
      </c>
      <c r="L1012" s="33">
        <f>IFERROR(VLOOKUP(A1012,'Fichier source CGECP'!$A$1:$F$1259,6,FALSE),"")</f>
        <v>0.74</v>
      </c>
      <c r="M1012" s="36">
        <f t="shared" si="80"/>
        <v>3.16</v>
      </c>
      <c r="N1012" s="35" t="str">
        <f t="shared" si="76"/>
        <v>Ok</v>
      </c>
      <c r="O1012" s="35" t="str">
        <f t="shared" si="77"/>
        <v>Ok</v>
      </c>
      <c r="P1012" s="35" t="str">
        <f t="shared" si="78"/>
        <v>Ok</v>
      </c>
      <c r="Q1012" s="35" t="str">
        <f t="shared" si="79"/>
        <v>Ok</v>
      </c>
    </row>
    <row r="1013" spans="1:17" ht="15.75" customHeight="1" x14ac:dyDescent="0.25">
      <c r="A1013" s="12">
        <f>IFERROR(VLOOKUP('Requête 052'!$A1012,'Requête 052'!$A$1:$F$2000,1,FALSE),"")</f>
        <v>8057</v>
      </c>
      <c r="B1013" s="5" t="str">
        <f>IFERROR(VLOOKUP('Requête 052'!$A1012,'Requête 052'!$A$1:$F$2000,2,FALSE),"")</f>
        <v>CGECP ST OUEN L AUMONE TDI</v>
      </c>
      <c r="C1013" s="14">
        <f>IFERROR(VLOOKUP('Requête 052'!$A1012,'Requête 052'!$A$1:$F$2000,3,FALSE),"")</f>
        <v>43825</v>
      </c>
      <c r="D1013" s="5" t="str">
        <f>IFERROR(VLOOKUP('Requête 052'!$A1012,'Requête 052'!$A$1:$F$2000,4,FALSE),"")</f>
        <v>ENCOMBRANTS</v>
      </c>
      <c r="E1013" s="5" t="str">
        <f>IFERROR(VLOOKUP('Requête 052'!$A1012,'Requête 052'!$A$1:$F$2000,5,FALSE),"")</f>
        <v>ENCOMBRANTS</v>
      </c>
      <c r="F1013" s="5">
        <f>IFERROR(VLOOKUP('Requête 052'!$A1012,'Requête 052'!$A$1:$F$2000,6,FALSE),"")</f>
        <v>1.4</v>
      </c>
      <c r="G1013" s="15" t="str">
        <f>IFERROR(VLOOKUP(A1013,'Fichier source CGECP'!$A$1:$F$1259,1,FALSE),"")</f>
        <v/>
      </c>
      <c r="H1013" s="15" t="str">
        <f>IFERROR(VLOOKUP(A1013,'Fichier source CGECP'!$A$1:$F$1259,2,FALSE),"")</f>
        <v/>
      </c>
      <c r="I1013" s="38" t="str">
        <f>IFERROR(VLOOKUP(A1013,'Fichier source CGECP'!$A$1:$F$1259,3,FALSE),"")</f>
        <v/>
      </c>
      <c r="J1013" s="15" t="str">
        <f>IFERROR(VLOOKUP(A1013,'Fichier source CGECP'!$A$1:$F$1259,4,FALSE),"")</f>
        <v/>
      </c>
      <c r="K1013" s="15" t="str">
        <f>IFERROR(VLOOKUP(A1013,'Fichier source CGECP'!$A$1:$F$1259,5,FALSE),"")</f>
        <v/>
      </c>
      <c r="L1013" s="33" t="str">
        <f>IFERROR(VLOOKUP(A1013,'Fichier source CGECP'!$A$1:$F$1259,6,FALSE),"")</f>
        <v/>
      </c>
      <c r="M1013" s="36" t="str">
        <f t="shared" si="80"/>
        <v/>
      </c>
      <c r="N1013" s="35" t="str">
        <f t="shared" si="76"/>
        <v>Ok</v>
      </c>
      <c r="O1013" s="35" t="str">
        <f t="shared" si="77"/>
        <v>Ecart</v>
      </c>
      <c r="P1013" s="35" t="str">
        <f t="shared" si="78"/>
        <v>Ok</v>
      </c>
      <c r="Q1013" s="35" t="str">
        <f t="shared" si="79"/>
        <v>Ecart</v>
      </c>
    </row>
    <row r="1014" spans="1:17" ht="15.75" customHeight="1" x14ac:dyDescent="0.25">
      <c r="A1014" s="12">
        <f>IFERROR(VLOOKUP('Requête 052'!$A1013,'Requête 052'!$A$1:$F$2000,1,FALSE),"")</f>
        <v>8068</v>
      </c>
      <c r="B1014" s="5" t="str">
        <f>IFERROR(VLOOKUP('Requête 052'!$A1013,'Requête 052'!$A$1:$F$2000,2,FALSE),"")</f>
        <v>CGECP ST OUEN L AUMONE TDI</v>
      </c>
      <c r="C1014" s="14">
        <f>IFERROR(VLOOKUP('Requête 052'!$A1013,'Requête 052'!$A$1:$F$2000,3,FALSE),"")</f>
        <v>43825</v>
      </c>
      <c r="D1014" s="5" t="str">
        <f>IFERROR(VLOOKUP('Requête 052'!$A1013,'Requête 052'!$A$1:$F$2000,4,FALSE),"")</f>
        <v>ENCOMBRANTS</v>
      </c>
      <c r="E1014" s="5" t="str">
        <f>IFERROR(VLOOKUP('Requête 052'!$A1013,'Requête 052'!$A$1:$F$2000,5,FALSE),"")</f>
        <v>ENCOMBRANTS</v>
      </c>
      <c r="F1014" s="5">
        <f>IFERROR(VLOOKUP('Requête 052'!$A1013,'Requête 052'!$A$1:$F$2000,6,FALSE),"")</f>
        <v>6.14</v>
      </c>
      <c r="G1014" s="15">
        <f>IFERROR(VLOOKUP(A1014,'Fichier source CGECP'!$A$1:$F$1259,1,FALSE),"")</f>
        <v>8068</v>
      </c>
      <c r="H1014" s="15" t="str">
        <f>IFERROR(VLOOKUP(A1014,'Fichier source CGECP'!$A$1:$F$1259,2,FALSE),"")</f>
        <v>CGECP</v>
      </c>
      <c r="I1014" s="38">
        <f>IFERROR(VLOOKUP(A1014,'Fichier source CGECP'!$A$1:$F$1259,3,FALSE),"")</f>
        <v>43825</v>
      </c>
      <c r="J1014" s="15">
        <f>IFERROR(VLOOKUP(A1014,'Fichier source CGECP'!$A$1:$F$1259,4,FALSE),"")</f>
        <v>0</v>
      </c>
      <c r="K1014" s="15" t="str">
        <f>IFERROR(VLOOKUP(A1014,'Fichier source CGECP'!$A$1:$F$1259,5,FALSE),"")</f>
        <v>DECHETS VERTS EN MELANGE</v>
      </c>
      <c r="L1014" s="33">
        <f>IFERROR(VLOOKUP(A1014,'Fichier source CGECP'!$A$1:$F$1259,6,FALSE),"")</f>
        <v>8.2200000000000006</v>
      </c>
      <c r="M1014" s="36">
        <f t="shared" si="80"/>
        <v>-2.080000000000001</v>
      </c>
      <c r="N1014" s="35" t="str">
        <f t="shared" si="76"/>
        <v>Ok</v>
      </c>
      <c r="O1014" s="35" t="str">
        <f t="shared" si="77"/>
        <v>Ecart</v>
      </c>
      <c r="P1014" s="35" t="str">
        <f t="shared" si="78"/>
        <v>Ecart</v>
      </c>
      <c r="Q1014" s="35" t="str">
        <f t="shared" si="79"/>
        <v>Ecart</v>
      </c>
    </row>
    <row r="1015" spans="1:17" ht="15.75" customHeight="1" x14ac:dyDescent="0.25">
      <c r="A1015" s="12">
        <f>IFERROR(VLOOKUP('Requête 052'!$A1014,'Requête 052'!$A$1:$F$2000,1,FALSE),"")</f>
        <v>8069</v>
      </c>
      <c r="B1015" s="5" t="str">
        <f>IFERROR(VLOOKUP('Requête 052'!$A1014,'Requête 052'!$A$1:$F$2000,2,FALSE),"")</f>
        <v>CGECP ST OUEN L AUMONE TDI</v>
      </c>
      <c r="C1015" s="14">
        <f>IFERROR(VLOOKUP('Requête 052'!$A1014,'Requête 052'!$A$1:$F$2000,3,FALSE),"")</f>
        <v>43825</v>
      </c>
      <c r="D1015" s="5" t="str">
        <f>IFERROR(VLOOKUP('Requête 052'!$A1014,'Requête 052'!$A$1:$F$2000,4,FALSE),"")</f>
        <v>PAPIERS</v>
      </c>
      <c r="E1015" s="5" t="str">
        <f>IFERROR(VLOOKUP('Requête 052'!$A1014,'Requête 052'!$A$1:$F$2000,5,FALSE),"")</f>
        <v>DECHETS INDUSTRIELS BANALS</v>
      </c>
      <c r="F1015" s="5">
        <f>IFERROR(VLOOKUP('Requête 052'!$A1014,'Requête 052'!$A$1:$F$2000,6,FALSE),"")</f>
        <v>1.38</v>
      </c>
      <c r="G1015" s="15">
        <f>IFERROR(VLOOKUP(A1015,'Fichier source CGECP'!$A$1:$F$1259,1,FALSE),"")</f>
        <v>8069</v>
      </c>
      <c r="H1015" s="15" t="str">
        <f>IFERROR(VLOOKUP(A1015,'Fichier source CGECP'!$A$1:$F$1259,2,FALSE),"")</f>
        <v>CGECP</v>
      </c>
      <c r="I1015" s="38">
        <f>IFERROR(VLOOKUP(A1015,'Fichier source CGECP'!$A$1:$F$1259,3,FALSE),"")</f>
        <v>43825</v>
      </c>
      <c r="J1015" s="15">
        <f>IFERROR(VLOOKUP(A1015,'Fichier source CGECP'!$A$1:$F$1259,4,FALSE),"")</f>
        <v>0</v>
      </c>
      <c r="K1015" s="15" t="str">
        <f>IFERROR(VLOOKUP(A1015,'Fichier source CGECP'!$A$1:$F$1259,5,FALSE),"")</f>
        <v>CARTONS</v>
      </c>
      <c r="L1015" s="33">
        <f>IFERROR(VLOOKUP(A1015,'Fichier source CGECP'!$A$1:$F$1259,6,FALSE),"")</f>
        <v>0.56999999999999995</v>
      </c>
      <c r="M1015" s="36">
        <f t="shared" si="80"/>
        <v>0.80999999999999994</v>
      </c>
      <c r="N1015" s="35" t="str">
        <f t="shared" si="76"/>
        <v>Ok</v>
      </c>
      <c r="O1015" s="35" t="str">
        <f t="shared" si="77"/>
        <v>Ecart</v>
      </c>
      <c r="P1015" s="35" t="str">
        <f t="shared" si="78"/>
        <v>Ok</v>
      </c>
      <c r="Q1015" s="35" t="str">
        <f t="shared" si="79"/>
        <v>Ecart</v>
      </c>
    </row>
    <row r="1016" spans="1:17" ht="15.75" customHeight="1" x14ac:dyDescent="0.25">
      <c r="A1016" s="12">
        <f>IFERROR(VLOOKUP('Requête 052'!$A1015,'Requête 052'!$A$1:$F$2000,1,FALSE),"")</f>
        <v>8071</v>
      </c>
      <c r="B1016" s="5" t="str">
        <f>IFERROR(VLOOKUP('Requête 052'!$A1015,'Requête 052'!$A$1:$F$2000,2,FALSE),"")</f>
        <v>CGECP ST OUEN L AUMONE TDI</v>
      </c>
      <c r="C1016" s="14">
        <f>IFERROR(VLOOKUP('Requête 052'!$A1015,'Requête 052'!$A$1:$F$2000,3,FALSE),"")</f>
        <v>43825</v>
      </c>
      <c r="D1016" s="5" t="str">
        <f>IFERROR(VLOOKUP('Requête 052'!$A1015,'Requête 052'!$A$1:$F$2000,4,FALSE),"")</f>
        <v>BOIS D'EMBALLAGE</v>
      </c>
      <c r="E1016" s="5" t="str">
        <f>IFERROR(VLOOKUP('Requête 052'!$A1015,'Requête 052'!$A$1:$F$2000,5,FALSE),"")</f>
        <v>BOIS D'EMBALLAGE</v>
      </c>
      <c r="F1016" s="5">
        <f>IFERROR(VLOOKUP('Requête 052'!$A1015,'Requête 052'!$A$1:$F$2000,6,FALSE),"")</f>
        <v>1.5</v>
      </c>
      <c r="G1016" s="15">
        <f>IFERROR(VLOOKUP(A1016,'Fichier source CGECP'!$A$1:$F$1259,1,FALSE),"")</f>
        <v>8071</v>
      </c>
      <c r="H1016" s="15" t="str">
        <f>IFERROR(VLOOKUP(A1016,'Fichier source CGECP'!$A$1:$F$1259,2,FALSE),"")</f>
        <v>CGECP</v>
      </c>
      <c r="I1016" s="38">
        <f>IFERROR(VLOOKUP(A1016,'Fichier source CGECP'!$A$1:$F$1259,3,FALSE),"")</f>
        <v>43825</v>
      </c>
      <c r="J1016" s="15" t="str">
        <f>IFERROR(VLOOKUP(A1016,'Fichier source CGECP'!$A$1:$F$1259,4,FALSE),"")</f>
        <v>CARTONS ET SACHES PLAST - 1.04.00</v>
      </c>
      <c r="K1016" s="15" t="str">
        <f>IFERROR(VLOOKUP(A1016,'Fichier source CGECP'!$A$1:$F$1259,5,FALSE),"")</f>
        <v>CARTONS ET SACHES PLAST - 1.04.00</v>
      </c>
      <c r="L1016" s="33">
        <f>IFERROR(VLOOKUP(A1016,'Fichier source CGECP'!$A$1:$F$1259,6,FALSE),"")</f>
        <v>0.08</v>
      </c>
      <c r="M1016" s="36">
        <f t="shared" si="80"/>
        <v>1.42</v>
      </c>
      <c r="N1016" s="35" t="str">
        <f t="shared" si="76"/>
        <v>Ok</v>
      </c>
      <c r="O1016" s="35" t="str">
        <f t="shared" si="77"/>
        <v>Ecart</v>
      </c>
      <c r="P1016" s="35" t="str">
        <f t="shared" si="78"/>
        <v>Ok</v>
      </c>
      <c r="Q1016" s="35" t="str">
        <f t="shared" si="79"/>
        <v>Ecart</v>
      </c>
    </row>
    <row r="1017" spans="1:17" ht="15.75" customHeight="1" x14ac:dyDescent="0.25">
      <c r="A1017" s="12">
        <f>IFERROR(VLOOKUP('Requête 052'!$A1016,'Requête 052'!$A$1:$F$2000,1,FALSE),"")</f>
        <v>8075</v>
      </c>
      <c r="B1017" s="5" t="str">
        <f>IFERROR(VLOOKUP('Requête 052'!$A1016,'Requête 052'!$A$1:$F$2000,2,FALSE),"")</f>
        <v>CGECP ST OUEN L AUMONE TPCPR</v>
      </c>
      <c r="C1017" s="14">
        <f>IFERROR(VLOOKUP('Requête 052'!$A1016,'Requête 052'!$A$1:$F$2000,3,FALSE),"")</f>
        <v>43825</v>
      </c>
      <c r="D1017" s="5" t="str">
        <f>IFERROR(VLOOKUP('Requête 052'!$A1016,'Requête 052'!$A$1:$F$2000,4,FALSE),"")</f>
        <v>CARTONS</v>
      </c>
      <c r="E1017" s="5" t="str">
        <f>IFERROR(VLOOKUP('Requête 052'!$A1016,'Requête 052'!$A$1:$F$2000,5,FALSE),"")</f>
        <v>CARTONS</v>
      </c>
      <c r="F1017" s="5">
        <f>IFERROR(VLOOKUP('Requête 052'!$A1016,'Requête 052'!$A$1:$F$2000,6,FALSE),"")</f>
        <v>5.0599999999999996</v>
      </c>
      <c r="G1017" s="15">
        <f>IFERROR(VLOOKUP(A1017,'Fichier source CGECP'!$A$1:$F$1259,1,FALSE),"")</f>
        <v>8075</v>
      </c>
      <c r="H1017" s="15" t="str">
        <f>IFERROR(VLOOKUP(A1017,'Fichier source CGECP'!$A$1:$F$1259,2,FALSE),"")</f>
        <v>CGECP</v>
      </c>
      <c r="I1017" s="47">
        <f>IFERROR(VLOOKUP(A1017,'Fichier source CGECP'!$A$1:$F$1259,3,FALSE),"")</f>
        <v>43825</v>
      </c>
      <c r="J1017" s="15" t="str">
        <f>IFERROR(VLOOKUP(A1017,'Fichier source CGECP'!$A$1:$F$1259,4,FALSE),"")</f>
        <v>CARTONS</v>
      </c>
      <c r="K1017" s="15" t="str">
        <f>IFERROR(VLOOKUP(A1017,'Fichier source CGECP'!$A$1:$F$1259,5,FALSE),"")</f>
        <v>CARTONS</v>
      </c>
      <c r="L1017" s="33">
        <f>IFERROR(VLOOKUP(A1017,'Fichier source CGECP'!$A$1:$F$1259,6,FALSE),"")</f>
        <v>2.54</v>
      </c>
      <c r="M1017" s="36">
        <f t="shared" si="80"/>
        <v>2.5199999999999996</v>
      </c>
      <c r="N1017" s="35" t="str">
        <f t="shared" si="76"/>
        <v>Ok</v>
      </c>
      <c r="O1017" s="35" t="str">
        <f t="shared" si="77"/>
        <v>Ok</v>
      </c>
      <c r="P1017" s="35" t="str">
        <f t="shared" si="78"/>
        <v>Ok</v>
      </c>
      <c r="Q1017" s="35" t="str">
        <f t="shared" si="79"/>
        <v>Ok</v>
      </c>
    </row>
    <row r="1018" spans="1:17" ht="15.75" customHeight="1" x14ac:dyDescent="0.25">
      <c r="A1018" s="12">
        <f>IFERROR(VLOOKUP('Requête 052'!$A1017,'Requête 052'!$A$1:$F$2000,1,FALSE),"")</f>
        <v>8075</v>
      </c>
      <c r="B1018" s="5" t="str">
        <f>IFERROR(VLOOKUP('Requête 052'!$A1017,'Requête 052'!$A$1:$F$2000,2,FALSE),"")</f>
        <v>CGECP ST OUEN L AUMONE TPCPR</v>
      </c>
      <c r="C1018" s="14">
        <f>IFERROR(VLOOKUP('Requête 052'!$A1017,'Requête 052'!$A$1:$F$2000,3,FALSE),"")</f>
        <v>43825</v>
      </c>
      <c r="D1018" s="5" t="str">
        <f>IFERROR(VLOOKUP('Requête 052'!$A1017,'Requête 052'!$A$1:$F$2000,4,FALSE),"")</f>
        <v>CARTONS</v>
      </c>
      <c r="E1018" s="5" t="str">
        <f>IFERROR(VLOOKUP('Requête 052'!$A1017,'Requête 052'!$A$1:$F$2000,5,FALSE),"")</f>
        <v>CARTONS</v>
      </c>
      <c r="F1018" s="5">
        <f>IFERROR(VLOOKUP('Requête 052'!$A1017,'Requête 052'!$A$1:$F$2000,6,FALSE),"")</f>
        <v>5.0599999999999996</v>
      </c>
      <c r="G1018" s="15">
        <f>IFERROR(VLOOKUP(A1018,'Fichier source CGECP'!$A$1:$F$1259,1,FALSE),"")</f>
        <v>8075</v>
      </c>
      <c r="H1018" s="15" t="str">
        <f>IFERROR(VLOOKUP(A1018,'Fichier source CGECP'!$A$1:$F$1259,2,FALSE),"")</f>
        <v>CGECP</v>
      </c>
      <c r="I1018" s="47">
        <f>IFERROR(VLOOKUP(A1018,'Fichier source CGECP'!$A$1:$F$1259,3,FALSE),"")</f>
        <v>43825</v>
      </c>
      <c r="J1018" s="15" t="str">
        <f>IFERROR(VLOOKUP(A1018,'Fichier source CGECP'!$A$1:$F$1259,4,FALSE),"")</f>
        <v>CARTONS</v>
      </c>
      <c r="K1018" s="15" t="str">
        <f>IFERROR(VLOOKUP(A1018,'Fichier source CGECP'!$A$1:$F$1259,5,FALSE),"")</f>
        <v>CARTONS</v>
      </c>
      <c r="L1018" s="33">
        <f>IFERROR(VLOOKUP(A1018,'Fichier source CGECP'!$A$1:$F$1259,6,FALSE),"")</f>
        <v>2.54</v>
      </c>
      <c r="M1018" s="36">
        <f t="shared" si="80"/>
        <v>2.5199999999999996</v>
      </c>
      <c r="N1018" s="35" t="str">
        <f t="shared" si="76"/>
        <v>Ok</v>
      </c>
      <c r="O1018" s="35" t="str">
        <f t="shared" si="77"/>
        <v>Ok</v>
      </c>
      <c r="P1018" s="35" t="str">
        <f t="shared" si="78"/>
        <v>Ok</v>
      </c>
      <c r="Q1018" s="35" t="str">
        <f t="shared" si="79"/>
        <v>Ok</v>
      </c>
    </row>
    <row r="1019" spans="1:17" ht="15.75" customHeight="1" x14ac:dyDescent="0.25">
      <c r="A1019" s="12">
        <f>IFERROR(VLOOKUP('Requête 052'!$A1018,'Requête 052'!$A$1:$F$2000,1,FALSE),"")</f>
        <v>8075</v>
      </c>
      <c r="B1019" s="5" t="str">
        <f>IFERROR(VLOOKUP('Requête 052'!$A1018,'Requête 052'!$A$1:$F$2000,2,FALSE),"")</f>
        <v>CGECP ST OUEN L AUMONE TPCPR</v>
      </c>
      <c r="C1019" s="14">
        <f>IFERROR(VLOOKUP('Requête 052'!$A1018,'Requête 052'!$A$1:$F$2000,3,FALSE),"")</f>
        <v>43825</v>
      </c>
      <c r="D1019" s="5" t="str">
        <f>IFERROR(VLOOKUP('Requête 052'!$A1018,'Requête 052'!$A$1:$F$2000,4,FALSE),"")</f>
        <v>CARTONS</v>
      </c>
      <c r="E1019" s="5" t="str">
        <f>IFERROR(VLOOKUP('Requête 052'!$A1018,'Requête 052'!$A$1:$F$2000,5,FALSE),"")</f>
        <v>CARTONS</v>
      </c>
      <c r="F1019" s="5">
        <f>IFERROR(VLOOKUP('Requête 052'!$A1018,'Requête 052'!$A$1:$F$2000,6,FALSE),"")</f>
        <v>5.0599999999999996</v>
      </c>
      <c r="G1019" s="15">
        <f>IFERROR(VLOOKUP(A1019,'Fichier source CGECP'!$A$1:$F$1259,1,FALSE),"")</f>
        <v>8075</v>
      </c>
      <c r="H1019" s="15" t="str">
        <f>IFERROR(VLOOKUP(A1019,'Fichier source CGECP'!$A$1:$F$1259,2,FALSE),"")</f>
        <v>CGECP</v>
      </c>
      <c r="I1019" s="47">
        <f>IFERROR(VLOOKUP(A1019,'Fichier source CGECP'!$A$1:$F$1259,3,FALSE),"")</f>
        <v>43825</v>
      </c>
      <c r="J1019" s="15" t="str">
        <f>IFERROR(VLOOKUP(A1019,'Fichier source CGECP'!$A$1:$F$1259,4,FALSE),"")</f>
        <v>CARTONS</v>
      </c>
      <c r="K1019" s="15" t="str">
        <f>IFERROR(VLOOKUP(A1019,'Fichier source CGECP'!$A$1:$F$1259,5,FALSE),"")</f>
        <v>CARTONS</v>
      </c>
      <c r="L1019" s="33">
        <f>IFERROR(VLOOKUP(A1019,'Fichier source CGECP'!$A$1:$F$1259,6,FALSE),"")</f>
        <v>2.54</v>
      </c>
      <c r="M1019" s="36">
        <f t="shared" si="80"/>
        <v>2.5199999999999996</v>
      </c>
      <c r="N1019" s="35" t="str">
        <f t="shared" si="76"/>
        <v>Ok</v>
      </c>
      <c r="O1019" s="35" t="str">
        <f t="shared" si="77"/>
        <v>Ok</v>
      </c>
      <c r="P1019" s="35" t="str">
        <f t="shared" si="78"/>
        <v>Ok</v>
      </c>
      <c r="Q1019" s="35" t="str">
        <f t="shared" si="79"/>
        <v>Ok</v>
      </c>
    </row>
    <row r="1020" spans="1:17" ht="15.75" customHeight="1" x14ac:dyDescent="0.25">
      <c r="A1020" s="12">
        <f>IFERROR(VLOOKUP('Requête 052'!$A1019,'Requête 052'!$A$1:$F$2000,1,FALSE),"")</f>
        <v>8079</v>
      </c>
      <c r="B1020" s="5" t="str">
        <f>IFERROR(VLOOKUP('Requête 052'!$A1019,'Requête 052'!$A$1:$F$2000,2,FALSE),"")</f>
        <v>CGECP ST OUEN L AUMONE TDI</v>
      </c>
      <c r="C1020" s="14">
        <f>IFERROR(VLOOKUP('Requête 052'!$A1019,'Requête 052'!$A$1:$F$2000,3,FALSE),"")</f>
        <v>43825</v>
      </c>
      <c r="D1020" s="5" t="str">
        <f>IFERROR(VLOOKUP('Requête 052'!$A1019,'Requête 052'!$A$1:$F$2000,4,FALSE),"")</f>
        <v>MATIERE VALO EN MELANGE</v>
      </c>
      <c r="E1020" s="5" t="str">
        <f>IFERROR(VLOOKUP('Requête 052'!$A1019,'Requête 052'!$A$1:$F$2000,5,FALSE),"")</f>
        <v>DECHETS INDUSTRIELS BANALS</v>
      </c>
      <c r="F1020" s="5">
        <f>IFERROR(VLOOKUP('Requête 052'!$A1019,'Requête 052'!$A$1:$F$2000,6,FALSE),"")</f>
        <v>1.74</v>
      </c>
      <c r="G1020" s="15">
        <f>IFERROR(VLOOKUP(A1020,'Fichier source CGECP'!$A$1:$F$1259,1,FALSE),"")</f>
        <v>8079</v>
      </c>
      <c r="H1020" s="15" t="str">
        <f>IFERROR(VLOOKUP(A1020,'Fichier source CGECP'!$A$1:$F$1259,2,FALSE),"")</f>
        <v>CGECP</v>
      </c>
      <c r="I1020" s="38">
        <f>IFERROR(VLOOKUP(A1020,'Fichier source CGECP'!$A$1:$F$1259,3,FALSE),"")</f>
        <v>43825</v>
      </c>
      <c r="J1020" s="15" t="str">
        <f>IFERROR(VLOOKUP(A1020,'Fichier source CGECP'!$A$1:$F$1259,4,FALSE),"")</f>
        <v>BOIS B BRUT</v>
      </c>
      <c r="K1020" s="15" t="str">
        <f>IFERROR(VLOOKUP(A1020,'Fichier source CGECP'!$A$1:$F$1259,5,FALSE),"")</f>
        <v>BOIS B BRUT</v>
      </c>
      <c r="L1020" s="33">
        <f>IFERROR(VLOOKUP(A1020,'Fichier source CGECP'!$A$1:$F$1259,6,FALSE),"")</f>
        <v>2.14</v>
      </c>
      <c r="M1020" s="36">
        <f t="shared" si="80"/>
        <v>-0.40000000000000013</v>
      </c>
      <c r="N1020" s="35" t="str">
        <f t="shared" si="76"/>
        <v>Ok</v>
      </c>
      <c r="O1020" s="35" t="str">
        <f t="shared" si="77"/>
        <v>Ecart</v>
      </c>
      <c r="P1020" s="35" t="str">
        <f t="shared" si="78"/>
        <v>Ecart</v>
      </c>
      <c r="Q1020" s="35" t="str">
        <f t="shared" si="79"/>
        <v>Ecart</v>
      </c>
    </row>
    <row r="1021" spans="1:17" ht="15.75" customHeight="1" x14ac:dyDescent="0.25">
      <c r="A1021" s="12">
        <f>IFERROR(VLOOKUP('Requête 052'!$A1020,'Requête 052'!$A$1:$F$2000,1,FALSE),"")</f>
        <v>8088</v>
      </c>
      <c r="B1021" s="5" t="str">
        <f>IFERROR(VLOOKUP('Requête 052'!$A1020,'Requête 052'!$A$1:$F$2000,2,FALSE),"")</f>
        <v>CGECP ST OUEN L AUMONE TDI</v>
      </c>
      <c r="C1021" s="14">
        <f>IFERROR(VLOOKUP('Requête 052'!$A1020,'Requête 052'!$A$1:$F$2000,3,FALSE),"")</f>
        <v>43825</v>
      </c>
      <c r="D1021" s="5" t="str">
        <f>IFERROR(VLOOKUP('Requête 052'!$A1020,'Requête 052'!$A$1:$F$2000,4,FALSE),"")</f>
        <v>DECHETS INDUSTRIELS BANALS</v>
      </c>
      <c r="E1021" s="5" t="str">
        <f>IFERROR(VLOOKUP('Requête 052'!$A1020,'Requête 052'!$A$1:$F$2000,5,FALSE),"")</f>
        <v>DECHETS INDUSTRIELS BANALS</v>
      </c>
      <c r="F1021" s="5">
        <f>IFERROR(VLOOKUP('Requête 052'!$A1020,'Requête 052'!$A$1:$F$2000,6,FALSE),"")</f>
        <v>3.66</v>
      </c>
      <c r="G1021" s="15">
        <f>IFERROR(VLOOKUP(A1021,'Fichier source CGECP'!$A$1:$F$1259,1,FALSE),"")</f>
        <v>8088</v>
      </c>
      <c r="H1021" s="15" t="str">
        <f>IFERROR(VLOOKUP(A1021,'Fichier source CGECP'!$A$1:$F$1259,2,FALSE),"")</f>
        <v>CGECP</v>
      </c>
      <c r="I1021" s="38">
        <f>IFERROR(VLOOKUP(A1021,'Fichier source CGECP'!$A$1:$F$1259,3,FALSE),"")</f>
        <v>43825</v>
      </c>
      <c r="J1021" s="15" t="str">
        <f>IFERROR(VLOOKUP(A1021,'Fichier source CGECP'!$A$1:$F$1259,4,FALSE),"")</f>
        <v>DECHETS INDUSTRIELS BANALS</v>
      </c>
      <c r="K1021" s="15" t="str">
        <f>IFERROR(VLOOKUP(A1021,'Fichier source CGECP'!$A$1:$F$1259,5,FALSE),"")</f>
        <v>DECHETS INDUSTRIELS BANALS</v>
      </c>
      <c r="L1021" s="33">
        <f>IFERROR(VLOOKUP(A1021,'Fichier source CGECP'!$A$1:$F$1259,6,FALSE),"")</f>
        <v>6.54</v>
      </c>
      <c r="M1021" s="36">
        <f t="shared" si="80"/>
        <v>-2.88</v>
      </c>
      <c r="N1021" s="35" t="str">
        <f t="shared" si="76"/>
        <v>Ok</v>
      </c>
      <c r="O1021" s="35" t="str">
        <f t="shared" si="77"/>
        <v>Ok</v>
      </c>
      <c r="P1021" s="35" t="str">
        <f t="shared" si="78"/>
        <v>Ecart</v>
      </c>
      <c r="Q1021" s="35" t="str">
        <f t="shared" si="79"/>
        <v>Ecart</v>
      </c>
    </row>
    <row r="1022" spans="1:17" ht="15.75" customHeight="1" x14ac:dyDescent="0.25">
      <c r="A1022" s="12">
        <f>IFERROR(VLOOKUP('Requête 052'!$A1021,'Requête 052'!$A$1:$F$2000,1,FALSE),"")</f>
        <v>8089</v>
      </c>
      <c r="B1022" s="5" t="str">
        <f>IFERROR(VLOOKUP('Requête 052'!$A1021,'Requête 052'!$A$1:$F$2000,2,FALSE),"")</f>
        <v>CGECP ST OUEN L AUMONE TDI</v>
      </c>
      <c r="C1022" s="14">
        <f>IFERROR(VLOOKUP('Requête 052'!$A1021,'Requête 052'!$A$1:$F$2000,3,FALSE),"")</f>
        <v>43825</v>
      </c>
      <c r="D1022" s="5" t="str">
        <f>IFERROR(VLOOKUP('Requête 052'!$A1021,'Requête 052'!$A$1:$F$2000,4,FALSE),"")</f>
        <v>ENCOMBRANTS</v>
      </c>
      <c r="E1022" s="5" t="str">
        <f>IFERROR(VLOOKUP('Requête 052'!$A1021,'Requête 052'!$A$1:$F$2000,5,FALSE),"")</f>
        <v>ENCOMBRANTS</v>
      </c>
      <c r="F1022" s="5">
        <f>IFERROR(VLOOKUP('Requête 052'!$A1021,'Requête 052'!$A$1:$F$2000,6,FALSE),"")</f>
        <v>5.26</v>
      </c>
      <c r="G1022" s="15">
        <f>IFERROR(VLOOKUP(A1022,'Fichier source CGECP'!$A$1:$F$1259,1,FALSE),"")</f>
        <v>8089</v>
      </c>
      <c r="H1022" s="15" t="str">
        <f>IFERROR(VLOOKUP(A1022,'Fichier source CGECP'!$A$1:$F$1259,2,FALSE),"")</f>
        <v>CGECP</v>
      </c>
      <c r="I1022" s="47">
        <f>IFERROR(VLOOKUP(A1022,'Fichier source CGECP'!$A$1:$F$1259,3,FALSE),"")</f>
        <v>43825</v>
      </c>
      <c r="J1022" s="15">
        <f>IFERROR(VLOOKUP(A1022,'Fichier source CGECP'!$A$1:$F$1259,4,FALSE),"")</f>
        <v>0</v>
      </c>
      <c r="K1022" s="15" t="str">
        <f>IFERROR(VLOOKUP(A1022,'Fichier source CGECP'!$A$1:$F$1259,5,FALSE),"")</f>
        <v>ENCOMBRANTS</v>
      </c>
      <c r="L1022" s="33">
        <f>IFERROR(VLOOKUP(A1022,'Fichier source CGECP'!$A$1:$F$1259,6,FALSE),"")</f>
        <v>4.84</v>
      </c>
      <c r="M1022" s="36">
        <f t="shared" si="80"/>
        <v>0.41999999999999993</v>
      </c>
      <c r="N1022" s="35" t="str">
        <f t="shared" si="76"/>
        <v>Ok</v>
      </c>
      <c r="O1022" s="35" t="str">
        <f t="shared" si="77"/>
        <v>Ok</v>
      </c>
      <c r="P1022" s="35" t="str">
        <f t="shared" si="78"/>
        <v>Ok</v>
      </c>
      <c r="Q1022" s="35" t="str">
        <f t="shared" si="79"/>
        <v>Ok</v>
      </c>
    </row>
    <row r="1023" spans="1:17" ht="15.75" customHeight="1" x14ac:dyDescent="0.25">
      <c r="A1023" s="12">
        <f>IFERROR(VLOOKUP('Requête 052'!$A1022,'Requête 052'!$A$1:$F$2000,1,FALSE),"")</f>
        <v>8107</v>
      </c>
      <c r="B1023" s="5" t="str">
        <f>IFERROR(VLOOKUP('Requête 052'!$A1022,'Requête 052'!$A$1:$F$2000,2,FALSE),"")</f>
        <v>CGECP ST OUEN L AUMONE TDI</v>
      </c>
      <c r="C1023" s="14">
        <f>IFERROR(VLOOKUP('Requête 052'!$A1022,'Requête 052'!$A$1:$F$2000,3,FALSE),"")</f>
        <v>43825</v>
      </c>
      <c r="D1023" s="5" t="str">
        <f>IFERROR(VLOOKUP('Requête 052'!$A1022,'Requête 052'!$A$1:$F$2000,4,FALSE),"")</f>
        <v>FERRAILLES A BROYER (FAB)</v>
      </c>
      <c r="E1023" s="5" t="str">
        <f>IFERROR(VLOOKUP('Requête 052'!$A1022,'Requête 052'!$A$1:$F$2000,5,FALSE),"")</f>
        <v>FERRAILLES A BROYER (FAB)</v>
      </c>
      <c r="F1023" s="5">
        <f>IFERROR(VLOOKUP('Requête 052'!$A1022,'Requête 052'!$A$1:$F$2000,6,FALSE),"")</f>
        <v>2.2599999999999998</v>
      </c>
      <c r="G1023" s="15" t="str">
        <f>IFERROR(VLOOKUP(A1023,'Fichier source CGECP'!$A$1:$F$1259,1,FALSE),"")</f>
        <v/>
      </c>
      <c r="H1023" s="15" t="str">
        <f>IFERROR(VLOOKUP(A1023,'Fichier source CGECP'!$A$1:$F$1259,2,FALSE),"")</f>
        <v/>
      </c>
      <c r="I1023" s="38" t="str">
        <f>IFERROR(VLOOKUP(A1023,'Fichier source CGECP'!$A$1:$F$1259,3,FALSE),"")</f>
        <v/>
      </c>
      <c r="J1023" s="15" t="str">
        <f>IFERROR(VLOOKUP(A1023,'Fichier source CGECP'!$A$1:$F$1259,4,FALSE),"")</f>
        <v/>
      </c>
      <c r="K1023" s="15" t="str">
        <f>IFERROR(VLOOKUP(A1023,'Fichier source CGECP'!$A$1:$F$1259,5,FALSE),"")</f>
        <v/>
      </c>
      <c r="L1023" s="33" t="str">
        <f>IFERROR(VLOOKUP(A1023,'Fichier source CGECP'!$A$1:$F$1259,6,FALSE),"")</f>
        <v/>
      </c>
      <c r="M1023" s="36" t="str">
        <f t="shared" si="80"/>
        <v/>
      </c>
      <c r="N1023" s="35" t="str">
        <f t="shared" si="76"/>
        <v>Ok</v>
      </c>
      <c r="O1023" s="35" t="str">
        <f t="shared" si="77"/>
        <v>Ecart</v>
      </c>
      <c r="P1023" s="35" t="str">
        <f t="shared" si="78"/>
        <v>Ok</v>
      </c>
      <c r="Q1023" s="35" t="str">
        <f t="shared" si="79"/>
        <v>Ecart</v>
      </c>
    </row>
    <row r="1024" spans="1:17" ht="15.75" customHeight="1" x14ac:dyDescent="0.25">
      <c r="A1024" s="12">
        <f>IFERROR(VLOOKUP('Requête 052'!$A1023,'Requête 052'!$A$1:$F$2000,1,FALSE),"")</f>
        <v>8116</v>
      </c>
      <c r="B1024" s="5" t="str">
        <f>IFERROR(VLOOKUP('Requête 052'!$A1023,'Requête 052'!$A$1:$F$2000,2,FALSE),"")</f>
        <v>CGECP ST OUEN L AUMONE UVEND</v>
      </c>
      <c r="C1024" s="14">
        <f>IFERROR(VLOOKUP('Requête 052'!$A1023,'Requête 052'!$A$1:$F$2000,3,FALSE),"")</f>
        <v>43825</v>
      </c>
      <c r="D1024" s="5" t="str">
        <f>IFERROR(VLOOKUP('Requête 052'!$A1023,'Requête 052'!$A$1:$F$2000,4,FALSE),"")</f>
        <v>REFUS DE TRI</v>
      </c>
      <c r="E1024" s="5" t="str">
        <f>IFERROR(VLOOKUP('Requête 052'!$A1023,'Requête 052'!$A$1:$F$2000,5,FALSE),"")</f>
        <v>REFUS DE TRI</v>
      </c>
      <c r="F1024" s="5">
        <f>IFERROR(VLOOKUP('Requête 052'!$A1023,'Requête 052'!$A$1:$F$2000,6,FALSE),"")</f>
        <v>1.9</v>
      </c>
      <c r="G1024" s="15" t="str">
        <f>IFERROR(VLOOKUP(A1024,'Fichier source CGECP'!$A$1:$F$1259,1,FALSE),"")</f>
        <v/>
      </c>
      <c r="H1024" s="15" t="str">
        <f>IFERROR(VLOOKUP(A1024,'Fichier source CGECP'!$A$1:$F$1259,2,FALSE),"")</f>
        <v/>
      </c>
      <c r="I1024" s="38" t="str">
        <f>IFERROR(VLOOKUP(A1024,'Fichier source CGECP'!$A$1:$F$1259,3,FALSE),"")</f>
        <v/>
      </c>
      <c r="J1024" s="15" t="str">
        <f>IFERROR(VLOOKUP(A1024,'Fichier source CGECP'!$A$1:$F$1259,4,FALSE),"")</f>
        <v/>
      </c>
      <c r="K1024" s="15" t="str">
        <f>IFERROR(VLOOKUP(A1024,'Fichier source CGECP'!$A$1:$F$1259,5,FALSE),"")</f>
        <v/>
      </c>
      <c r="L1024" s="33" t="str">
        <f>IFERROR(VLOOKUP(A1024,'Fichier source CGECP'!$A$1:$F$1259,6,FALSE),"")</f>
        <v/>
      </c>
      <c r="M1024" s="36" t="str">
        <f t="shared" si="80"/>
        <v/>
      </c>
      <c r="N1024" s="35" t="str">
        <f t="shared" si="76"/>
        <v>Ok</v>
      </c>
      <c r="O1024" s="35" t="str">
        <f t="shared" si="77"/>
        <v>Ecart</v>
      </c>
      <c r="P1024" s="35" t="str">
        <f t="shared" si="78"/>
        <v>Ok</v>
      </c>
      <c r="Q1024" s="35" t="str">
        <f t="shared" si="79"/>
        <v>Ecart</v>
      </c>
    </row>
    <row r="1025" spans="1:17" ht="15.75" customHeight="1" x14ac:dyDescent="0.25">
      <c r="A1025" s="12">
        <f>IFERROR(VLOOKUP('Requête 052'!$A1024,'Requête 052'!$A$1:$F$2000,1,FALSE),"")</f>
        <v>8122</v>
      </c>
      <c r="B1025" s="5" t="str">
        <f>IFERROR(VLOOKUP('Requête 052'!$A1024,'Requête 052'!$A$1:$F$2000,2,FALSE),"")</f>
        <v>CGECP ST OUEN L AUMONE TDI</v>
      </c>
      <c r="C1025" s="14">
        <f>IFERROR(VLOOKUP('Requête 052'!$A1024,'Requête 052'!$A$1:$F$2000,3,FALSE),"")</f>
        <v>43825</v>
      </c>
      <c r="D1025" s="5" t="str">
        <f>IFERROR(VLOOKUP('Requête 052'!$A1024,'Requête 052'!$A$1:$F$2000,4,FALSE),"")</f>
        <v>CARTONS</v>
      </c>
      <c r="E1025" s="5" t="str">
        <f>IFERROR(VLOOKUP('Requête 052'!$A1024,'Requête 052'!$A$1:$F$2000,5,FALSE),"")</f>
        <v>CARTONS</v>
      </c>
      <c r="F1025" s="5">
        <f>IFERROR(VLOOKUP('Requête 052'!$A1024,'Requête 052'!$A$1:$F$2000,6,FALSE),"")</f>
        <v>1.84</v>
      </c>
      <c r="G1025" s="15">
        <f>IFERROR(VLOOKUP(A1025,'Fichier source CGECP'!$A$1:$F$1259,1,FALSE),"")</f>
        <v>8122</v>
      </c>
      <c r="H1025" s="15" t="str">
        <f>IFERROR(VLOOKUP(A1025,'Fichier source CGECP'!$A$1:$F$1259,2,FALSE),"")</f>
        <v>CGECP</v>
      </c>
      <c r="I1025" s="47">
        <f>IFERROR(VLOOKUP(A1025,'Fichier source CGECP'!$A$1:$F$1259,3,FALSE),"")</f>
        <v>43825</v>
      </c>
      <c r="J1025" s="15" t="str">
        <f>IFERROR(VLOOKUP(A1025,'Fichier source CGECP'!$A$1:$F$1259,4,FALSE),"")</f>
        <v>CARTONS</v>
      </c>
      <c r="K1025" s="15" t="str">
        <f>IFERROR(VLOOKUP(A1025,'Fichier source CGECP'!$A$1:$F$1259,5,FALSE),"")</f>
        <v>CARTONS</v>
      </c>
      <c r="L1025" s="33">
        <f>IFERROR(VLOOKUP(A1025,'Fichier source CGECP'!$A$1:$F$1259,6,FALSE),"")</f>
        <v>1.55</v>
      </c>
      <c r="M1025" s="36">
        <f t="shared" si="80"/>
        <v>0.29000000000000004</v>
      </c>
      <c r="N1025" s="35" t="str">
        <f t="shared" si="76"/>
        <v>Ok</v>
      </c>
      <c r="O1025" s="35" t="str">
        <f t="shared" si="77"/>
        <v>Ok</v>
      </c>
      <c r="P1025" s="35" t="str">
        <f t="shared" si="78"/>
        <v>Ok</v>
      </c>
      <c r="Q1025" s="35" t="str">
        <f t="shared" si="79"/>
        <v>Ok</v>
      </c>
    </row>
    <row r="1026" spans="1:17" ht="15.75" customHeight="1" x14ac:dyDescent="0.25">
      <c r="A1026" s="12">
        <f>IFERROR(VLOOKUP('Requête 052'!$A1025,'Requête 052'!$A$1:$F$2000,1,FALSE),"")</f>
        <v>8123</v>
      </c>
      <c r="B1026" s="5" t="str">
        <f>IFERROR(VLOOKUP('Requête 052'!$A1025,'Requête 052'!$A$1:$F$2000,2,FALSE),"")</f>
        <v>CGECP ST OUEN L AUMONE UVEND</v>
      </c>
      <c r="C1026" s="14">
        <f>IFERROR(VLOOKUP('Requête 052'!$A1025,'Requête 052'!$A$1:$F$2000,3,FALSE),"")</f>
        <v>43825</v>
      </c>
      <c r="D1026" s="5" t="str">
        <f>IFERROR(VLOOKUP('Requête 052'!$A1025,'Requête 052'!$A$1:$F$2000,4,FALSE),"")</f>
        <v>DECHETS INDUSTRIELS BANALS</v>
      </c>
      <c r="E1026" s="5" t="str">
        <f>IFERROR(VLOOKUP('Requête 052'!$A1025,'Requête 052'!$A$1:$F$2000,5,FALSE),"")</f>
        <v>DECHETS INDUSTRIELS BANALS</v>
      </c>
      <c r="F1026" s="5">
        <f>IFERROR(VLOOKUP('Requête 052'!$A1025,'Requête 052'!$A$1:$F$2000,6,FALSE),"")</f>
        <v>6.84</v>
      </c>
      <c r="G1026" s="15">
        <f>IFERROR(VLOOKUP(A1026,'Fichier source CGECP'!$A$1:$F$1259,1,FALSE),"")</f>
        <v>8123</v>
      </c>
      <c r="H1026" s="15" t="str">
        <f>IFERROR(VLOOKUP(A1026,'Fichier source CGECP'!$A$1:$F$1259,2,FALSE),"")</f>
        <v>CGECP</v>
      </c>
      <c r="I1026" s="47">
        <f>IFERROR(VLOOKUP(A1026,'Fichier source CGECP'!$A$1:$F$1259,3,FALSE),"")</f>
        <v>43825</v>
      </c>
      <c r="J1026" s="15" t="str">
        <f>IFERROR(VLOOKUP(A1026,'Fichier source CGECP'!$A$1:$F$1259,4,FALSE),"")</f>
        <v>DECHETS INDUSTRIELS BANALS</v>
      </c>
      <c r="K1026" s="15" t="str">
        <f>IFERROR(VLOOKUP(A1026,'Fichier source CGECP'!$A$1:$F$1259,5,FALSE),"")</f>
        <v>DECHETS INDUSTRIELS BANALS</v>
      </c>
      <c r="L1026" s="33">
        <f>IFERROR(VLOOKUP(A1026,'Fichier source CGECP'!$A$1:$F$1259,6,FALSE),"")</f>
        <v>1.4</v>
      </c>
      <c r="M1026" s="36">
        <f t="shared" si="80"/>
        <v>5.4399999999999995</v>
      </c>
      <c r="N1026" s="35" t="str">
        <f t="shared" si="76"/>
        <v>Ok</v>
      </c>
      <c r="O1026" s="35" t="str">
        <f t="shared" si="77"/>
        <v>Ok</v>
      </c>
      <c r="P1026" s="35" t="str">
        <f t="shared" si="78"/>
        <v>Ok</v>
      </c>
      <c r="Q1026" s="35" t="str">
        <f t="shared" si="79"/>
        <v>Ok</v>
      </c>
    </row>
    <row r="1027" spans="1:17" ht="15.75" customHeight="1" x14ac:dyDescent="0.25">
      <c r="A1027" s="12">
        <f>IFERROR(VLOOKUP('Requête 052'!$A1026,'Requête 052'!$A$1:$F$2000,1,FALSE),"")</f>
        <v>8135</v>
      </c>
      <c r="B1027" s="5" t="str">
        <f>IFERROR(VLOOKUP('Requête 052'!$A1026,'Requête 052'!$A$1:$F$2000,2,FALSE),"")</f>
        <v>CGECP ST OUEN L AUMONE UVEND</v>
      </c>
      <c r="C1027" s="14">
        <f>IFERROR(VLOOKUP('Requête 052'!$A1026,'Requête 052'!$A$1:$F$2000,3,FALSE),"")</f>
        <v>43825</v>
      </c>
      <c r="D1027" s="5" t="str">
        <f>IFERROR(VLOOKUP('Requête 052'!$A1026,'Requête 052'!$A$1:$F$2000,4,FALSE),"")</f>
        <v>REFUS DE TRI</v>
      </c>
      <c r="E1027" s="5" t="str">
        <f>IFERROR(VLOOKUP('Requête 052'!$A1026,'Requête 052'!$A$1:$F$2000,5,FALSE),"")</f>
        <v>REFUS DE TRI</v>
      </c>
      <c r="F1027" s="5">
        <f>IFERROR(VLOOKUP('Requête 052'!$A1026,'Requête 052'!$A$1:$F$2000,6,FALSE),"")</f>
        <v>2.02</v>
      </c>
      <c r="G1027" s="15" t="str">
        <f>IFERROR(VLOOKUP(A1027,'Fichier source CGECP'!$A$1:$F$1259,1,FALSE),"")</f>
        <v/>
      </c>
      <c r="H1027" s="15" t="str">
        <f>IFERROR(VLOOKUP(A1027,'Fichier source CGECP'!$A$1:$F$1259,2,FALSE),"")</f>
        <v/>
      </c>
      <c r="I1027" s="38" t="str">
        <f>IFERROR(VLOOKUP(A1027,'Fichier source CGECP'!$A$1:$F$1259,3,FALSE),"")</f>
        <v/>
      </c>
      <c r="J1027" s="15" t="str">
        <f>IFERROR(VLOOKUP(A1027,'Fichier source CGECP'!$A$1:$F$1259,4,FALSE),"")</f>
        <v/>
      </c>
      <c r="K1027" s="15" t="str">
        <f>IFERROR(VLOOKUP(A1027,'Fichier source CGECP'!$A$1:$F$1259,5,FALSE),"")</f>
        <v/>
      </c>
      <c r="L1027" s="33" t="str">
        <f>IFERROR(VLOOKUP(A1027,'Fichier source CGECP'!$A$1:$F$1259,6,FALSE),"")</f>
        <v/>
      </c>
      <c r="M1027" s="36" t="str">
        <f t="shared" si="80"/>
        <v/>
      </c>
      <c r="N1027" s="35" t="str">
        <f t="shared" si="76"/>
        <v>Ok</v>
      </c>
      <c r="O1027" s="35" t="str">
        <f t="shared" si="77"/>
        <v>Ecart</v>
      </c>
      <c r="P1027" s="35" t="str">
        <f t="shared" si="78"/>
        <v>Ok</v>
      </c>
      <c r="Q1027" s="35" t="str">
        <f t="shared" si="79"/>
        <v>Ecart</v>
      </c>
    </row>
    <row r="1028" spans="1:17" ht="15.75" customHeight="1" x14ac:dyDescent="0.25">
      <c r="A1028" s="12">
        <f>IFERROR(VLOOKUP('Requête 052'!$A1027,'Requête 052'!$A$1:$F$2000,1,FALSE),"")</f>
        <v>8136</v>
      </c>
      <c r="B1028" s="5" t="str">
        <f>IFERROR(VLOOKUP('Requête 052'!$A1027,'Requête 052'!$A$1:$F$2000,2,FALSE),"")</f>
        <v>CGECP ST OUEN L AUMONE TDI</v>
      </c>
      <c r="C1028" s="14">
        <f>IFERROR(VLOOKUP('Requête 052'!$A1027,'Requête 052'!$A$1:$F$2000,3,FALSE),"")</f>
        <v>43825</v>
      </c>
      <c r="D1028" s="5" t="str">
        <f>IFERROR(VLOOKUP('Requête 052'!$A1027,'Requête 052'!$A$1:$F$2000,4,FALSE),"")</f>
        <v>ORDURES MENAGERES</v>
      </c>
      <c r="E1028" s="5" t="str">
        <f>IFERROR(VLOOKUP('Requête 052'!$A1027,'Requête 052'!$A$1:$F$2000,5,FALSE),"")</f>
        <v>ORDURES MENAGERES</v>
      </c>
      <c r="F1028" s="5">
        <f>IFERROR(VLOOKUP('Requête 052'!$A1027,'Requête 052'!$A$1:$F$2000,6,FALSE),"")</f>
        <v>0.88</v>
      </c>
      <c r="G1028" s="15">
        <f>IFERROR(VLOOKUP(A1028,'Fichier source CGECP'!$A$1:$F$1259,1,FALSE),"")</f>
        <v>8136</v>
      </c>
      <c r="H1028" s="15" t="str">
        <f>IFERROR(VLOOKUP(A1028,'Fichier source CGECP'!$A$1:$F$1259,2,FALSE),"")</f>
        <v>CGECP</v>
      </c>
      <c r="I1028" s="38">
        <f>IFERROR(VLOOKUP(A1028,'Fichier source CGECP'!$A$1:$F$1259,3,FALSE),"")</f>
        <v>43825</v>
      </c>
      <c r="J1028" s="15">
        <f>IFERROR(VLOOKUP(A1028,'Fichier source CGECP'!$A$1:$F$1259,4,FALSE),"")</f>
        <v>0</v>
      </c>
      <c r="K1028" s="15" t="str">
        <f>IFERROR(VLOOKUP(A1028,'Fichier source CGECP'!$A$1:$F$1259,5,FALSE),"")</f>
        <v>ORDURES MENAGERES</v>
      </c>
      <c r="L1028" s="33">
        <f>IFERROR(VLOOKUP(A1028,'Fichier source CGECP'!$A$1:$F$1259,6,FALSE),"")</f>
        <v>3.68</v>
      </c>
      <c r="M1028" s="36">
        <f t="shared" si="80"/>
        <v>-2.8000000000000003</v>
      </c>
      <c r="N1028" s="35" t="str">
        <f t="shared" ref="N1028:N1091" si="81">IFERROR(IF(SEARCH(H1028,B1028,1),"Ok","Ecart"),"")</f>
        <v>Ok</v>
      </c>
      <c r="O1028" s="35" t="str">
        <f t="shared" ref="O1028:O1091" si="82">IFERROR(IF(E1028=K1028,"Ok","Ecart"),"")</f>
        <v>Ok</v>
      </c>
      <c r="P1028" s="35" t="str">
        <f t="shared" ref="P1028:P1091" si="83">IFERROR(IF(M1028&gt;=0,"Ok","Ecart"),"")</f>
        <v>Ecart</v>
      </c>
      <c r="Q1028" s="35" t="str">
        <f t="shared" ref="Q1028:Q1091" si="84">IFERROR(IF(OR(P1028="Ecart",O1028="Ecart",N1028="Ecart"),"Ecart","Ok"),"")</f>
        <v>Ecart</v>
      </c>
    </row>
    <row r="1029" spans="1:17" ht="15.75" customHeight="1" x14ac:dyDescent="0.25">
      <c r="A1029" s="12">
        <f>IFERROR(VLOOKUP('Requête 052'!$A1028,'Requête 052'!$A$1:$F$2000,1,FALSE),"")</f>
        <v>8153</v>
      </c>
      <c r="B1029" s="5" t="str">
        <f>IFERROR(VLOOKUP('Requête 052'!$A1028,'Requête 052'!$A$1:$F$2000,2,FALSE),"")</f>
        <v>CGECP ST OUEN L AUMONE TDI</v>
      </c>
      <c r="C1029" s="14">
        <f>IFERROR(VLOOKUP('Requête 052'!$A1028,'Requête 052'!$A$1:$F$2000,3,FALSE),"")</f>
        <v>43825</v>
      </c>
      <c r="D1029" s="5" t="str">
        <f>IFERROR(VLOOKUP('Requête 052'!$A1028,'Requête 052'!$A$1:$F$2000,4,FALSE),"")</f>
        <v>CARTONS</v>
      </c>
      <c r="E1029" s="5" t="str">
        <f>IFERROR(VLOOKUP('Requête 052'!$A1028,'Requête 052'!$A$1:$F$2000,5,FALSE),"")</f>
        <v>CARTONS</v>
      </c>
      <c r="F1029" s="5">
        <f>IFERROR(VLOOKUP('Requête 052'!$A1028,'Requête 052'!$A$1:$F$2000,6,FALSE),"")</f>
        <v>1.1040000000000001</v>
      </c>
      <c r="G1029" s="15">
        <f>IFERROR(VLOOKUP(A1029,'Fichier source CGECP'!$A$1:$F$1259,1,FALSE),"")</f>
        <v>8153</v>
      </c>
      <c r="H1029" s="15" t="str">
        <f>IFERROR(VLOOKUP(A1029,'Fichier source CGECP'!$A$1:$F$1259,2,FALSE),"")</f>
        <v>CGECP</v>
      </c>
      <c r="I1029" s="38">
        <f>IFERROR(VLOOKUP(A1029,'Fichier source CGECP'!$A$1:$F$1259,3,FALSE),"")</f>
        <v>43825</v>
      </c>
      <c r="J1029" s="15">
        <f>IFERROR(VLOOKUP(A1029,'Fichier source CGECP'!$A$1:$F$1259,4,FALSE),"")</f>
        <v>0</v>
      </c>
      <c r="K1029" s="15" t="str">
        <f>IFERROR(VLOOKUP(A1029,'Fichier source CGECP'!$A$1:$F$1259,5,FALSE),"")</f>
        <v>CARTONS</v>
      </c>
      <c r="L1029" s="33">
        <f>IFERROR(VLOOKUP(A1029,'Fichier source CGECP'!$A$1:$F$1259,6,FALSE),"")</f>
        <v>1.696</v>
      </c>
      <c r="M1029" s="36">
        <f t="shared" si="80"/>
        <v>-0.59199999999999986</v>
      </c>
      <c r="N1029" s="35" t="str">
        <f t="shared" si="81"/>
        <v>Ok</v>
      </c>
      <c r="O1029" s="35" t="str">
        <f t="shared" si="82"/>
        <v>Ok</v>
      </c>
      <c r="P1029" s="35" t="str">
        <f t="shared" si="83"/>
        <v>Ecart</v>
      </c>
      <c r="Q1029" s="35" t="str">
        <f t="shared" si="84"/>
        <v>Ecart</v>
      </c>
    </row>
    <row r="1030" spans="1:17" ht="15.75" customHeight="1" x14ac:dyDescent="0.25">
      <c r="A1030" s="12">
        <f>IFERROR(VLOOKUP('Requête 052'!$A1029,'Requête 052'!$A$1:$F$2000,1,FALSE),"")</f>
        <v>8178</v>
      </c>
      <c r="B1030" s="5" t="str">
        <f>IFERROR(VLOOKUP('Requête 052'!$A1029,'Requête 052'!$A$1:$F$2000,2,FALSE),"")</f>
        <v>CGECP ST OUEN L AUMONE TDI</v>
      </c>
      <c r="C1030" s="14">
        <f>IFERROR(VLOOKUP('Requête 052'!$A1029,'Requête 052'!$A$1:$F$2000,3,FALSE),"")</f>
        <v>43825</v>
      </c>
      <c r="D1030" s="5" t="str">
        <f>IFERROR(VLOOKUP('Requête 052'!$A1029,'Requête 052'!$A$1:$F$2000,4,FALSE),"")</f>
        <v>ENCOMBRANTS</v>
      </c>
      <c r="E1030" s="5" t="str">
        <f>IFERROR(VLOOKUP('Requête 052'!$A1029,'Requête 052'!$A$1:$F$2000,5,FALSE),"")</f>
        <v>ENCOMBRANTS</v>
      </c>
      <c r="F1030" s="5">
        <f>IFERROR(VLOOKUP('Requête 052'!$A1029,'Requête 052'!$A$1:$F$2000,6,FALSE),"")</f>
        <v>3.26</v>
      </c>
      <c r="G1030" s="15" t="str">
        <f>IFERROR(VLOOKUP(A1030,'Fichier source CGECP'!$A$1:$F$1259,1,FALSE),"")</f>
        <v/>
      </c>
      <c r="H1030" s="15" t="str">
        <f>IFERROR(VLOOKUP(A1030,'Fichier source CGECP'!$A$1:$F$1259,2,FALSE),"")</f>
        <v/>
      </c>
      <c r="I1030" s="38" t="str">
        <f>IFERROR(VLOOKUP(A1030,'Fichier source CGECP'!$A$1:$F$1259,3,FALSE),"")</f>
        <v/>
      </c>
      <c r="J1030" s="15" t="str">
        <f>IFERROR(VLOOKUP(A1030,'Fichier source CGECP'!$A$1:$F$1259,4,FALSE),"")</f>
        <v/>
      </c>
      <c r="K1030" s="15" t="str">
        <f>IFERROR(VLOOKUP(A1030,'Fichier source CGECP'!$A$1:$F$1259,5,FALSE),"")</f>
        <v/>
      </c>
      <c r="L1030" s="33" t="str">
        <f>IFERROR(VLOOKUP(A1030,'Fichier source CGECP'!$A$1:$F$1259,6,FALSE),"")</f>
        <v/>
      </c>
      <c r="M1030" s="36" t="str">
        <f t="shared" si="80"/>
        <v/>
      </c>
      <c r="N1030" s="35" t="str">
        <f t="shared" si="81"/>
        <v>Ok</v>
      </c>
      <c r="O1030" s="35" t="str">
        <f t="shared" si="82"/>
        <v>Ecart</v>
      </c>
      <c r="P1030" s="35" t="str">
        <f t="shared" si="83"/>
        <v>Ok</v>
      </c>
      <c r="Q1030" s="35" t="str">
        <f t="shared" si="84"/>
        <v>Ecart</v>
      </c>
    </row>
    <row r="1031" spans="1:17" ht="15.75" customHeight="1" x14ac:dyDescent="0.25">
      <c r="A1031" s="12">
        <f>IFERROR(VLOOKUP('Requête 052'!$A1030,'Requête 052'!$A$1:$F$2000,1,FALSE),"")</f>
        <v>8193</v>
      </c>
      <c r="B1031" s="5" t="str">
        <f>IFERROR(VLOOKUP('Requête 052'!$A1030,'Requête 052'!$A$1:$F$2000,2,FALSE),"")</f>
        <v>CGECP ST OUEN L AUMONE TDI</v>
      </c>
      <c r="C1031" s="14">
        <f>IFERROR(VLOOKUP('Requête 052'!$A1030,'Requête 052'!$A$1:$F$2000,3,FALSE),"")</f>
        <v>43825</v>
      </c>
      <c r="D1031" s="5" t="str">
        <f>IFERROR(VLOOKUP('Requête 052'!$A1030,'Requête 052'!$A$1:$F$2000,4,FALSE),"")</f>
        <v>ENCOMBRANTS</v>
      </c>
      <c r="E1031" s="5" t="str">
        <f>IFERROR(VLOOKUP('Requête 052'!$A1030,'Requête 052'!$A$1:$F$2000,5,FALSE),"")</f>
        <v>ENCOMBRANTS</v>
      </c>
      <c r="F1031" s="5">
        <f>IFERROR(VLOOKUP('Requête 052'!$A1030,'Requête 052'!$A$1:$F$2000,6,FALSE),"")</f>
        <v>0.16</v>
      </c>
      <c r="G1031" s="15" t="str">
        <f>IFERROR(VLOOKUP(A1031,'Fichier source CGECP'!$A$1:$F$1259,1,FALSE),"")</f>
        <v/>
      </c>
      <c r="H1031" s="15" t="str">
        <f>IFERROR(VLOOKUP(A1031,'Fichier source CGECP'!$A$1:$F$1259,2,FALSE),"")</f>
        <v/>
      </c>
      <c r="I1031" s="38" t="str">
        <f>IFERROR(VLOOKUP(A1031,'Fichier source CGECP'!$A$1:$F$1259,3,FALSE),"")</f>
        <v/>
      </c>
      <c r="J1031" s="15" t="str">
        <f>IFERROR(VLOOKUP(A1031,'Fichier source CGECP'!$A$1:$F$1259,4,FALSE),"")</f>
        <v/>
      </c>
      <c r="K1031" s="15" t="str">
        <f>IFERROR(VLOOKUP(A1031,'Fichier source CGECP'!$A$1:$F$1259,5,FALSE),"")</f>
        <v/>
      </c>
      <c r="L1031" s="33" t="str">
        <f>IFERROR(VLOOKUP(A1031,'Fichier source CGECP'!$A$1:$F$1259,6,FALSE),"")</f>
        <v/>
      </c>
      <c r="M1031" s="36" t="str">
        <f t="shared" si="80"/>
        <v/>
      </c>
      <c r="N1031" s="35" t="str">
        <f t="shared" si="81"/>
        <v>Ok</v>
      </c>
      <c r="O1031" s="35" t="str">
        <f t="shared" si="82"/>
        <v>Ecart</v>
      </c>
      <c r="P1031" s="35" t="str">
        <f t="shared" si="83"/>
        <v>Ok</v>
      </c>
      <c r="Q1031" s="35" t="str">
        <f t="shared" si="84"/>
        <v>Ecart</v>
      </c>
    </row>
    <row r="1032" spans="1:17" ht="15.75" customHeight="1" x14ac:dyDescent="0.25">
      <c r="A1032" s="12">
        <f>IFERROR(VLOOKUP('Requête 052'!$A1031,'Requête 052'!$A$1:$F$2000,1,FALSE),"")</f>
        <v>8196</v>
      </c>
      <c r="B1032" s="5" t="str">
        <f>IFERROR(VLOOKUP('Requête 052'!$A1031,'Requête 052'!$A$1:$F$2000,2,FALSE),"")</f>
        <v>CGECP ST OUEN L AUMONE TDI</v>
      </c>
      <c r="C1032" s="14">
        <f>IFERROR(VLOOKUP('Requête 052'!$A1031,'Requête 052'!$A$1:$F$2000,3,FALSE),"")</f>
        <v>43825</v>
      </c>
      <c r="D1032" s="5" t="str">
        <f>IFERROR(VLOOKUP('Requête 052'!$A1031,'Requête 052'!$A$1:$F$2000,4,FALSE),"")</f>
        <v>MATIERE VALO EN MELANGE</v>
      </c>
      <c r="E1032" s="5" t="str">
        <f>IFERROR(VLOOKUP('Requête 052'!$A1031,'Requête 052'!$A$1:$F$2000,5,FALSE),"")</f>
        <v>MATIERE VALO EN MELANGE</v>
      </c>
      <c r="F1032" s="5">
        <f>IFERROR(VLOOKUP('Requête 052'!$A1031,'Requête 052'!$A$1:$F$2000,6,FALSE),"")</f>
        <v>4.34</v>
      </c>
      <c r="G1032" s="15">
        <f>IFERROR(VLOOKUP(A1032,'Fichier source CGECP'!$A$1:$F$1259,1,FALSE),"")</f>
        <v>8196</v>
      </c>
      <c r="H1032" s="15" t="str">
        <f>IFERROR(VLOOKUP(A1032,'Fichier source CGECP'!$A$1:$F$1259,2,FALSE),"")</f>
        <v>CGECP</v>
      </c>
      <c r="I1032" s="38">
        <f>IFERROR(VLOOKUP(A1032,'Fichier source CGECP'!$A$1:$F$1259,3,FALSE),"")</f>
        <v>43825</v>
      </c>
      <c r="J1032" s="15">
        <f>IFERROR(VLOOKUP(A1032,'Fichier source CGECP'!$A$1:$F$1259,4,FALSE),"")</f>
        <v>0</v>
      </c>
      <c r="K1032" s="15" t="str">
        <f>IFERROR(VLOOKUP(A1032,'Fichier source CGECP'!$A$1:$F$1259,5,FALSE),"")</f>
        <v>ORDURES MENAGERES</v>
      </c>
      <c r="L1032" s="33">
        <f>IFERROR(VLOOKUP(A1032,'Fichier source CGECP'!$A$1:$F$1259,6,FALSE),"")</f>
        <v>7.84</v>
      </c>
      <c r="M1032" s="36">
        <f t="shared" si="80"/>
        <v>-3.5</v>
      </c>
      <c r="N1032" s="35" t="str">
        <f t="shared" si="81"/>
        <v>Ok</v>
      </c>
      <c r="O1032" s="35" t="str">
        <f t="shared" si="82"/>
        <v>Ecart</v>
      </c>
      <c r="P1032" s="35" t="str">
        <f t="shared" si="83"/>
        <v>Ecart</v>
      </c>
      <c r="Q1032" s="35" t="str">
        <f t="shared" si="84"/>
        <v>Ecart</v>
      </c>
    </row>
    <row r="1033" spans="1:17" ht="15.75" customHeight="1" x14ac:dyDescent="0.25">
      <c r="A1033" s="12">
        <f>IFERROR(VLOOKUP('Requête 052'!$A1032,'Requête 052'!$A$1:$F$2000,1,FALSE),"")</f>
        <v>8197</v>
      </c>
      <c r="B1033" s="5" t="str">
        <f>IFERROR(VLOOKUP('Requête 052'!$A1032,'Requête 052'!$A$1:$F$2000,2,FALSE),"")</f>
        <v>CGECP ST OUEN L AUMONE TDI</v>
      </c>
      <c r="C1033" s="14">
        <f>IFERROR(VLOOKUP('Requête 052'!$A1032,'Requête 052'!$A$1:$F$2000,3,FALSE),"")</f>
        <v>43825</v>
      </c>
      <c r="D1033" s="5" t="str">
        <f>IFERROR(VLOOKUP('Requête 052'!$A1032,'Requête 052'!$A$1:$F$2000,4,FALSE),"")</f>
        <v>ENCOMBRANTS</v>
      </c>
      <c r="E1033" s="5" t="str">
        <f>IFERROR(VLOOKUP('Requête 052'!$A1032,'Requête 052'!$A$1:$F$2000,5,FALSE),"")</f>
        <v>ENCOMBRANTS</v>
      </c>
      <c r="F1033" s="5">
        <f>IFERROR(VLOOKUP('Requête 052'!$A1032,'Requête 052'!$A$1:$F$2000,6,FALSE),"")</f>
        <v>1.2</v>
      </c>
      <c r="G1033" s="15" t="str">
        <f>IFERROR(VLOOKUP(A1033,'Fichier source CGECP'!$A$1:$F$1259,1,FALSE),"")</f>
        <v/>
      </c>
      <c r="H1033" s="15" t="str">
        <f>IFERROR(VLOOKUP(A1033,'Fichier source CGECP'!$A$1:$F$1259,2,FALSE),"")</f>
        <v/>
      </c>
      <c r="I1033" s="38" t="str">
        <f>IFERROR(VLOOKUP(A1033,'Fichier source CGECP'!$A$1:$F$1259,3,FALSE),"")</f>
        <v/>
      </c>
      <c r="J1033" s="15" t="str">
        <f>IFERROR(VLOOKUP(A1033,'Fichier source CGECP'!$A$1:$F$1259,4,FALSE),"")</f>
        <v/>
      </c>
      <c r="K1033" s="15" t="str">
        <f>IFERROR(VLOOKUP(A1033,'Fichier source CGECP'!$A$1:$F$1259,5,FALSE),"")</f>
        <v/>
      </c>
      <c r="L1033" s="33" t="str">
        <f>IFERROR(VLOOKUP(A1033,'Fichier source CGECP'!$A$1:$F$1259,6,FALSE),"")</f>
        <v/>
      </c>
      <c r="M1033" s="36" t="str">
        <f t="shared" si="80"/>
        <v/>
      </c>
      <c r="N1033" s="35" t="str">
        <f t="shared" si="81"/>
        <v>Ok</v>
      </c>
      <c r="O1033" s="35" t="str">
        <f t="shared" si="82"/>
        <v>Ecart</v>
      </c>
      <c r="P1033" s="35" t="str">
        <f t="shared" si="83"/>
        <v>Ok</v>
      </c>
      <c r="Q1033" s="35" t="str">
        <f t="shared" si="84"/>
        <v>Ecart</v>
      </c>
    </row>
    <row r="1034" spans="1:17" ht="15.75" customHeight="1" x14ac:dyDescent="0.25">
      <c r="A1034" s="12">
        <f>IFERROR(VLOOKUP('Requête 052'!$A1033,'Requête 052'!$A$1:$F$2000,1,FALSE),"")</f>
        <v>8203</v>
      </c>
      <c r="B1034" s="5" t="str">
        <f>IFERROR(VLOOKUP('Requête 052'!$A1033,'Requête 052'!$A$1:$F$2000,2,FALSE),"")</f>
        <v>CGECP ST OUEN L AUMONE TDI</v>
      </c>
      <c r="C1034" s="14">
        <f>IFERROR(VLOOKUP('Requête 052'!$A1033,'Requête 052'!$A$1:$F$2000,3,FALSE),"")</f>
        <v>43825</v>
      </c>
      <c r="D1034" s="5" t="str">
        <f>IFERROR(VLOOKUP('Requête 052'!$A1033,'Requête 052'!$A$1:$F$2000,4,FALSE),"")</f>
        <v>BOIS D'EMBALLAGES BRUTS</v>
      </c>
      <c r="E1034" s="5" t="str">
        <f>IFERROR(VLOOKUP('Requête 052'!$A1033,'Requête 052'!$A$1:$F$2000,5,FALSE),"")</f>
        <v>BOIS D'EMBALLAGES BRUTS</v>
      </c>
      <c r="F1034" s="5">
        <f>IFERROR(VLOOKUP('Requête 052'!$A1033,'Requête 052'!$A$1:$F$2000,6,FALSE),"")</f>
        <v>0.73599999999999999</v>
      </c>
      <c r="G1034" s="15">
        <f>IFERROR(VLOOKUP(A1034,'Fichier source CGECP'!$A$1:$F$1259,1,FALSE),"")</f>
        <v>8203</v>
      </c>
      <c r="H1034" s="15" t="str">
        <f>IFERROR(VLOOKUP(A1034,'Fichier source CGECP'!$A$1:$F$1259,2,FALSE),"")</f>
        <v>CGECP</v>
      </c>
      <c r="I1034" s="38">
        <f>IFERROR(VLOOKUP(A1034,'Fichier source CGECP'!$A$1:$F$1259,3,FALSE),"")</f>
        <v>43825</v>
      </c>
      <c r="J1034" s="15" t="str">
        <f>IFERROR(VLOOKUP(A1034,'Fichier source CGECP'!$A$1:$F$1259,4,FALSE),"")</f>
        <v>BOIS D'EMBALLAGES BRUTS</v>
      </c>
      <c r="K1034" s="15" t="str">
        <f>IFERROR(VLOOKUP(A1034,'Fichier source CGECP'!$A$1:$F$1259,5,FALSE),"")</f>
        <v>BOIS D'EMBALLAGES BRUTS</v>
      </c>
      <c r="L1034" s="33">
        <f>IFERROR(VLOOKUP(A1034,'Fichier source CGECP'!$A$1:$F$1259,6,FALSE),"")</f>
        <v>2.44</v>
      </c>
      <c r="M1034" s="36">
        <f t="shared" si="80"/>
        <v>-1.704</v>
      </c>
      <c r="N1034" s="35" t="str">
        <f t="shared" si="81"/>
        <v>Ok</v>
      </c>
      <c r="O1034" s="35" t="str">
        <f t="shared" si="82"/>
        <v>Ok</v>
      </c>
      <c r="P1034" s="35" t="str">
        <f t="shared" si="83"/>
        <v>Ecart</v>
      </c>
      <c r="Q1034" s="35" t="str">
        <f t="shared" si="84"/>
        <v>Ecart</v>
      </c>
    </row>
    <row r="1035" spans="1:17" ht="15.75" customHeight="1" x14ac:dyDescent="0.25">
      <c r="A1035" s="12">
        <f>IFERROR(VLOOKUP('Requête 052'!$A1034,'Requête 052'!$A$1:$F$2000,1,FALSE),"")</f>
        <v>8247</v>
      </c>
      <c r="B1035" s="5" t="str">
        <f>IFERROR(VLOOKUP('Requête 052'!$A1034,'Requête 052'!$A$1:$F$2000,2,FALSE),"")</f>
        <v>CGECP ST OUEN L AUMONE UVEND</v>
      </c>
      <c r="C1035" s="14">
        <f>IFERROR(VLOOKUP('Requête 052'!$A1034,'Requête 052'!$A$1:$F$2000,3,FALSE),"")</f>
        <v>43826</v>
      </c>
      <c r="D1035" s="5" t="str">
        <f>IFERROR(VLOOKUP('Requête 052'!$A1034,'Requête 052'!$A$1:$F$2000,4,FALSE),"")</f>
        <v>ORDURES MENAGERES</v>
      </c>
      <c r="E1035" s="5" t="str">
        <f>IFERROR(VLOOKUP('Requête 052'!$A1034,'Requête 052'!$A$1:$F$2000,5,FALSE),"")</f>
        <v>ORDURES MENAGERES</v>
      </c>
      <c r="F1035" s="5">
        <f>IFERROR(VLOOKUP('Requête 052'!$A1034,'Requête 052'!$A$1:$F$2000,6,FALSE),"")</f>
        <v>2.62</v>
      </c>
      <c r="G1035" s="15">
        <f>IFERROR(VLOOKUP(A1035,'Fichier source CGECP'!$A$1:$F$1259,1,FALSE),"")</f>
        <v>8247</v>
      </c>
      <c r="H1035" s="15" t="str">
        <f>IFERROR(VLOOKUP(A1035,'Fichier source CGECP'!$A$1:$F$1259,2,FALSE),"")</f>
        <v>CGECP</v>
      </c>
      <c r="I1035" s="38">
        <f>IFERROR(VLOOKUP(A1035,'Fichier source CGECP'!$A$1:$F$1259,3,FALSE),"")</f>
        <v>43826</v>
      </c>
      <c r="J1035" s="15">
        <f>IFERROR(VLOOKUP(A1035,'Fichier source CGECP'!$A$1:$F$1259,4,FALSE),"")</f>
        <v>0</v>
      </c>
      <c r="K1035" s="15" t="str">
        <f>IFERROR(VLOOKUP(A1035,'Fichier source CGECP'!$A$1:$F$1259,5,FALSE),"")</f>
        <v>ORDURES MENAGERES</v>
      </c>
      <c r="L1035" s="33">
        <f>IFERROR(VLOOKUP(A1035,'Fichier source CGECP'!$A$1:$F$1259,6,FALSE),"")</f>
        <v>4.92</v>
      </c>
      <c r="M1035" s="36">
        <f t="shared" si="80"/>
        <v>-2.2999999999999998</v>
      </c>
      <c r="N1035" s="35" t="str">
        <f t="shared" si="81"/>
        <v>Ok</v>
      </c>
      <c r="O1035" s="35" t="str">
        <f t="shared" si="82"/>
        <v>Ok</v>
      </c>
      <c r="P1035" s="35" t="str">
        <f t="shared" si="83"/>
        <v>Ecart</v>
      </c>
      <c r="Q1035" s="35" t="str">
        <f t="shared" si="84"/>
        <v>Ecart</v>
      </c>
    </row>
    <row r="1036" spans="1:17" ht="15.75" customHeight="1" x14ac:dyDescent="0.25">
      <c r="A1036" s="12">
        <f>IFERROR(VLOOKUP('Requête 052'!$A1035,'Requête 052'!$A$1:$F$2000,1,FALSE),"")</f>
        <v>8248</v>
      </c>
      <c r="B1036" s="5" t="str">
        <f>IFERROR(VLOOKUP('Requête 052'!$A1035,'Requête 052'!$A$1:$F$2000,2,FALSE),"")</f>
        <v>CGECP ST OUEN L AUMONE UVEND</v>
      </c>
      <c r="C1036" s="14">
        <f>IFERROR(VLOOKUP('Requête 052'!$A1035,'Requête 052'!$A$1:$F$2000,3,FALSE),"")</f>
        <v>43826</v>
      </c>
      <c r="D1036" s="5" t="str">
        <f>IFERROR(VLOOKUP('Requête 052'!$A1035,'Requête 052'!$A$1:$F$2000,4,FALSE),"")</f>
        <v>DECHETS INDUSTRIELS BANALS</v>
      </c>
      <c r="E1036" s="5" t="str">
        <f>IFERROR(VLOOKUP('Requête 052'!$A1035,'Requête 052'!$A$1:$F$2000,5,FALSE),"")</f>
        <v>DECHETS INDUSTRIELS BANALS</v>
      </c>
      <c r="F1036" s="5">
        <f>IFERROR(VLOOKUP('Requête 052'!$A1035,'Requête 052'!$A$1:$F$2000,6,FALSE),"")</f>
        <v>2.54</v>
      </c>
      <c r="G1036" s="15">
        <f>IFERROR(VLOOKUP(A1036,'Fichier source CGECP'!$A$1:$F$1259,1,FALSE),"")</f>
        <v>8248</v>
      </c>
      <c r="H1036" s="15" t="str">
        <f>IFERROR(VLOOKUP(A1036,'Fichier source CGECP'!$A$1:$F$1259,2,FALSE),"")</f>
        <v>CGECP</v>
      </c>
      <c r="I1036" s="38">
        <f>IFERROR(VLOOKUP(A1036,'Fichier source CGECP'!$A$1:$F$1259,3,FALSE),"")</f>
        <v>43826</v>
      </c>
      <c r="J1036" s="15" t="str">
        <f>IFERROR(VLOOKUP(A1036,'Fichier source CGECP'!$A$1:$F$1259,4,FALSE),"")</f>
        <v>BOIS D'EMBALLAGES BRUTS</v>
      </c>
      <c r="K1036" s="15" t="str">
        <f>IFERROR(VLOOKUP(A1036,'Fichier source CGECP'!$A$1:$F$1259,5,FALSE),"")</f>
        <v>BOIS D'EMBALLAGES BRUTS</v>
      </c>
      <c r="L1036" s="33">
        <f>IFERROR(VLOOKUP(A1036,'Fichier source CGECP'!$A$1:$F$1259,6,FALSE),"")</f>
        <v>1.36</v>
      </c>
      <c r="M1036" s="36">
        <f t="shared" si="80"/>
        <v>1.18</v>
      </c>
      <c r="N1036" s="35" t="str">
        <f t="shared" si="81"/>
        <v>Ok</v>
      </c>
      <c r="O1036" s="35" t="str">
        <f t="shared" si="82"/>
        <v>Ecart</v>
      </c>
      <c r="P1036" s="35" t="str">
        <f t="shared" si="83"/>
        <v>Ok</v>
      </c>
      <c r="Q1036" s="35" t="str">
        <f t="shared" si="84"/>
        <v>Ecart</v>
      </c>
    </row>
    <row r="1037" spans="1:17" ht="15.75" customHeight="1" x14ac:dyDescent="0.25">
      <c r="A1037" s="12">
        <f>IFERROR(VLOOKUP('Requête 052'!$A1036,'Requête 052'!$A$1:$F$2000,1,FALSE),"")</f>
        <v>8249</v>
      </c>
      <c r="B1037" s="5" t="str">
        <f>IFERROR(VLOOKUP('Requête 052'!$A1036,'Requête 052'!$A$1:$F$2000,2,FALSE),"")</f>
        <v>CGECP ST OUEN L AUMONE UVEND</v>
      </c>
      <c r="C1037" s="14">
        <f>IFERROR(VLOOKUP('Requête 052'!$A1036,'Requête 052'!$A$1:$F$2000,3,FALSE),"")</f>
        <v>43826</v>
      </c>
      <c r="D1037" s="5" t="str">
        <f>IFERROR(VLOOKUP('Requête 052'!$A1036,'Requête 052'!$A$1:$F$2000,4,FALSE),"")</f>
        <v>REFUS DE TRI</v>
      </c>
      <c r="E1037" s="5" t="str">
        <f>IFERROR(VLOOKUP('Requête 052'!$A1036,'Requête 052'!$A$1:$F$2000,5,FALSE),"")</f>
        <v>REFUS DE TRI</v>
      </c>
      <c r="F1037" s="5">
        <f>IFERROR(VLOOKUP('Requête 052'!$A1036,'Requête 052'!$A$1:$F$2000,6,FALSE),"")</f>
        <v>3.48</v>
      </c>
      <c r="G1037" s="15" t="str">
        <f>IFERROR(VLOOKUP(A1037,'Fichier source CGECP'!$A$1:$F$1259,1,FALSE),"")</f>
        <v/>
      </c>
      <c r="H1037" s="15" t="str">
        <f>IFERROR(VLOOKUP(A1037,'Fichier source CGECP'!$A$1:$F$1259,2,FALSE),"")</f>
        <v/>
      </c>
      <c r="I1037" s="38" t="str">
        <f>IFERROR(VLOOKUP(A1037,'Fichier source CGECP'!$A$1:$F$1259,3,FALSE),"")</f>
        <v/>
      </c>
      <c r="J1037" s="15" t="str">
        <f>IFERROR(VLOOKUP(A1037,'Fichier source CGECP'!$A$1:$F$1259,4,FALSE),"")</f>
        <v/>
      </c>
      <c r="K1037" s="15" t="str">
        <f>IFERROR(VLOOKUP(A1037,'Fichier source CGECP'!$A$1:$F$1259,5,FALSE),"")</f>
        <v/>
      </c>
      <c r="L1037" s="33" t="str">
        <f>IFERROR(VLOOKUP(A1037,'Fichier source CGECP'!$A$1:$F$1259,6,FALSE),"")</f>
        <v/>
      </c>
      <c r="M1037" s="36" t="str">
        <f t="shared" si="80"/>
        <v/>
      </c>
      <c r="N1037" s="35" t="str">
        <f t="shared" si="81"/>
        <v>Ok</v>
      </c>
      <c r="O1037" s="35" t="str">
        <f t="shared" si="82"/>
        <v>Ecart</v>
      </c>
      <c r="P1037" s="35" t="str">
        <f t="shared" si="83"/>
        <v>Ok</v>
      </c>
      <c r="Q1037" s="35" t="str">
        <f t="shared" si="84"/>
        <v>Ecart</v>
      </c>
    </row>
    <row r="1038" spans="1:17" ht="15.75" customHeight="1" x14ac:dyDescent="0.25">
      <c r="A1038" s="12">
        <f>IFERROR(VLOOKUP('Requête 052'!$A1037,'Requête 052'!$A$1:$F$2000,1,FALSE),"")</f>
        <v>8250</v>
      </c>
      <c r="B1038" s="5" t="str">
        <f>IFERROR(VLOOKUP('Requête 052'!$A1037,'Requête 052'!$A$1:$F$2000,2,FALSE),"")</f>
        <v>CGECP ST OUEN L AUMONE TDI</v>
      </c>
      <c r="C1038" s="14">
        <f>IFERROR(VLOOKUP('Requête 052'!$A1037,'Requête 052'!$A$1:$F$2000,3,FALSE),"")</f>
        <v>43826</v>
      </c>
      <c r="D1038" s="5" t="str">
        <f>IFERROR(VLOOKUP('Requête 052'!$A1037,'Requête 052'!$A$1:$F$2000,4,FALSE),"")</f>
        <v>GRAVATS EN MELANGE</v>
      </c>
      <c r="E1038" s="5" t="str">
        <f>IFERROR(VLOOKUP('Requête 052'!$A1037,'Requête 052'!$A$1:$F$2000,5,FALSE),"")</f>
        <v>GRAVATS EN MELANGE</v>
      </c>
      <c r="F1038" s="5">
        <f>IFERROR(VLOOKUP('Requête 052'!$A1037,'Requête 052'!$A$1:$F$2000,6,FALSE),"")</f>
        <v>3.92</v>
      </c>
      <c r="G1038" s="15" t="str">
        <f>IFERROR(VLOOKUP(A1038,'Fichier source CGECP'!$A$1:$F$1259,1,FALSE),"")</f>
        <v/>
      </c>
      <c r="H1038" s="15" t="str">
        <f>IFERROR(VLOOKUP(A1038,'Fichier source CGECP'!$A$1:$F$1259,2,FALSE),"")</f>
        <v/>
      </c>
      <c r="I1038" s="38" t="str">
        <f>IFERROR(VLOOKUP(A1038,'Fichier source CGECP'!$A$1:$F$1259,3,FALSE),"")</f>
        <v/>
      </c>
      <c r="J1038" s="15" t="str">
        <f>IFERROR(VLOOKUP(A1038,'Fichier source CGECP'!$A$1:$F$1259,4,FALSE),"")</f>
        <v/>
      </c>
      <c r="K1038" s="15" t="str">
        <f>IFERROR(VLOOKUP(A1038,'Fichier source CGECP'!$A$1:$F$1259,5,FALSE),"")</f>
        <v/>
      </c>
      <c r="L1038" s="33" t="str">
        <f>IFERROR(VLOOKUP(A1038,'Fichier source CGECP'!$A$1:$F$1259,6,FALSE),"")</f>
        <v/>
      </c>
      <c r="M1038" s="36" t="str">
        <f t="shared" si="80"/>
        <v/>
      </c>
      <c r="N1038" s="35" t="str">
        <f t="shared" si="81"/>
        <v>Ok</v>
      </c>
      <c r="O1038" s="35" t="str">
        <f t="shared" si="82"/>
        <v>Ecart</v>
      </c>
      <c r="P1038" s="35" t="str">
        <f t="shared" si="83"/>
        <v>Ok</v>
      </c>
      <c r="Q1038" s="35" t="str">
        <f t="shared" si="84"/>
        <v>Ecart</v>
      </c>
    </row>
    <row r="1039" spans="1:17" ht="15.75" customHeight="1" x14ac:dyDescent="0.25">
      <c r="A1039" s="12">
        <f>IFERROR(VLOOKUP('Requête 052'!$A1038,'Requête 052'!$A$1:$F$2000,1,FALSE),"")</f>
        <v>8253</v>
      </c>
      <c r="B1039" s="5" t="str">
        <f>IFERROR(VLOOKUP('Requête 052'!$A1038,'Requête 052'!$A$1:$F$2000,2,FALSE),"")</f>
        <v>CGECP ST OUEN L AUMONE UVEND</v>
      </c>
      <c r="C1039" s="14">
        <f>IFERROR(VLOOKUP('Requête 052'!$A1038,'Requête 052'!$A$1:$F$2000,3,FALSE),"")</f>
        <v>43826</v>
      </c>
      <c r="D1039" s="5" t="str">
        <f>IFERROR(VLOOKUP('Requête 052'!$A1038,'Requête 052'!$A$1:$F$2000,4,FALSE),"")</f>
        <v>REFUS DE TRI</v>
      </c>
      <c r="E1039" s="5" t="str">
        <f>IFERROR(VLOOKUP('Requête 052'!$A1038,'Requête 052'!$A$1:$F$2000,5,FALSE),"")</f>
        <v>REFUS DE TRI</v>
      </c>
      <c r="F1039" s="5">
        <f>IFERROR(VLOOKUP('Requête 052'!$A1038,'Requête 052'!$A$1:$F$2000,6,FALSE),"")</f>
        <v>5.68</v>
      </c>
      <c r="G1039" s="15" t="str">
        <f>IFERROR(VLOOKUP(A1039,'Fichier source CGECP'!$A$1:$F$1259,1,FALSE),"")</f>
        <v/>
      </c>
      <c r="H1039" s="15" t="str">
        <f>IFERROR(VLOOKUP(A1039,'Fichier source CGECP'!$A$1:$F$1259,2,FALSE),"")</f>
        <v/>
      </c>
      <c r="I1039" s="38" t="str">
        <f>IFERROR(VLOOKUP(A1039,'Fichier source CGECP'!$A$1:$F$1259,3,FALSE),"")</f>
        <v/>
      </c>
      <c r="J1039" s="15" t="str">
        <f>IFERROR(VLOOKUP(A1039,'Fichier source CGECP'!$A$1:$F$1259,4,FALSE),"")</f>
        <v/>
      </c>
      <c r="K1039" s="15" t="str">
        <f>IFERROR(VLOOKUP(A1039,'Fichier source CGECP'!$A$1:$F$1259,5,FALSE),"")</f>
        <v/>
      </c>
      <c r="L1039" s="33" t="str">
        <f>IFERROR(VLOOKUP(A1039,'Fichier source CGECP'!$A$1:$F$1259,6,FALSE),"")</f>
        <v/>
      </c>
      <c r="M1039" s="36" t="str">
        <f t="shared" si="80"/>
        <v/>
      </c>
      <c r="N1039" s="35" t="str">
        <f t="shared" si="81"/>
        <v>Ok</v>
      </c>
      <c r="O1039" s="35" t="str">
        <f t="shared" si="82"/>
        <v>Ecart</v>
      </c>
      <c r="P1039" s="35" t="str">
        <f t="shared" si="83"/>
        <v>Ok</v>
      </c>
      <c r="Q1039" s="35" t="str">
        <f t="shared" si="84"/>
        <v>Ecart</v>
      </c>
    </row>
    <row r="1040" spans="1:17" ht="15.75" customHeight="1" x14ac:dyDescent="0.25">
      <c r="A1040" s="12">
        <f>IFERROR(VLOOKUP('Requête 052'!$A1039,'Requête 052'!$A$1:$F$2000,1,FALSE),"")</f>
        <v>8255</v>
      </c>
      <c r="B1040" s="5" t="str">
        <f>IFERROR(VLOOKUP('Requête 052'!$A1039,'Requête 052'!$A$1:$F$2000,2,FALSE),"")</f>
        <v>CGECP ST OUEN L AUMONE TPCPR</v>
      </c>
      <c r="C1040" s="14">
        <f>IFERROR(VLOOKUP('Requête 052'!$A1039,'Requête 052'!$A$1:$F$2000,3,FALSE),"")</f>
        <v>43826</v>
      </c>
      <c r="D1040" s="5" t="str">
        <f>IFERROR(VLOOKUP('Requête 052'!$A1039,'Requête 052'!$A$1:$F$2000,4,FALSE),"")</f>
        <v>CARTONS</v>
      </c>
      <c r="E1040" s="5" t="str">
        <f>IFERROR(VLOOKUP('Requête 052'!$A1039,'Requête 052'!$A$1:$F$2000,5,FALSE),"")</f>
        <v>REFUS DE TRI TPCPR</v>
      </c>
      <c r="F1040" s="5">
        <f>IFERROR(VLOOKUP('Requête 052'!$A1039,'Requête 052'!$A$1:$F$2000,6,FALSE),"")</f>
        <v>4.8600000000000003</v>
      </c>
      <c r="G1040" s="15">
        <f>IFERROR(VLOOKUP(A1040,'Fichier source CGECP'!$A$1:$F$1259,1,FALSE),"")</f>
        <v>8255</v>
      </c>
      <c r="H1040" s="15" t="str">
        <f>IFERROR(VLOOKUP(A1040,'Fichier source CGECP'!$A$1:$F$1259,2,FALSE),"")</f>
        <v>CGECP</v>
      </c>
      <c r="I1040" s="38">
        <f>IFERROR(VLOOKUP(A1040,'Fichier source CGECP'!$A$1:$F$1259,3,FALSE),"")</f>
        <v>43826</v>
      </c>
      <c r="J1040" s="15">
        <f>IFERROR(VLOOKUP(A1040,'Fichier source CGECP'!$A$1:$F$1259,4,FALSE),"")</f>
        <v>0</v>
      </c>
      <c r="K1040" s="15" t="str">
        <f>IFERROR(VLOOKUP(A1040,'Fichier source CGECP'!$A$1:$F$1259,5,FALSE),"")</f>
        <v>CARTONS ET SACHES PLAST - 1.04.00</v>
      </c>
      <c r="L1040" s="33">
        <f>IFERROR(VLOOKUP(A1040,'Fichier source CGECP'!$A$1:$F$1259,6,FALSE),"")</f>
        <v>1.333</v>
      </c>
      <c r="M1040" s="36">
        <f t="shared" si="80"/>
        <v>3.5270000000000001</v>
      </c>
      <c r="N1040" s="35" t="str">
        <f t="shared" si="81"/>
        <v>Ok</v>
      </c>
      <c r="O1040" s="35" t="str">
        <f t="shared" si="82"/>
        <v>Ecart</v>
      </c>
      <c r="P1040" s="35" t="str">
        <f t="shared" si="83"/>
        <v>Ok</v>
      </c>
      <c r="Q1040" s="35" t="str">
        <f t="shared" si="84"/>
        <v>Ecart</v>
      </c>
    </row>
    <row r="1041" spans="1:17" ht="15.75" customHeight="1" x14ac:dyDescent="0.25">
      <c r="A1041" s="12">
        <f>IFERROR(VLOOKUP('Requête 052'!$A1040,'Requête 052'!$A$1:$F$2000,1,FALSE),"")</f>
        <v>8255</v>
      </c>
      <c r="B1041" s="5" t="str">
        <f>IFERROR(VLOOKUP('Requête 052'!$A1040,'Requête 052'!$A$1:$F$2000,2,FALSE),"")</f>
        <v>CGECP ST OUEN L AUMONE TPCPR</v>
      </c>
      <c r="C1041" s="14">
        <f>IFERROR(VLOOKUP('Requête 052'!$A1040,'Requête 052'!$A$1:$F$2000,3,FALSE),"")</f>
        <v>43826</v>
      </c>
      <c r="D1041" s="5" t="str">
        <f>IFERROR(VLOOKUP('Requête 052'!$A1040,'Requête 052'!$A$1:$F$2000,4,FALSE),"")</f>
        <v>CARTONS</v>
      </c>
      <c r="E1041" s="5" t="str">
        <f>IFERROR(VLOOKUP('Requête 052'!$A1040,'Requête 052'!$A$1:$F$2000,5,FALSE),"")</f>
        <v>REFUS DE TRI TPCPR</v>
      </c>
      <c r="F1041" s="5">
        <f>IFERROR(VLOOKUP('Requête 052'!$A1040,'Requête 052'!$A$1:$F$2000,6,FALSE),"")</f>
        <v>4.8600000000000003</v>
      </c>
      <c r="G1041" s="15">
        <f>IFERROR(VLOOKUP(A1041,'Fichier source CGECP'!$A$1:$F$1259,1,FALSE),"")</f>
        <v>8255</v>
      </c>
      <c r="H1041" s="15" t="str">
        <f>IFERROR(VLOOKUP(A1041,'Fichier source CGECP'!$A$1:$F$1259,2,FALSE),"")</f>
        <v>CGECP</v>
      </c>
      <c r="I1041" s="38">
        <f>IFERROR(VLOOKUP(A1041,'Fichier source CGECP'!$A$1:$F$1259,3,FALSE),"")</f>
        <v>43826</v>
      </c>
      <c r="J1041" s="15">
        <f>IFERROR(VLOOKUP(A1041,'Fichier source CGECP'!$A$1:$F$1259,4,FALSE),"")</f>
        <v>0</v>
      </c>
      <c r="K1041" s="15" t="str">
        <f>IFERROR(VLOOKUP(A1041,'Fichier source CGECP'!$A$1:$F$1259,5,FALSE),"")</f>
        <v>CARTONS ET SACHES PLAST - 1.04.00</v>
      </c>
      <c r="L1041" s="33">
        <f>IFERROR(VLOOKUP(A1041,'Fichier source CGECP'!$A$1:$F$1259,6,FALSE),"")</f>
        <v>1.333</v>
      </c>
      <c r="M1041" s="36">
        <f t="shared" si="80"/>
        <v>3.5270000000000001</v>
      </c>
      <c r="N1041" s="35" t="str">
        <f t="shared" si="81"/>
        <v>Ok</v>
      </c>
      <c r="O1041" s="35" t="str">
        <f t="shared" si="82"/>
        <v>Ecart</v>
      </c>
      <c r="P1041" s="35" t="str">
        <f t="shared" si="83"/>
        <v>Ok</v>
      </c>
      <c r="Q1041" s="35" t="str">
        <f t="shared" si="84"/>
        <v>Ecart</v>
      </c>
    </row>
    <row r="1042" spans="1:17" ht="15.75" customHeight="1" x14ac:dyDescent="0.25">
      <c r="A1042" s="12">
        <f>IFERROR(VLOOKUP('Requête 052'!$A1041,'Requête 052'!$A$1:$F$2000,1,FALSE),"")</f>
        <v>8257</v>
      </c>
      <c r="B1042" s="5" t="str">
        <f>IFERROR(VLOOKUP('Requête 052'!$A1041,'Requête 052'!$A$1:$F$2000,2,FALSE),"")</f>
        <v>CGECP ST OUEN L AUMONE TDI</v>
      </c>
      <c r="C1042" s="14">
        <f>IFERROR(VLOOKUP('Requête 052'!$A1041,'Requête 052'!$A$1:$F$2000,3,FALSE),"")</f>
        <v>43826</v>
      </c>
      <c r="D1042" s="5" t="str">
        <f>IFERROR(VLOOKUP('Requête 052'!$A1041,'Requête 052'!$A$1:$F$2000,4,FALSE),"")</f>
        <v>ENCOMBRANTS</v>
      </c>
      <c r="E1042" s="5" t="str">
        <f>IFERROR(VLOOKUP('Requête 052'!$A1041,'Requête 052'!$A$1:$F$2000,5,FALSE),"")</f>
        <v>ENCOMBRANTS</v>
      </c>
      <c r="F1042" s="5">
        <f>IFERROR(VLOOKUP('Requête 052'!$A1041,'Requête 052'!$A$1:$F$2000,6,FALSE),"")</f>
        <v>0.106</v>
      </c>
      <c r="G1042" s="15" t="str">
        <f>IFERROR(VLOOKUP(A1042,'Fichier source CGECP'!$A$1:$F$1259,1,FALSE),"")</f>
        <v/>
      </c>
      <c r="H1042" s="15" t="str">
        <f>IFERROR(VLOOKUP(A1042,'Fichier source CGECP'!$A$1:$F$1259,2,FALSE),"")</f>
        <v/>
      </c>
      <c r="I1042" s="38" t="str">
        <f>IFERROR(VLOOKUP(A1042,'Fichier source CGECP'!$A$1:$F$1259,3,FALSE),"")</f>
        <v/>
      </c>
      <c r="J1042" s="15" t="str">
        <f>IFERROR(VLOOKUP(A1042,'Fichier source CGECP'!$A$1:$F$1259,4,FALSE),"")</f>
        <v/>
      </c>
      <c r="K1042" s="15" t="str">
        <f>IFERROR(VLOOKUP(A1042,'Fichier source CGECP'!$A$1:$F$1259,5,FALSE),"")</f>
        <v/>
      </c>
      <c r="L1042" s="33" t="str">
        <f>IFERROR(VLOOKUP(A1042,'Fichier source CGECP'!$A$1:$F$1259,6,FALSE),"")</f>
        <v/>
      </c>
      <c r="M1042" s="36" t="str">
        <f t="shared" si="80"/>
        <v/>
      </c>
      <c r="N1042" s="35" t="str">
        <f t="shared" si="81"/>
        <v>Ok</v>
      </c>
      <c r="O1042" s="35" t="str">
        <f t="shared" si="82"/>
        <v>Ecart</v>
      </c>
      <c r="P1042" s="35" t="str">
        <f t="shared" si="83"/>
        <v>Ok</v>
      </c>
      <c r="Q1042" s="35" t="str">
        <f t="shared" si="84"/>
        <v>Ecart</v>
      </c>
    </row>
    <row r="1043" spans="1:17" ht="15.75" customHeight="1" x14ac:dyDescent="0.25">
      <c r="A1043" s="12">
        <f>IFERROR(VLOOKUP('Requête 052'!$A1042,'Requête 052'!$A$1:$F$2000,1,FALSE),"")</f>
        <v>8259</v>
      </c>
      <c r="B1043" s="5" t="str">
        <f>IFERROR(VLOOKUP('Requête 052'!$A1042,'Requête 052'!$A$1:$F$2000,2,FALSE),"")</f>
        <v>CGECP ST OUEN L AUMONE TDI</v>
      </c>
      <c r="C1043" s="14">
        <f>IFERROR(VLOOKUP('Requête 052'!$A1042,'Requête 052'!$A$1:$F$2000,3,FALSE),"")</f>
        <v>43826</v>
      </c>
      <c r="D1043" s="5" t="str">
        <f>IFERROR(VLOOKUP('Requête 052'!$A1042,'Requête 052'!$A$1:$F$2000,4,FALSE),"")</f>
        <v>ENCOMBRANTS</v>
      </c>
      <c r="E1043" s="5" t="str">
        <f>IFERROR(VLOOKUP('Requête 052'!$A1042,'Requête 052'!$A$1:$F$2000,5,FALSE),"")</f>
        <v>ENCOMBRANTS</v>
      </c>
      <c r="F1043" s="5">
        <f>IFERROR(VLOOKUP('Requête 052'!$A1042,'Requête 052'!$A$1:$F$2000,6,FALSE),"")</f>
        <v>2.3580000000000001</v>
      </c>
      <c r="G1043" s="15">
        <f>IFERROR(VLOOKUP(A1043,'Fichier source CGECP'!$A$1:$F$1259,1,FALSE),"")</f>
        <v>8259</v>
      </c>
      <c r="H1043" s="15" t="str">
        <f>IFERROR(VLOOKUP(A1043,'Fichier source CGECP'!$A$1:$F$1259,2,FALSE),"")</f>
        <v>CGECP</v>
      </c>
      <c r="I1043" s="38">
        <f>IFERROR(VLOOKUP(A1043,'Fichier source CGECP'!$A$1:$F$1259,3,FALSE),"")</f>
        <v>43826</v>
      </c>
      <c r="J1043" s="15">
        <f>IFERROR(VLOOKUP(A1043,'Fichier source CGECP'!$A$1:$F$1259,4,FALSE),"")</f>
        <v>0</v>
      </c>
      <c r="K1043" s="15" t="str">
        <f>IFERROR(VLOOKUP(A1043,'Fichier source CGECP'!$A$1:$F$1259,5,FALSE),"")</f>
        <v>ENCOMBRANTS</v>
      </c>
      <c r="L1043" s="33">
        <f>IFERROR(VLOOKUP(A1043,'Fichier source CGECP'!$A$1:$F$1259,6,FALSE),"")</f>
        <v>2.96</v>
      </c>
      <c r="M1043" s="36">
        <f t="shared" si="80"/>
        <v>-0.60199999999999987</v>
      </c>
      <c r="N1043" s="35" t="str">
        <f t="shared" si="81"/>
        <v>Ok</v>
      </c>
      <c r="O1043" s="35" t="str">
        <f t="shared" si="82"/>
        <v>Ok</v>
      </c>
      <c r="P1043" s="35" t="str">
        <f t="shared" si="83"/>
        <v>Ecart</v>
      </c>
      <c r="Q1043" s="35" t="str">
        <f t="shared" si="84"/>
        <v>Ecart</v>
      </c>
    </row>
    <row r="1044" spans="1:17" ht="15.75" customHeight="1" x14ac:dyDescent="0.25">
      <c r="A1044" s="12">
        <f>IFERROR(VLOOKUP('Requête 052'!$A1043,'Requête 052'!$A$1:$F$2000,1,FALSE),"")</f>
        <v>8262</v>
      </c>
      <c r="B1044" s="5" t="str">
        <f>IFERROR(VLOOKUP('Requête 052'!$A1043,'Requête 052'!$A$1:$F$2000,2,FALSE),"")</f>
        <v>CGECP ST OUEN L AUMONE UVEND</v>
      </c>
      <c r="C1044" s="14">
        <f>IFERROR(VLOOKUP('Requête 052'!$A1043,'Requête 052'!$A$1:$F$2000,3,FALSE),"")</f>
        <v>43826</v>
      </c>
      <c r="D1044" s="5" t="str">
        <f>IFERROR(VLOOKUP('Requête 052'!$A1043,'Requête 052'!$A$1:$F$2000,4,FALSE),"")</f>
        <v>ORDURES MENAGERES</v>
      </c>
      <c r="E1044" s="5" t="str">
        <f>IFERROR(VLOOKUP('Requête 052'!$A1043,'Requête 052'!$A$1:$F$2000,5,FALSE),"")</f>
        <v>ORDURES MENAGERES</v>
      </c>
      <c r="F1044" s="5">
        <f>IFERROR(VLOOKUP('Requête 052'!$A1043,'Requête 052'!$A$1:$F$2000,6,FALSE),"")</f>
        <v>2.94</v>
      </c>
      <c r="G1044" s="15">
        <f>IFERROR(VLOOKUP(A1044,'Fichier source CGECP'!$A$1:$F$1259,1,FALSE),"")</f>
        <v>8262</v>
      </c>
      <c r="H1044" s="15" t="str">
        <f>IFERROR(VLOOKUP(A1044,'Fichier source CGECP'!$A$1:$F$1259,2,FALSE),"")</f>
        <v>CGECP</v>
      </c>
      <c r="I1044" s="38">
        <f>IFERROR(VLOOKUP(A1044,'Fichier source CGECP'!$A$1:$F$1259,3,FALSE),"")</f>
        <v>43826</v>
      </c>
      <c r="J1044" s="15" t="str">
        <f>IFERROR(VLOOKUP(A1044,'Fichier source CGECP'!$A$1:$F$1259,4,FALSE),"")</f>
        <v>MATIERE VALO EN MELANGE</v>
      </c>
      <c r="K1044" s="15" t="str">
        <f>IFERROR(VLOOKUP(A1044,'Fichier source CGECP'!$A$1:$F$1259,5,FALSE),"")</f>
        <v>MATIERE VALO EN MELANGE</v>
      </c>
      <c r="L1044" s="33">
        <f>IFERROR(VLOOKUP(A1044,'Fichier source CGECP'!$A$1:$F$1259,6,FALSE),"")</f>
        <v>1.92</v>
      </c>
      <c r="M1044" s="36">
        <f t="shared" si="80"/>
        <v>1.02</v>
      </c>
      <c r="N1044" s="35" t="str">
        <f t="shared" si="81"/>
        <v>Ok</v>
      </c>
      <c r="O1044" s="35" t="str">
        <f t="shared" si="82"/>
        <v>Ecart</v>
      </c>
      <c r="P1044" s="35" t="str">
        <f t="shared" si="83"/>
        <v>Ok</v>
      </c>
      <c r="Q1044" s="35" t="str">
        <f t="shared" si="84"/>
        <v>Ecart</v>
      </c>
    </row>
    <row r="1045" spans="1:17" ht="15.75" customHeight="1" x14ac:dyDescent="0.25">
      <c r="A1045" s="12">
        <f>IFERROR(VLOOKUP('Requête 052'!$A1044,'Requête 052'!$A$1:$F$2000,1,FALSE),"")</f>
        <v>8263</v>
      </c>
      <c r="B1045" s="5" t="str">
        <f>IFERROR(VLOOKUP('Requête 052'!$A1044,'Requête 052'!$A$1:$F$2000,2,FALSE),"")</f>
        <v>CGECP ST OUEN L AUMONE DVBIODIV</v>
      </c>
      <c r="C1045" s="14">
        <f>IFERROR(VLOOKUP('Requête 052'!$A1044,'Requête 052'!$A$1:$F$2000,3,FALSE),"")</f>
        <v>43826</v>
      </c>
      <c r="D1045" s="5" t="str">
        <f>IFERROR(VLOOKUP('Requête 052'!$A1044,'Requête 052'!$A$1:$F$2000,4,FALSE),"")</f>
        <v>DECHETS VERTS EN MELANGE</v>
      </c>
      <c r="E1045" s="5" t="str">
        <f>IFERROR(VLOOKUP('Requête 052'!$A1044,'Requête 052'!$A$1:$F$2000,5,FALSE),"")</f>
        <v>DECHETS VERTS EN MELANGE</v>
      </c>
      <c r="F1045" s="5">
        <f>IFERROR(VLOOKUP('Requête 052'!$A1044,'Requête 052'!$A$1:$F$2000,6,FALSE),"")</f>
        <v>0.5</v>
      </c>
      <c r="G1045" s="15" t="str">
        <f>IFERROR(VLOOKUP(A1045,'Fichier source CGECP'!$A$1:$F$1259,1,FALSE),"")</f>
        <v/>
      </c>
      <c r="H1045" s="15" t="str">
        <f>IFERROR(VLOOKUP(A1045,'Fichier source CGECP'!$A$1:$F$1259,2,FALSE),"")</f>
        <v/>
      </c>
      <c r="I1045" s="38" t="str">
        <f>IFERROR(VLOOKUP(A1045,'Fichier source CGECP'!$A$1:$F$1259,3,FALSE),"")</f>
        <v/>
      </c>
      <c r="J1045" s="15" t="str">
        <f>IFERROR(VLOOKUP(A1045,'Fichier source CGECP'!$A$1:$F$1259,4,FALSE),"")</f>
        <v/>
      </c>
      <c r="K1045" s="15" t="str">
        <f>IFERROR(VLOOKUP(A1045,'Fichier source CGECP'!$A$1:$F$1259,5,FALSE),"")</f>
        <v/>
      </c>
      <c r="L1045" s="33" t="str">
        <f>IFERROR(VLOOKUP(A1045,'Fichier source CGECP'!$A$1:$F$1259,6,FALSE),"")</f>
        <v/>
      </c>
      <c r="M1045" s="36" t="str">
        <f t="shared" ref="M1045:M1108" si="85">IFERROR(F1045-L1045,"")</f>
        <v/>
      </c>
      <c r="N1045" s="35" t="str">
        <f t="shared" si="81"/>
        <v>Ok</v>
      </c>
      <c r="O1045" s="35" t="str">
        <f t="shared" si="82"/>
        <v>Ecart</v>
      </c>
      <c r="P1045" s="35" t="str">
        <f t="shared" si="83"/>
        <v>Ok</v>
      </c>
      <c r="Q1045" s="35" t="str">
        <f t="shared" si="84"/>
        <v>Ecart</v>
      </c>
    </row>
    <row r="1046" spans="1:17" ht="15.75" customHeight="1" x14ac:dyDescent="0.25">
      <c r="A1046" s="12">
        <f>IFERROR(VLOOKUP('Requête 052'!$A1045,'Requête 052'!$A$1:$F$2000,1,FALSE),"")</f>
        <v>8264</v>
      </c>
      <c r="B1046" s="5" t="str">
        <f>IFERROR(VLOOKUP('Requête 052'!$A1045,'Requête 052'!$A$1:$F$2000,2,FALSE),"")</f>
        <v>CGECP ST OUEN L AUMONE UVEND</v>
      </c>
      <c r="C1046" s="14">
        <f>IFERROR(VLOOKUP('Requête 052'!$A1045,'Requête 052'!$A$1:$F$2000,3,FALSE),"")</f>
        <v>43826</v>
      </c>
      <c r="D1046" s="5" t="str">
        <f>IFERROR(VLOOKUP('Requête 052'!$A1045,'Requête 052'!$A$1:$F$2000,4,FALSE),"")</f>
        <v>ORDURES MENAGERES</v>
      </c>
      <c r="E1046" s="5" t="str">
        <f>IFERROR(VLOOKUP('Requête 052'!$A1045,'Requête 052'!$A$1:$F$2000,5,FALSE),"")</f>
        <v>ORDURES MENAGERES</v>
      </c>
      <c r="F1046" s="5">
        <f>IFERROR(VLOOKUP('Requête 052'!$A1045,'Requête 052'!$A$1:$F$2000,6,FALSE),"")</f>
        <v>3.32</v>
      </c>
      <c r="G1046" s="15">
        <f>IFERROR(VLOOKUP(A1046,'Fichier source CGECP'!$A$1:$F$1259,1,FALSE),"")</f>
        <v>8264</v>
      </c>
      <c r="H1046" s="15" t="str">
        <f>IFERROR(VLOOKUP(A1046,'Fichier source CGECP'!$A$1:$F$1259,2,FALSE),"")</f>
        <v>CGECP</v>
      </c>
      <c r="I1046" s="38">
        <f>IFERROR(VLOOKUP(A1046,'Fichier source CGECP'!$A$1:$F$1259,3,FALSE),"")</f>
        <v>43826</v>
      </c>
      <c r="J1046" s="15" t="str">
        <f>IFERROR(VLOOKUP(A1046,'Fichier source CGECP'!$A$1:$F$1259,4,FALSE),"")</f>
        <v>MATIERE VALO EN MELANGE</v>
      </c>
      <c r="K1046" s="15" t="str">
        <f>IFERROR(VLOOKUP(A1046,'Fichier source CGECP'!$A$1:$F$1259,5,FALSE),"")</f>
        <v>MATIERE VALO EN MELANGE</v>
      </c>
      <c r="L1046" s="33">
        <f>IFERROR(VLOOKUP(A1046,'Fichier source CGECP'!$A$1:$F$1259,6,FALSE),"")</f>
        <v>1.1200000000000001</v>
      </c>
      <c r="M1046" s="36">
        <f t="shared" si="85"/>
        <v>2.1999999999999997</v>
      </c>
      <c r="N1046" s="35" t="str">
        <f t="shared" si="81"/>
        <v>Ok</v>
      </c>
      <c r="O1046" s="35" t="str">
        <f t="shared" si="82"/>
        <v>Ecart</v>
      </c>
      <c r="P1046" s="35" t="str">
        <f t="shared" si="83"/>
        <v>Ok</v>
      </c>
      <c r="Q1046" s="35" t="str">
        <f t="shared" si="84"/>
        <v>Ecart</v>
      </c>
    </row>
    <row r="1047" spans="1:17" ht="15.75" customHeight="1" x14ac:dyDescent="0.25">
      <c r="A1047" s="12">
        <f>IFERROR(VLOOKUP('Requête 052'!$A1046,'Requête 052'!$A$1:$F$2000,1,FALSE),"")</f>
        <v>8266</v>
      </c>
      <c r="B1047" s="5" t="str">
        <f>IFERROR(VLOOKUP('Requête 052'!$A1046,'Requête 052'!$A$1:$F$2000,2,FALSE),"")</f>
        <v>CGECP ST OUEN L AUMONE TDI</v>
      </c>
      <c r="C1047" s="14">
        <f>IFERROR(VLOOKUP('Requête 052'!$A1046,'Requête 052'!$A$1:$F$2000,3,FALSE),"")</f>
        <v>43826</v>
      </c>
      <c r="D1047" s="5" t="str">
        <f>IFERROR(VLOOKUP('Requête 052'!$A1046,'Requête 052'!$A$1:$F$2000,4,FALSE),"")</f>
        <v>ENCOMBRANTS</v>
      </c>
      <c r="E1047" s="5" t="str">
        <f>IFERROR(VLOOKUP('Requête 052'!$A1046,'Requête 052'!$A$1:$F$2000,5,FALSE),"")</f>
        <v>ENCOMBRANTS</v>
      </c>
      <c r="F1047" s="5">
        <f>IFERROR(VLOOKUP('Requête 052'!$A1046,'Requête 052'!$A$1:$F$2000,6,FALSE),"")</f>
        <v>5.76</v>
      </c>
      <c r="G1047" s="15" t="str">
        <f>IFERROR(VLOOKUP(A1047,'Fichier source CGECP'!$A$1:$F$1259,1,FALSE),"")</f>
        <v/>
      </c>
      <c r="H1047" s="15" t="str">
        <f>IFERROR(VLOOKUP(A1047,'Fichier source CGECP'!$A$1:$F$1259,2,FALSE),"")</f>
        <v/>
      </c>
      <c r="I1047" s="38" t="str">
        <f>IFERROR(VLOOKUP(A1047,'Fichier source CGECP'!$A$1:$F$1259,3,FALSE),"")</f>
        <v/>
      </c>
      <c r="J1047" s="15" t="str">
        <f>IFERROR(VLOOKUP(A1047,'Fichier source CGECP'!$A$1:$F$1259,4,FALSE),"")</f>
        <v/>
      </c>
      <c r="K1047" s="15" t="str">
        <f>IFERROR(VLOOKUP(A1047,'Fichier source CGECP'!$A$1:$F$1259,5,FALSE),"")</f>
        <v/>
      </c>
      <c r="L1047" s="33" t="str">
        <f>IFERROR(VLOOKUP(A1047,'Fichier source CGECP'!$A$1:$F$1259,6,FALSE),"")</f>
        <v/>
      </c>
      <c r="M1047" s="36" t="str">
        <f t="shared" si="85"/>
        <v/>
      </c>
      <c r="N1047" s="35" t="str">
        <f t="shared" si="81"/>
        <v>Ok</v>
      </c>
      <c r="O1047" s="35" t="str">
        <f t="shared" si="82"/>
        <v>Ecart</v>
      </c>
      <c r="P1047" s="35" t="str">
        <f t="shared" si="83"/>
        <v>Ok</v>
      </c>
      <c r="Q1047" s="35" t="str">
        <f t="shared" si="84"/>
        <v>Ecart</v>
      </c>
    </row>
    <row r="1048" spans="1:17" ht="15.75" customHeight="1" x14ac:dyDescent="0.25">
      <c r="A1048" s="12">
        <f>IFERROR(VLOOKUP('Requête 052'!$A1047,'Requête 052'!$A$1:$F$2000,1,FALSE),"")</f>
        <v>8268</v>
      </c>
      <c r="B1048" s="5" t="str">
        <f>IFERROR(VLOOKUP('Requête 052'!$A1047,'Requête 052'!$A$1:$F$2000,2,FALSE),"")</f>
        <v>CGECP ST OUEN L AUMONE TDI</v>
      </c>
      <c r="C1048" s="14">
        <f>IFERROR(VLOOKUP('Requête 052'!$A1047,'Requête 052'!$A$1:$F$2000,3,FALSE),"")</f>
        <v>43826</v>
      </c>
      <c r="D1048" s="5" t="str">
        <f>IFERROR(VLOOKUP('Requête 052'!$A1047,'Requête 052'!$A$1:$F$2000,4,FALSE),"")</f>
        <v>ENCOMBRANTS</v>
      </c>
      <c r="E1048" s="5" t="str">
        <f>IFERROR(VLOOKUP('Requête 052'!$A1047,'Requête 052'!$A$1:$F$2000,5,FALSE),"")</f>
        <v>ENCOMBRANTS</v>
      </c>
      <c r="F1048" s="5">
        <f>IFERROR(VLOOKUP('Requête 052'!$A1047,'Requête 052'!$A$1:$F$2000,6,FALSE),"")</f>
        <v>2.9</v>
      </c>
      <c r="G1048" s="15">
        <f>IFERROR(VLOOKUP(A1048,'Fichier source CGECP'!$A$1:$F$1259,1,FALSE),"")</f>
        <v>8268</v>
      </c>
      <c r="H1048" s="15" t="str">
        <f>IFERROR(VLOOKUP(A1048,'Fichier source CGECP'!$A$1:$F$1259,2,FALSE),"")</f>
        <v>CGECP</v>
      </c>
      <c r="I1048" s="38">
        <f>IFERROR(VLOOKUP(A1048,'Fichier source CGECP'!$A$1:$F$1259,3,FALSE),"")</f>
        <v>43826</v>
      </c>
      <c r="J1048" s="15">
        <f>IFERROR(VLOOKUP(A1048,'Fichier source CGECP'!$A$1:$F$1259,4,FALSE),"")</f>
        <v>0</v>
      </c>
      <c r="K1048" s="15" t="str">
        <f>IFERROR(VLOOKUP(A1048,'Fichier source CGECP'!$A$1:$F$1259,5,FALSE),"")</f>
        <v>ENCOMBRANTS</v>
      </c>
      <c r="L1048" s="33">
        <f>IFERROR(VLOOKUP(A1048,'Fichier source CGECP'!$A$1:$F$1259,6,FALSE),"")</f>
        <v>2.96</v>
      </c>
      <c r="M1048" s="36">
        <f t="shared" si="85"/>
        <v>-6.0000000000000053E-2</v>
      </c>
      <c r="N1048" s="35" t="str">
        <f t="shared" si="81"/>
        <v>Ok</v>
      </c>
      <c r="O1048" s="35" t="str">
        <f t="shared" si="82"/>
        <v>Ok</v>
      </c>
      <c r="P1048" s="35" t="str">
        <f t="shared" si="83"/>
        <v>Ecart</v>
      </c>
      <c r="Q1048" s="35" t="str">
        <f t="shared" si="84"/>
        <v>Ecart</v>
      </c>
    </row>
    <row r="1049" spans="1:17" ht="15.75" customHeight="1" x14ac:dyDescent="0.25">
      <c r="A1049" s="12">
        <f>IFERROR(VLOOKUP('Requête 052'!$A1048,'Requête 052'!$A$1:$F$2000,1,FALSE),"")</f>
        <v>8269</v>
      </c>
      <c r="B1049" s="5" t="str">
        <f>IFERROR(VLOOKUP('Requête 052'!$A1048,'Requête 052'!$A$1:$F$2000,2,FALSE),"")</f>
        <v>CGECP ST OUEN L AUMONE UVEND</v>
      </c>
      <c r="C1049" s="14">
        <f>IFERROR(VLOOKUP('Requête 052'!$A1048,'Requête 052'!$A$1:$F$2000,3,FALSE),"")</f>
        <v>43826</v>
      </c>
      <c r="D1049" s="5" t="str">
        <f>IFERROR(VLOOKUP('Requête 052'!$A1048,'Requête 052'!$A$1:$F$2000,4,FALSE),"")</f>
        <v>ORDURES MENAGERES</v>
      </c>
      <c r="E1049" s="5" t="str">
        <f>IFERROR(VLOOKUP('Requête 052'!$A1048,'Requête 052'!$A$1:$F$2000,5,FALSE),"")</f>
        <v>ORDURES MENAGERES</v>
      </c>
      <c r="F1049" s="5">
        <f>IFERROR(VLOOKUP('Requête 052'!$A1048,'Requête 052'!$A$1:$F$2000,6,FALSE),"")</f>
        <v>5.7</v>
      </c>
      <c r="G1049" s="15">
        <f>IFERROR(VLOOKUP(A1049,'Fichier source CGECP'!$A$1:$F$1259,1,FALSE),"")</f>
        <v>8269</v>
      </c>
      <c r="H1049" s="15" t="str">
        <f>IFERROR(VLOOKUP(A1049,'Fichier source CGECP'!$A$1:$F$1259,2,FALSE),"")</f>
        <v>CGECP</v>
      </c>
      <c r="I1049" s="38">
        <f>IFERROR(VLOOKUP(A1049,'Fichier source CGECP'!$A$1:$F$1259,3,FALSE),"")</f>
        <v>43826</v>
      </c>
      <c r="J1049" s="15" t="str">
        <f>IFERROR(VLOOKUP(A1049,'Fichier source CGECP'!$A$1:$F$1259,4,FALSE),"")</f>
        <v>MATIERE VALO EN MELANGE</v>
      </c>
      <c r="K1049" s="15" t="str">
        <f>IFERROR(VLOOKUP(A1049,'Fichier source CGECP'!$A$1:$F$1259,5,FALSE),"")</f>
        <v>MATIERE VALO EN MELANGE</v>
      </c>
      <c r="L1049" s="33">
        <f>IFERROR(VLOOKUP(A1049,'Fichier source CGECP'!$A$1:$F$1259,6,FALSE),"")</f>
        <v>7.8E-2</v>
      </c>
      <c r="M1049" s="36">
        <f t="shared" si="85"/>
        <v>5.6219999999999999</v>
      </c>
      <c r="N1049" s="35" t="str">
        <f t="shared" si="81"/>
        <v>Ok</v>
      </c>
      <c r="O1049" s="35" t="str">
        <f t="shared" si="82"/>
        <v>Ecart</v>
      </c>
      <c r="P1049" s="35" t="str">
        <f t="shared" si="83"/>
        <v>Ok</v>
      </c>
      <c r="Q1049" s="35" t="str">
        <f t="shared" si="84"/>
        <v>Ecart</v>
      </c>
    </row>
    <row r="1050" spans="1:17" ht="15.75" customHeight="1" x14ac:dyDescent="0.25">
      <c r="A1050" s="12">
        <f>IFERROR(VLOOKUP('Requête 052'!$A1049,'Requête 052'!$A$1:$F$2000,1,FALSE),"")</f>
        <v>8272</v>
      </c>
      <c r="B1050" s="5" t="str">
        <f>IFERROR(VLOOKUP('Requête 052'!$A1049,'Requête 052'!$A$1:$F$2000,2,FALSE),"")</f>
        <v>CGECP ST OUEN L AUMONE UVEND</v>
      </c>
      <c r="C1050" s="14">
        <f>IFERROR(VLOOKUP('Requête 052'!$A1049,'Requête 052'!$A$1:$F$2000,3,FALSE),"")</f>
        <v>43826</v>
      </c>
      <c r="D1050" s="5" t="str">
        <f>IFERROR(VLOOKUP('Requête 052'!$A1049,'Requête 052'!$A$1:$F$2000,4,FALSE),"")</f>
        <v>ORDURES MENAGERES</v>
      </c>
      <c r="E1050" s="5" t="str">
        <f>IFERROR(VLOOKUP('Requête 052'!$A1049,'Requête 052'!$A$1:$F$2000,5,FALSE),"")</f>
        <v>ORDURES MENAGERES</v>
      </c>
      <c r="F1050" s="5">
        <f>IFERROR(VLOOKUP('Requête 052'!$A1049,'Requête 052'!$A$1:$F$2000,6,FALSE),"")</f>
        <v>3.34</v>
      </c>
      <c r="G1050" s="15">
        <f>IFERROR(VLOOKUP(A1050,'Fichier source CGECP'!$A$1:$F$1259,1,FALSE),"")</f>
        <v>8272</v>
      </c>
      <c r="H1050" s="15" t="str">
        <f>IFERROR(VLOOKUP(A1050,'Fichier source CGECP'!$A$1:$F$1259,2,FALSE),"")</f>
        <v>CGECP</v>
      </c>
      <c r="I1050" s="38">
        <f>IFERROR(VLOOKUP(A1050,'Fichier source CGECP'!$A$1:$F$1259,3,FALSE),"")</f>
        <v>43826</v>
      </c>
      <c r="J1050" s="15" t="str">
        <f>IFERROR(VLOOKUP(A1050,'Fichier source CGECP'!$A$1:$F$1259,4,FALSE),"")</f>
        <v>BOIS B BRUT</v>
      </c>
      <c r="K1050" s="15" t="str">
        <f>IFERROR(VLOOKUP(A1050,'Fichier source CGECP'!$A$1:$F$1259,5,FALSE),"")</f>
        <v>BOIS B BRUT</v>
      </c>
      <c r="L1050" s="33">
        <f>IFERROR(VLOOKUP(A1050,'Fichier source CGECP'!$A$1:$F$1259,6,FALSE),"")</f>
        <v>2.36</v>
      </c>
      <c r="M1050" s="36">
        <f t="shared" si="85"/>
        <v>0.98</v>
      </c>
      <c r="N1050" s="35" t="str">
        <f t="shared" si="81"/>
        <v>Ok</v>
      </c>
      <c r="O1050" s="35" t="str">
        <f t="shared" si="82"/>
        <v>Ecart</v>
      </c>
      <c r="P1050" s="35" t="str">
        <f t="shared" si="83"/>
        <v>Ok</v>
      </c>
      <c r="Q1050" s="35" t="str">
        <f t="shared" si="84"/>
        <v>Ecart</v>
      </c>
    </row>
    <row r="1051" spans="1:17" ht="15.75" customHeight="1" x14ac:dyDescent="0.25">
      <c r="A1051" s="12">
        <f>IFERROR(VLOOKUP('Requête 052'!$A1050,'Requête 052'!$A$1:$F$2000,1,FALSE),"")</f>
        <v>8273</v>
      </c>
      <c r="B1051" s="5" t="str">
        <f>IFERROR(VLOOKUP('Requête 052'!$A1050,'Requête 052'!$A$1:$F$2000,2,FALSE),"")</f>
        <v>CGECP ST OUEN L AUMONE TDI</v>
      </c>
      <c r="C1051" s="14">
        <f>IFERROR(VLOOKUP('Requête 052'!$A1050,'Requête 052'!$A$1:$F$2000,3,FALSE),"")</f>
        <v>43826</v>
      </c>
      <c r="D1051" s="5" t="str">
        <f>IFERROR(VLOOKUP('Requête 052'!$A1050,'Requête 052'!$A$1:$F$2000,4,FALSE),"")</f>
        <v>DECHETS INDUSTRIELS BANALS</v>
      </c>
      <c r="E1051" s="5" t="str">
        <f>IFERROR(VLOOKUP('Requête 052'!$A1050,'Requête 052'!$A$1:$F$2000,5,FALSE),"")</f>
        <v>DECHETS INDUSTRIELS BANALS</v>
      </c>
      <c r="F1051" s="5">
        <f>IFERROR(VLOOKUP('Requête 052'!$A1050,'Requête 052'!$A$1:$F$2000,6,FALSE),"")</f>
        <v>4.9400000000000004</v>
      </c>
      <c r="G1051" s="15">
        <f>IFERROR(VLOOKUP(A1051,'Fichier source CGECP'!$A$1:$F$1259,1,FALSE),"")</f>
        <v>8273</v>
      </c>
      <c r="H1051" s="15" t="str">
        <f>IFERROR(VLOOKUP(A1051,'Fichier source CGECP'!$A$1:$F$1259,2,FALSE),"")</f>
        <v>CGECP</v>
      </c>
      <c r="I1051" s="38">
        <f>IFERROR(VLOOKUP(A1051,'Fichier source CGECP'!$A$1:$F$1259,3,FALSE),"")</f>
        <v>43826</v>
      </c>
      <c r="J1051" s="15" t="str">
        <f>IFERROR(VLOOKUP(A1051,'Fichier source CGECP'!$A$1:$F$1259,4,FALSE),"")</f>
        <v>DECHETS INDUSTRIELS BANALS</v>
      </c>
      <c r="K1051" s="15" t="str">
        <f>IFERROR(VLOOKUP(A1051,'Fichier source CGECP'!$A$1:$F$1259,5,FALSE),"")</f>
        <v>DECHETS INDUSTRIELS BANALS</v>
      </c>
      <c r="L1051" s="33">
        <f>IFERROR(VLOOKUP(A1051,'Fichier source CGECP'!$A$1:$F$1259,6,FALSE),"")</f>
        <v>6.62</v>
      </c>
      <c r="M1051" s="36">
        <f t="shared" si="85"/>
        <v>-1.6799999999999997</v>
      </c>
      <c r="N1051" s="35" t="str">
        <f t="shared" si="81"/>
        <v>Ok</v>
      </c>
      <c r="O1051" s="35" t="str">
        <f t="shared" si="82"/>
        <v>Ok</v>
      </c>
      <c r="P1051" s="35" t="str">
        <f t="shared" si="83"/>
        <v>Ecart</v>
      </c>
      <c r="Q1051" s="35" t="str">
        <f t="shared" si="84"/>
        <v>Ecart</v>
      </c>
    </row>
    <row r="1052" spans="1:17" ht="15.75" customHeight="1" x14ac:dyDescent="0.25">
      <c r="A1052" s="12">
        <f>IFERROR(VLOOKUP('Requête 052'!$A1051,'Requête 052'!$A$1:$F$2000,1,FALSE),"")</f>
        <v>8281</v>
      </c>
      <c r="B1052" s="5" t="str">
        <f>IFERROR(VLOOKUP('Requête 052'!$A1051,'Requête 052'!$A$1:$F$2000,2,FALSE),"")</f>
        <v>CGECP ST OUEN L AUMONE TDI</v>
      </c>
      <c r="C1052" s="14">
        <f>IFERROR(VLOOKUP('Requête 052'!$A1051,'Requête 052'!$A$1:$F$2000,3,FALSE),"")</f>
        <v>43826</v>
      </c>
      <c r="D1052" s="5" t="str">
        <f>IFERROR(VLOOKUP('Requête 052'!$A1051,'Requête 052'!$A$1:$F$2000,4,FALSE),"")</f>
        <v>ENCOMBRANTS</v>
      </c>
      <c r="E1052" s="5" t="str">
        <f>IFERROR(VLOOKUP('Requête 052'!$A1051,'Requête 052'!$A$1:$F$2000,5,FALSE),"")</f>
        <v>ENCOMBRANTS</v>
      </c>
      <c r="F1052" s="5">
        <f>IFERROR(VLOOKUP('Requête 052'!$A1051,'Requête 052'!$A$1:$F$2000,6,FALSE),"")</f>
        <v>2.2799999999999998</v>
      </c>
      <c r="G1052" s="15" t="str">
        <f>IFERROR(VLOOKUP(A1052,'Fichier source CGECP'!$A$1:$F$1259,1,FALSE),"")</f>
        <v/>
      </c>
      <c r="H1052" s="15" t="str">
        <f>IFERROR(VLOOKUP(A1052,'Fichier source CGECP'!$A$1:$F$1259,2,FALSE),"")</f>
        <v/>
      </c>
      <c r="I1052" s="38" t="str">
        <f>IFERROR(VLOOKUP(A1052,'Fichier source CGECP'!$A$1:$F$1259,3,FALSE),"")</f>
        <v/>
      </c>
      <c r="J1052" s="15" t="str">
        <f>IFERROR(VLOOKUP(A1052,'Fichier source CGECP'!$A$1:$F$1259,4,FALSE),"")</f>
        <v/>
      </c>
      <c r="K1052" s="15" t="str">
        <f>IFERROR(VLOOKUP(A1052,'Fichier source CGECP'!$A$1:$F$1259,5,FALSE),"")</f>
        <v/>
      </c>
      <c r="L1052" s="33" t="str">
        <f>IFERROR(VLOOKUP(A1052,'Fichier source CGECP'!$A$1:$F$1259,6,FALSE),"")</f>
        <v/>
      </c>
      <c r="M1052" s="36" t="str">
        <f t="shared" si="85"/>
        <v/>
      </c>
      <c r="N1052" s="35" t="str">
        <f t="shared" si="81"/>
        <v>Ok</v>
      </c>
      <c r="O1052" s="35" t="str">
        <f t="shared" si="82"/>
        <v>Ecart</v>
      </c>
      <c r="P1052" s="35" t="str">
        <f t="shared" si="83"/>
        <v>Ok</v>
      </c>
      <c r="Q1052" s="35" t="str">
        <f t="shared" si="84"/>
        <v>Ecart</v>
      </c>
    </row>
    <row r="1053" spans="1:17" ht="15.75" customHeight="1" x14ac:dyDescent="0.25">
      <c r="A1053" s="12">
        <f>IFERROR(VLOOKUP('Requête 052'!$A1052,'Requête 052'!$A$1:$F$2000,1,FALSE),"")</f>
        <v>8284</v>
      </c>
      <c r="B1053" s="5" t="str">
        <f>IFERROR(VLOOKUP('Requête 052'!$A1052,'Requête 052'!$A$1:$F$2000,2,FALSE),"")</f>
        <v>CGECP ST OUEN L AUMONE DVBIODIV</v>
      </c>
      <c r="C1053" s="14">
        <f>IFERROR(VLOOKUP('Requête 052'!$A1052,'Requête 052'!$A$1:$F$2000,3,FALSE),"")</f>
        <v>43826</v>
      </c>
      <c r="D1053" s="5" t="str">
        <f>IFERROR(VLOOKUP('Requête 052'!$A1052,'Requête 052'!$A$1:$F$2000,4,FALSE),"")</f>
        <v>DECHETS VERTS EN MELANGE</v>
      </c>
      <c r="E1053" s="5" t="str">
        <f>IFERROR(VLOOKUP('Requête 052'!$A1052,'Requête 052'!$A$1:$F$2000,5,FALSE),"")</f>
        <v>DECHETS VERTS EN MELANGE</v>
      </c>
      <c r="F1053" s="5">
        <f>IFERROR(VLOOKUP('Requête 052'!$A1052,'Requête 052'!$A$1:$F$2000,6,FALSE),"")</f>
        <v>1.28</v>
      </c>
      <c r="G1053" s="15" t="str">
        <f>IFERROR(VLOOKUP(A1053,'Fichier source CGECP'!$A$1:$F$1259,1,FALSE),"")</f>
        <v/>
      </c>
      <c r="H1053" s="15" t="str">
        <f>IFERROR(VLOOKUP(A1053,'Fichier source CGECP'!$A$1:$F$1259,2,FALSE),"")</f>
        <v/>
      </c>
      <c r="I1053" s="38" t="str">
        <f>IFERROR(VLOOKUP(A1053,'Fichier source CGECP'!$A$1:$F$1259,3,FALSE),"")</f>
        <v/>
      </c>
      <c r="J1053" s="15" t="str">
        <f>IFERROR(VLOOKUP(A1053,'Fichier source CGECP'!$A$1:$F$1259,4,FALSE),"")</f>
        <v/>
      </c>
      <c r="K1053" s="15" t="str">
        <f>IFERROR(VLOOKUP(A1053,'Fichier source CGECP'!$A$1:$F$1259,5,FALSE),"")</f>
        <v/>
      </c>
      <c r="L1053" s="33" t="str">
        <f>IFERROR(VLOOKUP(A1053,'Fichier source CGECP'!$A$1:$F$1259,6,FALSE),"")</f>
        <v/>
      </c>
      <c r="M1053" s="36" t="str">
        <f t="shared" si="85"/>
        <v/>
      </c>
      <c r="N1053" s="35" t="str">
        <f t="shared" si="81"/>
        <v>Ok</v>
      </c>
      <c r="O1053" s="35" t="str">
        <f t="shared" si="82"/>
        <v>Ecart</v>
      </c>
      <c r="P1053" s="35" t="str">
        <f t="shared" si="83"/>
        <v>Ok</v>
      </c>
      <c r="Q1053" s="35" t="str">
        <f t="shared" si="84"/>
        <v>Ecart</v>
      </c>
    </row>
    <row r="1054" spans="1:17" ht="15.75" customHeight="1" x14ac:dyDescent="0.25">
      <c r="A1054" s="12">
        <f>IFERROR(VLOOKUP('Requête 052'!$A1053,'Requête 052'!$A$1:$F$2000,1,FALSE),"")</f>
        <v>8293</v>
      </c>
      <c r="B1054" s="5" t="str">
        <f>IFERROR(VLOOKUP('Requête 052'!$A1053,'Requête 052'!$A$1:$F$2000,2,FALSE),"")</f>
        <v>CGECP ST OUEN L AUMONE TDI</v>
      </c>
      <c r="C1054" s="14">
        <f>IFERROR(VLOOKUP('Requête 052'!$A1053,'Requête 052'!$A$1:$F$2000,3,FALSE),"")</f>
        <v>43826</v>
      </c>
      <c r="D1054" s="5" t="str">
        <f>IFERROR(VLOOKUP('Requête 052'!$A1053,'Requête 052'!$A$1:$F$2000,4,FALSE),"")</f>
        <v>CARTONS DE DECHETTERIE - 1.04.00</v>
      </c>
      <c r="E1054" s="5" t="str">
        <f>IFERROR(VLOOKUP('Requête 052'!$A1053,'Requête 052'!$A$1:$F$2000,5,FALSE),"")</f>
        <v>ENCOMBRANTS</v>
      </c>
      <c r="F1054" s="5">
        <f>IFERROR(VLOOKUP('Requête 052'!$A1053,'Requête 052'!$A$1:$F$2000,6,FALSE),"")</f>
        <v>0.10199999999999999</v>
      </c>
      <c r="G1054" s="15" t="str">
        <f>IFERROR(VLOOKUP(A1054,'Fichier source CGECP'!$A$1:$F$1259,1,FALSE),"")</f>
        <v/>
      </c>
      <c r="H1054" s="15" t="str">
        <f>IFERROR(VLOOKUP(A1054,'Fichier source CGECP'!$A$1:$F$1259,2,FALSE),"")</f>
        <v/>
      </c>
      <c r="I1054" s="38" t="str">
        <f>IFERROR(VLOOKUP(A1054,'Fichier source CGECP'!$A$1:$F$1259,3,FALSE),"")</f>
        <v/>
      </c>
      <c r="J1054" s="15" t="str">
        <f>IFERROR(VLOOKUP(A1054,'Fichier source CGECP'!$A$1:$F$1259,4,FALSE),"")</f>
        <v/>
      </c>
      <c r="K1054" s="15" t="str">
        <f>IFERROR(VLOOKUP(A1054,'Fichier source CGECP'!$A$1:$F$1259,5,FALSE),"")</f>
        <v/>
      </c>
      <c r="L1054" s="33" t="str">
        <f>IFERROR(VLOOKUP(A1054,'Fichier source CGECP'!$A$1:$F$1259,6,FALSE),"")</f>
        <v/>
      </c>
      <c r="M1054" s="36" t="str">
        <f t="shared" si="85"/>
        <v/>
      </c>
      <c r="N1054" s="35" t="str">
        <f t="shared" si="81"/>
        <v>Ok</v>
      </c>
      <c r="O1054" s="35" t="str">
        <f t="shared" si="82"/>
        <v>Ecart</v>
      </c>
      <c r="P1054" s="35" t="str">
        <f t="shared" si="83"/>
        <v>Ok</v>
      </c>
      <c r="Q1054" s="35" t="str">
        <f t="shared" si="84"/>
        <v>Ecart</v>
      </c>
    </row>
    <row r="1055" spans="1:17" ht="15.75" customHeight="1" x14ac:dyDescent="0.25">
      <c r="A1055" s="12">
        <f>IFERROR(VLOOKUP('Requête 052'!$A1054,'Requête 052'!$A$1:$F$2000,1,FALSE),"")</f>
        <v>8293</v>
      </c>
      <c r="B1055" s="5" t="str">
        <f>IFERROR(VLOOKUP('Requête 052'!$A1054,'Requête 052'!$A$1:$F$2000,2,FALSE),"")</f>
        <v>CGECP ST OUEN L AUMONE TDI</v>
      </c>
      <c r="C1055" s="14">
        <f>IFERROR(VLOOKUP('Requête 052'!$A1054,'Requête 052'!$A$1:$F$2000,3,FALSE),"")</f>
        <v>43826</v>
      </c>
      <c r="D1055" s="5" t="str">
        <f>IFERROR(VLOOKUP('Requête 052'!$A1054,'Requête 052'!$A$1:$F$2000,4,FALSE),"")</f>
        <v>CARTONS DE DECHETTERIE - 1.04.00</v>
      </c>
      <c r="E1055" s="5" t="str">
        <f>IFERROR(VLOOKUP('Requête 052'!$A1054,'Requête 052'!$A$1:$F$2000,5,FALSE),"")</f>
        <v>ENCOMBRANTS</v>
      </c>
      <c r="F1055" s="5">
        <f>IFERROR(VLOOKUP('Requête 052'!$A1054,'Requête 052'!$A$1:$F$2000,6,FALSE),"")</f>
        <v>0.10199999999999999</v>
      </c>
      <c r="G1055" s="15" t="str">
        <f>IFERROR(VLOOKUP(A1055,'Fichier source CGECP'!$A$1:$F$1259,1,FALSE),"")</f>
        <v/>
      </c>
      <c r="H1055" s="15" t="str">
        <f>IFERROR(VLOOKUP(A1055,'Fichier source CGECP'!$A$1:$F$1259,2,FALSE),"")</f>
        <v/>
      </c>
      <c r="I1055" s="38" t="str">
        <f>IFERROR(VLOOKUP(A1055,'Fichier source CGECP'!$A$1:$F$1259,3,FALSE),"")</f>
        <v/>
      </c>
      <c r="J1055" s="15" t="str">
        <f>IFERROR(VLOOKUP(A1055,'Fichier source CGECP'!$A$1:$F$1259,4,FALSE),"")</f>
        <v/>
      </c>
      <c r="K1055" s="15" t="str">
        <f>IFERROR(VLOOKUP(A1055,'Fichier source CGECP'!$A$1:$F$1259,5,FALSE),"")</f>
        <v/>
      </c>
      <c r="L1055" s="33" t="str">
        <f>IFERROR(VLOOKUP(A1055,'Fichier source CGECP'!$A$1:$F$1259,6,FALSE),"")</f>
        <v/>
      </c>
      <c r="M1055" s="36" t="str">
        <f t="shared" si="85"/>
        <v/>
      </c>
      <c r="N1055" s="35" t="str">
        <f t="shared" si="81"/>
        <v>Ok</v>
      </c>
      <c r="O1055" s="35" t="str">
        <f t="shared" si="82"/>
        <v>Ecart</v>
      </c>
      <c r="P1055" s="35" t="str">
        <f t="shared" si="83"/>
        <v>Ok</v>
      </c>
      <c r="Q1055" s="35" t="str">
        <f t="shared" si="84"/>
        <v>Ecart</v>
      </c>
    </row>
    <row r="1056" spans="1:17" ht="15.75" customHeight="1" x14ac:dyDescent="0.25">
      <c r="A1056" s="12">
        <f>IFERROR(VLOOKUP('Requête 052'!$A1055,'Requête 052'!$A$1:$F$2000,1,FALSE),"")</f>
        <v>8302</v>
      </c>
      <c r="B1056" s="5" t="str">
        <f>IFERROR(VLOOKUP('Requête 052'!$A1055,'Requête 052'!$A$1:$F$2000,2,FALSE),"")</f>
        <v>CGECP ST OUEN L AUMONE UVEND</v>
      </c>
      <c r="C1056" s="14">
        <f>IFERROR(VLOOKUP('Requête 052'!$A1055,'Requête 052'!$A$1:$F$2000,3,FALSE),"")</f>
        <v>43826</v>
      </c>
      <c r="D1056" s="5" t="str">
        <f>IFERROR(VLOOKUP('Requête 052'!$A1055,'Requête 052'!$A$1:$F$2000,4,FALSE),"")</f>
        <v>DECHETS INDUSTRIELS BANALS</v>
      </c>
      <c r="E1056" s="5" t="str">
        <f>IFERROR(VLOOKUP('Requête 052'!$A1055,'Requête 052'!$A$1:$F$2000,5,FALSE),"")</f>
        <v>DECHETS INDUSTRIELS BANALS</v>
      </c>
      <c r="F1056" s="5">
        <f>IFERROR(VLOOKUP('Requête 052'!$A1055,'Requête 052'!$A$1:$F$2000,6,FALSE),"")</f>
        <v>6.28</v>
      </c>
      <c r="G1056" s="15">
        <f>IFERROR(VLOOKUP(A1056,'Fichier source CGECP'!$A$1:$F$1259,1,FALSE),"")</f>
        <v>8302</v>
      </c>
      <c r="H1056" s="15" t="str">
        <f>IFERROR(VLOOKUP(A1056,'Fichier source CGECP'!$A$1:$F$1259,2,FALSE),"")</f>
        <v>CGECP</v>
      </c>
      <c r="I1056" s="47">
        <f>IFERROR(VLOOKUP(A1056,'Fichier source CGECP'!$A$1:$F$1259,3,FALSE),"")</f>
        <v>43826</v>
      </c>
      <c r="J1056" s="15" t="str">
        <f>IFERROR(VLOOKUP(A1056,'Fichier source CGECP'!$A$1:$F$1259,4,FALSE),"")</f>
        <v>DECHETS INDUSTRIELS BANALS</v>
      </c>
      <c r="K1056" s="15" t="str">
        <f>IFERROR(VLOOKUP(A1056,'Fichier source CGECP'!$A$1:$F$1259,5,FALSE),"")</f>
        <v>DECHETS INDUSTRIELS BANALS</v>
      </c>
      <c r="L1056" s="33">
        <f>IFERROR(VLOOKUP(A1056,'Fichier source CGECP'!$A$1:$F$1259,6,FALSE),"")</f>
        <v>1.46</v>
      </c>
      <c r="M1056" s="36">
        <f t="shared" si="85"/>
        <v>4.82</v>
      </c>
      <c r="N1056" s="35" t="str">
        <f t="shared" si="81"/>
        <v>Ok</v>
      </c>
      <c r="O1056" s="35" t="str">
        <f t="shared" si="82"/>
        <v>Ok</v>
      </c>
      <c r="P1056" s="35" t="str">
        <f t="shared" si="83"/>
        <v>Ok</v>
      </c>
      <c r="Q1056" s="35" t="str">
        <f t="shared" si="84"/>
        <v>Ok</v>
      </c>
    </row>
    <row r="1057" spans="1:17" ht="15.75" customHeight="1" x14ac:dyDescent="0.25">
      <c r="A1057" s="12">
        <f>IFERROR(VLOOKUP('Requête 052'!$A1056,'Requête 052'!$A$1:$F$2000,1,FALSE),"")</f>
        <v>8304</v>
      </c>
      <c r="B1057" s="5" t="str">
        <f>IFERROR(VLOOKUP('Requête 052'!$A1056,'Requête 052'!$A$1:$F$2000,2,FALSE),"")</f>
        <v>CGECP ST OUEN L AUMONE TDI</v>
      </c>
      <c r="C1057" s="14">
        <f>IFERROR(VLOOKUP('Requête 052'!$A1056,'Requête 052'!$A$1:$F$2000,3,FALSE),"")</f>
        <v>43826</v>
      </c>
      <c r="D1057" s="5" t="str">
        <f>IFERROR(VLOOKUP('Requête 052'!$A1056,'Requête 052'!$A$1:$F$2000,4,FALSE),"")</f>
        <v>ENCOMBRANTS</v>
      </c>
      <c r="E1057" s="5" t="str">
        <f>IFERROR(VLOOKUP('Requête 052'!$A1056,'Requête 052'!$A$1:$F$2000,5,FALSE),"")</f>
        <v>ENCOMBRANTS</v>
      </c>
      <c r="F1057" s="5">
        <f>IFERROR(VLOOKUP('Requête 052'!$A1056,'Requête 052'!$A$1:$F$2000,6,FALSE),"")</f>
        <v>3.298</v>
      </c>
      <c r="G1057" s="15" t="str">
        <f>IFERROR(VLOOKUP(A1057,'Fichier source CGECP'!$A$1:$F$1259,1,FALSE),"")</f>
        <v/>
      </c>
      <c r="H1057" s="15" t="str">
        <f>IFERROR(VLOOKUP(A1057,'Fichier source CGECP'!$A$1:$F$1259,2,FALSE),"")</f>
        <v/>
      </c>
      <c r="I1057" s="38" t="str">
        <f>IFERROR(VLOOKUP(A1057,'Fichier source CGECP'!$A$1:$F$1259,3,FALSE),"")</f>
        <v/>
      </c>
      <c r="J1057" s="15" t="str">
        <f>IFERROR(VLOOKUP(A1057,'Fichier source CGECP'!$A$1:$F$1259,4,FALSE),"")</f>
        <v/>
      </c>
      <c r="K1057" s="15" t="str">
        <f>IFERROR(VLOOKUP(A1057,'Fichier source CGECP'!$A$1:$F$1259,5,FALSE),"")</f>
        <v/>
      </c>
      <c r="L1057" s="33" t="str">
        <f>IFERROR(VLOOKUP(A1057,'Fichier source CGECP'!$A$1:$F$1259,6,FALSE),"")</f>
        <v/>
      </c>
      <c r="M1057" s="36" t="str">
        <f t="shared" si="85"/>
        <v/>
      </c>
      <c r="N1057" s="35" t="str">
        <f t="shared" si="81"/>
        <v>Ok</v>
      </c>
      <c r="O1057" s="35" t="str">
        <f t="shared" si="82"/>
        <v>Ecart</v>
      </c>
      <c r="P1057" s="35" t="str">
        <f t="shared" si="83"/>
        <v>Ok</v>
      </c>
      <c r="Q1057" s="35" t="str">
        <f t="shared" si="84"/>
        <v>Ecart</v>
      </c>
    </row>
    <row r="1058" spans="1:17" ht="15.75" customHeight="1" x14ac:dyDescent="0.25">
      <c r="A1058" s="12">
        <f>IFERROR(VLOOKUP('Requête 052'!$A1057,'Requête 052'!$A$1:$F$2000,1,FALSE),"")</f>
        <v>8308</v>
      </c>
      <c r="B1058" s="5" t="str">
        <f>IFERROR(VLOOKUP('Requête 052'!$A1057,'Requête 052'!$A$1:$F$2000,2,FALSE),"")</f>
        <v>CGECP ST OUEN L AUMONE TDI</v>
      </c>
      <c r="C1058" s="14">
        <f>IFERROR(VLOOKUP('Requête 052'!$A1057,'Requête 052'!$A$1:$F$2000,3,FALSE),"")</f>
        <v>43826</v>
      </c>
      <c r="D1058" s="5" t="str">
        <f>IFERROR(VLOOKUP('Requête 052'!$A1057,'Requête 052'!$A$1:$F$2000,4,FALSE),"")</f>
        <v>ENCOMBRANTS</v>
      </c>
      <c r="E1058" s="5" t="str">
        <f>IFERROR(VLOOKUP('Requête 052'!$A1057,'Requête 052'!$A$1:$F$2000,5,FALSE),"")</f>
        <v>ENCOMBRANTS</v>
      </c>
      <c r="F1058" s="5">
        <f>IFERROR(VLOOKUP('Requête 052'!$A1057,'Requête 052'!$A$1:$F$2000,6,FALSE),"")</f>
        <v>6.72</v>
      </c>
      <c r="G1058" s="15" t="str">
        <f>IFERROR(VLOOKUP(A1058,'Fichier source CGECP'!$A$1:$F$1259,1,FALSE),"")</f>
        <v/>
      </c>
      <c r="H1058" s="15" t="str">
        <f>IFERROR(VLOOKUP(A1058,'Fichier source CGECP'!$A$1:$F$1259,2,FALSE),"")</f>
        <v/>
      </c>
      <c r="I1058" s="38" t="str">
        <f>IFERROR(VLOOKUP(A1058,'Fichier source CGECP'!$A$1:$F$1259,3,FALSE),"")</f>
        <v/>
      </c>
      <c r="J1058" s="15" t="str">
        <f>IFERROR(VLOOKUP(A1058,'Fichier source CGECP'!$A$1:$F$1259,4,FALSE),"")</f>
        <v/>
      </c>
      <c r="K1058" s="15" t="str">
        <f>IFERROR(VLOOKUP(A1058,'Fichier source CGECP'!$A$1:$F$1259,5,FALSE),"")</f>
        <v/>
      </c>
      <c r="L1058" s="33" t="str">
        <f>IFERROR(VLOOKUP(A1058,'Fichier source CGECP'!$A$1:$F$1259,6,FALSE),"")</f>
        <v/>
      </c>
      <c r="M1058" s="36" t="str">
        <f t="shared" si="85"/>
        <v/>
      </c>
      <c r="N1058" s="35" t="str">
        <f t="shared" si="81"/>
        <v>Ok</v>
      </c>
      <c r="O1058" s="35" t="str">
        <f t="shared" si="82"/>
        <v>Ecart</v>
      </c>
      <c r="P1058" s="35" t="str">
        <f t="shared" si="83"/>
        <v>Ok</v>
      </c>
      <c r="Q1058" s="35" t="str">
        <f t="shared" si="84"/>
        <v>Ecart</v>
      </c>
    </row>
    <row r="1059" spans="1:17" ht="15.75" customHeight="1" x14ac:dyDescent="0.25">
      <c r="A1059" s="12">
        <f>IFERROR(VLOOKUP('Requête 052'!$A1058,'Requête 052'!$A$1:$F$2000,1,FALSE),"")</f>
        <v>8310</v>
      </c>
      <c r="B1059" s="5" t="str">
        <f>IFERROR(VLOOKUP('Requête 052'!$A1058,'Requête 052'!$A$1:$F$2000,2,FALSE),"")</f>
        <v>CGECP ST OUEN L AUMONE TDI</v>
      </c>
      <c r="C1059" s="14">
        <f>IFERROR(VLOOKUP('Requête 052'!$A1058,'Requête 052'!$A$1:$F$2000,3,FALSE),"")</f>
        <v>43826</v>
      </c>
      <c r="D1059" s="5" t="str">
        <f>IFERROR(VLOOKUP('Requête 052'!$A1058,'Requête 052'!$A$1:$F$2000,4,FALSE),"")</f>
        <v>BOIS D'EMBALLAGES BRUTS</v>
      </c>
      <c r="E1059" s="5" t="str">
        <f>IFERROR(VLOOKUP('Requête 052'!$A1058,'Requête 052'!$A$1:$F$2000,5,FALSE),"")</f>
        <v>DECHETS INDUSTRIELS BANALS</v>
      </c>
      <c r="F1059" s="5">
        <f>IFERROR(VLOOKUP('Requête 052'!$A1058,'Requête 052'!$A$1:$F$2000,6,FALSE),"")</f>
        <v>3.08</v>
      </c>
      <c r="G1059" s="15">
        <f>IFERROR(VLOOKUP(A1059,'Fichier source CGECP'!$A$1:$F$1259,1,FALSE),"")</f>
        <v>8310</v>
      </c>
      <c r="H1059" s="15" t="str">
        <f>IFERROR(VLOOKUP(A1059,'Fichier source CGECP'!$A$1:$F$1259,2,FALSE),"")</f>
        <v>CGECP</v>
      </c>
      <c r="I1059" s="38">
        <f>IFERROR(VLOOKUP(A1059,'Fichier source CGECP'!$A$1:$F$1259,3,FALSE),"")</f>
        <v>43826</v>
      </c>
      <c r="J1059" s="15" t="str">
        <f>IFERROR(VLOOKUP(A1059,'Fichier source CGECP'!$A$1:$F$1259,4,FALSE),"")</f>
        <v>MATIERE VALO EN MELANGE</v>
      </c>
      <c r="K1059" s="15" t="str">
        <f>IFERROR(VLOOKUP(A1059,'Fichier source CGECP'!$A$1:$F$1259,5,FALSE),"")</f>
        <v>MATIERE VALO EN MELANGE</v>
      </c>
      <c r="L1059" s="33">
        <f>IFERROR(VLOOKUP(A1059,'Fichier source CGECP'!$A$1:$F$1259,6,FALSE),"")</f>
        <v>2.82</v>
      </c>
      <c r="M1059" s="36">
        <f t="shared" si="85"/>
        <v>0.26000000000000023</v>
      </c>
      <c r="N1059" s="35" t="str">
        <f t="shared" si="81"/>
        <v>Ok</v>
      </c>
      <c r="O1059" s="35" t="str">
        <f t="shared" si="82"/>
        <v>Ecart</v>
      </c>
      <c r="P1059" s="35" t="str">
        <f t="shared" si="83"/>
        <v>Ok</v>
      </c>
      <c r="Q1059" s="35" t="str">
        <f t="shared" si="84"/>
        <v>Ecart</v>
      </c>
    </row>
    <row r="1060" spans="1:17" ht="15.75" customHeight="1" x14ac:dyDescent="0.25">
      <c r="A1060" s="12">
        <f>IFERROR(VLOOKUP('Requête 052'!$A1059,'Requête 052'!$A$1:$F$2000,1,FALSE),"")</f>
        <v>8312</v>
      </c>
      <c r="B1060" s="5" t="str">
        <f>IFERROR(VLOOKUP('Requête 052'!$A1059,'Requête 052'!$A$1:$F$2000,2,FALSE),"")</f>
        <v>CGECP ST OUEN L AUMONE TDI</v>
      </c>
      <c r="C1060" s="14">
        <f>IFERROR(VLOOKUP('Requête 052'!$A1059,'Requête 052'!$A$1:$F$2000,3,FALSE),"")</f>
        <v>43826</v>
      </c>
      <c r="D1060" s="5" t="str">
        <f>IFERROR(VLOOKUP('Requête 052'!$A1059,'Requête 052'!$A$1:$F$2000,4,FALSE),"")</f>
        <v>DECHETS INDUSTRIELS BANALS</v>
      </c>
      <c r="E1060" s="5" t="str">
        <f>IFERROR(VLOOKUP('Requête 052'!$A1059,'Requête 052'!$A$1:$F$2000,5,FALSE),"")</f>
        <v>DECHETS INDUSTRIELS BANALS</v>
      </c>
      <c r="F1060" s="5">
        <f>IFERROR(VLOOKUP('Requête 052'!$A1059,'Requête 052'!$A$1:$F$2000,6,FALSE),"")</f>
        <v>0.9</v>
      </c>
      <c r="G1060" s="15">
        <f>IFERROR(VLOOKUP(A1060,'Fichier source CGECP'!$A$1:$F$1259,1,FALSE),"")</f>
        <v>8312</v>
      </c>
      <c r="H1060" s="15" t="str">
        <f>IFERROR(VLOOKUP(A1060,'Fichier source CGECP'!$A$1:$F$1259,2,FALSE),"")</f>
        <v>CGECP</v>
      </c>
      <c r="I1060" s="38">
        <f>IFERROR(VLOOKUP(A1060,'Fichier source CGECP'!$A$1:$F$1259,3,FALSE),"")</f>
        <v>43826</v>
      </c>
      <c r="J1060" s="15" t="str">
        <f>IFERROR(VLOOKUP(A1060,'Fichier source CGECP'!$A$1:$F$1259,4,FALSE),"")</f>
        <v>MATIERE VALO EN MELANGE</v>
      </c>
      <c r="K1060" s="15" t="str">
        <f>IFERROR(VLOOKUP(A1060,'Fichier source CGECP'!$A$1:$F$1259,5,FALSE),"")</f>
        <v>MATIERE VALO EN MELANGE</v>
      </c>
      <c r="L1060" s="33">
        <f>IFERROR(VLOOKUP(A1060,'Fichier source CGECP'!$A$1:$F$1259,6,FALSE),"")</f>
        <v>2.1</v>
      </c>
      <c r="M1060" s="36">
        <f t="shared" si="85"/>
        <v>-1.2000000000000002</v>
      </c>
      <c r="N1060" s="35" t="str">
        <f t="shared" si="81"/>
        <v>Ok</v>
      </c>
      <c r="O1060" s="35" t="str">
        <f t="shared" si="82"/>
        <v>Ecart</v>
      </c>
      <c r="P1060" s="35" t="str">
        <f t="shared" si="83"/>
        <v>Ecart</v>
      </c>
      <c r="Q1060" s="35" t="str">
        <f t="shared" si="84"/>
        <v>Ecart</v>
      </c>
    </row>
    <row r="1061" spans="1:17" ht="15.75" customHeight="1" x14ac:dyDescent="0.25">
      <c r="A1061" s="12">
        <f>IFERROR(VLOOKUP('Requête 052'!$A1060,'Requête 052'!$A$1:$F$2000,1,FALSE),"")</f>
        <v>8316</v>
      </c>
      <c r="B1061" s="5" t="str">
        <f>IFERROR(VLOOKUP('Requête 052'!$A1060,'Requête 052'!$A$1:$F$2000,2,FALSE),"")</f>
        <v>CGECP ST OUEN L AUMONE TDI</v>
      </c>
      <c r="C1061" s="14">
        <f>IFERROR(VLOOKUP('Requête 052'!$A1060,'Requête 052'!$A$1:$F$2000,3,FALSE),"")</f>
        <v>43826</v>
      </c>
      <c r="D1061" s="5" t="str">
        <f>IFERROR(VLOOKUP('Requête 052'!$A1060,'Requête 052'!$A$1:$F$2000,4,FALSE),"")</f>
        <v>CARTONS ET SACHES PLAST - 1.04.00</v>
      </c>
      <c r="E1061" s="5" t="str">
        <f>IFERROR(VLOOKUP('Requête 052'!$A1060,'Requête 052'!$A$1:$F$2000,5,FALSE),"")</f>
        <v>PE GRANDE SURFACE-PEGS</v>
      </c>
      <c r="F1061" s="5">
        <f>IFERROR(VLOOKUP('Requête 052'!$A1060,'Requête 052'!$A$1:$F$2000,6,FALSE),"")</f>
        <v>2.2799999999999998</v>
      </c>
      <c r="G1061" s="15">
        <f>IFERROR(VLOOKUP(A1061,'Fichier source CGECP'!$A$1:$F$1259,1,FALSE),"")</f>
        <v>8316</v>
      </c>
      <c r="H1061" s="15" t="str">
        <f>IFERROR(VLOOKUP(A1061,'Fichier source CGECP'!$A$1:$F$1259,2,FALSE),"")</f>
        <v>CGECP</v>
      </c>
      <c r="I1061" s="38">
        <f>IFERROR(VLOOKUP(A1061,'Fichier source CGECP'!$A$1:$F$1259,3,FALSE),"")</f>
        <v>43826</v>
      </c>
      <c r="J1061" s="15" t="str">
        <f>IFERROR(VLOOKUP(A1061,'Fichier source CGECP'!$A$1:$F$1259,4,FALSE),"")</f>
        <v>CARTONS ET SACHES PLAST - 1.04.00</v>
      </c>
      <c r="K1061" s="15" t="str">
        <f>IFERROR(VLOOKUP(A1061,'Fichier source CGECP'!$A$1:$F$1259,5,FALSE),"")</f>
        <v>CARTONS ET SACHES PLAST - 1.04.00</v>
      </c>
      <c r="L1061" s="33">
        <f>IFERROR(VLOOKUP(A1061,'Fichier source CGECP'!$A$1:$F$1259,6,FALSE),"")</f>
        <v>9.7000000000000003E-2</v>
      </c>
      <c r="M1061" s="36">
        <f t="shared" si="85"/>
        <v>2.1829999999999998</v>
      </c>
      <c r="N1061" s="35" t="str">
        <f t="shared" si="81"/>
        <v>Ok</v>
      </c>
      <c r="O1061" s="35" t="str">
        <f t="shared" si="82"/>
        <v>Ecart</v>
      </c>
      <c r="P1061" s="35" t="str">
        <f t="shared" si="83"/>
        <v>Ok</v>
      </c>
      <c r="Q1061" s="35" t="str">
        <f t="shared" si="84"/>
        <v>Ecart</v>
      </c>
    </row>
    <row r="1062" spans="1:17" ht="15.75" customHeight="1" x14ac:dyDescent="0.25">
      <c r="A1062" s="12">
        <f>IFERROR(VLOOKUP('Requête 052'!$A1061,'Requête 052'!$A$1:$F$2000,1,FALSE),"")</f>
        <v>8316</v>
      </c>
      <c r="B1062" s="5" t="str">
        <f>IFERROR(VLOOKUP('Requête 052'!$A1061,'Requête 052'!$A$1:$F$2000,2,FALSE),"")</f>
        <v>CGECP ST OUEN L AUMONE TDI</v>
      </c>
      <c r="C1062" s="14">
        <f>IFERROR(VLOOKUP('Requête 052'!$A1061,'Requête 052'!$A$1:$F$2000,3,FALSE),"")</f>
        <v>43826</v>
      </c>
      <c r="D1062" s="5" t="str">
        <f>IFERROR(VLOOKUP('Requête 052'!$A1061,'Requête 052'!$A$1:$F$2000,4,FALSE),"")</f>
        <v>CARTONS ET SACHES PLAST - 1.04.00</v>
      </c>
      <c r="E1062" s="5" t="str">
        <f>IFERROR(VLOOKUP('Requête 052'!$A1061,'Requête 052'!$A$1:$F$2000,5,FALSE),"")</f>
        <v>PE GRANDE SURFACE-PEGS</v>
      </c>
      <c r="F1062" s="5">
        <f>IFERROR(VLOOKUP('Requête 052'!$A1061,'Requête 052'!$A$1:$F$2000,6,FALSE),"")</f>
        <v>2.2799999999999998</v>
      </c>
      <c r="G1062" s="15">
        <f>IFERROR(VLOOKUP(A1062,'Fichier source CGECP'!$A$1:$F$1259,1,FALSE),"")</f>
        <v>8316</v>
      </c>
      <c r="H1062" s="15" t="str">
        <f>IFERROR(VLOOKUP(A1062,'Fichier source CGECP'!$A$1:$F$1259,2,FALSE),"")</f>
        <v>CGECP</v>
      </c>
      <c r="I1062" s="38">
        <f>IFERROR(VLOOKUP(A1062,'Fichier source CGECP'!$A$1:$F$1259,3,FALSE),"")</f>
        <v>43826</v>
      </c>
      <c r="J1062" s="15" t="str">
        <f>IFERROR(VLOOKUP(A1062,'Fichier source CGECP'!$A$1:$F$1259,4,FALSE),"")</f>
        <v>CARTONS ET SACHES PLAST - 1.04.00</v>
      </c>
      <c r="K1062" s="15" t="str">
        <f>IFERROR(VLOOKUP(A1062,'Fichier source CGECP'!$A$1:$F$1259,5,FALSE),"")</f>
        <v>CARTONS ET SACHES PLAST - 1.04.00</v>
      </c>
      <c r="L1062" s="33">
        <f>IFERROR(VLOOKUP(A1062,'Fichier source CGECP'!$A$1:$F$1259,6,FALSE),"")</f>
        <v>9.7000000000000003E-2</v>
      </c>
      <c r="M1062" s="36">
        <f t="shared" si="85"/>
        <v>2.1829999999999998</v>
      </c>
      <c r="N1062" s="35" t="str">
        <f t="shared" si="81"/>
        <v>Ok</v>
      </c>
      <c r="O1062" s="35" t="str">
        <f t="shared" si="82"/>
        <v>Ecart</v>
      </c>
      <c r="P1062" s="35" t="str">
        <f t="shared" si="83"/>
        <v>Ok</v>
      </c>
      <c r="Q1062" s="35" t="str">
        <f t="shared" si="84"/>
        <v>Ecart</v>
      </c>
    </row>
    <row r="1063" spans="1:17" ht="15.75" customHeight="1" x14ac:dyDescent="0.25">
      <c r="A1063" s="12">
        <f>IFERROR(VLOOKUP('Requête 052'!$A1062,'Requête 052'!$A$1:$F$2000,1,FALSE),"")</f>
        <v>8316</v>
      </c>
      <c r="B1063" s="5" t="str">
        <f>IFERROR(VLOOKUP('Requête 052'!$A1062,'Requête 052'!$A$1:$F$2000,2,FALSE),"")</f>
        <v>CGECP ST OUEN L AUMONE TDI</v>
      </c>
      <c r="C1063" s="14">
        <f>IFERROR(VLOOKUP('Requête 052'!$A1062,'Requête 052'!$A$1:$F$2000,3,FALSE),"")</f>
        <v>43826</v>
      </c>
      <c r="D1063" s="5" t="str">
        <f>IFERROR(VLOOKUP('Requête 052'!$A1062,'Requête 052'!$A$1:$F$2000,4,FALSE),"")</f>
        <v>CARTONS ET SACHES PLAST - 1.04.00</v>
      </c>
      <c r="E1063" s="5" t="str">
        <f>IFERROR(VLOOKUP('Requête 052'!$A1062,'Requête 052'!$A$1:$F$2000,5,FALSE),"")</f>
        <v>PE GRANDE SURFACE-PEGS</v>
      </c>
      <c r="F1063" s="5">
        <f>IFERROR(VLOOKUP('Requête 052'!$A1062,'Requête 052'!$A$1:$F$2000,6,FALSE),"")</f>
        <v>2.2799999999999998</v>
      </c>
      <c r="G1063" s="15">
        <f>IFERROR(VLOOKUP(A1063,'Fichier source CGECP'!$A$1:$F$1259,1,FALSE),"")</f>
        <v>8316</v>
      </c>
      <c r="H1063" s="15" t="str">
        <f>IFERROR(VLOOKUP(A1063,'Fichier source CGECP'!$A$1:$F$1259,2,FALSE),"")</f>
        <v>CGECP</v>
      </c>
      <c r="I1063" s="38">
        <f>IFERROR(VLOOKUP(A1063,'Fichier source CGECP'!$A$1:$F$1259,3,FALSE),"")</f>
        <v>43826</v>
      </c>
      <c r="J1063" s="15" t="str">
        <f>IFERROR(VLOOKUP(A1063,'Fichier source CGECP'!$A$1:$F$1259,4,FALSE),"")</f>
        <v>CARTONS ET SACHES PLAST - 1.04.00</v>
      </c>
      <c r="K1063" s="15" t="str">
        <f>IFERROR(VLOOKUP(A1063,'Fichier source CGECP'!$A$1:$F$1259,5,FALSE),"")</f>
        <v>CARTONS ET SACHES PLAST - 1.04.00</v>
      </c>
      <c r="L1063" s="33">
        <f>IFERROR(VLOOKUP(A1063,'Fichier source CGECP'!$A$1:$F$1259,6,FALSE),"")</f>
        <v>9.7000000000000003E-2</v>
      </c>
      <c r="M1063" s="36">
        <f t="shared" si="85"/>
        <v>2.1829999999999998</v>
      </c>
      <c r="N1063" s="35" t="str">
        <f t="shared" si="81"/>
        <v>Ok</v>
      </c>
      <c r="O1063" s="35" t="str">
        <f t="shared" si="82"/>
        <v>Ecart</v>
      </c>
      <c r="P1063" s="35" t="str">
        <f t="shared" si="83"/>
        <v>Ok</v>
      </c>
      <c r="Q1063" s="35" t="str">
        <f t="shared" si="84"/>
        <v>Ecart</v>
      </c>
    </row>
    <row r="1064" spans="1:17" ht="15.75" customHeight="1" x14ac:dyDescent="0.25">
      <c r="A1064" s="12">
        <f>IFERROR(VLOOKUP('Requête 052'!$A1063,'Requête 052'!$A$1:$F$2000,1,FALSE),"")</f>
        <v>8318</v>
      </c>
      <c r="B1064" s="5" t="str">
        <f>IFERROR(VLOOKUP('Requête 052'!$A1063,'Requête 052'!$A$1:$F$2000,2,FALSE),"")</f>
        <v>CGECP ST OUEN L AUMONE DVBIODIV</v>
      </c>
      <c r="C1064" s="14">
        <f>IFERROR(VLOOKUP('Requête 052'!$A1063,'Requête 052'!$A$1:$F$2000,3,FALSE),"")</f>
        <v>43826</v>
      </c>
      <c r="D1064" s="5" t="str">
        <f>IFERROR(VLOOKUP('Requête 052'!$A1063,'Requête 052'!$A$1:$F$2000,4,FALSE),"")</f>
        <v>ENCOMBRANTS</v>
      </c>
      <c r="E1064" s="5" t="str">
        <f>IFERROR(VLOOKUP('Requête 052'!$A1063,'Requête 052'!$A$1:$F$2000,5,FALSE),"")</f>
        <v>ENCOMBRANTS</v>
      </c>
      <c r="F1064" s="5">
        <f>IFERROR(VLOOKUP('Requête 052'!$A1063,'Requête 052'!$A$1:$F$2000,6,FALSE),"")</f>
        <v>3.3</v>
      </c>
      <c r="G1064" s="15">
        <f>IFERROR(VLOOKUP(A1064,'Fichier source CGECP'!$A$1:$F$1259,1,FALSE),"")</f>
        <v>8318</v>
      </c>
      <c r="H1064" s="15" t="str">
        <f>IFERROR(VLOOKUP(A1064,'Fichier source CGECP'!$A$1:$F$1259,2,FALSE),"")</f>
        <v>CGECP</v>
      </c>
      <c r="I1064" s="47">
        <f>IFERROR(VLOOKUP(A1064,'Fichier source CGECP'!$A$1:$F$1259,3,FALSE),"")</f>
        <v>43826</v>
      </c>
      <c r="J1064" s="15" t="str">
        <f>IFERROR(VLOOKUP(A1064,'Fichier source CGECP'!$A$1:$F$1259,4,FALSE),"")</f>
        <v>DECHETS INDUSTRIELS BANALS</v>
      </c>
      <c r="K1064" s="15" t="str">
        <f>IFERROR(VLOOKUP(A1064,'Fichier source CGECP'!$A$1:$F$1259,5,FALSE),"")</f>
        <v>ENCOMBRANTS</v>
      </c>
      <c r="L1064" s="33">
        <f>IFERROR(VLOOKUP(A1064,'Fichier source CGECP'!$A$1:$F$1259,6,FALSE),"")</f>
        <v>1.48</v>
      </c>
      <c r="M1064" s="36">
        <f t="shared" si="85"/>
        <v>1.8199999999999998</v>
      </c>
      <c r="N1064" s="35" t="str">
        <f t="shared" si="81"/>
        <v>Ok</v>
      </c>
      <c r="O1064" s="35" t="str">
        <f t="shared" si="82"/>
        <v>Ok</v>
      </c>
      <c r="P1064" s="35" t="str">
        <f t="shared" si="83"/>
        <v>Ok</v>
      </c>
      <c r="Q1064" s="35" t="str">
        <f t="shared" si="84"/>
        <v>Ok</v>
      </c>
    </row>
    <row r="1065" spans="1:17" ht="15.75" customHeight="1" x14ac:dyDescent="0.25">
      <c r="A1065" s="12">
        <f>IFERROR(VLOOKUP('Requête 052'!$A1064,'Requête 052'!$A$1:$F$2000,1,FALSE),"")</f>
        <v>8332</v>
      </c>
      <c r="B1065" s="5" t="str">
        <f>IFERROR(VLOOKUP('Requête 052'!$A1064,'Requête 052'!$A$1:$F$2000,2,FALSE),"")</f>
        <v>CGECP ST OUEN L AUMONE TDI</v>
      </c>
      <c r="C1065" s="14">
        <f>IFERROR(VLOOKUP('Requête 052'!$A1064,'Requête 052'!$A$1:$F$2000,3,FALSE),"")</f>
        <v>43826</v>
      </c>
      <c r="D1065" s="5" t="str">
        <f>IFERROR(VLOOKUP('Requête 052'!$A1064,'Requête 052'!$A$1:$F$2000,4,FALSE),"")</f>
        <v>ENCOMBRANTS</v>
      </c>
      <c r="E1065" s="5" t="str">
        <f>IFERROR(VLOOKUP('Requête 052'!$A1064,'Requête 052'!$A$1:$F$2000,5,FALSE),"")</f>
        <v>ENCOMBRANTS</v>
      </c>
      <c r="F1065" s="5">
        <f>IFERROR(VLOOKUP('Requête 052'!$A1064,'Requête 052'!$A$1:$F$2000,6,FALSE),"")</f>
        <v>2.82</v>
      </c>
      <c r="G1065" s="15" t="str">
        <f>IFERROR(VLOOKUP(A1065,'Fichier source CGECP'!$A$1:$F$1259,1,FALSE),"")</f>
        <v/>
      </c>
      <c r="H1065" s="15" t="str">
        <f>IFERROR(VLOOKUP(A1065,'Fichier source CGECP'!$A$1:$F$1259,2,FALSE),"")</f>
        <v/>
      </c>
      <c r="I1065" s="38" t="str">
        <f>IFERROR(VLOOKUP(A1065,'Fichier source CGECP'!$A$1:$F$1259,3,FALSE),"")</f>
        <v/>
      </c>
      <c r="J1065" s="15" t="str">
        <f>IFERROR(VLOOKUP(A1065,'Fichier source CGECP'!$A$1:$F$1259,4,FALSE),"")</f>
        <v/>
      </c>
      <c r="K1065" s="15" t="str">
        <f>IFERROR(VLOOKUP(A1065,'Fichier source CGECP'!$A$1:$F$1259,5,FALSE),"")</f>
        <v/>
      </c>
      <c r="L1065" s="33" t="str">
        <f>IFERROR(VLOOKUP(A1065,'Fichier source CGECP'!$A$1:$F$1259,6,FALSE),"")</f>
        <v/>
      </c>
      <c r="M1065" s="36" t="str">
        <f t="shared" si="85"/>
        <v/>
      </c>
      <c r="N1065" s="35" t="str">
        <f t="shared" si="81"/>
        <v>Ok</v>
      </c>
      <c r="O1065" s="35" t="str">
        <f t="shared" si="82"/>
        <v>Ecart</v>
      </c>
      <c r="P1065" s="35" t="str">
        <f t="shared" si="83"/>
        <v>Ok</v>
      </c>
      <c r="Q1065" s="35" t="str">
        <f t="shared" si="84"/>
        <v>Ecart</v>
      </c>
    </row>
    <row r="1066" spans="1:17" ht="15.75" customHeight="1" x14ac:dyDescent="0.25">
      <c r="A1066" s="12">
        <f>IFERROR(VLOOKUP('Requête 052'!$A1065,'Requête 052'!$A$1:$F$2000,1,FALSE),"")</f>
        <v>8333</v>
      </c>
      <c r="B1066" s="5" t="str">
        <f>IFERROR(VLOOKUP('Requête 052'!$A1065,'Requête 052'!$A$1:$F$2000,2,FALSE),"")</f>
        <v>CGECP ST OUEN L AUMONE TDI</v>
      </c>
      <c r="C1066" s="14">
        <f>IFERROR(VLOOKUP('Requête 052'!$A1065,'Requête 052'!$A$1:$F$2000,3,FALSE),"")</f>
        <v>43826</v>
      </c>
      <c r="D1066" s="5" t="str">
        <f>IFERROR(VLOOKUP('Requête 052'!$A1065,'Requête 052'!$A$1:$F$2000,4,FALSE),"")</f>
        <v>CARTONS</v>
      </c>
      <c r="E1066" s="5" t="str">
        <f>IFERROR(VLOOKUP('Requête 052'!$A1065,'Requête 052'!$A$1:$F$2000,5,FALSE),"")</f>
        <v>CARTONS</v>
      </c>
      <c r="F1066" s="5">
        <f>IFERROR(VLOOKUP('Requête 052'!$A1065,'Requête 052'!$A$1:$F$2000,6,FALSE),"")</f>
        <v>0.17599999999999999</v>
      </c>
      <c r="G1066" s="15">
        <f>IFERROR(VLOOKUP(A1066,'Fichier source CGECP'!$A$1:$F$1259,1,FALSE),"")</f>
        <v>8333</v>
      </c>
      <c r="H1066" s="15" t="str">
        <f>IFERROR(VLOOKUP(A1066,'Fichier source CGECP'!$A$1:$F$1259,2,FALSE),"")</f>
        <v>CGECP</v>
      </c>
      <c r="I1066" s="38">
        <f>IFERROR(VLOOKUP(A1066,'Fichier source CGECP'!$A$1:$F$1259,3,FALSE),"")</f>
        <v>43826</v>
      </c>
      <c r="J1066" s="15">
        <f>IFERROR(VLOOKUP(A1066,'Fichier source CGECP'!$A$1:$F$1259,4,FALSE),"")</f>
        <v>0</v>
      </c>
      <c r="K1066" s="15" t="str">
        <f>IFERROR(VLOOKUP(A1066,'Fichier source CGECP'!$A$1:$F$1259,5,FALSE),"")</f>
        <v>ENCOMBRANTS</v>
      </c>
      <c r="L1066" s="33">
        <f>IFERROR(VLOOKUP(A1066,'Fichier source CGECP'!$A$1:$F$1259,6,FALSE),"")</f>
        <v>1.8</v>
      </c>
      <c r="M1066" s="36">
        <f t="shared" si="85"/>
        <v>-1.6240000000000001</v>
      </c>
      <c r="N1066" s="35" t="str">
        <f t="shared" si="81"/>
        <v>Ok</v>
      </c>
      <c r="O1066" s="35" t="str">
        <f t="shared" si="82"/>
        <v>Ecart</v>
      </c>
      <c r="P1066" s="35" t="str">
        <f t="shared" si="83"/>
        <v>Ecart</v>
      </c>
      <c r="Q1066" s="35" t="str">
        <f t="shared" si="84"/>
        <v>Ecart</v>
      </c>
    </row>
    <row r="1067" spans="1:17" ht="15.75" customHeight="1" x14ac:dyDescent="0.25">
      <c r="A1067" s="12">
        <f>IFERROR(VLOOKUP('Requête 052'!$A1066,'Requête 052'!$A$1:$F$2000,1,FALSE),"")</f>
        <v>8336</v>
      </c>
      <c r="B1067" s="5" t="str">
        <f>IFERROR(VLOOKUP('Requête 052'!$A1066,'Requête 052'!$A$1:$F$2000,2,FALSE),"")</f>
        <v>CGECP ST OUEN L AUMONE TDI</v>
      </c>
      <c r="C1067" s="14">
        <f>IFERROR(VLOOKUP('Requête 052'!$A1066,'Requête 052'!$A$1:$F$2000,3,FALSE),"")</f>
        <v>43826</v>
      </c>
      <c r="D1067" s="5" t="str">
        <f>IFERROR(VLOOKUP('Requête 052'!$A1066,'Requête 052'!$A$1:$F$2000,4,FALSE),"")</f>
        <v>CARTONS ET SACHES PLAST - 1.04.00</v>
      </c>
      <c r="E1067" s="5" t="str">
        <f>IFERROR(VLOOKUP('Requête 052'!$A1066,'Requête 052'!$A$1:$F$2000,5,FALSE),"")</f>
        <v>PE GRANDE SURFACE-PEGS</v>
      </c>
      <c r="F1067" s="5">
        <f>IFERROR(VLOOKUP('Requête 052'!$A1066,'Requête 052'!$A$1:$F$2000,6,FALSE),"")</f>
        <v>4.74</v>
      </c>
      <c r="G1067" s="15">
        <f>IFERROR(VLOOKUP(A1067,'Fichier source CGECP'!$A$1:$F$1259,1,FALSE),"")</f>
        <v>8336</v>
      </c>
      <c r="H1067" s="15" t="str">
        <f>IFERROR(VLOOKUP(A1067,'Fichier source CGECP'!$A$1:$F$1259,2,FALSE),"")</f>
        <v>CGECP</v>
      </c>
      <c r="I1067" s="38">
        <f>IFERROR(VLOOKUP(A1067,'Fichier source CGECP'!$A$1:$F$1259,3,FALSE),"")</f>
        <v>43826</v>
      </c>
      <c r="J1067" s="15" t="str">
        <f>IFERROR(VLOOKUP(A1067,'Fichier source CGECP'!$A$1:$F$1259,4,FALSE),"")</f>
        <v>CARTONS ET SACHES PLAST - 1.04.00</v>
      </c>
      <c r="K1067" s="15" t="str">
        <f>IFERROR(VLOOKUP(A1067,'Fichier source CGECP'!$A$1:$F$1259,5,FALSE),"")</f>
        <v>CARTONS ET SACHES PLAST - 1.04.00</v>
      </c>
      <c r="L1067" s="33">
        <f>IFERROR(VLOOKUP(A1067,'Fichier source CGECP'!$A$1:$F$1259,6,FALSE),"")</f>
        <v>1.877</v>
      </c>
      <c r="M1067" s="36">
        <f t="shared" si="85"/>
        <v>2.8630000000000004</v>
      </c>
      <c r="N1067" s="35" t="str">
        <f t="shared" si="81"/>
        <v>Ok</v>
      </c>
      <c r="O1067" s="35" t="str">
        <f t="shared" si="82"/>
        <v>Ecart</v>
      </c>
      <c r="P1067" s="35" t="str">
        <f t="shared" si="83"/>
        <v>Ok</v>
      </c>
      <c r="Q1067" s="35" t="str">
        <f t="shared" si="84"/>
        <v>Ecart</v>
      </c>
    </row>
    <row r="1068" spans="1:17" ht="15.75" customHeight="1" x14ac:dyDescent="0.25">
      <c r="A1068" s="12">
        <f>IFERROR(VLOOKUP('Requête 052'!$A1067,'Requête 052'!$A$1:$F$2000,1,FALSE),"")</f>
        <v>8336</v>
      </c>
      <c r="B1068" s="5" t="str">
        <f>IFERROR(VLOOKUP('Requête 052'!$A1067,'Requête 052'!$A$1:$F$2000,2,FALSE),"")</f>
        <v>CGECP ST OUEN L AUMONE TDI</v>
      </c>
      <c r="C1068" s="14">
        <f>IFERROR(VLOOKUP('Requête 052'!$A1067,'Requête 052'!$A$1:$F$2000,3,FALSE),"")</f>
        <v>43826</v>
      </c>
      <c r="D1068" s="5" t="str">
        <f>IFERROR(VLOOKUP('Requête 052'!$A1067,'Requête 052'!$A$1:$F$2000,4,FALSE),"")</f>
        <v>CARTONS ET SACHES PLAST - 1.04.00</v>
      </c>
      <c r="E1068" s="5" t="str">
        <f>IFERROR(VLOOKUP('Requête 052'!$A1067,'Requête 052'!$A$1:$F$2000,5,FALSE),"")</f>
        <v>PE GRANDE SURFACE-PEGS</v>
      </c>
      <c r="F1068" s="5">
        <f>IFERROR(VLOOKUP('Requête 052'!$A1067,'Requête 052'!$A$1:$F$2000,6,FALSE),"")</f>
        <v>4.74</v>
      </c>
      <c r="G1068" s="15">
        <f>IFERROR(VLOOKUP(A1068,'Fichier source CGECP'!$A$1:$F$1259,1,FALSE),"")</f>
        <v>8336</v>
      </c>
      <c r="H1068" s="15" t="str">
        <f>IFERROR(VLOOKUP(A1068,'Fichier source CGECP'!$A$1:$F$1259,2,FALSE),"")</f>
        <v>CGECP</v>
      </c>
      <c r="I1068" s="38">
        <f>IFERROR(VLOOKUP(A1068,'Fichier source CGECP'!$A$1:$F$1259,3,FALSE),"")</f>
        <v>43826</v>
      </c>
      <c r="J1068" s="15" t="str">
        <f>IFERROR(VLOOKUP(A1068,'Fichier source CGECP'!$A$1:$F$1259,4,FALSE),"")</f>
        <v>CARTONS ET SACHES PLAST - 1.04.00</v>
      </c>
      <c r="K1068" s="15" t="str">
        <f>IFERROR(VLOOKUP(A1068,'Fichier source CGECP'!$A$1:$F$1259,5,FALSE),"")</f>
        <v>CARTONS ET SACHES PLAST - 1.04.00</v>
      </c>
      <c r="L1068" s="33">
        <f>IFERROR(VLOOKUP(A1068,'Fichier source CGECP'!$A$1:$F$1259,6,FALSE),"")</f>
        <v>1.877</v>
      </c>
      <c r="M1068" s="36">
        <f t="shared" si="85"/>
        <v>2.8630000000000004</v>
      </c>
      <c r="N1068" s="35" t="str">
        <f t="shared" si="81"/>
        <v>Ok</v>
      </c>
      <c r="O1068" s="35" t="str">
        <f t="shared" si="82"/>
        <v>Ecart</v>
      </c>
      <c r="P1068" s="35" t="str">
        <f t="shared" si="83"/>
        <v>Ok</v>
      </c>
      <c r="Q1068" s="35" t="str">
        <f t="shared" si="84"/>
        <v>Ecart</v>
      </c>
    </row>
    <row r="1069" spans="1:17" ht="15.75" customHeight="1" x14ac:dyDescent="0.25">
      <c r="A1069" s="12">
        <f>IFERROR(VLOOKUP('Requête 052'!$A1068,'Requête 052'!$A$1:$F$2000,1,FALSE),"")</f>
        <v>8342</v>
      </c>
      <c r="B1069" s="5" t="str">
        <f>IFERROR(VLOOKUP('Requête 052'!$A1068,'Requête 052'!$A$1:$F$2000,2,FALSE),"")</f>
        <v>CGECP ST OUEN L AUMONE TDI</v>
      </c>
      <c r="C1069" s="14">
        <f>IFERROR(VLOOKUP('Requête 052'!$A1068,'Requête 052'!$A$1:$F$2000,3,FALSE),"")</f>
        <v>43826</v>
      </c>
      <c r="D1069" s="5" t="str">
        <f>IFERROR(VLOOKUP('Requête 052'!$A1068,'Requête 052'!$A$1:$F$2000,4,FALSE),"")</f>
        <v>ENCOMBRANTS</v>
      </c>
      <c r="E1069" s="5" t="str">
        <f>IFERROR(VLOOKUP('Requête 052'!$A1068,'Requête 052'!$A$1:$F$2000,5,FALSE),"")</f>
        <v>ENCOMBRANTS</v>
      </c>
      <c r="F1069" s="5">
        <f>IFERROR(VLOOKUP('Requête 052'!$A1068,'Requête 052'!$A$1:$F$2000,6,FALSE),"")</f>
        <v>2.2309999999999999</v>
      </c>
      <c r="G1069" s="15">
        <f>IFERROR(VLOOKUP(A1069,'Fichier source CGECP'!$A$1:$F$1259,1,FALSE),"")</f>
        <v>8342</v>
      </c>
      <c r="H1069" s="15" t="str">
        <f>IFERROR(VLOOKUP(A1069,'Fichier source CGECP'!$A$1:$F$1259,2,FALSE),"")</f>
        <v>CGECP</v>
      </c>
      <c r="I1069" s="38">
        <f>IFERROR(VLOOKUP(A1069,'Fichier source CGECP'!$A$1:$F$1259,3,FALSE),"")</f>
        <v>43826</v>
      </c>
      <c r="J1069" s="15" t="str">
        <f>IFERROR(VLOOKUP(A1069,'Fichier source CGECP'!$A$1:$F$1259,4,FALSE),"")</f>
        <v>CARTONS ET SACHES PLAST - 1.04.00</v>
      </c>
      <c r="K1069" s="15" t="str">
        <f>IFERROR(VLOOKUP(A1069,'Fichier source CGECP'!$A$1:$F$1259,5,FALSE),"")</f>
        <v>CARTONS ET SACHES PLAST - 1.04.00</v>
      </c>
      <c r="L1069" s="33">
        <f>IFERROR(VLOOKUP(A1069,'Fichier source CGECP'!$A$1:$F$1259,6,FALSE),"")</f>
        <v>0.16200000000000001</v>
      </c>
      <c r="M1069" s="36">
        <f t="shared" si="85"/>
        <v>2.069</v>
      </c>
      <c r="N1069" s="35" t="str">
        <f t="shared" si="81"/>
        <v>Ok</v>
      </c>
      <c r="O1069" s="35" t="str">
        <f t="shared" si="82"/>
        <v>Ecart</v>
      </c>
      <c r="P1069" s="35" t="str">
        <f t="shared" si="83"/>
        <v>Ok</v>
      </c>
      <c r="Q1069" s="35" t="str">
        <f t="shared" si="84"/>
        <v>Ecart</v>
      </c>
    </row>
    <row r="1070" spans="1:17" ht="15.75" customHeight="1" x14ac:dyDescent="0.25">
      <c r="A1070" s="12">
        <f>IFERROR(VLOOKUP('Requête 052'!$A1069,'Requête 052'!$A$1:$F$2000,1,FALSE),"")</f>
        <v>8343</v>
      </c>
      <c r="B1070" s="5" t="str">
        <f>IFERROR(VLOOKUP('Requête 052'!$A1069,'Requête 052'!$A$1:$F$2000,2,FALSE),"")</f>
        <v>CGECP ST OUEN L AUMONE TDI</v>
      </c>
      <c r="C1070" s="14">
        <f>IFERROR(VLOOKUP('Requête 052'!$A1069,'Requête 052'!$A$1:$F$2000,3,FALSE),"")</f>
        <v>43826</v>
      </c>
      <c r="D1070" s="5" t="str">
        <f>IFERROR(VLOOKUP('Requête 052'!$A1069,'Requête 052'!$A$1:$F$2000,4,FALSE),"")</f>
        <v>MATIERE VALO EN MELANGE</v>
      </c>
      <c r="E1070" s="5" t="str">
        <f>IFERROR(VLOOKUP('Requête 052'!$A1069,'Requête 052'!$A$1:$F$2000,5,FALSE),"")</f>
        <v>REFACTION</v>
      </c>
      <c r="F1070" s="5">
        <f>IFERROR(VLOOKUP('Requête 052'!$A1069,'Requête 052'!$A$1:$F$2000,6,FALSE),"")</f>
        <v>7.14</v>
      </c>
      <c r="G1070" s="15">
        <f>IFERROR(VLOOKUP(A1070,'Fichier source CGECP'!$A$1:$F$1259,1,FALSE),"")</f>
        <v>8343</v>
      </c>
      <c r="H1070" s="15" t="str">
        <f>IFERROR(VLOOKUP(A1070,'Fichier source CGECP'!$A$1:$F$1259,2,FALSE),"")</f>
        <v>CGECP</v>
      </c>
      <c r="I1070" s="38">
        <f>IFERROR(VLOOKUP(A1070,'Fichier source CGECP'!$A$1:$F$1259,3,FALSE),"")</f>
        <v>43826</v>
      </c>
      <c r="J1070" s="15" t="str">
        <f>IFERROR(VLOOKUP(A1070,'Fichier source CGECP'!$A$1:$F$1259,4,FALSE),"")</f>
        <v>FERRAILLES A BROYER (FAB)</v>
      </c>
      <c r="K1070" s="15" t="str">
        <f>IFERROR(VLOOKUP(A1070,'Fichier source CGECP'!$A$1:$F$1259,5,FALSE),"")</f>
        <v>FERRAILLES A BROYER (FAB)</v>
      </c>
      <c r="L1070" s="33">
        <f>IFERROR(VLOOKUP(A1070,'Fichier source CGECP'!$A$1:$F$1259,6,FALSE),"")</f>
        <v>1.62</v>
      </c>
      <c r="M1070" s="36">
        <f t="shared" si="85"/>
        <v>5.52</v>
      </c>
      <c r="N1070" s="35" t="str">
        <f t="shared" si="81"/>
        <v>Ok</v>
      </c>
      <c r="O1070" s="35" t="str">
        <f t="shared" si="82"/>
        <v>Ecart</v>
      </c>
      <c r="P1070" s="35" t="str">
        <f t="shared" si="83"/>
        <v>Ok</v>
      </c>
      <c r="Q1070" s="35" t="str">
        <f t="shared" si="84"/>
        <v>Ecart</v>
      </c>
    </row>
    <row r="1071" spans="1:17" ht="15.75" customHeight="1" x14ac:dyDescent="0.25">
      <c r="A1071" s="12">
        <f>IFERROR(VLOOKUP('Requête 052'!$A1070,'Requête 052'!$A$1:$F$2000,1,FALSE),"")</f>
        <v>8350</v>
      </c>
      <c r="B1071" s="5" t="str">
        <f>IFERROR(VLOOKUP('Requête 052'!$A1070,'Requête 052'!$A$1:$F$2000,2,FALSE),"")</f>
        <v>CGECP ST OUEN L AUMONE TDI</v>
      </c>
      <c r="C1071" s="14">
        <f>IFERROR(VLOOKUP('Requête 052'!$A1070,'Requête 052'!$A$1:$F$2000,3,FALSE),"")</f>
        <v>43826</v>
      </c>
      <c r="D1071" s="5" t="str">
        <f>IFERROR(VLOOKUP('Requête 052'!$A1070,'Requête 052'!$A$1:$F$2000,4,FALSE),"")</f>
        <v>CARTONS ET SACHES PLAST - 1.04.00</v>
      </c>
      <c r="E1071" s="5" t="str">
        <f>IFERROR(VLOOKUP('Requête 052'!$A1070,'Requête 052'!$A$1:$F$2000,5,FALSE),"")</f>
        <v>PE GRANDE SURFACE-PEGS</v>
      </c>
      <c r="F1071" s="5">
        <f>IFERROR(VLOOKUP('Requête 052'!$A1070,'Requête 052'!$A$1:$F$2000,6,FALSE),"")</f>
        <v>4.18</v>
      </c>
      <c r="G1071" s="15">
        <f>IFERROR(VLOOKUP(A1071,'Fichier source CGECP'!$A$1:$F$1259,1,FALSE),"")</f>
        <v>8350</v>
      </c>
      <c r="H1071" s="15" t="str">
        <f>IFERROR(VLOOKUP(A1071,'Fichier source CGECP'!$A$1:$F$1259,2,FALSE),"")</f>
        <v>CGECP</v>
      </c>
      <c r="I1071" s="38">
        <f>IFERROR(VLOOKUP(A1071,'Fichier source CGECP'!$A$1:$F$1259,3,FALSE),"")</f>
        <v>43826</v>
      </c>
      <c r="J1071" s="15" t="str">
        <f>IFERROR(VLOOKUP(A1071,'Fichier source CGECP'!$A$1:$F$1259,4,FALSE),"")</f>
        <v>CARTONS ET SACHES PLAST - 1.04.00</v>
      </c>
      <c r="K1071" s="15" t="str">
        <f>IFERROR(VLOOKUP(A1071,'Fichier source CGECP'!$A$1:$F$1259,5,FALSE),"")</f>
        <v>CARTONS ET SACHES PLAST - 1.04.00</v>
      </c>
      <c r="L1071" s="33">
        <f>IFERROR(VLOOKUP(A1071,'Fichier source CGECP'!$A$1:$F$1259,6,FALSE),"")</f>
        <v>3.2450000000000001</v>
      </c>
      <c r="M1071" s="36">
        <f t="shared" si="85"/>
        <v>0.93499999999999961</v>
      </c>
      <c r="N1071" s="35" t="str">
        <f t="shared" si="81"/>
        <v>Ok</v>
      </c>
      <c r="O1071" s="35" t="str">
        <f t="shared" si="82"/>
        <v>Ecart</v>
      </c>
      <c r="P1071" s="35" t="str">
        <f t="shared" si="83"/>
        <v>Ok</v>
      </c>
      <c r="Q1071" s="35" t="str">
        <f t="shared" si="84"/>
        <v>Ecart</v>
      </c>
    </row>
    <row r="1072" spans="1:17" ht="15.75" customHeight="1" x14ac:dyDescent="0.25">
      <c r="A1072" s="12">
        <f>IFERROR(VLOOKUP('Requête 052'!$A1071,'Requête 052'!$A$1:$F$2000,1,FALSE),"")</f>
        <v>8350</v>
      </c>
      <c r="B1072" s="5" t="str">
        <f>IFERROR(VLOOKUP('Requête 052'!$A1071,'Requête 052'!$A$1:$F$2000,2,FALSE),"")</f>
        <v>CGECP ST OUEN L AUMONE TDI</v>
      </c>
      <c r="C1072" s="14">
        <f>IFERROR(VLOOKUP('Requête 052'!$A1071,'Requête 052'!$A$1:$F$2000,3,FALSE),"")</f>
        <v>43826</v>
      </c>
      <c r="D1072" s="5" t="str">
        <f>IFERROR(VLOOKUP('Requête 052'!$A1071,'Requête 052'!$A$1:$F$2000,4,FALSE),"")</f>
        <v>CARTONS ET SACHES PLAST - 1.04.00</v>
      </c>
      <c r="E1072" s="5" t="str">
        <f>IFERROR(VLOOKUP('Requête 052'!$A1071,'Requête 052'!$A$1:$F$2000,5,FALSE),"")</f>
        <v>PE GRANDE SURFACE-PEGS</v>
      </c>
      <c r="F1072" s="5">
        <f>IFERROR(VLOOKUP('Requête 052'!$A1071,'Requête 052'!$A$1:$F$2000,6,FALSE),"")</f>
        <v>4.18</v>
      </c>
      <c r="G1072" s="15">
        <f>IFERROR(VLOOKUP(A1072,'Fichier source CGECP'!$A$1:$F$1259,1,FALSE),"")</f>
        <v>8350</v>
      </c>
      <c r="H1072" s="15" t="str">
        <f>IFERROR(VLOOKUP(A1072,'Fichier source CGECP'!$A$1:$F$1259,2,FALSE),"")</f>
        <v>CGECP</v>
      </c>
      <c r="I1072" s="38">
        <f>IFERROR(VLOOKUP(A1072,'Fichier source CGECP'!$A$1:$F$1259,3,FALSE),"")</f>
        <v>43826</v>
      </c>
      <c r="J1072" s="15" t="str">
        <f>IFERROR(VLOOKUP(A1072,'Fichier source CGECP'!$A$1:$F$1259,4,FALSE),"")</f>
        <v>CARTONS ET SACHES PLAST - 1.04.00</v>
      </c>
      <c r="K1072" s="15" t="str">
        <f>IFERROR(VLOOKUP(A1072,'Fichier source CGECP'!$A$1:$F$1259,5,FALSE),"")</f>
        <v>CARTONS ET SACHES PLAST - 1.04.00</v>
      </c>
      <c r="L1072" s="33">
        <f>IFERROR(VLOOKUP(A1072,'Fichier source CGECP'!$A$1:$F$1259,6,FALSE),"")</f>
        <v>3.2450000000000001</v>
      </c>
      <c r="M1072" s="36">
        <f t="shared" si="85"/>
        <v>0.93499999999999961</v>
      </c>
      <c r="N1072" s="35" t="str">
        <f t="shared" si="81"/>
        <v>Ok</v>
      </c>
      <c r="O1072" s="35" t="str">
        <f t="shared" si="82"/>
        <v>Ecart</v>
      </c>
      <c r="P1072" s="35" t="str">
        <f t="shared" si="83"/>
        <v>Ok</v>
      </c>
      <c r="Q1072" s="35" t="str">
        <f t="shared" si="84"/>
        <v>Ecart</v>
      </c>
    </row>
    <row r="1073" spans="1:17" ht="15.75" customHeight="1" x14ac:dyDescent="0.25">
      <c r="A1073" s="12">
        <f>IFERROR(VLOOKUP('Requête 052'!$A1072,'Requête 052'!$A$1:$F$2000,1,FALSE),"")</f>
        <v>8355</v>
      </c>
      <c r="B1073" s="5" t="str">
        <f>IFERROR(VLOOKUP('Requête 052'!$A1072,'Requête 052'!$A$1:$F$2000,2,FALSE),"")</f>
        <v>CGECP ST OUEN L AUMONE TDI</v>
      </c>
      <c r="C1073" s="14">
        <f>IFERROR(VLOOKUP('Requête 052'!$A1072,'Requête 052'!$A$1:$F$2000,3,FALSE),"")</f>
        <v>43826</v>
      </c>
      <c r="D1073" s="5" t="str">
        <f>IFERROR(VLOOKUP('Requête 052'!$A1072,'Requête 052'!$A$1:$F$2000,4,FALSE),"")</f>
        <v>FERRAILLES A BROYER (FAB)</v>
      </c>
      <c r="E1073" s="5" t="str">
        <f>IFERROR(VLOOKUP('Requête 052'!$A1072,'Requête 052'!$A$1:$F$2000,5,FALSE),"")</f>
        <v>FERRAILLES A BROYER (FAB)</v>
      </c>
      <c r="F1073" s="5">
        <f>IFERROR(VLOOKUP('Requête 052'!$A1072,'Requête 052'!$A$1:$F$2000,6,FALSE),"")</f>
        <v>3.88</v>
      </c>
      <c r="G1073" s="15" t="str">
        <f>IFERROR(VLOOKUP(A1073,'Fichier source CGECP'!$A$1:$F$1259,1,FALSE),"")</f>
        <v/>
      </c>
      <c r="H1073" s="15" t="str">
        <f>IFERROR(VLOOKUP(A1073,'Fichier source CGECP'!$A$1:$F$1259,2,FALSE),"")</f>
        <v/>
      </c>
      <c r="I1073" s="38" t="str">
        <f>IFERROR(VLOOKUP(A1073,'Fichier source CGECP'!$A$1:$F$1259,3,FALSE),"")</f>
        <v/>
      </c>
      <c r="J1073" s="15" t="str">
        <f>IFERROR(VLOOKUP(A1073,'Fichier source CGECP'!$A$1:$F$1259,4,FALSE),"")</f>
        <v/>
      </c>
      <c r="K1073" s="15" t="str">
        <f>IFERROR(VLOOKUP(A1073,'Fichier source CGECP'!$A$1:$F$1259,5,FALSE),"")</f>
        <v/>
      </c>
      <c r="L1073" s="33" t="str">
        <f>IFERROR(VLOOKUP(A1073,'Fichier source CGECP'!$A$1:$F$1259,6,FALSE),"")</f>
        <v/>
      </c>
      <c r="M1073" s="36" t="str">
        <f t="shared" si="85"/>
        <v/>
      </c>
      <c r="N1073" s="35" t="str">
        <f t="shared" si="81"/>
        <v>Ok</v>
      </c>
      <c r="O1073" s="35" t="str">
        <f t="shared" si="82"/>
        <v>Ecart</v>
      </c>
      <c r="P1073" s="35" t="str">
        <f t="shared" si="83"/>
        <v>Ok</v>
      </c>
      <c r="Q1073" s="35" t="str">
        <f t="shared" si="84"/>
        <v>Ecart</v>
      </c>
    </row>
    <row r="1074" spans="1:17" ht="15.75" customHeight="1" x14ac:dyDescent="0.25">
      <c r="A1074" s="12">
        <f>IFERROR(VLOOKUP('Requête 052'!$A1073,'Requête 052'!$A$1:$F$2000,1,FALSE),"")</f>
        <v>8361</v>
      </c>
      <c r="B1074" s="5" t="str">
        <f>IFERROR(VLOOKUP('Requête 052'!$A1073,'Requête 052'!$A$1:$F$2000,2,FALSE),"")</f>
        <v>CGECP ST OUEN L AUMONE DVBIODIV</v>
      </c>
      <c r="C1074" s="14">
        <f>IFERROR(VLOOKUP('Requête 052'!$A1073,'Requête 052'!$A$1:$F$2000,3,FALSE),"")</f>
        <v>43826</v>
      </c>
      <c r="D1074" s="5" t="str">
        <f>IFERROR(VLOOKUP('Requête 052'!$A1073,'Requête 052'!$A$1:$F$2000,4,FALSE),"")</f>
        <v>ENCOMBRANTS</v>
      </c>
      <c r="E1074" s="5" t="str">
        <f>IFERROR(VLOOKUP('Requête 052'!$A1073,'Requête 052'!$A$1:$F$2000,5,FALSE),"")</f>
        <v>ENCOMBRANTS</v>
      </c>
      <c r="F1074" s="5">
        <f>IFERROR(VLOOKUP('Requête 052'!$A1073,'Requête 052'!$A$1:$F$2000,6,FALSE),"")</f>
        <v>4.9000000000000004</v>
      </c>
      <c r="G1074" s="15">
        <f>IFERROR(VLOOKUP(A1074,'Fichier source CGECP'!$A$1:$F$1259,1,FALSE),"")</f>
        <v>8361</v>
      </c>
      <c r="H1074" s="15" t="str">
        <f>IFERROR(VLOOKUP(A1074,'Fichier source CGECP'!$A$1:$F$1259,2,FALSE),"")</f>
        <v>CGECP</v>
      </c>
      <c r="I1074" s="47">
        <f>IFERROR(VLOOKUP(A1074,'Fichier source CGECP'!$A$1:$F$1259,3,FALSE),"")</f>
        <v>43826</v>
      </c>
      <c r="J1074" s="15">
        <f>IFERROR(VLOOKUP(A1074,'Fichier source CGECP'!$A$1:$F$1259,4,FALSE),"")</f>
        <v>0</v>
      </c>
      <c r="K1074" s="15" t="str">
        <f>IFERROR(VLOOKUP(A1074,'Fichier source CGECP'!$A$1:$F$1259,5,FALSE),"")</f>
        <v>ENCOMBRANTS</v>
      </c>
      <c r="L1074" s="33">
        <f>IFERROR(VLOOKUP(A1074,'Fichier source CGECP'!$A$1:$F$1259,6,FALSE),"")</f>
        <v>3.88</v>
      </c>
      <c r="M1074" s="36">
        <f t="shared" si="85"/>
        <v>1.0200000000000005</v>
      </c>
      <c r="N1074" s="35" t="str">
        <f t="shared" si="81"/>
        <v>Ok</v>
      </c>
      <c r="O1074" s="35" t="str">
        <f t="shared" si="82"/>
        <v>Ok</v>
      </c>
      <c r="P1074" s="35" t="str">
        <f t="shared" si="83"/>
        <v>Ok</v>
      </c>
      <c r="Q1074" s="35" t="str">
        <f t="shared" si="84"/>
        <v>Ok</v>
      </c>
    </row>
    <row r="1075" spans="1:17" ht="15.75" customHeight="1" x14ac:dyDescent="0.25">
      <c r="A1075" s="12">
        <f>IFERROR(VLOOKUP('Requête 052'!$A1074,'Requête 052'!$A$1:$F$2000,1,FALSE),"")</f>
        <v>8362</v>
      </c>
      <c r="B1075" s="5" t="str">
        <f>IFERROR(VLOOKUP('Requête 052'!$A1074,'Requête 052'!$A$1:$F$2000,2,FALSE),"")</f>
        <v>CGECP ST OUEN L AUMONE UVEND</v>
      </c>
      <c r="C1075" s="14">
        <f>IFERROR(VLOOKUP('Requête 052'!$A1074,'Requête 052'!$A$1:$F$2000,3,FALSE),"")</f>
        <v>43826</v>
      </c>
      <c r="D1075" s="5" t="str">
        <f>IFERROR(VLOOKUP('Requête 052'!$A1074,'Requête 052'!$A$1:$F$2000,4,FALSE),"")</f>
        <v>ORDURES MENAGERES</v>
      </c>
      <c r="E1075" s="5" t="str">
        <f>IFERROR(VLOOKUP('Requête 052'!$A1074,'Requête 052'!$A$1:$F$2000,5,FALSE),"")</f>
        <v>ORDURES MENAGERES</v>
      </c>
      <c r="F1075" s="5">
        <f>IFERROR(VLOOKUP('Requête 052'!$A1074,'Requête 052'!$A$1:$F$2000,6,FALSE),"")</f>
        <v>4.8</v>
      </c>
      <c r="G1075" s="15">
        <f>IFERROR(VLOOKUP(A1075,'Fichier source CGECP'!$A$1:$F$1259,1,FALSE),"")</f>
        <v>8362</v>
      </c>
      <c r="H1075" s="15" t="str">
        <f>IFERROR(VLOOKUP(A1075,'Fichier source CGECP'!$A$1:$F$1259,2,FALSE),"")</f>
        <v>CGECP</v>
      </c>
      <c r="I1075" s="47">
        <f>IFERROR(VLOOKUP(A1075,'Fichier source CGECP'!$A$1:$F$1259,3,FALSE),"")</f>
        <v>43826</v>
      </c>
      <c r="J1075" s="15">
        <f>IFERROR(VLOOKUP(A1075,'Fichier source CGECP'!$A$1:$F$1259,4,FALSE),"")</f>
        <v>0</v>
      </c>
      <c r="K1075" s="15" t="str">
        <f>IFERROR(VLOOKUP(A1075,'Fichier source CGECP'!$A$1:$F$1259,5,FALSE),"")</f>
        <v>ORDURES MENAGERES</v>
      </c>
      <c r="L1075" s="33">
        <f>IFERROR(VLOOKUP(A1075,'Fichier source CGECP'!$A$1:$F$1259,6,FALSE),"")</f>
        <v>4.54</v>
      </c>
      <c r="M1075" s="36">
        <f t="shared" si="85"/>
        <v>0.25999999999999979</v>
      </c>
      <c r="N1075" s="35" t="str">
        <f t="shared" si="81"/>
        <v>Ok</v>
      </c>
      <c r="O1075" s="35" t="str">
        <f t="shared" si="82"/>
        <v>Ok</v>
      </c>
      <c r="P1075" s="35" t="str">
        <f t="shared" si="83"/>
        <v>Ok</v>
      </c>
      <c r="Q1075" s="35" t="str">
        <f t="shared" si="84"/>
        <v>Ok</v>
      </c>
    </row>
    <row r="1076" spans="1:17" ht="15.75" customHeight="1" x14ac:dyDescent="0.25">
      <c r="A1076" s="12">
        <f>IFERROR(VLOOKUP('Requête 052'!$A1075,'Requête 052'!$A$1:$F$2000,1,FALSE),"")</f>
        <v>8382</v>
      </c>
      <c r="B1076" s="5" t="str">
        <f>IFERROR(VLOOKUP('Requête 052'!$A1075,'Requête 052'!$A$1:$F$2000,2,FALSE),"")</f>
        <v>CGECP ST OUEN L AUMONE TDI</v>
      </c>
      <c r="C1076" s="14">
        <f>IFERROR(VLOOKUP('Requête 052'!$A1075,'Requête 052'!$A$1:$F$2000,3,FALSE),"")</f>
        <v>43826</v>
      </c>
      <c r="D1076" s="5" t="str">
        <f>IFERROR(VLOOKUP('Requête 052'!$A1075,'Requête 052'!$A$1:$F$2000,4,FALSE),"")</f>
        <v>ENCOMBRANTS</v>
      </c>
      <c r="E1076" s="5" t="str">
        <f>IFERROR(VLOOKUP('Requête 052'!$A1075,'Requête 052'!$A$1:$F$2000,5,FALSE),"")</f>
        <v>ENCOMBRANTS</v>
      </c>
      <c r="F1076" s="5">
        <f>IFERROR(VLOOKUP('Requête 052'!$A1075,'Requête 052'!$A$1:$F$2000,6,FALSE),"")</f>
        <v>6.9000000000000006E-2</v>
      </c>
      <c r="G1076" s="15" t="str">
        <f>IFERROR(VLOOKUP(A1076,'Fichier source CGECP'!$A$1:$F$1259,1,FALSE),"")</f>
        <v/>
      </c>
      <c r="H1076" s="15" t="str">
        <f>IFERROR(VLOOKUP(A1076,'Fichier source CGECP'!$A$1:$F$1259,2,FALSE),"")</f>
        <v/>
      </c>
      <c r="I1076" s="38" t="str">
        <f>IFERROR(VLOOKUP(A1076,'Fichier source CGECP'!$A$1:$F$1259,3,FALSE),"")</f>
        <v/>
      </c>
      <c r="J1076" s="15" t="str">
        <f>IFERROR(VLOOKUP(A1076,'Fichier source CGECP'!$A$1:$F$1259,4,FALSE),"")</f>
        <v/>
      </c>
      <c r="K1076" s="15" t="str">
        <f>IFERROR(VLOOKUP(A1076,'Fichier source CGECP'!$A$1:$F$1259,5,FALSE),"")</f>
        <v/>
      </c>
      <c r="L1076" s="33" t="str">
        <f>IFERROR(VLOOKUP(A1076,'Fichier source CGECP'!$A$1:$F$1259,6,FALSE),"")</f>
        <v/>
      </c>
      <c r="M1076" s="36" t="str">
        <f t="shared" si="85"/>
        <v/>
      </c>
      <c r="N1076" s="35" t="str">
        <f t="shared" si="81"/>
        <v>Ok</v>
      </c>
      <c r="O1076" s="35" t="str">
        <f t="shared" si="82"/>
        <v>Ecart</v>
      </c>
      <c r="P1076" s="35" t="str">
        <f t="shared" si="83"/>
        <v>Ok</v>
      </c>
      <c r="Q1076" s="35" t="str">
        <f t="shared" si="84"/>
        <v>Ecart</v>
      </c>
    </row>
    <row r="1077" spans="1:17" ht="15.75" customHeight="1" x14ac:dyDescent="0.25">
      <c r="A1077" s="12">
        <f>IFERROR(VLOOKUP('Requête 052'!$A1076,'Requête 052'!$A$1:$F$2000,1,FALSE),"")</f>
        <v>8383</v>
      </c>
      <c r="B1077" s="5" t="str">
        <f>IFERROR(VLOOKUP('Requête 052'!$A1076,'Requête 052'!$A$1:$F$2000,2,FALSE),"")</f>
        <v>CGECP ST OUEN L AUMONE TPCPR</v>
      </c>
      <c r="C1077" s="14">
        <f>IFERROR(VLOOKUP('Requête 052'!$A1076,'Requête 052'!$A$1:$F$2000,3,FALSE),"")</f>
        <v>43826</v>
      </c>
      <c r="D1077" s="5" t="str">
        <f>IFERROR(VLOOKUP('Requête 052'!$A1076,'Requête 052'!$A$1:$F$2000,4,FALSE),"")</f>
        <v>ONDULES RECUPERES - 1.05.00</v>
      </c>
      <c r="E1077" s="5" t="str">
        <f>IFERROR(VLOOKUP('Requête 052'!$A1076,'Requête 052'!$A$1:$F$2000,5,FALSE),"")</f>
        <v>ONDULES RECUPERES - 1.05.00</v>
      </c>
      <c r="F1077" s="5">
        <f>IFERROR(VLOOKUP('Requête 052'!$A1076,'Requête 052'!$A$1:$F$2000,6,FALSE),"")</f>
        <v>7.18</v>
      </c>
      <c r="G1077" s="15">
        <f>IFERROR(VLOOKUP(A1077,'Fichier source CGECP'!$A$1:$F$1259,1,FALSE),"")</f>
        <v>8383</v>
      </c>
      <c r="H1077" s="15" t="str">
        <f>IFERROR(VLOOKUP(A1077,'Fichier source CGECP'!$A$1:$F$1259,2,FALSE),"")</f>
        <v>CGECP</v>
      </c>
      <c r="I1077" s="38">
        <f>IFERROR(VLOOKUP(A1077,'Fichier source CGECP'!$A$1:$F$1259,3,FALSE),"")</f>
        <v>43826</v>
      </c>
      <c r="J1077" s="15" t="str">
        <f>IFERROR(VLOOKUP(A1077,'Fichier source CGECP'!$A$1:$F$1259,4,FALSE),"")</f>
        <v>DECHETS INDUSTRIELS BANALS</v>
      </c>
      <c r="K1077" s="15" t="str">
        <f>IFERROR(VLOOKUP(A1077,'Fichier source CGECP'!$A$1:$F$1259,5,FALSE),"")</f>
        <v>ENCOMBRANTS</v>
      </c>
      <c r="L1077" s="33">
        <f>IFERROR(VLOOKUP(A1077,'Fichier source CGECP'!$A$1:$F$1259,6,FALSE),"")</f>
        <v>1.78</v>
      </c>
      <c r="M1077" s="36">
        <f t="shared" si="85"/>
        <v>5.3999999999999995</v>
      </c>
      <c r="N1077" s="35" t="str">
        <f t="shared" si="81"/>
        <v>Ok</v>
      </c>
      <c r="O1077" s="35" t="str">
        <f t="shared" si="82"/>
        <v>Ecart</v>
      </c>
      <c r="P1077" s="35" t="str">
        <f t="shared" si="83"/>
        <v>Ok</v>
      </c>
      <c r="Q1077" s="35" t="str">
        <f t="shared" si="84"/>
        <v>Ecart</v>
      </c>
    </row>
    <row r="1078" spans="1:17" ht="15.75" customHeight="1" x14ac:dyDescent="0.25">
      <c r="A1078" s="12">
        <f>IFERROR(VLOOKUP('Requête 052'!$A1077,'Requête 052'!$A$1:$F$2000,1,FALSE),"")</f>
        <v>8385</v>
      </c>
      <c r="B1078" s="5" t="str">
        <f>IFERROR(VLOOKUP('Requête 052'!$A1077,'Requête 052'!$A$1:$F$2000,2,FALSE),"")</f>
        <v>CGECP ST OUEN L AUMONE TDI</v>
      </c>
      <c r="C1078" s="14">
        <f>IFERROR(VLOOKUP('Requête 052'!$A1077,'Requête 052'!$A$1:$F$2000,3,FALSE),"")</f>
        <v>43826</v>
      </c>
      <c r="D1078" s="5" t="str">
        <f>IFERROR(VLOOKUP('Requête 052'!$A1077,'Requête 052'!$A$1:$F$2000,4,FALSE),"")</f>
        <v>DECHETS INDUSTRIELS BANALS</v>
      </c>
      <c r="E1078" s="5" t="str">
        <f>IFERROR(VLOOKUP('Requête 052'!$A1077,'Requête 052'!$A$1:$F$2000,5,FALSE),"")</f>
        <v>DECHETS INDUSTRIELS BANALS</v>
      </c>
      <c r="F1078" s="5">
        <f>IFERROR(VLOOKUP('Requête 052'!$A1077,'Requête 052'!$A$1:$F$2000,6,FALSE),"")</f>
        <v>1.056</v>
      </c>
      <c r="G1078" s="15">
        <f>IFERROR(VLOOKUP(A1078,'Fichier source CGECP'!$A$1:$F$1259,1,FALSE),"")</f>
        <v>8385</v>
      </c>
      <c r="H1078" s="15" t="str">
        <f>IFERROR(VLOOKUP(A1078,'Fichier source CGECP'!$A$1:$F$1259,2,FALSE),"")</f>
        <v>CGECP</v>
      </c>
      <c r="I1078" s="38">
        <f>IFERROR(VLOOKUP(A1078,'Fichier source CGECP'!$A$1:$F$1259,3,FALSE),"")</f>
        <v>43826</v>
      </c>
      <c r="J1078" s="15" t="str">
        <f>IFERROR(VLOOKUP(A1078,'Fichier source CGECP'!$A$1:$F$1259,4,FALSE),"")</f>
        <v>DECHETS INDUSTRIELS BANALS</v>
      </c>
      <c r="K1078" s="15" t="str">
        <f>IFERROR(VLOOKUP(A1078,'Fichier source CGECP'!$A$1:$F$1259,5,FALSE),"")</f>
        <v>DECHETS INDUSTRIELS BANALS</v>
      </c>
      <c r="L1078" s="33">
        <f>IFERROR(VLOOKUP(A1078,'Fichier source CGECP'!$A$1:$F$1259,6,FALSE),"")</f>
        <v>2.12</v>
      </c>
      <c r="M1078" s="36">
        <f t="shared" si="85"/>
        <v>-1.0640000000000001</v>
      </c>
      <c r="N1078" s="35" t="str">
        <f t="shared" si="81"/>
        <v>Ok</v>
      </c>
      <c r="O1078" s="35" t="str">
        <f t="shared" si="82"/>
        <v>Ok</v>
      </c>
      <c r="P1078" s="35" t="str">
        <f t="shared" si="83"/>
        <v>Ecart</v>
      </c>
      <c r="Q1078" s="35" t="str">
        <f t="shared" si="84"/>
        <v>Ecart</v>
      </c>
    </row>
    <row r="1079" spans="1:17" ht="15.75" customHeight="1" x14ac:dyDescent="0.25">
      <c r="A1079" s="12">
        <f>IFERROR(VLOOKUP('Requête 052'!$A1078,'Requête 052'!$A$1:$F$2000,1,FALSE),"")</f>
        <v>8400</v>
      </c>
      <c r="B1079" s="5" t="str">
        <f>IFERROR(VLOOKUP('Requête 052'!$A1078,'Requête 052'!$A$1:$F$2000,2,FALSE),"")</f>
        <v>CGECP ST OUEN L AUMONE TDI</v>
      </c>
      <c r="C1079" s="14">
        <f>IFERROR(VLOOKUP('Requête 052'!$A1078,'Requête 052'!$A$1:$F$2000,3,FALSE),"")</f>
        <v>43826</v>
      </c>
      <c r="D1079" s="5" t="str">
        <f>IFERROR(VLOOKUP('Requête 052'!$A1078,'Requête 052'!$A$1:$F$2000,4,FALSE),"")</f>
        <v>GRAVATS EN MELANGE</v>
      </c>
      <c r="E1079" s="5" t="str">
        <f>IFERROR(VLOOKUP('Requête 052'!$A1078,'Requête 052'!$A$1:$F$2000,5,FALSE),"")</f>
        <v>GRAVATS EN MELANGE</v>
      </c>
      <c r="F1079" s="5">
        <f>IFERROR(VLOOKUP('Requête 052'!$A1078,'Requête 052'!$A$1:$F$2000,6,FALSE),"")</f>
        <v>5.62</v>
      </c>
      <c r="G1079" s="15" t="str">
        <f>IFERROR(VLOOKUP(A1079,'Fichier source CGECP'!$A$1:$F$1259,1,FALSE),"")</f>
        <v/>
      </c>
      <c r="H1079" s="15" t="str">
        <f>IFERROR(VLOOKUP(A1079,'Fichier source CGECP'!$A$1:$F$1259,2,FALSE),"")</f>
        <v/>
      </c>
      <c r="I1079" s="38" t="str">
        <f>IFERROR(VLOOKUP(A1079,'Fichier source CGECP'!$A$1:$F$1259,3,FALSE),"")</f>
        <v/>
      </c>
      <c r="J1079" s="15" t="str">
        <f>IFERROR(VLOOKUP(A1079,'Fichier source CGECP'!$A$1:$F$1259,4,FALSE),"")</f>
        <v/>
      </c>
      <c r="K1079" s="15" t="str">
        <f>IFERROR(VLOOKUP(A1079,'Fichier source CGECP'!$A$1:$F$1259,5,FALSE),"")</f>
        <v/>
      </c>
      <c r="L1079" s="33" t="str">
        <f>IFERROR(VLOOKUP(A1079,'Fichier source CGECP'!$A$1:$F$1259,6,FALSE),"")</f>
        <v/>
      </c>
      <c r="M1079" s="36" t="str">
        <f t="shared" si="85"/>
        <v/>
      </c>
      <c r="N1079" s="35" t="str">
        <f t="shared" si="81"/>
        <v>Ok</v>
      </c>
      <c r="O1079" s="35" t="str">
        <f t="shared" si="82"/>
        <v>Ecart</v>
      </c>
      <c r="P1079" s="35" t="str">
        <f t="shared" si="83"/>
        <v>Ok</v>
      </c>
      <c r="Q1079" s="35" t="str">
        <f t="shared" si="84"/>
        <v>Ecart</v>
      </c>
    </row>
    <row r="1080" spans="1:17" ht="15.75" customHeight="1" x14ac:dyDescent="0.25">
      <c r="A1080" s="12">
        <f>IFERROR(VLOOKUP('Requête 052'!$A1079,'Requête 052'!$A$1:$F$2000,1,FALSE),"")</f>
        <v>8428</v>
      </c>
      <c r="B1080" s="5" t="str">
        <f>IFERROR(VLOOKUP('Requête 052'!$A1079,'Requête 052'!$A$1:$F$2000,2,FALSE),"")</f>
        <v>CGECP ST OUEN L AUMONE TDI</v>
      </c>
      <c r="C1080" s="14">
        <f>IFERROR(VLOOKUP('Requête 052'!$A1079,'Requête 052'!$A$1:$F$2000,3,FALSE),"")</f>
        <v>43826</v>
      </c>
      <c r="D1080" s="5" t="str">
        <f>IFERROR(VLOOKUP('Requête 052'!$A1079,'Requête 052'!$A$1:$F$2000,4,FALSE),"")</f>
        <v>MATIERE VALO EN MELANGE</v>
      </c>
      <c r="E1080" s="5" t="str">
        <f>IFERROR(VLOOKUP('Requête 052'!$A1079,'Requête 052'!$A$1:$F$2000,5,FALSE),"")</f>
        <v>MATIERE VALO EN MELANGE</v>
      </c>
      <c r="F1080" s="5">
        <f>IFERROR(VLOOKUP('Requête 052'!$A1079,'Requête 052'!$A$1:$F$2000,6,FALSE),"")</f>
        <v>5.04</v>
      </c>
      <c r="G1080" s="15">
        <f>IFERROR(VLOOKUP(A1080,'Fichier source CGECP'!$A$1:$F$1259,1,FALSE),"")</f>
        <v>8428</v>
      </c>
      <c r="H1080" s="15" t="str">
        <f>IFERROR(VLOOKUP(A1080,'Fichier source CGECP'!$A$1:$F$1259,2,FALSE),"")</f>
        <v>CGECP</v>
      </c>
      <c r="I1080" s="47">
        <f>IFERROR(VLOOKUP(A1080,'Fichier source CGECP'!$A$1:$F$1259,3,FALSE),"")</f>
        <v>43826</v>
      </c>
      <c r="J1080" s="15" t="str">
        <f>IFERROR(VLOOKUP(A1080,'Fichier source CGECP'!$A$1:$F$1259,4,FALSE),"")</f>
        <v>MATIERE VALO EN MELANGE</v>
      </c>
      <c r="K1080" s="15" t="str">
        <f>IFERROR(VLOOKUP(A1080,'Fichier source CGECP'!$A$1:$F$1259,5,FALSE),"")</f>
        <v>MATIERE VALO EN MELANGE</v>
      </c>
      <c r="L1080" s="33">
        <f>IFERROR(VLOOKUP(A1080,'Fichier source CGECP'!$A$1:$F$1259,6,FALSE),"")</f>
        <v>2.56</v>
      </c>
      <c r="M1080" s="36">
        <f t="shared" si="85"/>
        <v>2.48</v>
      </c>
      <c r="N1080" s="35" t="str">
        <f t="shared" si="81"/>
        <v>Ok</v>
      </c>
      <c r="O1080" s="35" t="str">
        <f t="shared" si="82"/>
        <v>Ok</v>
      </c>
      <c r="P1080" s="35" t="str">
        <f t="shared" si="83"/>
        <v>Ok</v>
      </c>
      <c r="Q1080" s="35" t="str">
        <f t="shared" si="84"/>
        <v>Ok</v>
      </c>
    </row>
    <row r="1081" spans="1:17" ht="15.75" customHeight="1" x14ac:dyDescent="0.25">
      <c r="A1081" s="12">
        <f>IFERROR(VLOOKUP('Requête 052'!$A1080,'Requête 052'!$A$1:$F$2000,1,FALSE),"")</f>
        <v>8430</v>
      </c>
      <c r="B1081" s="5" t="str">
        <f>IFERROR(VLOOKUP('Requête 052'!$A1080,'Requête 052'!$A$1:$F$2000,2,FALSE),"")</f>
        <v>CGECP ST OUEN L AUMONE TDI</v>
      </c>
      <c r="C1081" s="14">
        <f>IFERROR(VLOOKUP('Requête 052'!$A1080,'Requête 052'!$A$1:$F$2000,3,FALSE),"")</f>
        <v>43826</v>
      </c>
      <c r="D1081" s="5" t="str">
        <f>IFERROR(VLOOKUP('Requête 052'!$A1080,'Requête 052'!$A$1:$F$2000,4,FALSE),"")</f>
        <v>GRAVATS EN MELANGE</v>
      </c>
      <c r="E1081" s="5" t="str">
        <f>IFERROR(VLOOKUP('Requête 052'!$A1080,'Requête 052'!$A$1:$F$2000,5,FALSE),"")</f>
        <v>GRAVATS EN MELANGE</v>
      </c>
      <c r="F1081" s="5">
        <f>IFERROR(VLOOKUP('Requête 052'!$A1080,'Requête 052'!$A$1:$F$2000,6,FALSE),"")</f>
        <v>9.0399999999999991</v>
      </c>
      <c r="G1081" s="15" t="str">
        <f>IFERROR(VLOOKUP(A1081,'Fichier source CGECP'!$A$1:$F$1259,1,FALSE),"")</f>
        <v/>
      </c>
      <c r="H1081" s="15" t="str">
        <f>IFERROR(VLOOKUP(A1081,'Fichier source CGECP'!$A$1:$F$1259,2,FALSE),"")</f>
        <v/>
      </c>
      <c r="I1081" s="38" t="str">
        <f>IFERROR(VLOOKUP(A1081,'Fichier source CGECP'!$A$1:$F$1259,3,FALSE),"")</f>
        <v/>
      </c>
      <c r="J1081" s="15" t="str">
        <f>IFERROR(VLOOKUP(A1081,'Fichier source CGECP'!$A$1:$F$1259,4,FALSE),"")</f>
        <v/>
      </c>
      <c r="K1081" s="15" t="str">
        <f>IFERROR(VLOOKUP(A1081,'Fichier source CGECP'!$A$1:$F$1259,5,FALSE),"")</f>
        <v/>
      </c>
      <c r="L1081" s="33" t="str">
        <f>IFERROR(VLOOKUP(A1081,'Fichier source CGECP'!$A$1:$F$1259,6,FALSE),"")</f>
        <v/>
      </c>
      <c r="M1081" s="36" t="str">
        <f t="shared" si="85"/>
        <v/>
      </c>
      <c r="N1081" s="35" t="str">
        <f t="shared" si="81"/>
        <v>Ok</v>
      </c>
      <c r="O1081" s="35" t="str">
        <f t="shared" si="82"/>
        <v>Ecart</v>
      </c>
      <c r="P1081" s="35" t="str">
        <f t="shared" si="83"/>
        <v>Ok</v>
      </c>
      <c r="Q1081" s="35" t="str">
        <f t="shared" si="84"/>
        <v>Ecart</v>
      </c>
    </row>
    <row r="1082" spans="1:17" ht="15.75" customHeight="1" x14ac:dyDescent="0.25">
      <c r="A1082" s="12">
        <f>IFERROR(VLOOKUP('Requête 052'!$A1081,'Requête 052'!$A$1:$F$2000,1,FALSE),"")</f>
        <v>8432</v>
      </c>
      <c r="B1082" s="5" t="str">
        <f>IFERROR(VLOOKUP('Requête 052'!$A1081,'Requête 052'!$A$1:$F$2000,2,FALSE),"")</f>
        <v>CGECP ST OUEN L AUMONE TDI</v>
      </c>
      <c r="C1082" s="14">
        <f>IFERROR(VLOOKUP('Requête 052'!$A1081,'Requête 052'!$A$1:$F$2000,3,FALSE),"")</f>
        <v>43827</v>
      </c>
      <c r="D1082" s="5" t="str">
        <f>IFERROR(VLOOKUP('Requête 052'!$A1081,'Requête 052'!$A$1:$F$2000,4,FALSE),"")</f>
        <v>ENCOMBRANTS</v>
      </c>
      <c r="E1082" s="5" t="str">
        <f>IFERROR(VLOOKUP('Requête 052'!$A1081,'Requête 052'!$A$1:$F$2000,5,FALSE),"")</f>
        <v>ENCOMBRANTS</v>
      </c>
      <c r="F1082" s="5">
        <f>IFERROR(VLOOKUP('Requête 052'!$A1081,'Requête 052'!$A$1:$F$2000,6,FALSE),"")</f>
        <v>3.2</v>
      </c>
      <c r="G1082" s="15" t="str">
        <f>IFERROR(VLOOKUP(A1082,'Fichier source CGECP'!$A$1:$F$1259,1,FALSE),"")</f>
        <v/>
      </c>
      <c r="H1082" s="15" t="str">
        <f>IFERROR(VLOOKUP(A1082,'Fichier source CGECP'!$A$1:$F$1259,2,FALSE),"")</f>
        <v/>
      </c>
      <c r="I1082" s="38" t="str">
        <f>IFERROR(VLOOKUP(A1082,'Fichier source CGECP'!$A$1:$F$1259,3,FALSE),"")</f>
        <v/>
      </c>
      <c r="J1082" s="15" t="str">
        <f>IFERROR(VLOOKUP(A1082,'Fichier source CGECP'!$A$1:$F$1259,4,FALSE),"")</f>
        <v/>
      </c>
      <c r="K1082" s="15" t="str">
        <f>IFERROR(VLOOKUP(A1082,'Fichier source CGECP'!$A$1:$F$1259,5,FALSE),"")</f>
        <v/>
      </c>
      <c r="L1082" s="33" t="str">
        <f>IFERROR(VLOOKUP(A1082,'Fichier source CGECP'!$A$1:$F$1259,6,FALSE),"")</f>
        <v/>
      </c>
      <c r="M1082" s="36" t="str">
        <f t="shared" si="85"/>
        <v/>
      </c>
      <c r="N1082" s="35" t="str">
        <f t="shared" si="81"/>
        <v>Ok</v>
      </c>
      <c r="O1082" s="35" t="str">
        <f t="shared" si="82"/>
        <v>Ecart</v>
      </c>
      <c r="P1082" s="35" t="str">
        <f t="shared" si="83"/>
        <v>Ok</v>
      </c>
      <c r="Q1082" s="35" t="str">
        <f t="shared" si="84"/>
        <v>Ecart</v>
      </c>
    </row>
    <row r="1083" spans="1:17" ht="15.75" customHeight="1" x14ac:dyDescent="0.25">
      <c r="A1083" s="12">
        <f>IFERROR(VLOOKUP('Requête 052'!$A1082,'Requête 052'!$A$1:$F$2000,1,FALSE),"")</f>
        <v>8441</v>
      </c>
      <c r="B1083" s="5" t="str">
        <f>IFERROR(VLOOKUP('Requête 052'!$A1082,'Requête 052'!$A$1:$F$2000,2,FALSE),"")</f>
        <v>CGECP ST OUEN L AUMONE TDI</v>
      </c>
      <c r="C1083" s="14">
        <f>IFERROR(VLOOKUP('Requête 052'!$A1082,'Requête 052'!$A$1:$F$2000,3,FALSE),"")</f>
        <v>43826</v>
      </c>
      <c r="D1083" s="5" t="str">
        <f>IFERROR(VLOOKUP('Requête 052'!$A1082,'Requête 052'!$A$1:$F$2000,4,FALSE),"")</f>
        <v>ENCOMBRANTS</v>
      </c>
      <c r="E1083" s="5" t="str">
        <f>IFERROR(VLOOKUP('Requête 052'!$A1082,'Requête 052'!$A$1:$F$2000,5,FALSE),"")</f>
        <v>ENCOMBRANTS</v>
      </c>
      <c r="F1083" s="5">
        <f>IFERROR(VLOOKUP('Requête 052'!$A1082,'Requête 052'!$A$1:$F$2000,6,FALSE),"")</f>
        <v>5.58</v>
      </c>
      <c r="G1083" s="15" t="str">
        <f>IFERROR(VLOOKUP(A1083,'Fichier source CGECP'!$A$1:$F$1259,1,FALSE),"")</f>
        <v/>
      </c>
      <c r="H1083" s="15" t="str">
        <f>IFERROR(VLOOKUP(A1083,'Fichier source CGECP'!$A$1:$F$1259,2,FALSE),"")</f>
        <v/>
      </c>
      <c r="I1083" s="38" t="str">
        <f>IFERROR(VLOOKUP(A1083,'Fichier source CGECP'!$A$1:$F$1259,3,FALSE),"")</f>
        <v/>
      </c>
      <c r="J1083" s="15" t="str">
        <f>IFERROR(VLOOKUP(A1083,'Fichier source CGECP'!$A$1:$F$1259,4,FALSE),"")</f>
        <v/>
      </c>
      <c r="K1083" s="15" t="str">
        <f>IFERROR(VLOOKUP(A1083,'Fichier source CGECP'!$A$1:$F$1259,5,FALSE),"")</f>
        <v/>
      </c>
      <c r="L1083" s="33" t="str">
        <f>IFERROR(VLOOKUP(A1083,'Fichier source CGECP'!$A$1:$F$1259,6,FALSE),"")</f>
        <v/>
      </c>
      <c r="M1083" s="36" t="str">
        <f t="shared" si="85"/>
        <v/>
      </c>
      <c r="N1083" s="35" t="str">
        <f t="shared" si="81"/>
        <v>Ok</v>
      </c>
      <c r="O1083" s="35" t="str">
        <f t="shared" si="82"/>
        <v>Ecart</v>
      </c>
      <c r="P1083" s="35" t="str">
        <f t="shared" si="83"/>
        <v>Ok</v>
      </c>
      <c r="Q1083" s="35" t="str">
        <f t="shared" si="84"/>
        <v>Ecart</v>
      </c>
    </row>
    <row r="1084" spans="1:17" ht="15.75" customHeight="1" x14ac:dyDescent="0.25">
      <c r="A1084" s="12">
        <f>IFERROR(VLOOKUP('Requête 052'!$A1083,'Requête 052'!$A$1:$F$2000,1,FALSE),"")</f>
        <v>8448</v>
      </c>
      <c r="B1084" s="5" t="str">
        <f>IFERROR(VLOOKUP('Requête 052'!$A1083,'Requête 052'!$A$1:$F$2000,2,FALSE),"")</f>
        <v>CGECP ST OUEN L AUMONE UVEND</v>
      </c>
      <c r="C1084" s="14">
        <f>IFERROR(VLOOKUP('Requête 052'!$A1083,'Requête 052'!$A$1:$F$2000,3,FALSE),"")</f>
        <v>43826</v>
      </c>
      <c r="D1084" s="5" t="str">
        <f>IFERROR(VLOOKUP('Requête 052'!$A1083,'Requête 052'!$A$1:$F$2000,4,FALSE),"")</f>
        <v>REFUS DE TRI</v>
      </c>
      <c r="E1084" s="5" t="str">
        <f>IFERROR(VLOOKUP('Requête 052'!$A1083,'Requête 052'!$A$1:$F$2000,5,FALSE),"")</f>
        <v>REFUS DE TRI</v>
      </c>
      <c r="F1084" s="5">
        <f>IFERROR(VLOOKUP('Requête 052'!$A1083,'Requête 052'!$A$1:$F$2000,6,FALSE),"")</f>
        <v>4.32</v>
      </c>
      <c r="G1084" s="15" t="str">
        <f>IFERROR(VLOOKUP(A1084,'Fichier source CGECP'!$A$1:$F$1259,1,FALSE),"")</f>
        <v/>
      </c>
      <c r="H1084" s="15" t="str">
        <f>IFERROR(VLOOKUP(A1084,'Fichier source CGECP'!$A$1:$F$1259,2,FALSE),"")</f>
        <v/>
      </c>
      <c r="I1084" s="38" t="str">
        <f>IFERROR(VLOOKUP(A1084,'Fichier source CGECP'!$A$1:$F$1259,3,FALSE),"")</f>
        <v/>
      </c>
      <c r="J1084" s="15" t="str">
        <f>IFERROR(VLOOKUP(A1084,'Fichier source CGECP'!$A$1:$F$1259,4,FALSE),"")</f>
        <v/>
      </c>
      <c r="K1084" s="15" t="str">
        <f>IFERROR(VLOOKUP(A1084,'Fichier source CGECP'!$A$1:$F$1259,5,FALSE),"")</f>
        <v/>
      </c>
      <c r="L1084" s="33" t="str">
        <f>IFERROR(VLOOKUP(A1084,'Fichier source CGECP'!$A$1:$F$1259,6,FALSE),"")</f>
        <v/>
      </c>
      <c r="M1084" s="36" t="str">
        <f t="shared" si="85"/>
        <v/>
      </c>
      <c r="N1084" s="35" t="str">
        <f t="shared" si="81"/>
        <v>Ok</v>
      </c>
      <c r="O1084" s="35" t="str">
        <f t="shared" si="82"/>
        <v>Ecart</v>
      </c>
      <c r="P1084" s="35" t="str">
        <f t="shared" si="83"/>
        <v>Ok</v>
      </c>
      <c r="Q1084" s="35" t="str">
        <f t="shared" si="84"/>
        <v>Ecart</v>
      </c>
    </row>
    <row r="1085" spans="1:17" ht="15.75" customHeight="1" x14ac:dyDescent="0.25">
      <c r="A1085" s="12">
        <f>IFERROR(VLOOKUP('Requête 052'!$A1084,'Requête 052'!$A$1:$F$2000,1,FALSE),"")</f>
        <v>8472</v>
      </c>
      <c r="B1085" s="5" t="str">
        <f>IFERROR(VLOOKUP('Requête 052'!$A1084,'Requête 052'!$A$1:$F$2000,2,FALSE),"")</f>
        <v>CGECP ST OUEN L AUMONE TDI</v>
      </c>
      <c r="C1085" s="14">
        <f>IFERROR(VLOOKUP('Requête 052'!$A1084,'Requête 052'!$A$1:$F$2000,3,FALSE),"")</f>
        <v>43827</v>
      </c>
      <c r="D1085" s="5" t="str">
        <f>IFERROR(VLOOKUP('Requête 052'!$A1084,'Requête 052'!$A$1:$F$2000,4,FALSE),"")</f>
        <v>ENCOMBRANTS</v>
      </c>
      <c r="E1085" s="5" t="str">
        <f>IFERROR(VLOOKUP('Requête 052'!$A1084,'Requête 052'!$A$1:$F$2000,5,FALSE),"")</f>
        <v>ENCOMBRANTS</v>
      </c>
      <c r="F1085" s="5">
        <f>IFERROR(VLOOKUP('Requête 052'!$A1084,'Requête 052'!$A$1:$F$2000,6,FALSE),"")</f>
        <v>4.84</v>
      </c>
      <c r="G1085" s="15" t="str">
        <f>IFERROR(VLOOKUP(A1085,'Fichier source CGECP'!$A$1:$F$1259,1,FALSE),"")</f>
        <v/>
      </c>
      <c r="H1085" s="15" t="str">
        <f>IFERROR(VLOOKUP(A1085,'Fichier source CGECP'!$A$1:$F$1259,2,FALSE),"")</f>
        <v/>
      </c>
      <c r="I1085" s="38" t="str">
        <f>IFERROR(VLOOKUP(A1085,'Fichier source CGECP'!$A$1:$F$1259,3,FALSE),"")</f>
        <v/>
      </c>
      <c r="J1085" s="15" t="str">
        <f>IFERROR(VLOOKUP(A1085,'Fichier source CGECP'!$A$1:$F$1259,4,FALSE),"")</f>
        <v/>
      </c>
      <c r="K1085" s="15" t="str">
        <f>IFERROR(VLOOKUP(A1085,'Fichier source CGECP'!$A$1:$F$1259,5,FALSE),"")</f>
        <v/>
      </c>
      <c r="L1085" s="33" t="str">
        <f>IFERROR(VLOOKUP(A1085,'Fichier source CGECP'!$A$1:$F$1259,6,FALSE),"")</f>
        <v/>
      </c>
      <c r="M1085" s="36" t="str">
        <f t="shared" si="85"/>
        <v/>
      </c>
      <c r="N1085" s="35" t="str">
        <f t="shared" si="81"/>
        <v>Ok</v>
      </c>
      <c r="O1085" s="35" t="str">
        <f t="shared" si="82"/>
        <v>Ecart</v>
      </c>
      <c r="P1085" s="35" t="str">
        <f t="shared" si="83"/>
        <v>Ok</v>
      </c>
      <c r="Q1085" s="35" t="str">
        <f t="shared" si="84"/>
        <v>Ecart</v>
      </c>
    </row>
    <row r="1086" spans="1:17" ht="15.75" customHeight="1" x14ac:dyDescent="0.25">
      <c r="A1086" s="12">
        <f>IFERROR(VLOOKUP('Requête 052'!$A1085,'Requête 052'!$A$1:$F$2000,1,FALSE),"")</f>
        <v>8473</v>
      </c>
      <c r="B1086" s="5" t="str">
        <f>IFERROR(VLOOKUP('Requête 052'!$A1085,'Requête 052'!$A$1:$F$2000,2,FALSE),"")</f>
        <v>CGECP ST OUEN L AUMONE TDI</v>
      </c>
      <c r="C1086" s="14">
        <f>IFERROR(VLOOKUP('Requête 052'!$A1085,'Requête 052'!$A$1:$F$2000,3,FALSE),"")</f>
        <v>43827</v>
      </c>
      <c r="D1086" s="5" t="str">
        <f>IFERROR(VLOOKUP('Requête 052'!$A1085,'Requête 052'!$A$1:$F$2000,4,FALSE),"")</f>
        <v>GRAVATS EN MELANGE</v>
      </c>
      <c r="E1086" s="5" t="str">
        <f>IFERROR(VLOOKUP('Requête 052'!$A1085,'Requête 052'!$A$1:$F$2000,5,FALSE),"")</f>
        <v>GRAVATS EN MELANGE</v>
      </c>
      <c r="F1086" s="5">
        <f>IFERROR(VLOOKUP('Requête 052'!$A1085,'Requête 052'!$A$1:$F$2000,6,FALSE),"")</f>
        <v>5.7</v>
      </c>
      <c r="G1086" s="15" t="str">
        <f>IFERROR(VLOOKUP(A1086,'Fichier source CGECP'!$A$1:$F$1259,1,FALSE),"")</f>
        <v/>
      </c>
      <c r="H1086" s="15" t="str">
        <f>IFERROR(VLOOKUP(A1086,'Fichier source CGECP'!$A$1:$F$1259,2,FALSE),"")</f>
        <v/>
      </c>
      <c r="I1086" s="38" t="str">
        <f>IFERROR(VLOOKUP(A1086,'Fichier source CGECP'!$A$1:$F$1259,3,FALSE),"")</f>
        <v/>
      </c>
      <c r="J1086" s="15" t="str">
        <f>IFERROR(VLOOKUP(A1086,'Fichier source CGECP'!$A$1:$F$1259,4,FALSE),"")</f>
        <v/>
      </c>
      <c r="K1086" s="15" t="str">
        <f>IFERROR(VLOOKUP(A1086,'Fichier source CGECP'!$A$1:$F$1259,5,FALSE),"")</f>
        <v/>
      </c>
      <c r="L1086" s="33" t="str">
        <f>IFERROR(VLOOKUP(A1086,'Fichier source CGECP'!$A$1:$F$1259,6,FALSE),"")</f>
        <v/>
      </c>
      <c r="M1086" s="36" t="str">
        <f t="shared" si="85"/>
        <v/>
      </c>
      <c r="N1086" s="35" t="str">
        <f t="shared" si="81"/>
        <v>Ok</v>
      </c>
      <c r="O1086" s="35" t="str">
        <f t="shared" si="82"/>
        <v>Ecart</v>
      </c>
      <c r="P1086" s="35" t="str">
        <f t="shared" si="83"/>
        <v>Ok</v>
      </c>
      <c r="Q1086" s="35" t="str">
        <f t="shared" si="84"/>
        <v>Ecart</v>
      </c>
    </row>
    <row r="1087" spans="1:17" ht="15.75" customHeight="1" x14ac:dyDescent="0.25">
      <c r="A1087" s="12">
        <f>IFERROR(VLOOKUP('Requête 052'!$A1086,'Requête 052'!$A$1:$F$2000,1,FALSE),"")</f>
        <v>8475</v>
      </c>
      <c r="B1087" s="5" t="str">
        <f>IFERROR(VLOOKUP('Requête 052'!$A1086,'Requête 052'!$A$1:$F$2000,2,FALSE),"")</f>
        <v>CGECP ST OUEN L AUMONE TDI</v>
      </c>
      <c r="C1087" s="14">
        <f>IFERROR(VLOOKUP('Requête 052'!$A1086,'Requête 052'!$A$1:$F$2000,3,FALSE),"")</f>
        <v>43827</v>
      </c>
      <c r="D1087" s="5" t="str">
        <f>IFERROR(VLOOKUP('Requête 052'!$A1086,'Requête 052'!$A$1:$F$2000,4,FALSE),"")</f>
        <v>GRAVATS</v>
      </c>
      <c r="E1087" s="5" t="str">
        <f>IFERROR(VLOOKUP('Requête 052'!$A1086,'Requête 052'!$A$1:$F$2000,5,FALSE),"")</f>
        <v>GRAVATS</v>
      </c>
      <c r="F1087" s="5">
        <f>IFERROR(VLOOKUP('Requête 052'!$A1086,'Requête 052'!$A$1:$F$2000,6,FALSE),"")</f>
        <v>2.82</v>
      </c>
      <c r="G1087" s="15" t="str">
        <f>IFERROR(VLOOKUP(A1087,'Fichier source CGECP'!$A$1:$F$1259,1,FALSE),"")</f>
        <v/>
      </c>
      <c r="H1087" s="15" t="str">
        <f>IFERROR(VLOOKUP(A1087,'Fichier source CGECP'!$A$1:$F$1259,2,FALSE),"")</f>
        <v/>
      </c>
      <c r="I1087" s="38" t="str">
        <f>IFERROR(VLOOKUP(A1087,'Fichier source CGECP'!$A$1:$F$1259,3,FALSE),"")</f>
        <v/>
      </c>
      <c r="J1087" s="15" t="str">
        <f>IFERROR(VLOOKUP(A1087,'Fichier source CGECP'!$A$1:$F$1259,4,FALSE),"")</f>
        <v/>
      </c>
      <c r="K1087" s="15" t="str">
        <f>IFERROR(VLOOKUP(A1087,'Fichier source CGECP'!$A$1:$F$1259,5,FALSE),"")</f>
        <v/>
      </c>
      <c r="L1087" s="33" t="str">
        <f>IFERROR(VLOOKUP(A1087,'Fichier source CGECP'!$A$1:$F$1259,6,FALSE),"")</f>
        <v/>
      </c>
      <c r="M1087" s="36" t="str">
        <f t="shared" si="85"/>
        <v/>
      </c>
      <c r="N1087" s="35" t="str">
        <f t="shared" si="81"/>
        <v>Ok</v>
      </c>
      <c r="O1087" s="35" t="str">
        <f t="shared" si="82"/>
        <v>Ecart</v>
      </c>
      <c r="P1087" s="35" t="str">
        <f t="shared" si="83"/>
        <v>Ok</v>
      </c>
      <c r="Q1087" s="35" t="str">
        <f t="shared" si="84"/>
        <v>Ecart</v>
      </c>
    </row>
    <row r="1088" spans="1:17" ht="15.75" customHeight="1" x14ac:dyDescent="0.25">
      <c r="A1088" s="12">
        <f>IFERROR(VLOOKUP('Requête 052'!$A1087,'Requête 052'!$A$1:$F$2000,1,FALSE),"")</f>
        <v>8478</v>
      </c>
      <c r="B1088" s="5" t="str">
        <f>IFERROR(VLOOKUP('Requête 052'!$A1087,'Requête 052'!$A$1:$F$2000,2,FALSE),"")</f>
        <v>CGECP ST OUEN L AUMONE TDI</v>
      </c>
      <c r="C1088" s="14">
        <f>IFERROR(VLOOKUP('Requête 052'!$A1087,'Requête 052'!$A$1:$F$2000,3,FALSE),"")</f>
        <v>43827</v>
      </c>
      <c r="D1088" s="5" t="str">
        <f>IFERROR(VLOOKUP('Requête 052'!$A1087,'Requête 052'!$A$1:$F$2000,4,FALSE),"")</f>
        <v>ENCOMBRANTS</v>
      </c>
      <c r="E1088" s="5" t="str">
        <f>IFERROR(VLOOKUP('Requête 052'!$A1087,'Requête 052'!$A$1:$F$2000,5,FALSE),"")</f>
        <v>ENCOMBRANTS</v>
      </c>
      <c r="F1088" s="5">
        <f>IFERROR(VLOOKUP('Requête 052'!$A1087,'Requête 052'!$A$1:$F$2000,6,FALSE),"")</f>
        <v>4.78</v>
      </c>
      <c r="G1088" s="15" t="str">
        <f>IFERROR(VLOOKUP(A1088,'Fichier source CGECP'!$A$1:$F$1259,1,FALSE),"")</f>
        <v/>
      </c>
      <c r="H1088" s="15" t="str">
        <f>IFERROR(VLOOKUP(A1088,'Fichier source CGECP'!$A$1:$F$1259,2,FALSE),"")</f>
        <v/>
      </c>
      <c r="I1088" s="38" t="str">
        <f>IFERROR(VLOOKUP(A1088,'Fichier source CGECP'!$A$1:$F$1259,3,FALSE),"")</f>
        <v/>
      </c>
      <c r="J1088" s="15" t="str">
        <f>IFERROR(VLOOKUP(A1088,'Fichier source CGECP'!$A$1:$F$1259,4,FALSE),"")</f>
        <v/>
      </c>
      <c r="K1088" s="15" t="str">
        <f>IFERROR(VLOOKUP(A1088,'Fichier source CGECP'!$A$1:$F$1259,5,FALSE),"")</f>
        <v/>
      </c>
      <c r="L1088" s="33" t="str">
        <f>IFERROR(VLOOKUP(A1088,'Fichier source CGECP'!$A$1:$F$1259,6,FALSE),"")</f>
        <v/>
      </c>
      <c r="M1088" s="36" t="str">
        <f t="shared" si="85"/>
        <v/>
      </c>
      <c r="N1088" s="35" t="str">
        <f t="shared" si="81"/>
        <v>Ok</v>
      </c>
      <c r="O1088" s="35" t="str">
        <f t="shared" si="82"/>
        <v>Ecart</v>
      </c>
      <c r="P1088" s="35" t="str">
        <f t="shared" si="83"/>
        <v>Ok</v>
      </c>
      <c r="Q1088" s="35" t="str">
        <f t="shared" si="84"/>
        <v>Ecart</v>
      </c>
    </row>
    <row r="1089" spans="1:17" ht="15.75" customHeight="1" x14ac:dyDescent="0.25">
      <c r="A1089" s="12">
        <f>IFERROR(VLOOKUP('Requête 052'!$A1088,'Requête 052'!$A$1:$F$2000,1,FALSE),"")</f>
        <v>8480</v>
      </c>
      <c r="B1089" s="5" t="str">
        <f>IFERROR(VLOOKUP('Requête 052'!$A1088,'Requête 052'!$A$1:$F$2000,2,FALSE),"")</f>
        <v>CGECP ST OUEN L AUMONE TDI</v>
      </c>
      <c r="C1089" s="14">
        <f>IFERROR(VLOOKUP('Requête 052'!$A1088,'Requête 052'!$A$1:$F$2000,3,FALSE),"")</f>
        <v>43827</v>
      </c>
      <c r="D1089" s="5" t="str">
        <f>IFERROR(VLOOKUP('Requête 052'!$A1088,'Requête 052'!$A$1:$F$2000,4,FALSE),"")</f>
        <v>ENCOMBRANTS</v>
      </c>
      <c r="E1089" s="5" t="str">
        <f>IFERROR(VLOOKUP('Requête 052'!$A1088,'Requête 052'!$A$1:$F$2000,5,FALSE),"")</f>
        <v>ENCOMBRANTS</v>
      </c>
      <c r="F1089" s="5">
        <f>IFERROR(VLOOKUP('Requête 052'!$A1088,'Requête 052'!$A$1:$F$2000,6,FALSE),"")</f>
        <v>4.2</v>
      </c>
      <c r="G1089" s="15" t="str">
        <f>IFERROR(VLOOKUP(A1089,'Fichier source CGECP'!$A$1:$F$1259,1,FALSE),"")</f>
        <v/>
      </c>
      <c r="H1089" s="15" t="str">
        <f>IFERROR(VLOOKUP(A1089,'Fichier source CGECP'!$A$1:$F$1259,2,FALSE),"")</f>
        <v/>
      </c>
      <c r="I1089" s="38" t="str">
        <f>IFERROR(VLOOKUP(A1089,'Fichier source CGECP'!$A$1:$F$1259,3,FALSE),"")</f>
        <v/>
      </c>
      <c r="J1089" s="15" t="str">
        <f>IFERROR(VLOOKUP(A1089,'Fichier source CGECP'!$A$1:$F$1259,4,FALSE),"")</f>
        <v/>
      </c>
      <c r="K1089" s="15" t="str">
        <f>IFERROR(VLOOKUP(A1089,'Fichier source CGECP'!$A$1:$F$1259,5,FALSE),"")</f>
        <v/>
      </c>
      <c r="L1089" s="33" t="str">
        <f>IFERROR(VLOOKUP(A1089,'Fichier source CGECP'!$A$1:$F$1259,6,FALSE),"")</f>
        <v/>
      </c>
      <c r="M1089" s="36" t="str">
        <f t="shared" si="85"/>
        <v/>
      </c>
      <c r="N1089" s="35" t="str">
        <f t="shared" si="81"/>
        <v>Ok</v>
      </c>
      <c r="O1089" s="35" t="str">
        <f t="shared" si="82"/>
        <v>Ecart</v>
      </c>
      <c r="P1089" s="35" t="str">
        <f t="shared" si="83"/>
        <v>Ok</v>
      </c>
      <c r="Q1089" s="35" t="str">
        <f t="shared" si="84"/>
        <v>Ecart</v>
      </c>
    </row>
    <row r="1090" spans="1:17" ht="15.75" customHeight="1" x14ac:dyDescent="0.25">
      <c r="A1090" s="12">
        <f>IFERROR(VLOOKUP('Requête 052'!$A1089,'Requête 052'!$A$1:$F$2000,1,FALSE),"")</f>
        <v>8481</v>
      </c>
      <c r="B1090" s="5" t="str">
        <f>IFERROR(VLOOKUP('Requête 052'!$A1089,'Requête 052'!$A$1:$F$2000,2,FALSE),"")</f>
        <v>CGECP ST OUEN L AUMONE DVBIODIV</v>
      </c>
      <c r="C1090" s="14">
        <f>IFERROR(VLOOKUP('Requête 052'!$A1089,'Requête 052'!$A$1:$F$2000,3,FALSE),"")</f>
        <v>43827</v>
      </c>
      <c r="D1090" s="5" t="str">
        <f>IFERROR(VLOOKUP('Requête 052'!$A1089,'Requête 052'!$A$1:$F$2000,4,FALSE),"")</f>
        <v>DECHETS VERTS EN MELANGE</v>
      </c>
      <c r="E1090" s="5" t="str">
        <f>IFERROR(VLOOKUP('Requête 052'!$A1089,'Requête 052'!$A$1:$F$2000,5,FALSE),"")</f>
        <v>DECHETS VERTS EN MELANGE</v>
      </c>
      <c r="F1090" s="5">
        <f>IFERROR(VLOOKUP('Requête 052'!$A1089,'Requête 052'!$A$1:$F$2000,6,FALSE),"")</f>
        <v>3.74</v>
      </c>
      <c r="G1090" s="15" t="str">
        <f>IFERROR(VLOOKUP(A1090,'Fichier source CGECP'!$A$1:$F$1259,1,FALSE),"")</f>
        <v/>
      </c>
      <c r="H1090" s="15" t="str">
        <f>IFERROR(VLOOKUP(A1090,'Fichier source CGECP'!$A$1:$F$1259,2,FALSE),"")</f>
        <v/>
      </c>
      <c r="I1090" s="38" t="str">
        <f>IFERROR(VLOOKUP(A1090,'Fichier source CGECP'!$A$1:$F$1259,3,FALSE),"")</f>
        <v/>
      </c>
      <c r="J1090" s="15" t="str">
        <f>IFERROR(VLOOKUP(A1090,'Fichier source CGECP'!$A$1:$F$1259,4,FALSE),"")</f>
        <v/>
      </c>
      <c r="K1090" s="15" t="str">
        <f>IFERROR(VLOOKUP(A1090,'Fichier source CGECP'!$A$1:$F$1259,5,FALSE),"")</f>
        <v/>
      </c>
      <c r="L1090" s="33" t="str">
        <f>IFERROR(VLOOKUP(A1090,'Fichier source CGECP'!$A$1:$F$1259,6,FALSE),"")</f>
        <v/>
      </c>
      <c r="M1090" s="36" t="str">
        <f t="shared" si="85"/>
        <v/>
      </c>
      <c r="N1090" s="35" t="str">
        <f t="shared" si="81"/>
        <v>Ok</v>
      </c>
      <c r="O1090" s="35" t="str">
        <f t="shared" si="82"/>
        <v>Ecart</v>
      </c>
      <c r="P1090" s="35" t="str">
        <f t="shared" si="83"/>
        <v>Ok</v>
      </c>
      <c r="Q1090" s="35" t="str">
        <f t="shared" si="84"/>
        <v>Ecart</v>
      </c>
    </row>
    <row r="1091" spans="1:17" ht="15.75" customHeight="1" x14ac:dyDescent="0.25">
      <c r="A1091" s="12">
        <f>IFERROR(VLOOKUP('Requête 052'!$A1090,'Requête 052'!$A$1:$F$2000,1,FALSE),"")</f>
        <v>8486</v>
      </c>
      <c r="B1091" s="5" t="str">
        <f>IFERROR(VLOOKUP('Requête 052'!$A1090,'Requête 052'!$A$1:$F$2000,2,FALSE),"")</f>
        <v>CGECP ST OUEN L AUMONE TDI</v>
      </c>
      <c r="C1091" s="14">
        <f>IFERROR(VLOOKUP('Requête 052'!$A1090,'Requête 052'!$A$1:$F$2000,3,FALSE),"")</f>
        <v>43827</v>
      </c>
      <c r="D1091" s="5" t="str">
        <f>IFERROR(VLOOKUP('Requête 052'!$A1090,'Requête 052'!$A$1:$F$2000,4,FALSE),"")</f>
        <v>ENCOMBRANTS</v>
      </c>
      <c r="E1091" s="5" t="str">
        <f>IFERROR(VLOOKUP('Requête 052'!$A1090,'Requête 052'!$A$1:$F$2000,5,FALSE),"")</f>
        <v>ENCOMBRANTS</v>
      </c>
      <c r="F1091" s="5">
        <f>IFERROR(VLOOKUP('Requête 052'!$A1090,'Requête 052'!$A$1:$F$2000,6,FALSE),"")</f>
        <v>2.34</v>
      </c>
      <c r="G1091" s="15" t="str">
        <f>IFERROR(VLOOKUP(A1091,'Fichier source CGECP'!$A$1:$F$1259,1,FALSE),"")</f>
        <v/>
      </c>
      <c r="H1091" s="15" t="str">
        <f>IFERROR(VLOOKUP(A1091,'Fichier source CGECP'!$A$1:$F$1259,2,FALSE),"")</f>
        <v/>
      </c>
      <c r="I1091" s="38" t="str">
        <f>IFERROR(VLOOKUP(A1091,'Fichier source CGECP'!$A$1:$F$1259,3,FALSE),"")</f>
        <v/>
      </c>
      <c r="J1091" s="15" t="str">
        <f>IFERROR(VLOOKUP(A1091,'Fichier source CGECP'!$A$1:$F$1259,4,FALSE),"")</f>
        <v/>
      </c>
      <c r="K1091" s="15" t="str">
        <f>IFERROR(VLOOKUP(A1091,'Fichier source CGECP'!$A$1:$F$1259,5,FALSE),"")</f>
        <v/>
      </c>
      <c r="L1091" s="33" t="str">
        <f>IFERROR(VLOOKUP(A1091,'Fichier source CGECP'!$A$1:$F$1259,6,FALSE),"")</f>
        <v/>
      </c>
      <c r="M1091" s="36" t="str">
        <f t="shared" si="85"/>
        <v/>
      </c>
      <c r="N1091" s="35" t="str">
        <f t="shared" si="81"/>
        <v>Ok</v>
      </c>
      <c r="O1091" s="35" t="str">
        <f t="shared" si="82"/>
        <v>Ecart</v>
      </c>
      <c r="P1091" s="35" t="str">
        <f t="shared" si="83"/>
        <v>Ok</v>
      </c>
      <c r="Q1091" s="35" t="str">
        <f t="shared" si="84"/>
        <v>Ecart</v>
      </c>
    </row>
    <row r="1092" spans="1:17" ht="15.75" customHeight="1" x14ac:dyDescent="0.25">
      <c r="A1092" s="12">
        <f>IFERROR(VLOOKUP('Requête 052'!$A1091,'Requête 052'!$A$1:$F$2000,1,FALSE),"")</f>
        <v>8492</v>
      </c>
      <c r="B1092" s="5" t="str">
        <f>IFERROR(VLOOKUP('Requête 052'!$A1091,'Requête 052'!$A$1:$F$2000,2,FALSE),"")</f>
        <v>CGECP ST OUEN L AUMONE TDI</v>
      </c>
      <c r="C1092" s="14">
        <f>IFERROR(VLOOKUP('Requête 052'!$A1091,'Requête 052'!$A$1:$F$2000,3,FALSE),"")</f>
        <v>43827</v>
      </c>
      <c r="D1092" s="5" t="str">
        <f>IFERROR(VLOOKUP('Requête 052'!$A1091,'Requête 052'!$A$1:$F$2000,4,FALSE),"")</f>
        <v>ENCOMBRANTS</v>
      </c>
      <c r="E1092" s="5" t="str">
        <f>IFERROR(VLOOKUP('Requête 052'!$A1091,'Requête 052'!$A$1:$F$2000,5,FALSE),"")</f>
        <v>ENCOMBRANTS</v>
      </c>
      <c r="F1092" s="5">
        <f>IFERROR(VLOOKUP('Requête 052'!$A1091,'Requête 052'!$A$1:$F$2000,6,FALSE),"")</f>
        <v>2.64</v>
      </c>
      <c r="G1092" s="15" t="str">
        <f>IFERROR(VLOOKUP(A1092,'Fichier source CGECP'!$A$1:$F$1259,1,FALSE),"")</f>
        <v/>
      </c>
      <c r="H1092" s="15" t="str">
        <f>IFERROR(VLOOKUP(A1092,'Fichier source CGECP'!$A$1:$F$1259,2,FALSE),"")</f>
        <v/>
      </c>
      <c r="I1092" s="38" t="str">
        <f>IFERROR(VLOOKUP(A1092,'Fichier source CGECP'!$A$1:$F$1259,3,FALSE),"")</f>
        <v/>
      </c>
      <c r="J1092" s="15" t="str">
        <f>IFERROR(VLOOKUP(A1092,'Fichier source CGECP'!$A$1:$F$1259,4,FALSE),"")</f>
        <v/>
      </c>
      <c r="K1092" s="15" t="str">
        <f>IFERROR(VLOOKUP(A1092,'Fichier source CGECP'!$A$1:$F$1259,5,FALSE),"")</f>
        <v/>
      </c>
      <c r="L1092" s="33" t="str">
        <f>IFERROR(VLOOKUP(A1092,'Fichier source CGECP'!$A$1:$F$1259,6,FALSE),"")</f>
        <v/>
      </c>
      <c r="M1092" s="36" t="str">
        <f t="shared" si="85"/>
        <v/>
      </c>
      <c r="N1092" s="35" t="str">
        <f t="shared" ref="N1092:N1155" si="86">IFERROR(IF(SEARCH(H1092,B1092,1),"Ok","Ecart"),"")</f>
        <v>Ok</v>
      </c>
      <c r="O1092" s="35" t="str">
        <f t="shared" ref="O1092:O1155" si="87">IFERROR(IF(E1092=K1092,"Ok","Ecart"),"")</f>
        <v>Ecart</v>
      </c>
      <c r="P1092" s="35" t="str">
        <f t="shared" ref="P1092:P1155" si="88">IFERROR(IF(M1092&gt;=0,"Ok","Ecart"),"")</f>
        <v>Ok</v>
      </c>
      <c r="Q1092" s="35" t="str">
        <f t="shared" ref="Q1092:Q1155" si="89">IFERROR(IF(OR(P1092="Ecart",O1092="Ecart",N1092="Ecart"),"Ecart","Ok"),"")</f>
        <v>Ecart</v>
      </c>
    </row>
    <row r="1093" spans="1:17" ht="15.75" customHeight="1" x14ac:dyDescent="0.25">
      <c r="A1093" s="12">
        <f>IFERROR(VLOOKUP('Requête 052'!$A1092,'Requête 052'!$A$1:$F$2000,1,FALSE),"")</f>
        <v>8493</v>
      </c>
      <c r="B1093" s="5" t="str">
        <f>IFERROR(VLOOKUP('Requête 052'!$A1092,'Requête 052'!$A$1:$F$2000,2,FALSE),"")</f>
        <v>CGECP ST OUEN L AUMONE TDI</v>
      </c>
      <c r="C1093" s="14">
        <f>IFERROR(VLOOKUP('Requête 052'!$A1092,'Requête 052'!$A$1:$F$2000,3,FALSE),"")</f>
        <v>43827</v>
      </c>
      <c r="D1093" s="5" t="str">
        <f>IFERROR(VLOOKUP('Requête 052'!$A1092,'Requête 052'!$A$1:$F$2000,4,FALSE),"")</f>
        <v>ENCOMBRANTS</v>
      </c>
      <c r="E1093" s="5" t="str">
        <f>IFERROR(VLOOKUP('Requête 052'!$A1092,'Requête 052'!$A$1:$F$2000,5,FALSE),"")</f>
        <v>ENCOMBRANTS</v>
      </c>
      <c r="F1093" s="5">
        <f>IFERROR(VLOOKUP('Requête 052'!$A1092,'Requête 052'!$A$1:$F$2000,6,FALSE),"")</f>
        <v>2.58</v>
      </c>
      <c r="G1093" s="15" t="str">
        <f>IFERROR(VLOOKUP(A1093,'Fichier source CGECP'!$A$1:$F$1259,1,FALSE),"")</f>
        <v/>
      </c>
      <c r="H1093" s="15" t="str">
        <f>IFERROR(VLOOKUP(A1093,'Fichier source CGECP'!$A$1:$F$1259,2,FALSE),"")</f>
        <v/>
      </c>
      <c r="I1093" s="38" t="str">
        <f>IFERROR(VLOOKUP(A1093,'Fichier source CGECP'!$A$1:$F$1259,3,FALSE),"")</f>
        <v/>
      </c>
      <c r="J1093" s="15" t="str">
        <f>IFERROR(VLOOKUP(A1093,'Fichier source CGECP'!$A$1:$F$1259,4,FALSE),"")</f>
        <v/>
      </c>
      <c r="K1093" s="15" t="str">
        <f>IFERROR(VLOOKUP(A1093,'Fichier source CGECP'!$A$1:$F$1259,5,FALSE),"")</f>
        <v/>
      </c>
      <c r="L1093" s="33" t="str">
        <f>IFERROR(VLOOKUP(A1093,'Fichier source CGECP'!$A$1:$F$1259,6,FALSE),"")</f>
        <v/>
      </c>
      <c r="M1093" s="36" t="str">
        <f t="shared" si="85"/>
        <v/>
      </c>
      <c r="N1093" s="35" t="str">
        <f t="shared" si="86"/>
        <v>Ok</v>
      </c>
      <c r="O1093" s="35" t="str">
        <f t="shared" si="87"/>
        <v>Ecart</v>
      </c>
      <c r="P1093" s="35" t="str">
        <f t="shared" si="88"/>
        <v>Ok</v>
      </c>
      <c r="Q1093" s="35" t="str">
        <f t="shared" si="89"/>
        <v>Ecart</v>
      </c>
    </row>
    <row r="1094" spans="1:17" ht="15.75" customHeight="1" x14ac:dyDescent="0.25">
      <c r="A1094" s="12">
        <f>IFERROR(VLOOKUP('Requête 052'!$A1093,'Requête 052'!$A$1:$F$2000,1,FALSE),"")</f>
        <v>8494</v>
      </c>
      <c r="B1094" s="5" t="str">
        <f>IFERROR(VLOOKUP('Requête 052'!$A1093,'Requête 052'!$A$1:$F$2000,2,FALSE),"")</f>
        <v>CGECP ST OUEN L AUMONE DVBIODIV</v>
      </c>
      <c r="C1094" s="14">
        <f>IFERROR(VLOOKUP('Requête 052'!$A1093,'Requête 052'!$A$1:$F$2000,3,FALSE),"")</f>
        <v>43827</v>
      </c>
      <c r="D1094" s="5" t="str">
        <f>IFERROR(VLOOKUP('Requête 052'!$A1093,'Requête 052'!$A$1:$F$2000,4,FALSE),"")</f>
        <v>DECHETS VERTS EN MELANGE</v>
      </c>
      <c r="E1094" s="5" t="str">
        <f>IFERROR(VLOOKUP('Requête 052'!$A1093,'Requête 052'!$A$1:$F$2000,5,FALSE),"")</f>
        <v>DECHETS VERTS EN MELANGE</v>
      </c>
      <c r="F1094" s="5">
        <f>IFERROR(VLOOKUP('Requête 052'!$A1093,'Requête 052'!$A$1:$F$2000,6,FALSE),"")</f>
        <v>6.32</v>
      </c>
      <c r="G1094" s="15" t="str">
        <f>IFERROR(VLOOKUP(A1094,'Fichier source CGECP'!$A$1:$F$1259,1,FALSE),"")</f>
        <v/>
      </c>
      <c r="H1094" s="15" t="str">
        <f>IFERROR(VLOOKUP(A1094,'Fichier source CGECP'!$A$1:$F$1259,2,FALSE),"")</f>
        <v/>
      </c>
      <c r="I1094" s="38" t="str">
        <f>IFERROR(VLOOKUP(A1094,'Fichier source CGECP'!$A$1:$F$1259,3,FALSE),"")</f>
        <v/>
      </c>
      <c r="J1094" s="15" t="str">
        <f>IFERROR(VLOOKUP(A1094,'Fichier source CGECP'!$A$1:$F$1259,4,FALSE),"")</f>
        <v/>
      </c>
      <c r="K1094" s="15" t="str">
        <f>IFERROR(VLOOKUP(A1094,'Fichier source CGECP'!$A$1:$F$1259,5,FALSE),"")</f>
        <v/>
      </c>
      <c r="L1094" s="33" t="str">
        <f>IFERROR(VLOOKUP(A1094,'Fichier source CGECP'!$A$1:$F$1259,6,FALSE),"")</f>
        <v/>
      </c>
      <c r="M1094" s="36" t="str">
        <f t="shared" si="85"/>
        <v/>
      </c>
      <c r="N1094" s="35" t="str">
        <f t="shared" si="86"/>
        <v>Ok</v>
      </c>
      <c r="O1094" s="35" t="str">
        <f t="shared" si="87"/>
        <v>Ecart</v>
      </c>
      <c r="P1094" s="35" t="str">
        <f t="shared" si="88"/>
        <v>Ok</v>
      </c>
      <c r="Q1094" s="35" t="str">
        <f t="shared" si="89"/>
        <v>Ecart</v>
      </c>
    </row>
    <row r="1095" spans="1:17" ht="15.75" customHeight="1" x14ac:dyDescent="0.25">
      <c r="A1095" s="12">
        <f>IFERROR(VLOOKUP('Requête 052'!$A1094,'Requête 052'!$A$1:$F$2000,1,FALSE),"")</f>
        <v>8495</v>
      </c>
      <c r="B1095" s="5" t="str">
        <f>IFERROR(VLOOKUP('Requête 052'!$A1094,'Requête 052'!$A$1:$F$2000,2,FALSE),"")</f>
        <v>CGECP ST OUEN L AUMONE TDI</v>
      </c>
      <c r="C1095" s="14">
        <f>IFERROR(VLOOKUP('Requête 052'!$A1094,'Requête 052'!$A$1:$F$2000,3,FALSE),"")</f>
        <v>43827</v>
      </c>
      <c r="D1095" s="5" t="str">
        <f>IFERROR(VLOOKUP('Requête 052'!$A1094,'Requête 052'!$A$1:$F$2000,4,FALSE),"")</f>
        <v>ENCOMBRANTS</v>
      </c>
      <c r="E1095" s="5" t="str">
        <f>IFERROR(VLOOKUP('Requête 052'!$A1094,'Requête 052'!$A$1:$F$2000,5,FALSE),"")</f>
        <v>ENCOMBRANTS</v>
      </c>
      <c r="F1095" s="5">
        <f>IFERROR(VLOOKUP('Requête 052'!$A1094,'Requête 052'!$A$1:$F$2000,6,FALSE),"")</f>
        <v>5.38</v>
      </c>
      <c r="G1095" s="15" t="str">
        <f>IFERROR(VLOOKUP(A1095,'Fichier source CGECP'!$A$1:$F$1259,1,FALSE),"")</f>
        <v/>
      </c>
      <c r="H1095" s="15" t="str">
        <f>IFERROR(VLOOKUP(A1095,'Fichier source CGECP'!$A$1:$F$1259,2,FALSE),"")</f>
        <v/>
      </c>
      <c r="I1095" s="38" t="str">
        <f>IFERROR(VLOOKUP(A1095,'Fichier source CGECP'!$A$1:$F$1259,3,FALSE),"")</f>
        <v/>
      </c>
      <c r="J1095" s="15" t="str">
        <f>IFERROR(VLOOKUP(A1095,'Fichier source CGECP'!$A$1:$F$1259,4,FALSE),"")</f>
        <v/>
      </c>
      <c r="K1095" s="15" t="str">
        <f>IFERROR(VLOOKUP(A1095,'Fichier source CGECP'!$A$1:$F$1259,5,FALSE),"")</f>
        <v/>
      </c>
      <c r="L1095" s="33" t="str">
        <f>IFERROR(VLOOKUP(A1095,'Fichier source CGECP'!$A$1:$F$1259,6,FALSE),"")</f>
        <v/>
      </c>
      <c r="M1095" s="36" t="str">
        <f t="shared" si="85"/>
        <v/>
      </c>
      <c r="N1095" s="35" t="str">
        <f t="shared" si="86"/>
        <v>Ok</v>
      </c>
      <c r="O1095" s="35" t="str">
        <f t="shared" si="87"/>
        <v>Ecart</v>
      </c>
      <c r="P1095" s="35" t="str">
        <f t="shared" si="88"/>
        <v>Ok</v>
      </c>
      <c r="Q1095" s="35" t="str">
        <f t="shared" si="89"/>
        <v>Ecart</v>
      </c>
    </row>
    <row r="1096" spans="1:17" ht="15.75" customHeight="1" x14ac:dyDescent="0.25">
      <c r="A1096" s="12">
        <f>IFERROR(VLOOKUP('Requête 052'!$A1095,'Requête 052'!$A$1:$F$2000,1,FALSE),"")</f>
        <v>8496</v>
      </c>
      <c r="B1096" s="5" t="str">
        <f>IFERROR(VLOOKUP('Requête 052'!$A1095,'Requête 052'!$A$1:$F$2000,2,FALSE),"")</f>
        <v>CGECP ST OUEN L AUMONE DVBIODIV</v>
      </c>
      <c r="C1096" s="14">
        <f>IFERROR(VLOOKUP('Requête 052'!$A1095,'Requête 052'!$A$1:$F$2000,3,FALSE),"")</f>
        <v>43827</v>
      </c>
      <c r="D1096" s="5" t="str">
        <f>IFERROR(VLOOKUP('Requête 052'!$A1095,'Requête 052'!$A$1:$F$2000,4,FALSE),"")</f>
        <v>DECHETS VERTS EN MELANGE</v>
      </c>
      <c r="E1096" s="5" t="str">
        <f>IFERROR(VLOOKUP('Requête 052'!$A1095,'Requête 052'!$A$1:$F$2000,5,FALSE),"")</f>
        <v>DECHETS VERTS EN MELANGE</v>
      </c>
      <c r="F1096" s="5">
        <f>IFERROR(VLOOKUP('Requête 052'!$A1095,'Requête 052'!$A$1:$F$2000,6,FALSE),"")</f>
        <v>2.34</v>
      </c>
      <c r="G1096" s="15" t="str">
        <f>IFERROR(VLOOKUP(A1096,'Fichier source CGECP'!$A$1:$F$1259,1,FALSE),"")</f>
        <v/>
      </c>
      <c r="H1096" s="15" t="str">
        <f>IFERROR(VLOOKUP(A1096,'Fichier source CGECP'!$A$1:$F$1259,2,FALSE),"")</f>
        <v/>
      </c>
      <c r="I1096" s="38" t="str">
        <f>IFERROR(VLOOKUP(A1096,'Fichier source CGECP'!$A$1:$F$1259,3,FALSE),"")</f>
        <v/>
      </c>
      <c r="J1096" s="15" t="str">
        <f>IFERROR(VLOOKUP(A1096,'Fichier source CGECP'!$A$1:$F$1259,4,FALSE),"")</f>
        <v/>
      </c>
      <c r="K1096" s="15" t="str">
        <f>IFERROR(VLOOKUP(A1096,'Fichier source CGECP'!$A$1:$F$1259,5,FALSE),"")</f>
        <v/>
      </c>
      <c r="L1096" s="33" t="str">
        <f>IFERROR(VLOOKUP(A1096,'Fichier source CGECP'!$A$1:$F$1259,6,FALSE),"")</f>
        <v/>
      </c>
      <c r="M1096" s="36" t="str">
        <f t="shared" si="85"/>
        <v/>
      </c>
      <c r="N1096" s="35" t="str">
        <f t="shared" si="86"/>
        <v>Ok</v>
      </c>
      <c r="O1096" s="35" t="str">
        <f t="shared" si="87"/>
        <v>Ecart</v>
      </c>
      <c r="P1096" s="35" t="str">
        <f t="shared" si="88"/>
        <v>Ok</v>
      </c>
      <c r="Q1096" s="35" t="str">
        <f t="shared" si="89"/>
        <v>Ecart</v>
      </c>
    </row>
    <row r="1097" spans="1:17" ht="15.75" customHeight="1" x14ac:dyDescent="0.25">
      <c r="A1097" s="12">
        <f>IFERROR(VLOOKUP('Requête 052'!$A1096,'Requête 052'!$A$1:$F$2000,1,FALSE),"")</f>
        <v>8500</v>
      </c>
      <c r="B1097" s="5" t="str">
        <f>IFERROR(VLOOKUP('Requête 052'!$A1096,'Requête 052'!$A$1:$F$2000,2,FALSE),"")</f>
        <v>CGECP ST OUEN L AUMONE TDI</v>
      </c>
      <c r="C1097" s="14">
        <f>IFERROR(VLOOKUP('Requête 052'!$A1096,'Requête 052'!$A$1:$F$2000,3,FALSE),"")</f>
        <v>43828</v>
      </c>
      <c r="D1097" s="5" t="str">
        <f>IFERROR(VLOOKUP('Requête 052'!$A1096,'Requête 052'!$A$1:$F$2000,4,FALSE),"")</f>
        <v>ENCOMBRANTS</v>
      </c>
      <c r="E1097" s="5" t="str">
        <f>IFERROR(VLOOKUP('Requête 052'!$A1096,'Requête 052'!$A$1:$F$2000,5,FALSE),"")</f>
        <v>ENCOMBRANTS</v>
      </c>
      <c r="F1097" s="5">
        <f>IFERROR(VLOOKUP('Requête 052'!$A1096,'Requête 052'!$A$1:$F$2000,6,FALSE),"")</f>
        <v>4.5</v>
      </c>
      <c r="G1097" s="15" t="str">
        <f>IFERROR(VLOOKUP(A1097,'Fichier source CGECP'!$A$1:$F$1259,1,FALSE),"")</f>
        <v/>
      </c>
      <c r="H1097" s="15" t="str">
        <f>IFERROR(VLOOKUP(A1097,'Fichier source CGECP'!$A$1:$F$1259,2,FALSE),"")</f>
        <v/>
      </c>
      <c r="I1097" s="38" t="str">
        <f>IFERROR(VLOOKUP(A1097,'Fichier source CGECP'!$A$1:$F$1259,3,FALSE),"")</f>
        <v/>
      </c>
      <c r="J1097" s="15" t="str">
        <f>IFERROR(VLOOKUP(A1097,'Fichier source CGECP'!$A$1:$F$1259,4,FALSE),"")</f>
        <v/>
      </c>
      <c r="K1097" s="15" t="str">
        <f>IFERROR(VLOOKUP(A1097,'Fichier source CGECP'!$A$1:$F$1259,5,FALSE),"")</f>
        <v/>
      </c>
      <c r="L1097" s="33" t="str">
        <f>IFERROR(VLOOKUP(A1097,'Fichier source CGECP'!$A$1:$F$1259,6,FALSE),"")</f>
        <v/>
      </c>
      <c r="M1097" s="36" t="str">
        <f t="shared" si="85"/>
        <v/>
      </c>
      <c r="N1097" s="35" t="str">
        <f t="shared" si="86"/>
        <v>Ok</v>
      </c>
      <c r="O1097" s="35" t="str">
        <f t="shared" si="87"/>
        <v>Ecart</v>
      </c>
      <c r="P1097" s="35" t="str">
        <f t="shared" si="88"/>
        <v>Ok</v>
      </c>
      <c r="Q1097" s="35" t="str">
        <f t="shared" si="89"/>
        <v>Ecart</v>
      </c>
    </row>
    <row r="1098" spans="1:17" ht="15.75" customHeight="1" x14ac:dyDescent="0.25">
      <c r="A1098" s="12">
        <f>IFERROR(VLOOKUP('Requête 052'!$A1097,'Requête 052'!$A$1:$F$2000,1,FALSE),"")</f>
        <v>8501</v>
      </c>
      <c r="B1098" s="5" t="str">
        <f>IFERROR(VLOOKUP('Requête 052'!$A1097,'Requête 052'!$A$1:$F$2000,2,FALSE),"")</f>
        <v>CGECP ST OUEN L AUMONE TDI</v>
      </c>
      <c r="C1098" s="14">
        <f>IFERROR(VLOOKUP('Requête 052'!$A1097,'Requête 052'!$A$1:$F$2000,3,FALSE),"")</f>
        <v>43828</v>
      </c>
      <c r="D1098" s="5" t="str">
        <f>IFERROR(VLOOKUP('Requête 052'!$A1097,'Requête 052'!$A$1:$F$2000,4,FALSE),"")</f>
        <v>GRAVATS EN MELANGE</v>
      </c>
      <c r="E1098" s="5" t="str">
        <f>IFERROR(VLOOKUP('Requête 052'!$A1097,'Requête 052'!$A$1:$F$2000,5,FALSE),"")</f>
        <v>GRAVATS EN MELANGE</v>
      </c>
      <c r="F1098" s="5">
        <f>IFERROR(VLOOKUP('Requête 052'!$A1097,'Requête 052'!$A$1:$F$2000,6,FALSE),"")</f>
        <v>1.36</v>
      </c>
      <c r="G1098" s="15" t="str">
        <f>IFERROR(VLOOKUP(A1098,'Fichier source CGECP'!$A$1:$F$1259,1,FALSE),"")</f>
        <v/>
      </c>
      <c r="H1098" s="15" t="str">
        <f>IFERROR(VLOOKUP(A1098,'Fichier source CGECP'!$A$1:$F$1259,2,FALSE),"")</f>
        <v/>
      </c>
      <c r="I1098" s="38" t="str">
        <f>IFERROR(VLOOKUP(A1098,'Fichier source CGECP'!$A$1:$F$1259,3,FALSE),"")</f>
        <v/>
      </c>
      <c r="J1098" s="15" t="str">
        <f>IFERROR(VLOOKUP(A1098,'Fichier source CGECP'!$A$1:$F$1259,4,FALSE),"")</f>
        <v/>
      </c>
      <c r="K1098" s="15" t="str">
        <f>IFERROR(VLOOKUP(A1098,'Fichier source CGECP'!$A$1:$F$1259,5,FALSE),"")</f>
        <v/>
      </c>
      <c r="L1098" s="33" t="str">
        <f>IFERROR(VLOOKUP(A1098,'Fichier source CGECP'!$A$1:$F$1259,6,FALSE),"")</f>
        <v/>
      </c>
      <c r="M1098" s="36" t="str">
        <f t="shared" si="85"/>
        <v/>
      </c>
      <c r="N1098" s="35" t="str">
        <f t="shared" si="86"/>
        <v>Ok</v>
      </c>
      <c r="O1098" s="35" t="str">
        <f t="shared" si="87"/>
        <v>Ecart</v>
      </c>
      <c r="P1098" s="35" t="str">
        <f t="shared" si="88"/>
        <v>Ok</v>
      </c>
      <c r="Q1098" s="35" t="str">
        <f t="shared" si="89"/>
        <v>Ecart</v>
      </c>
    </row>
    <row r="1099" spans="1:17" ht="15.75" customHeight="1" x14ac:dyDescent="0.25">
      <c r="A1099" s="12">
        <f>IFERROR(VLOOKUP('Requête 052'!$A1098,'Requête 052'!$A$1:$F$2000,1,FALSE),"")</f>
        <v>8504</v>
      </c>
      <c r="B1099" s="5" t="str">
        <f>IFERROR(VLOOKUP('Requête 052'!$A1098,'Requête 052'!$A$1:$F$2000,2,FALSE),"")</f>
        <v>CGECP ST OUEN L AUMONE TDI</v>
      </c>
      <c r="C1099" s="14">
        <f>IFERROR(VLOOKUP('Requête 052'!$A1098,'Requête 052'!$A$1:$F$2000,3,FALSE),"")</f>
        <v>43828</v>
      </c>
      <c r="D1099" s="5" t="str">
        <f>IFERROR(VLOOKUP('Requête 052'!$A1098,'Requête 052'!$A$1:$F$2000,4,FALSE),"")</f>
        <v>ENCOMBRANTS</v>
      </c>
      <c r="E1099" s="5" t="str">
        <f>IFERROR(VLOOKUP('Requête 052'!$A1098,'Requête 052'!$A$1:$F$2000,5,FALSE),"")</f>
        <v>ENCOMBRANTS</v>
      </c>
      <c r="F1099" s="5">
        <f>IFERROR(VLOOKUP('Requête 052'!$A1098,'Requête 052'!$A$1:$F$2000,6,FALSE),"")</f>
        <v>2.2200000000000002</v>
      </c>
      <c r="G1099" s="15" t="str">
        <f>IFERROR(VLOOKUP(A1099,'Fichier source CGECP'!$A$1:$F$1259,1,FALSE),"")</f>
        <v/>
      </c>
      <c r="H1099" s="15" t="str">
        <f>IFERROR(VLOOKUP(A1099,'Fichier source CGECP'!$A$1:$F$1259,2,FALSE),"")</f>
        <v/>
      </c>
      <c r="I1099" s="38" t="str">
        <f>IFERROR(VLOOKUP(A1099,'Fichier source CGECP'!$A$1:$F$1259,3,FALSE),"")</f>
        <v/>
      </c>
      <c r="J1099" s="15" t="str">
        <f>IFERROR(VLOOKUP(A1099,'Fichier source CGECP'!$A$1:$F$1259,4,FALSE),"")</f>
        <v/>
      </c>
      <c r="K1099" s="15" t="str">
        <f>IFERROR(VLOOKUP(A1099,'Fichier source CGECP'!$A$1:$F$1259,5,FALSE),"")</f>
        <v/>
      </c>
      <c r="L1099" s="33" t="str">
        <f>IFERROR(VLOOKUP(A1099,'Fichier source CGECP'!$A$1:$F$1259,6,FALSE),"")</f>
        <v/>
      </c>
      <c r="M1099" s="36" t="str">
        <f t="shared" si="85"/>
        <v/>
      </c>
      <c r="N1099" s="35" t="str">
        <f t="shared" si="86"/>
        <v>Ok</v>
      </c>
      <c r="O1099" s="35" t="str">
        <f t="shared" si="87"/>
        <v>Ecart</v>
      </c>
      <c r="P1099" s="35" t="str">
        <f t="shared" si="88"/>
        <v>Ok</v>
      </c>
      <c r="Q1099" s="35" t="str">
        <f t="shared" si="89"/>
        <v>Ecart</v>
      </c>
    </row>
    <row r="1100" spans="1:17" ht="15.75" customHeight="1" x14ac:dyDescent="0.25">
      <c r="A1100" s="12">
        <f>IFERROR(VLOOKUP('Requête 052'!$A1099,'Requête 052'!$A$1:$F$2000,1,FALSE),"")</f>
        <v>8505</v>
      </c>
      <c r="B1100" s="5" t="str">
        <f>IFERROR(VLOOKUP('Requête 052'!$A1099,'Requête 052'!$A$1:$F$2000,2,FALSE),"")</f>
        <v>CGECP ST OUEN L AUMONE TDI</v>
      </c>
      <c r="C1100" s="14">
        <f>IFERROR(VLOOKUP('Requête 052'!$A1099,'Requête 052'!$A$1:$F$2000,3,FALSE),"")</f>
        <v>43828</v>
      </c>
      <c r="D1100" s="5" t="str">
        <f>IFERROR(VLOOKUP('Requête 052'!$A1099,'Requête 052'!$A$1:$F$2000,4,FALSE),"")</f>
        <v>ENCOMBRANTS</v>
      </c>
      <c r="E1100" s="5" t="str">
        <f>IFERROR(VLOOKUP('Requête 052'!$A1099,'Requête 052'!$A$1:$F$2000,5,FALSE),"")</f>
        <v>ENCOMBRANTS</v>
      </c>
      <c r="F1100" s="5">
        <f>IFERROR(VLOOKUP('Requête 052'!$A1099,'Requête 052'!$A$1:$F$2000,6,FALSE),"")</f>
        <v>1.54</v>
      </c>
      <c r="G1100" s="15" t="str">
        <f>IFERROR(VLOOKUP(A1100,'Fichier source CGECP'!$A$1:$F$1259,1,FALSE),"")</f>
        <v/>
      </c>
      <c r="H1100" s="15" t="str">
        <f>IFERROR(VLOOKUP(A1100,'Fichier source CGECP'!$A$1:$F$1259,2,FALSE),"")</f>
        <v/>
      </c>
      <c r="I1100" s="38" t="str">
        <f>IFERROR(VLOOKUP(A1100,'Fichier source CGECP'!$A$1:$F$1259,3,FALSE),"")</f>
        <v/>
      </c>
      <c r="J1100" s="15" t="str">
        <f>IFERROR(VLOOKUP(A1100,'Fichier source CGECP'!$A$1:$F$1259,4,FALSE),"")</f>
        <v/>
      </c>
      <c r="K1100" s="15" t="str">
        <f>IFERROR(VLOOKUP(A1100,'Fichier source CGECP'!$A$1:$F$1259,5,FALSE),"")</f>
        <v/>
      </c>
      <c r="L1100" s="33" t="str">
        <f>IFERROR(VLOOKUP(A1100,'Fichier source CGECP'!$A$1:$F$1259,6,FALSE),"")</f>
        <v/>
      </c>
      <c r="M1100" s="36" t="str">
        <f t="shared" si="85"/>
        <v/>
      </c>
      <c r="N1100" s="35" t="str">
        <f t="shared" si="86"/>
        <v>Ok</v>
      </c>
      <c r="O1100" s="35" t="str">
        <f t="shared" si="87"/>
        <v>Ecart</v>
      </c>
      <c r="P1100" s="35" t="str">
        <f t="shared" si="88"/>
        <v>Ok</v>
      </c>
      <c r="Q1100" s="35" t="str">
        <f t="shared" si="89"/>
        <v>Ecart</v>
      </c>
    </row>
    <row r="1101" spans="1:17" ht="15.75" customHeight="1" x14ac:dyDescent="0.25">
      <c r="A1101" s="12">
        <f>IFERROR(VLOOKUP('Requête 052'!$A1100,'Requête 052'!$A$1:$F$2000,1,FALSE),"")</f>
        <v>8506</v>
      </c>
      <c r="B1101" s="5" t="str">
        <f>IFERROR(VLOOKUP('Requête 052'!$A1100,'Requête 052'!$A$1:$F$2000,2,FALSE),"")</f>
        <v>CGECP ST OUEN L AUMONE TDI</v>
      </c>
      <c r="C1101" s="14">
        <f>IFERROR(VLOOKUP('Requête 052'!$A1100,'Requête 052'!$A$1:$F$2000,3,FALSE),"")</f>
        <v>43828</v>
      </c>
      <c r="D1101" s="5" t="str">
        <f>IFERROR(VLOOKUP('Requête 052'!$A1100,'Requête 052'!$A$1:$F$2000,4,FALSE),"")</f>
        <v>GRAVATS</v>
      </c>
      <c r="E1101" s="5" t="str">
        <f>IFERROR(VLOOKUP('Requête 052'!$A1100,'Requête 052'!$A$1:$F$2000,5,FALSE),"")</f>
        <v>GRAVATS</v>
      </c>
      <c r="F1101" s="5">
        <f>IFERROR(VLOOKUP('Requête 052'!$A1100,'Requête 052'!$A$1:$F$2000,6,FALSE),"")</f>
        <v>3.16</v>
      </c>
      <c r="G1101" s="15" t="str">
        <f>IFERROR(VLOOKUP(A1101,'Fichier source CGECP'!$A$1:$F$1259,1,FALSE),"")</f>
        <v/>
      </c>
      <c r="H1101" s="15" t="str">
        <f>IFERROR(VLOOKUP(A1101,'Fichier source CGECP'!$A$1:$F$1259,2,FALSE),"")</f>
        <v/>
      </c>
      <c r="I1101" s="38" t="str">
        <f>IFERROR(VLOOKUP(A1101,'Fichier source CGECP'!$A$1:$F$1259,3,FALSE),"")</f>
        <v/>
      </c>
      <c r="J1101" s="15" t="str">
        <f>IFERROR(VLOOKUP(A1101,'Fichier source CGECP'!$A$1:$F$1259,4,FALSE),"")</f>
        <v/>
      </c>
      <c r="K1101" s="15" t="str">
        <f>IFERROR(VLOOKUP(A1101,'Fichier source CGECP'!$A$1:$F$1259,5,FALSE),"")</f>
        <v/>
      </c>
      <c r="L1101" s="33" t="str">
        <f>IFERROR(VLOOKUP(A1101,'Fichier source CGECP'!$A$1:$F$1259,6,FALSE),"")</f>
        <v/>
      </c>
      <c r="M1101" s="36" t="str">
        <f t="shared" si="85"/>
        <v/>
      </c>
      <c r="N1101" s="35" t="str">
        <f t="shared" si="86"/>
        <v>Ok</v>
      </c>
      <c r="O1101" s="35" t="str">
        <f t="shared" si="87"/>
        <v>Ecart</v>
      </c>
      <c r="P1101" s="35" t="str">
        <f t="shared" si="88"/>
        <v>Ok</v>
      </c>
      <c r="Q1101" s="35" t="str">
        <f t="shared" si="89"/>
        <v>Ecart</v>
      </c>
    </row>
    <row r="1102" spans="1:17" ht="15.75" customHeight="1" x14ac:dyDescent="0.25">
      <c r="A1102" s="12">
        <f>IFERROR(VLOOKUP('Requête 052'!$A1101,'Requête 052'!$A$1:$F$2000,1,FALSE),"")</f>
        <v>8510</v>
      </c>
      <c r="B1102" s="5" t="str">
        <f>IFERROR(VLOOKUP('Requête 052'!$A1101,'Requête 052'!$A$1:$F$2000,2,FALSE),"")</f>
        <v>CGECP ST OUEN L AUMONE TDI</v>
      </c>
      <c r="C1102" s="14">
        <f>IFERROR(VLOOKUP('Requête 052'!$A1101,'Requête 052'!$A$1:$F$2000,3,FALSE),"")</f>
        <v>43828</v>
      </c>
      <c r="D1102" s="5" t="str">
        <f>IFERROR(VLOOKUP('Requête 052'!$A1101,'Requête 052'!$A$1:$F$2000,4,FALSE),"")</f>
        <v>SOUCHES</v>
      </c>
      <c r="E1102" s="5" t="str">
        <f>IFERROR(VLOOKUP('Requête 052'!$A1101,'Requête 052'!$A$1:$F$2000,5,FALSE),"")</f>
        <v>SOUCHES</v>
      </c>
      <c r="F1102" s="5">
        <f>IFERROR(VLOOKUP('Requête 052'!$A1101,'Requête 052'!$A$1:$F$2000,6,FALSE),"")</f>
        <v>0.89</v>
      </c>
      <c r="G1102" s="15" t="str">
        <f>IFERROR(VLOOKUP(A1102,'Fichier source CGECP'!$A$1:$F$1259,1,FALSE),"")</f>
        <v/>
      </c>
      <c r="H1102" s="15" t="str">
        <f>IFERROR(VLOOKUP(A1102,'Fichier source CGECP'!$A$1:$F$1259,2,FALSE),"")</f>
        <v/>
      </c>
      <c r="I1102" s="38" t="str">
        <f>IFERROR(VLOOKUP(A1102,'Fichier source CGECP'!$A$1:$F$1259,3,FALSE),"")</f>
        <v/>
      </c>
      <c r="J1102" s="15" t="str">
        <f>IFERROR(VLOOKUP(A1102,'Fichier source CGECP'!$A$1:$F$1259,4,FALSE),"")</f>
        <v/>
      </c>
      <c r="K1102" s="15" t="str">
        <f>IFERROR(VLOOKUP(A1102,'Fichier source CGECP'!$A$1:$F$1259,5,FALSE),"")</f>
        <v/>
      </c>
      <c r="L1102" s="33" t="str">
        <f>IFERROR(VLOOKUP(A1102,'Fichier source CGECP'!$A$1:$F$1259,6,FALSE),"")</f>
        <v/>
      </c>
      <c r="M1102" s="36" t="str">
        <f t="shared" si="85"/>
        <v/>
      </c>
      <c r="N1102" s="35" t="str">
        <f t="shared" si="86"/>
        <v>Ok</v>
      </c>
      <c r="O1102" s="35" t="str">
        <f t="shared" si="87"/>
        <v>Ecart</v>
      </c>
      <c r="P1102" s="35" t="str">
        <f t="shared" si="88"/>
        <v>Ok</v>
      </c>
      <c r="Q1102" s="35" t="str">
        <f t="shared" si="89"/>
        <v>Ecart</v>
      </c>
    </row>
    <row r="1103" spans="1:17" ht="15.75" customHeight="1" x14ac:dyDescent="0.25">
      <c r="A1103" s="12">
        <f>IFERROR(VLOOKUP('Requête 052'!$A1102,'Requête 052'!$A$1:$F$2000,1,FALSE),"")</f>
        <v>8512</v>
      </c>
      <c r="B1103" s="5" t="str">
        <f>IFERROR(VLOOKUP('Requête 052'!$A1102,'Requête 052'!$A$1:$F$2000,2,FALSE),"")</f>
        <v>CGECP ST OUEN L AUMONE TDI</v>
      </c>
      <c r="C1103" s="14">
        <f>IFERROR(VLOOKUP('Requête 052'!$A1102,'Requête 052'!$A$1:$F$2000,3,FALSE),"")</f>
        <v>43828</v>
      </c>
      <c r="D1103" s="5" t="str">
        <f>IFERROR(VLOOKUP('Requête 052'!$A1102,'Requête 052'!$A$1:$F$2000,4,FALSE),"")</f>
        <v>GRAVATS</v>
      </c>
      <c r="E1103" s="5" t="str">
        <f>IFERROR(VLOOKUP('Requête 052'!$A1102,'Requête 052'!$A$1:$F$2000,5,FALSE),"")</f>
        <v>GRAVATS</v>
      </c>
      <c r="F1103" s="5">
        <f>IFERROR(VLOOKUP('Requête 052'!$A1102,'Requête 052'!$A$1:$F$2000,6,FALSE),"")</f>
        <v>4.9000000000000004</v>
      </c>
      <c r="G1103" s="15" t="str">
        <f>IFERROR(VLOOKUP(A1103,'Fichier source CGECP'!$A$1:$F$1259,1,FALSE),"")</f>
        <v/>
      </c>
      <c r="H1103" s="15" t="str">
        <f>IFERROR(VLOOKUP(A1103,'Fichier source CGECP'!$A$1:$F$1259,2,FALSE),"")</f>
        <v/>
      </c>
      <c r="I1103" s="38" t="str">
        <f>IFERROR(VLOOKUP(A1103,'Fichier source CGECP'!$A$1:$F$1259,3,FALSE),"")</f>
        <v/>
      </c>
      <c r="J1103" s="15" t="str">
        <f>IFERROR(VLOOKUP(A1103,'Fichier source CGECP'!$A$1:$F$1259,4,FALSE),"")</f>
        <v/>
      </c>
      <c r="K1103" s="15" t="str">
        <f>IFERROR(VLOOKUP(A1103,'Fichier source CGECP'!$A$1:$F$1259,5,FALSE),"")</f>
        <v/>
      </c>
      <c r="L1103" s="33" t="str">
        <f>IFERROR(VLOOKUP(A1103,'Fichier source CGECP'!$A$1:$F$1259,6,FALSE),"")</f>
        <v/>
      </c>
      <c r="M1103" s="36" t="str">
        <f t="shared" si="85"/>
        <v/>
      </c>
      <c r="N1103" s="35" t="str">
        <f t="shared" si="86"/>
        <v>Ok</v>
      </c>
      <c r="O1103" s="35" t="str">
        <f t="shared" si="87"/>
        <v>Ecart</v>
      </c>
      <c r="P1103" s="35" t="str">
        <f t="shared" si="88"/>
        <v>Ok</v>
      </c>
      <c r="Q1103" s="35" t="str">
        <f t="shared" si="89"/>
        <v>Ecart</v>
      </c>
    </row>
    <row r="1104" spans="1:17" ht="15.75" customHeight="1" x14ac:dyDescent="0.25">
      <c r="A1104" s="12">
        <f>IFERROR(VLOOKUP('Requête 052'!$A1103,'Requête 052'!$A$1:$F$2000,1,FALSE),"")</f>
        <v>8513</v>
      </c>
      <c r="B1104" s="5" t="str">
        <f>IFERROR(VLOOKUP('Requête 052'!$A1103,'Requête 052'!$A$1:$F$2000,2,FALSE),"")</f>
        <v>CGECP ST OUEN L AUMONE TDI</v>
      </c>
      <c r="C1104" s="14">
        <f>IFERROR(VLOOKUP('Requête 052'!$A1103,'Requête 052'!$A$1:$F$2000,3,FALSE),"")</f>
        <v>43828</v>
      </c>
      <c r="D1104" s="5" t="str">
        <f>IFERROR(VLOOKUP('Requête 052'!$A1103,'Requête 052'!$A$1:$F$2000,4,FALSE),"")</f>
        <v>ENCOMBRANTS</v>
      </c>
      <c r="E1104" s="5" t="str">
        <f>IFERROR(VLOOKUP('Requête 052'!$A1103,'Requête 052'!$A$1:$F$2000,5,FALSE),"")</f>
        <v>ENCOMBRANTS</v>
      </c>
      <c r="F1104" s="5">
        <f>IFERROR(VLOOKUP('Requête 052'!$A1103,'Requête 052'!$A$1:$F$2000,6,FALSE),"")</f>
        <v>0.02</v>
      </c>
      <c r="G1104" s="15" t="str">
        <f>IFERROR(VLOOKUP(A1104,'Fichier source CGECP'!$A$1:$F$1259,1,FALSE),"")</f>
        <v/>
      </c>
      <c r="H1104" s="15" t="str">
        <f>IFERROR(VLOOKUP(A1104,'Fichier source CGECP'!$A$1:$F$1259,2,FALSE),"")</f>
        <v/>
      </c>
      <c r="I1104" s="38" t="str">
        <f>IFERROR(VLOOKUP(A1104,'Fichier source CGECP'!$A$1:$F$1259,3,FALSE),"")</f>
        <v/>
      </c>
      <c r="J1104" s="15" t="str">
        <f>IFERROR(VLOOKUP(A1104,'Fichier source CGECP'!$A$1:$F$1259,4,FALSE),"")</f>
        <v/>
      </c>
      <c r="K1104" s="15" t="str">
        <f>IFERROR(VLOOKUP(A1104,'Fichier source CGECP'!$A$1:$F$1259,5,FALSE),"")</f>
        <v/>
      </c>
      <c r="L1104" s="33" t="str">
        <f>IFERROR(VLOOKUP(A1104,'Fichier source CGECP'!$A$1:$F$1259,6,FALSE),"")</f>
        <v/>
      </c>
      <c r="M1104" s="36" t="str">
        <f t="shared" si="85"/>
        <v/>
      </c>
      <c r="N1104" s="35" t="str">
        <f t="shared" si="86"/>
        <v>Ok</v>
      </c>
      <c r="O1104" s="35" t="str">
        <f t="shared" si="87"/>
        <v>Ecart</v>
      </c>
      <c r="P1104" s="35" t="str">
        <f t="shared" si="88"/>
        <v>Ok</v>
      </c>
      <c r="Q1104" s="35" t="str">
        <f t="shared" si="89"/>
        <v>Ecart</v>
      </c>
    </row>
    <row r="1105" spans="1:17" ht="15.75" customHeight="1" x14ac:dyDescent="0.25">
      <c r="A1105" s="12">
        <f>IFERROR(VLOOKUP('Requête 052'!$A1104,'Requête 052'!$A$1:$F$2000,1,FALSE),"")</f>
        <v>8516</v>
      </c>
      <c r="B1105" s="5" t="str">
        <f>IFERROR(VLOOKUP('Requête 052'!$A1104,'Requête 052'!$A$1:$F$2000,2,FALSE),"")</f>
        <v>CGECP ST OUEN L AUMONE DVBIODIV</v>
      </c>
      <c r="C1105" s="14">
        <f>IFERROR(VLOOKUP('Requête 052'!$A1104,'Requête 052'!$A$1:$F$2000,3,FALSE),"")</f>
        <v>43828</v>
      </c>
      <c r="D1105" s="5" t="str">
        <f>IFERROR(VLOOKUP('Requête 052'!$A1104,'Requête 052'!$A$1:$F$2000,4,FALSE),"")</f>
        <v>DECHETS VERTS EN MELANGE</v>
      </c>
      <c r="E1105" s="5" t="str">
        <f>IFERROR(VLOOKUP('Requête 052'!$A1104,'Requête 052'!$A$1:$F$2000,5,FALSE),"")</f>
        <v>DECHETS VERTS EN MELANGE</v>
      </c>
      <c r="F1105" s="5">
        <f>IFERROR(VLOOKUP('Requête 052'!$A1104,'Requête 052'!$A$1:$F$2000,6,FALSE),"")</f>
        <v>0.66</v>
      </c>
      <c r="G1105" s="15" t="str">
        <f>IFERROR(VLOOKUP(A1105,'Fichier source CGECP'!$A$1:$F$1259,1,FALSE),"")</f>
        <v/>
      </c>
      <c r="H1105" s="15" t="str">
        <f>IFERROR(VLOOKUP(A1105,'Fichier source CGECP'!$A$1:$F$1259,2,FALSE),"")</f>
        <v/>
      </c>
      <c r="I1105" s="38" t="str">
        <f>IFERROR(VLOOKUP(A1105,'Fichier source CGECP'!$A$1:$F$1259,3,FALSE),"")</f>
        <v/>
      </c>
      <c r="J1105" s="15" t="str">
        <f>IFERROR(VLOOKUP(A1105,'Fichier source CGECP'!$A$1:$F$1259,4,FALSE),"")</f>
        <v/>
      </c>
      <c r="K1105" s="15" t="str">
        <f>IFERROR(VLOOKUP(A1105,'Fichier source CGECP'!$A$1:$F$1259,5,FALSE),"")</f>
        <v/>
      </c>
      <c r="L1105" s="33" t="str">
        <f>IFERROR(VLOOKUP(A1105,'Fichier source CGECP'!$A$1:$F$1259,6,FALSE),"")</f>
        <v/>
      </c>
      <c r="M1105" s="36" t="str">
        <f t="shared" si="85"/>
        <v/>
      </c>
      <c r="N1105" s="35" t="str">
        <f t="shared" si="86"/>
        <v>Ok</v>
      </c>
      <c r="O1105" s="35" t="str">
        <f t="shared" si="87"/>
        <v>Ecart</v>
      </c>
      <c r="P1105" s="35" t="str">
        <f t="shared" si="88"/>
        <v>Ok</v>
      </c>
      <c r="Q1105" s="35" t="str">
        <f t="shared" si="89"/>
        <v>Ecart</v>
      </c>
    </row>
    <row r="1106" spans="1:17" ht="15.75" customHeight="1" x14ac:dyDescent="0.25">
      <c r="A1106" s="12">
        <f>IFERROR(VLOOKUP('Requête 052'!$A1105,'Requête 052'!$A$1:$F$2000,1,FALSE),"")</f>
        <v>8517</v>
      </c>
      <c r="B1106" s="5" t="str">
        <f>IFERROR(VLOOKUP('Requête 052'!$A1105,'Requête 052'!$A$1:$F$2000,2,FALSE),"")</f>
        <v>CGECP ST OUEN L AUMONE TDI</v>
      </c>
      <c r="C1106" s="14">
        <f>IFERROR(VLOOKUP('Requête 052'!$A1105,'Requête 052'!$A$1:$F$2000,3,FALSE),"")</f>
        <v>43828</v>
      </c>
      <c r="D1106" s="5" t="str">
        <f>IFERROR(VLOOKUP('Requête 052'!$A1105,'Requête 052'!$A$1:$F$2000,4,FALSE),"")</f>
        <v>GRAVATS EN MELANGE</v>
      </c>
      <c r="E1106" s="5" t="str">
        <f>IFERROR(VLOOKUP('Requête 052'!$A1105,'Requête 052'!$A$1:$F$2000,5,FALSE),"")</f>
        <v>GRAVATS EN MELANGE</v>
      </c>
      <c r="F1106" s="5">
        <f>IFERROR(VLOOKUP('Requête 052'!$A1105,'Requête 052'!$A$1:$F$2000,6,FALSE),"")</f>
        <v>2.3199999999999998</v>
      </c>
      <c r="G1106" s="15" t="str">
        <f>IFERROR(VLOOKUP(A1106,'Fichier source CGECP'!$A$1:$F$1259,1,FALSE),"")</f>
        <v/>
      </c>
      <c r="H1106" s="15" t="str">
        <f>IFERROR(VLOOKUP(A1106,'Fichier source CGECP'!$A$1:$F$1259,2,FALSE),"")</f>
        <v/>
      </c>
      <c r="I1106" s="38" t="str">
        <f>IFERROR(VLOOKUP(A1106,'Fichier source CGECP'!$A$1:$F$1259,3,FALSE),"")</f>
        <v/>
      </c>
      <c r="J1106" s="15" t="str">
        <f>IFERROR(VLOOKUP(A1106,'Fichier source CGECP'!$A$1:$F$1259,4,FALSE),"")</f>
        <v/>
      </c>
      <c r="K1106" s="15" t="str">
        <f>IFERROR(VLOOKUP(A1106,'Fichier source CGECP'!$A$1:$F$1259,5,FALSE),"")</f>
        <v/>
      </c>
      <c r="L1106" s="33" t="str">
        <f>IFERROR(VLOOKUP(A1106,'Fichier source CGECP'!$A$1:$F$1259,6,FALSE),"")</f>
        <v/>
      </c>
      <c r="M1106" s="36" t="str">
        <f t="shared" si="85"/>
        <v/>
      </c>
      <c r="N1106" s="35" t="str">
        <f t="shared" si="86"/>
        <v>Ok</v>
      </c>
      <c r="O1106" s="35" t="str">
        <f t="shared" si="87"/>
        <v>Ecart</v>
      </c>
      <c r="P1106" s="35" t="str">
        <f t="shared" si="88"/>
        <v>Ok</v>
      </c>
      <c r="Q1106" s="35" t="str">
        <f t="shared" si="89"/>
        <v>Ecart</v>
      </c>
    </row>
    <row r="1107" spans="1:17" ht="15.75" customHeight="1" x14ac:dyDescent="0.25">
      <c r="A1107" s="12">
        <f>IFERROR(VLOOKUP('Requête 052'!$A1106,'Requête 052'!$A$1:$F$2000,1,FALSE),"")</f>
        <v>8518</v>
      </c>
      <c r="B1107" s="5" t="str">
        <f>IFERROR(VLOOKUP('Requête 052'!$A1106,'Requête 052'!$A$1:$F$2000,2,FALSE),"")</f>
        <v>CGECP ST OUEN L AUMONE TDI</v>
      </c>
      <c r="C1107" s="14">
        <f>IFERROR(VLOOKUP('Requête 052'!$A1106,'Requête 052'!$A$1:$F$2000,3,FALSE),"")</f>
        <v>43828</v>
      </c>
      <c r="D1107" s="5" t="str">
        <f>IFERROR(VLOOKUP('Requête 052'!$A1106,'Requête 052'!$A$1:$F$2000,4,FALSE),"")</f>
        <v>ENCOMBRANTS</v>
      </c>
      <c r="E1107" s="5" t="str">
        <f>IFERROR(VLOOKUP('Requête 052'!$A1106,'Requête 052'!$A$1:$F$2000,5,FALSE),"")</f>
        <v>ENCOMBRANTS</v>
      </c>
      <c r="F1107" s="5">
        <f>IFERROR(VLOOKUP('Requête 052'!$A1106,'Requête 052'!$A$1:$F$2000,6,FALSE),"")</f>
        <v>0.04</v>
      </c>
      <c r="G1107" s="15" t="str">
        <f>IFERROR(VLOOKUP(A1107,'Fichier source CGECP'!$A$1:$F$1259,1,FALSE),"")</f>
        <v/>
      </c>
      <c r="H1107" s="15" t="str">
        <f>IFERROR(VLOOKUP(A1107,'Fichier source CGECP'!$A$1:$F$1259,2,FALSE),"")</f>
        <v/>
      </c>
      <c r="I1107" s="38" t="str">
        <f>IFERROR(VLOOKUP(A1107,'Fichier source CGECP'!$A$1:$F$1259,3,FALSE),"")</f>
        <v/>
      </c>
      <c r="J1107" s="15" t="str">
        <f>IFERROR(VLOOKUP(A1107,'Fichier source CGECP'!$A$1:$F$1259,4,FALSE),"")</f>
        <v/>
      </c>
      <c r="K1107" s="15" t="str">
        <f>IFERROR(VLOOKUP(A1107,'Fichier source CGECP'!$A$1:$F$1259,5,FALSE),"")</f>
        <v/>
      </c>
      <c r="L1107" s="33" t="str">
        <f>IFERROR(VLOOKUP(A1107,'Fichier source CGECP'!$A$1:$F$1259,6,FALSE),"")</f>
        <v/>
      </c>
      <c r="M1107" s="36" t="str">
        <f t="shared" si="85"/>
        <v/>
      </c>
      <c r="N1107" s="35" t="str">
        <f t="shared" si="86"/>
        <v>Ok</v>
      </c>
      <c r="O1107" s="35" t="str">
        <f t="shared" si="87"/>
        <v>Ecart</v>
      </c>
      <c r="P1107" s="35" t="str">
        <f t="shared" si="88"/>
        <v>Ok</v>
      </c>
      <c r="Q1107" s="35" t="str">
        <f t="shared" si="89"/>
        <v>Ecart</v>
      </c>
    </row>
    <row r="1108" spans="1:17" ht="15.75" customHeight="1" x14ac:dyDescent="0.25">
      <c r="A1108" s="12">
        <f>IFERROR(VLOOKUP('Requête 052'!$A1107,'Requête 052'!$A$1:$F$2000,1,FALSE),"")</f>
        <v>8519</v>
      </c>
      <c r="B1108" s="5" t="str">
        <f>IFERROR(VLOOKUP('Requête 052'!$A1107,'Requête 052'!$A$1:$F$2000,2,FALSE),"")</f>
        <v>CGECP ST OUEN L AUMONE TDI</v>
      </c>
      <c r="C1108" s="14">
        <f>IFERROR(VLOOKUP('Requête 052'!$A1107,'Requête 052'!$A$1:$F$2000,3,FALSE),"")</f>
        <v>43828</v>
      </c>
      <c r="D1108" s="5" t="str">
        <f>IFERROR(VLOOKUP('Requête 052'!$A1107,'Requête 052'!$A$1:$F$2000,4,FALSE),"")</f>
        <v>ENCOMBRANTS</v>
      </c>
      <c r="E1108" s="5" t="str">
        <f>IFERROR(VLOOKUP('Requête 052'!$A1107,'Requête 052'!$A$1:$F$2000,5,FALSE),"")</f>
        <v>ENCOMBRANTS</v>
      </c>
      <c r="F1108" s="5">
        <f>IFERROR(VLOOKUP('Requête 052'!$A1107,'Requête 052'!$A$1:$F$2000,6,FALSE),"")</f>
        <v>0.03</v>
      </c>
      <c r="G1108" s="15" t="str">
        <f>IFERROR(VLOOKUP(A1108,'Fichier source CGECP'!$A$1:$F$1259,1,FALSE),"")</f>
        <v/>
      </c>
      <c r="H1108" s="15" t="str">
        <f>IFERROR(VLOOKUP(A1108,'Fichier source CGECP'!$A$1:$F$1259,2,FALSE),"")</f>
        <v/>
      </c>
      <c r="I1108" s="38" t="str">
        <f>IFERROR(VLOOKUP(A1108,'Fichier source CGECP'!$A$1:$F$1259,3,FALSE),"")</f>
        <v/>
      </c>
      <c r="J1108" s="15" t="str">
        <f>IFERROR(VLOOKUP(A1108,'Fichier source CGECP'!$A$1:$F$1259,4,FALSE),"")</f>
        <v/>
      </c>
      <c r="K1108" s="15" t="str">
        <f>IFERROR(VLOOKUP(A1108,'Fichier source CGECP'!$A$1:$F$1259,5,FALSE),"")</f>
        <v/>
      </c>
      <c r="L1108" s="33" t="str">
        <f>IFERROR(VLOOKUP(A1108,'Fichier source CGECP'!$A$1:$F$1259,6,FALSE),"")</f>
        <v/>
      </c>
      <c r="M1108" s="36" t="str">
        <f t="shared" si="85"/>
        <v/>
      </c>
      <c r="N1108" s="35" t="str">
        <f t="shared" si="86"/>
        <v>Ok</v>
      </c>
      <c r="O1108" s="35" t="str">
        <f t="shared" si="87"/>
        <v>Ecart</v>
      </c>
      <c r="P1108" s="35" t="str">
        <f t="shared" si="88"/>
        <v>Ok</v>
      </c>
      <c r="Q1108" s="35" t="str">
        <f t="shared" si="89"/>
        <v>Ecart</v>
      </c>
    </row>
    <row r="1109" spans="1:17" ht="15.75" customHeight="1" x14ac:dyDescent="0.25">
      <c r="A1109" s="12">
        <f>IFERROR(VLOOKUP('Requête 052'!$A1108,'Requête 052'!$A$1:$F$2000,1,FALSE),"")</f>
        <v>8521</v>
      </c>
      <c r="B1109" s="5" t="str">
        <f>IFERROR(VLOOKUP('Requête 052'!$A1108,'Requête 052'!$A$1:$F$2000,2,FALSE),"")</f>
        <v>CGECP ST OUEN L AUMONE DVBIODIV</v>
      </c>
      <c r="C1109" s="14">
        <f>IFERROR(VLOOKUP('Requête 052'!$A1108,'Requête 052'!$A$1:$F$2000,3,FALSE),"")</f>
        <v>43828</v>
      </c>
      <c r="D1109" s="5" t="str">
        <f>IFERROR(VLOOKUP('Requête 052'!$A1108,'Requête 052'!$A$1:$F$2000,4,FALSE),"")</f>
        <v>DECHETS VERTS EN MELANGE</v>
      </c>
      <c r="E1109" s="5" t="str">
        <f>IFERROR(VLOOKUP('Requête 052'!$A1108,'Requête 052'!$A$1:$F$2000,5,FALSE),"")</f>
        <v>DECHETS VERTS EN MELANGE</v>
      </c>
      <c r="F1109" s="5">
        <f>IFERROR(VLOOKUP('Requête 052'!$A1108,'Requête 052'!$A$1:$F$2000,6,FALSE),"")</f>
        <v>6.64</v>
      </c>
      <c r="G1109" s="15" t="str">
        <f>IFERROR(VLOOKUP(A1109,'Fichier source CGECP'!$A$1:$F$1259,1,FALSE),"")</f>
        <v/>
      </c>
      <c r="H1109" s="15" t="str">
        <f>IFERROR(VLOOKUP(A1109,'Fichier source CGECP'!$A$1:$F$1259,2,FALSE),"")</f>
        <v/>
      </c>
      <c r="I1109" s="38" t="str">
        <f>IFERROR(VLOOKUP(A1109,'Fichier source CGECP'!$A$1:$F$1259,3,FALSE),"")</f>
        <v/>
      </c>
      <c r="J1109" s="15" t="str">
        <f>IFERROR(VLOOKUP(A1109,'Fichier source CGECP'!$A$1:$F$1259,4,FALSE),"")</f>
        <v/>
      </c>
      <c r="K1109" s="15" t="str">
        <f>IFERROR(VLOOKUP(A1109,'Fichier source CGECP'!$A$1:$F$1259,5,FALSE),"")</f>
        <v/>
      </c>
      <c r="L1109" s="33" t="str">
        <f>IFERROR(VLOOKUP(A1109,'Fichier source CGECP'!$A$1:$F$1259,6,FALSE),"")</f>
        <v/>
      </c>
      <c r="M1109" s="36" t="str">
        <f t="shared" ref="M1109:M1172" si="90">IFERROR(F1109-L1109,"")</f>
        <v/>
      </c>
      <c r="N1109" s="35" t="str">
        <f t="shared" si="86"/>
        <v>Ok</v>
      </c>
      <c r="O1109" s="35" t="str">
        <f t="shared" si="87"/>
        <v>Ecart</v>
      </c>
      <c r="P1109" s="35" t="str">
        <f t="shared" si="88"/>
        <v>Ok</v>
      </c>
      <c r="Q1109" s="35" t="str">
        <f t="shared" si="89"/>
        <v>Ecart</v>
      </c>
    </row>
    <row r="1110" spans="1:17" ht="15.75" customHeight="1" x14ac:dyDescent="0.25">
      <c r="A1110" s="12">
        <f>IFERROR(VLOOKUP('Requête 052'!$A1109,'Requête 052'!$A$1:$F$2000,1,FALSE),"")</f>
        <v>8522</v>
      </c>
      <c r="B1110" s="5" t="str">
        <f>IFERROR(VLOOKUP('Requête 052'!$A1109,'Requête 052'!$A$1:$F$2000,2,FALSE),"")</f>
        <v>CGECP ST OUEN L AUMONE TDI</v>
      </c>
      <c r="C1110" s="14">
        <f>IFERROR(VLOOKUP('Requête 052'!$A1109,'Requête 052'!$A$1:$F$2000,3,FALSE),"")</f>
        <v>43828</v>
      </c>
      <c r="D1110" s="5" t="str">
        <f>IFERROR(VLOOKUP('Requête 052'!$A1109,'Requête 052'!$A$1:$F$2000,4,FALSE),"")</f>
        <v>ENCOMBRANTS</v>
      </c>
      <c r="E1110" s="5" t="str">
        <f>IFERROR(VLOOKUP('Requête 052'!$A1109,'Requête 052'!$A$1:$F$2000,5,FALSE),"")</f>
        <v>ENCOMBRANTS</v>
      </c>
      <c r="F1110" s="5">
        <f>IFERROR(VLOOKUP('Requête 052'!$A1109,'Requête 052'!$A$1:$F$2000,6,FALSE),"")</f>
        <v>0.11</v>
      </c>
      <c r="G1110" s="15" t="str">
        <f>IFERROR(VLOOKUP(A1110,'Fichier source CGECP'!$A$1:$F$1259,1,FALSE),"")</f>
        <v/>
      </c>
      <c r="H1110" s="15" t="str">
        <f>IFERROR(VLOOKUP(A1110,'Fichier source CGECP'!$A$1:$F$1259,2,FALSE),"")</f>
        <v/>
      </c>
      <c r="I1110" s="38" t="str">
        <f>IFERROR(VLOOKUP(A1110,'Fichier source CGECP'!$A$1:$F$1259,3,FALSE),"")</f>
        <v/>
      </c>
      <c r="J1110" s="15" t="str">
        <f>IFERROR(VLOOKUP(A1110,'Fichier source CGECP'!$A$1:$F$1259,4,FALSE),"")</f>
        <v/>
      </c>
      <c r="K1110" s="15" t="str">
        <f>IFERROR(VLOOKUP(A1110,'Fichier source CGECP'!$A$1:$F$1259,5,FALSE),"")</f>
        <v/>
      </c>
      <c r="L1110" s="33" t="str">
        <f>IFERROR(VLOOKUP(A1110,'Fichier source CGECP'!$A$1:$F$1259,6,FALSE),"")</f>
        <v/>
      </c>
      <c r="M1110" s="36" t="str">
        <f t="shared" si="90"/>
        <v/>
      </c>
      <c r="N1110" s="35" t="str">
        <f t="shared" si="86"/>
        <v>Ok</v>
      </c>
      <c r="O1110" s="35" t="str">
        <f t="shared" si="87"/>
        <v>Ecart</v>
      </c>
      <c r="P1110" s="35" t="str">
        <f t="shared" si="88"/>
        <v>Ok</v>
      </c>
      <c r="Q1110" s="35" t="str">
        <f t="shared" si="89"/>
        <v>Ecart</v>
      </c>
    </row>
    <row r="1111" spans="1:17" ht="15.75" customHeight="1" x14ac:dyDescent="0.25">
      <c r="A1111" s="12">
        <f>IFERROR(VLOOKUP('Requête 052'!$A1110,'Requête 052'!$A$1:$F$2000,1,FALSE),"")</f>
        <v>8523</v>
      </c>
      <c r="B1111" s="5" t="str">
        <f>IFERROR(VLOOKUP('Requête 052'!$A1110,'Requête 052'!$A$1:$F$2000,2,FALSE),"")</f>
        <v>CGECP ST OUEN L AUMONE TDI</v>
      </c>
      <c r="C1111" s="14">
        <f>IFERROR(VLOOKUP('Requête 052'!$A1110,'Requête 052'!$A$1:$F$2000,3,FALSE),"")</f>
        <v>43828</v>
      </c>
      <c r="D1111" s="5" t="str">
        <f>IFERROR(VLOOKUP('Requête 052'!$A1110,'Requête 052'!$A$1:$F$2000,4,FALSE),"")</f>
        <v>ENCOMBRANTS</v>
      </c>
      <c r="E1111" s="5" t="str">
        <f>IFERROR(VLOOKUP('Requête 052'!$A1110,'Requête 052'!$A$1:$F$2000,5,FALSE),"")</f>
        <v>ENCOMBRANTS</v>
      </c>
      <c r="F1111" s="5">
        <f>IFERROR(VLOOKUP('Requête 052'!$A1110,'Requête 052'!$A$1:$F$2000,6,FALSE),"")</f>
        <v>1.62</v>
      </c>
      <c r="G1111" s="15" t="str">
        <f>IFERROR(VLOOKUP(A1111,'Fichier source CGECP'!$A$1:$F$1259,1,FALSE),"")</f>
        <v/>
      </c>
      <c r="H1111" s="15" t="str">
        <f>IFERROR(VLOOKUP(A1111,'Fichier source CGECP'!$A$1:$F$1259,2,FALSE),"")</f>
        <v/>
      </c>
      <c r="I1111" s="38" t="str">
        <f>IFERROR(VLOOKUP(A1111,'Fichier source CGECP'!$A$1:$F$1259,3,FALSE),"")</f>
        <v/>
      </c>
      <c r="J1111" s="15" t="str">
        <f>IFERROR(VLOOKUP(A1111,'Fichier source CGECP'!$A$1:$F$1259,4,FALSE),"")</f>
        <v/>
      </c>
      <c r="K1111" s="15" t="str">
        <f>IFERROR(VLOOKUP(A1111,'Fichier source CGECP'!$A$1:$F$1259,5,FALSE),"")</f>
        <v/>
      </c>
      <c r="L1111" s="33" t="str">
        <f>IFERROR(VLOOKUP(A1111,'Fichier source CGECP'!$A$1:$F$1259,6,FALSE),"")</f>
        <v/>
      </c>
      <c r="M1111" s="36" t="str">
        <f t="shared" si="90"/>
        <v/>
      </c>
      <c r="N1111" s="35" t="str">
        <f t="shared" si="86"/>
        <v>Ok</v>
      </c>
      <c r="O1111" s="35" t="str">
        <f t="shared" si="87"/>
        <v>Ecart</v>
      </c>
      <c r="P1111" s="35" t="str">
        <f t="shared" si="88"/>
        <v>Ok</v>
      </c>
      <c r="Q1111" s="35" t="str">
        <f t="shared" si="89"/>
        <v>Ecart</v>
      </c>
    </row>
    <row r="1112" spans="1:17" ht="15.75" customHeight="1" x14ac:dyDescent="0.25">
      <c r="A1112" s="12">
        <f>IFERROR(VLOOKUP('Requête 052'!$A1111,'Requête 052'!$A$1:$F$2000,1,FALSE),"")</f>
        <v>8526</v>
      </c>
      <c r="B1112" s="5" t="str">
        <f>IFERROR(VLOOKUP('Requête 052'!$A1111,'Requête 052'!$A$1:$F$2000,2,FALSE),"")</f>
        <v>CGECP ST OUEN L AUMONE DVBIODIV</v>
      </c>
      <c r="C1112" s="14">
        <f>IFERROR(VLOOKUP('Requête 052'!$A1111,'Requête 052'!$A$1:$F$2000,3,FALSE),"")</f>
        <v>43828</v>
      </c>
      <c r="D1112" s="5" t="str">
        <f>IFERROR(VLOOKUP('Requête 052'!$A1111,'Requête 052'!$A$1:$F$2000,4,FALSE),"")</f>
        <v>ENCOMBRANTS</v>
      </c>
      <c r="E1112" s="5" t="str">
        <f>IFERROR(VLOOKUP('Requête 052'!$A1111,'Requête 052'!$A$1:$F$2000,5,FALSE),"")</f>
        <v>ENCOMBRANTS</v>
      </c>
      <c r="F1112" s="5">
        <f>IFERROR(VLOOKUP('Requête 052'!$A1111,'Requête 052'!$A$1:$F$2000,6,FALSE),"")</f>
        <v>2.6</v>
      </c>
      <c r="G1112" s="15" t="str">
        <f>IFERROR(VLOOKUP(A1112,'Fichier source CGECP'!$A$1:$F$1259,1,FALSE),"")</f>
        <v/>
      </c>
      <c r="H1112" s="15" t="str">
        <f>IFERROR(VLOOKUP(A1112,'Fichier source CGECP'!$A$1:$F$1259,2,FALSE),"")</f>
        <v/>
      </c>
      <c r="I1112" s="38" t="str">
        <f>IFERROR(VLOOKUP(A1112,'Fichier source CGECP'!$A$1:$F$1259,3,FALSE),"")</f>
        <v/>
      </c>
      <c r="J1112" s="15" t="str">
        <f>IFERROR(VLOOKUP(A1112,'Fichier source CGECP'!$A$1:$F$1259,4,FALSE),"")</f>
        <v/>
      </c>
      <c r="K1112" s="15" t="str">
        <f>IFERROR(VLOOKUP(A1112,'Fichier source CGECP'!$A$1:$F$1259,5,FALSE),"")</f>
        <v/>
      </c>
      <c r="L1112" s="33" t="str">
        <f>IFERROR(VLOOKUP(A1112,'Fichier source CGECP'!$A$1:$F$1259,6,FALSE),"")</f>
        <v/>
      </c>
      <c r="M1112" s="36" t="str">
        <f t="shared" si="90"/>
        <v/>
      </c>
      <c r="N1112" s="35" t="str">
        <f t="shared" si="86"/>
        <v>Ok</v>
      </c>
      <c r="O1112" s="35" t="str">
        <f t="shared" si="87"/>
        <v>Ecart</v>
      </c>
      <c r="P1112" s="35" t="str">
        <f t="shared" si="88"/>
        <v>Ok</v>
      </c>
      <c r="Q1112" s="35" t="str">
        <f t="shared" si="89"/>
        <v>Ecart</v>
      </c>
    </row>
    <row r="1113" spans="1:17" ht="15.75" customHeight="1" x14ac:dyDescent="0.25">
      <c r="A1113" s="12">
        <f>IFERROR(VLOOKUP('Requête 052'!$A1112,'Requête 052'!$A$1:$F$2000,1,FALSE),"")</f>
        <v>8527</v>
      </c>
      <c r="B1113" s="5" t="str">
        <f>IFERROR(VLOOKUP('Requête 052'!$A1112,'Requête 052'!$A$1:$F$2000,2,FALSE),"")</f>
        <v>CGECP ST OUEN L AUMONE DVBIODIV</v>
      </c>
      <c r="C1113" s="14">
        <f>IFERROR(VLOOKUP('Requête 052'!$A1112,'Requête 052'!$A$1:$F$2000,3,FALSE),"")</f>
        <v>43829</v>
      </c>
      <c r="D1113" s="5" t="str">
        <f>IFERROR(VLOOKUP('Requête 052'!$A1112,'Requête 052'!$A$1:$F$2000,4,FALSE),"")</f>
        <v>DECHETS VERTS EN MELANGE</v>
      </c>
      <c r="E1113" s="5" t="str">
        <f>IFERROR(VLOOKUP('Requête 052'!$A1112,'Requête 052'!$A$1:$F$2000,5,FALSE),"")</f>
        <v>DECHETS VERTS EN MELANGE</v>
      </c>
      <c r="F1113" s="5">
        <f>IFERROR(VLOOKUP('Requête 052'!$A1112,'Requête 052'!$A$1:$F$2000,6,FALSE),"")</f>
        <v>6.4</v>
      </c>
      <c r="G1113" s="15" t="str">
        <f>IFERROR(VLOOKUP(A1113,'Fichier source CGECP'!$A$1:$F$1259,1,FALSE),"")</f>
        <v/>
      </c>
      <c r="H1113" s="15" t="str">
        <f>IFERROR(VLOOKUP(A1113,'Fichier source CGECP'!$A$1:$F$1259,2,FALSE),"")</f>
        <v/>
      </c>
      <c r="I1113" s="38" t="str">
        <f>IFERROR(VLOOKUP(A1113,'Fichier source CGECP'!$A$1:$F$1259,3,FALSE),"")</f>
        <v/>
      </c>
      <c r="J1113" s="15" t="str">
        <f>IFERROR(VLOOKUP(A1113,'Fichier source CGECP'!$A$1:$F$1259,4,FALSE),"")</f>
        <v/>
      </c>
      <c r="K1113" s="15" t="str">
        <f>IFERROR(VLOOKUP(A1113,'Fichier source CGECP'!$A$1:$F$1259,5,FALSE),"")</f>
        <v/>
      </c>
      <c r="L1113" s="33" t="str">
        <f>IFERROR(VLOOKUP(A1113,'Fichier source CGECP'!$A$1:$F$1259,6,FALSE),"")</f>
        <v/>
      </c>
      <c r="M1113" s="36" t="str">
        <f t="shared" si="90"/>
        <v/>
      </c>
      <c r="N1113" s="35" t="str">
        <f t="shared" si="86"/>
        <v>Ok</v>
      </c>
      <c r="O1113" s="35" t="str">
        <f t="shared" si="87"/>
        <v>Ecart</v>
      </c>
      <c r="P1113" s="35" t="str">
        <f t="shared" si="88"/>
        <v>Ok</v>
      </c>
      <c r="Q1113" s="35" t="str">
        <f t="shared" si="89"/>
        <v>Ecart</v>
      </c>
    </row>
    <row r="1114" spans="1:17" ht="15.75" customHeight="1" x14ac:dyDescent="0.25">
      <c r="A1114" s="12">
        <f>IFERROR(VLOOKUP('Requête 052'!$A1113,'Requête 052'!$A$1:$F$2000,1,FALSE),"")</f>
        <v>8529</v>
      </c>
      <c r="B1114" s="5" t="str">
        <f>IFERROR(VLOOKUP('Requête 052'!$A1113,'Requête 052'!$A$1:$F$2000,2,FALSE),"")</f>
        <v>CGECP ST OUEN L AUMONE TDI</v>
      </c>
      <c r="C1114" s="14">
        <f>IFERROR(VLOOKUP('Requête 052'!$A1113,'Requête 052'!$A$1:$F$2000,3,FALSE),"")</f>
        <v>43829</v>
      </c>
      <c r="D1114" s="5" t="str">
        <f>IFERROR(VLOOKUP('Requête 052'!$A1113,'Requête 052'!$A$1:$F$2000,4,FALSE),"")</f>
        <v>ENCOMBRANTS</v>
      </c>
      <c r="E1114" s="5" t="str">
        <f>IFERROR(VLOOKUP('Requête 052'!$A1113,'Requête 052'!$A$1:$F$2000,5,FALSE),"")</f>
        <v>ENCOMBRANTS</v>
      </c>
      <c r="F1114" s="5">
        <f>IFERROR(VLOOKUP('Requête 052'!$A1113,'Requête 052'!$A$1:$F$2000,6,FALSE),"")</f>
        <v>9.9000000000000005E-2</v>
      </c>
      <c r="G1114" s="15" t="str">
        <f>IFERROR(VLOOKUP(A1114,'Fichier source CGECP'!$A$1:$F$1259,1,FALSE),"")</f>
        <v/>
      </c>
      <c r="H1114" s="15" t="str">
        <f>IFERROR(VLOOKUP(A1114,'Fichier source CGECP'!$A$1:$F$1259,2,FALSE),"")</f>
        <v/>
      </c>
      <c r="I1114" s="38" t="str">
        <f>IFERROR(VLOOKUP(A1114,'Fichier source CGECP'!$A$1:$F$1259,3,FALSE),"")</f>
        <v/>
      </c>
      <c r="J1114" s="15" t="str">
        <f>IFERROR(VLOOKUP(A1114,'Fichier source CGECP'!$A$1:$F$1259,4,FALSE),"")</f>
        <v/>
      </c>
      <c r="K1114" s="15" t="str">
        <f>IFERROR(VLOOKUP(A1114,'Fichier source CGECP'!$A$1:$F$1259,5,FALSE),"")</f>
        <v/>
      </c>
      <c r="L1114" s="33" t="str">
        <f>IFERROR(VLOOKUP(A1114,'Fichier source CGECP'!$A$1:$F$1259,6,FALSE),"")</f>
        <v/>
      </c>
      <c r="M1114" s="36" t="str">
        <f t="shared" si="90"/>
        <v/>
      </c>
      <c r="N1114" s="35" t="str">
        <f t="shared" si="86"/>
        <v>Ok</v>
      </c>
      <c r="O1114" s="35" t="str">
        <f t="shared" si="87"/>
        <v>Ecart</v>
      </c>
      <c r="P1114" s="35" t="str">
        <f t="shared" si="88"/>
        <v>Ok</v>
      </c>
      <c r="Q1114" s="35" t="str">
        <f t="shared" si="89"/>
        <v>Ecart</v>
      </c>
    </row>
    <row r="1115" spans="1:17" ht="15.75" customHeight="1" x14ac:dyDescent="0.25">
      <c r="A1115" s="12">
        <f>IFERROR(VLOOKUP('Requête 052'!$A1114,'Requête 052'!$A$1:$F$2000,1,FALSE),"")</f>
        <v>8530</v>
      </c>
      <c r="B1115" s="5" t="str">
        <f>IFERROR(VLOOKUP('Requête 052'!$A1114,'Requête 052'!$A$1:$F$2000,2,FALSE),"")</f>
        <v>CGECP ST OUEN L AUMONE UVEND</v>
      </c>
      <c r="C1115" s="14">
        <f>IFERROR(VLOOKUP('Requête 052'!$A1114,'Requête 052'!$A$1:$F$2000,3,FALSE),"")</f>
        <v>43829</v>
      </c>
      <c r="D1115" s="5" t="str">
        <f>IFERROR(VLOOKUP('Requête 052'!$A1114,'Requête 052'!$A$1:$F$2000,4,FALSE),"")</f>
        <v>DECHETS INDUSTRIELS BANALS</v>
      </c>
      <c r="E1115" s="5" t="str">
        <f>IFERROR(VLOOKUP('Requête 052'!$A1114,'Requête 052'!$A$1:$F$2000,5,FALSE),"")</f>
        <v>DECHETS INDUSTRIELS BANALS</v>
      </c>
      <c r="F1115" s="5">
        <f>IFERROR(VLOOKUP('Requête 052'!$A1114,'Requête 052'!$A$1:$F$2000,6,FALSE),"")</f>
        <v>2.98</v>
      </c>
      <c r="G1115" s="15">
        <f>IFERROR(VLOOKUP(A1115,'Fichier source CGECP'!$A$1:$F$1259,1,FALSE),"")</f>
        <v>8530</v>
      </c>
      <c r="H1115" s="15" t="str">
        <f>IFERROR(VLOOKUP(A1115,'Fichier source CGECP'!$A$1:$F$1259,2,FALSE),"")</f>
        <v>CGECP</v>
      </c>
      <c r="I1115" s="38">
        <f>IFERROR(VLOOKUP(A1115,'Fichier source CGECP'!$A$1:$F$1259,3,FALSE),"")</f>
        <v>43829</v>
      </c>
      <c r="J1115" s="15" t="str">
        <f>IFERROR(VLOOKUP(A1115,'Fichier source CGECP'!$A$1:$F$1259,4,FALSE),"")</f>
        <v>BOIS D'EMBALLAGES BRUTS</v>
      </c>
      <c r="K1115" s="15" t="str">
        <f>IFERROR(VLOOKUP(A1115,'Fichier source CGECP'!$A$1:$F$1259,5,FALSE),"")</f>
        <v>BOIS D'EMBALLAGES BRUTS</v>
      </c>
      <c r="L1115" s="33">
        <f>IFERROR(VLOOKUP(A1115,'Fichier source CGECP'!$A$1:$F$1259,6,FALSE),"")</f>
        <v>1.44</v>
      </c>
      <c r="M1115" s="36">
        <f t="shared" si="90"/>
        <v>1.54</v>
      </c>
      <c r="N1115" s="35" t="str">
        <f t="shared" si="86"/>
        <v>Ok</v>
      </c>
      <c r="O1115" s="35" t="str">
        <f t="shared" si="87"/>
        <v>Ecart</v>
      </c>
      <c r="P1115" s="35" t="str">
        <f t="shared" si="88"/>
        <v>Ok</v>
      </c>
      <c r="Q1115" s="35" t="str">
        <f t="shared" si="89"/>
        <v>Ecart</v>
      </c>
    </row>
    <row r="1116" spans="1:17" ht="15.75" customHeight="1" x14ac:dyDescent="0.25">
      <c r="A1116" s="12">
        <f>IFERROR(VLOOKUP('Requête 052'!$A1115,'Requête 052'!$A$1:$F$2000,1,FALSE),"")</f>
        <v>8534</v>
      </c>
      <c r="B1116" s="5" t="str">
        <f>IFERROR(VLOOKUP('Requête 052'!$A1115,'Requête 052'!$A$1:$F$2000,2,FALSE),"")</f>
        <v>CGECP ST OUEN L AUMONE UVEND</v>
      </c>
      <c r="C1116" s="14">
        <f>IFERROR(VLOOKUP('Requête 052'!$A1115,'Requête 052'!$A$1:$F$2000,3,FALSE),"")</f>
        <v>43829</v>
      </c>
      <c r="D1116" s="5" t="str">
        <f>IFERROR(VLOOKUP('Requête 052'!$A1115,'Requête 052'!$A$1:$F$2000,4,FALSE),"")</f>
        <v>REFUS DE TRI</v>
      </c>
      <c r="E1116" s="5" t="str">
        <f>IFERROR(VLOOKUP('Requête 052'!$A1115,'Requête 052'!$A$1:$F$2000,5,FALSE),"")</f>
        <v>REFUS DE TRI</v>
      </c>
      <c r="F1116" s="5">
        <f>IFERROR(VLOOKUP('Requête 052'!$A1115,'Requête 052'!$A$1:$F$2000,6,FALSE),"")</f>
        <v>0.76200000000000001</v>
      </c>
      <c r="G1116" s="15" t="str">
        <f>IFERROR(VLOOKUP(A1116,'Fichier source CGECP'!$A$1:$F$1259,1,FALSE),"")</f>
        <v/>
      </c>
      <c r="H1116" s="15" t="str">
        <f>IFERROR(VLOOKUP(A1116,'Fichier source CGECP'!$A$1:$F$1259,2,FALSE),"")</f>
        <v/>
      </c>
      <c r="I1116" s="38" t="str">
        <f>IFERROR(VLOOKUP(A1116,'Fichier source CGECP'!$A$1:$F$1259,3,FALSE),"")</f>
        <v/>
      </c>
      <c r="J1116" s="15" t="str">
        <f>IFERROR(VLOOKUP(A1116,'Fichier source CGECP'!$A$1:$F$1259,4,FALSE),"")</f>
        <v/>
      </c>
      <c r="K1116" s="15" t="str">
        <f>IFERROR(VLOOKUP(A1116,'Fichier source CGECP'!$A$1:$F$1259,5,FALSE),"")</f>
        <v/>
      </c>
      <c r="L1116" s="33" t="str">
        <f>IFERROR(VLOOKUP(A1116,'Fichier source CGECP'!$A$1:$F$1259,6,FALSE),"")</f>
        <v/>
      </c>
      <c r="M1116" s="36" t="str">
        <f t="shared" si="90"/>
        <v/>
      </c>
      <c r="N1116" s="35" t="str">
        <f t="shared" si="86"/>
        <v>Ok</v>
      </c>
      <c r="O1116" s="35" t="str">
        <f t="shared" si="87"/>
        <v>Ecart</v>
      </c>
      <c r="P1116" s="35" t="str">
        <f t="shared" si="88"/>
        <v>Ok</v>
      </c>
      <c r="Q1116" s="35" t="str">
        <f t="shared" si="89"/>
        <v>Ecart</v>
      </c>
    </row>
    <row r="1117" spans="1:17" ht="15.75" customHeight="1" x14ac:dyDescent="0.25">
      <c r="A1117" s="12">
        <f>IFERROR(VLOOKUP('Requête 052'!$A1116,'Requête 052'!$A$1:$F$2000,1,FALSE),"")</f>
        <v>8542</v>
      </c>
      <c r="B1117" s="5" t="str">
        <f>IFERROR(VLOOKUP('Requête 052'!$A1116,'Requête 052'!$A$1:$F$2000,2,FALSE),"")</f>
        <v>CGECP ST OUEN L AUMONE TDI</v>
      </c>
      <c r="C1117" s="14">
        <f>IFERROR(VLOOKUP('Requête 052'!$A1116,'Requête 052'!$A$1:$F$2000,3,FALSE),"")</f>
        <v>43829</v>
      </c>
      <c r="D1117" s="5" t="str">
        <f>IFERROR(VLOOKUP('Requête 052'!$A1116,'Requête 052'!$A$1:$F$2000,4,FALSE),"")</f>
        <v>GRAVATS EN MELANGE</v>
      </c>
      <c r="E1117" s="5" t="str">
        <f>IFERROR(VLOOKUP('Requête 052'!$A1116,'Requête 052'!$A$1:$F$2000,5,FALSE),"")</f>
        <v>GRAVATS EN MELANGE</v>
      </c>
      <c r="F1117" s="5">
        <f>IFERROR(VLOOKUP('Requête 052'!$A1116,'Requête 052'!$A$1:$F$2000,6,FALSE),"")</f>
        <v>2.14</v>
      </c>
      <c r="G1117" s="15" t="str">
        <f>IFERROR(VLOOKUP(A1117,'Fichier source CGECP'!$A$1:$F$1259,1,FALSE),"")</f>
        <v/>
      </c>
      <c r="H1117" s="15" t="str">
        <f>IFERROR(VLOOKUP(A1117,'Fichier source CGECP'!$A$1:$F$1259,2,FALSE),"")</f>
        <v/>
      </c>
      <c r="I1117" s="38" t="str">
        <f>IFERROR(VLOOKUP(A1117,'Fichier source CGECP'!$A$1:$F$1259,3,FALSE),"")</f>
        <v/>
      </c>
      <c r="J1117" s="15" t="str">
        <f>IFERROR(VLOOKUP(A1117,'Fichier source CGECP'!$A$1:$F$1259,4,FALSE),"")</f>
        <v/>
      </c>
      <c r="K1117" s="15" t="str">
        <f>IFERROR(VLOOKUP(A1117,'Fichier source CGECP'!$A$1:$F$1259,5,FALSE),"")</f>
        <v/>
      </c>
      <c r="L1117" s="33" t="str">
        <f>IFERROR(VLOOKUP(A1117,'Fichier source CGECP'!$A$1:$F$1259,6,FALSE),"")</f>
        <v/>
      </c>
      <c r="M1117" s="36" t="str">
        <f t="shared" si="90"/>
        <v/>
      </c>
      <c r="N1117" s="35" t="str">
        <f t="shared" si="86"/>
        <v>Ok</v>
      </c>
      <c r="O1117" s="35" t="str">
        <f t="shared" si="87"/>
        <v>Ecart</v>
      </c>
      <c r="P1117" s="35" t="str">
        <f t="shared" si="88"/>
        <v>Ok</v>
      </c>
      <c r="Q1117" s="35" t="str">
        <f t="shared" si="89"/>
        <v>Ecart</v>
      </c>
    </row>
    <row r="1118" spans="1:17" ht="15.75" customHeight="1" x14ac:dyDescent="0.25">
      <c r="A1118" s="12">
        <f>IFERROR(VLOOKUP('Requête 052'!$A1117,'Requête 052'!$A$1:$F$2000,1,FALSE),"")</f>
        <v>8544</v>
      </c>
      <c r="B1118" s="5" t="str">
        <f>IFERROR(VLOOKUP('Requête 052'!$A1117,'Requête 052'!$A$1:$F$2000,2,FALSE),"")</f>
        <v>CGECP ST OUEN L AUMONE UVEND</v>
      </c>
      <c r="C1118" s="14">
        <f>IFERROR(VLOOKUP('Requête 052'!$A1117,'Requête 052'!$A$1:$F$2000,3,FALSE),"")</f>
        <v>43829</v>
      </c>
      <c r="D1118" s="5" t="str">
        <f>IFERROR(VLOOKUP('Requête 052'!$A1117,'Requête 052'!$A$1:$F$2000,4,FALSE),"")</f>
        <v>ORDURES MENAGERES</v>
      </c>
      <c r="E1118" s="5" t="str">
        <f>IFERROR(VLOOKUP('Requête 052'!$A1117,'Requête 052'!$A$1:$F$2000,5,FALSE),"")</f>
        <v>ORDURES MENAGERES</v>
      </c>
      <c r="F1118" s="5">
        <f>IFERROR(VLOOKUP('Requête 052'!$A1117,'Requête 052'!$A$1:$F$2000,6,FALSE),"")</f>
        <v>0.58199999999999996</v>
      </c>
      <c r="G1118" s="15">
        <f>IFERROR(VLOOKUP(A1118,'Fichier source CGECP'!$A$1:$F$1259,1,FALSE),"")</f>
        <v>8544</v>
      </c>
      <c r="H1118" s="15" t="str">
        <f>IFERROR(VLOOKUP(A1118,'Fichier source CGECP'!$A$1:$F$1259,2,FALSE),"")</f>
        <v>CGECP</v>
      </c>
      <c r="I1118" s="38">
        <f>IFERROR(VLOOKUP(A1118,'Fichier source CGECP'!$A$1:$F$1259,3,FALSE),"")</f>
        <v>43829</v>
      </c>
      <c r="J1118" s="15">
        <f>IFERROR(VLOOKUP(A1118,'Fichier source CGECP'!$A$1:$F$1259,4,FALSE),"")</f>
        <v>0</v>
      </c>
      <c r="K1118" s="15" t="str">
        <f>IFERROR(VLOOKUP(A1118,'Fichier source CGECP'!$A$1:$F$1259,5,FALSE),"")</f>
        <v>ORDURES MENAGERES</v>
      </c>
      <c r="L1118" s="33">
        <f>IFERROR(VLOOKUP(A1118,'Fichier source CGECP'!$A$1:$F$1259,6,FALSE),"")</f>
        <v>9.98</v>
      </c>
      <c r="M1118" s="36">
        <f t="shared" si="90"/>
        <v>-9.3979999999999997</v>
      </c>
      <c r="N1118" s="35" t="str">
        <f t="shared" si="86"/>
        <v>Ok</v>
      </c>
      <c r="O1118" s="35" t="str">
        <f t="shared" si="87"/>
        <v>Ok</v>
      </c>
      <c r="P1118" s="35" t="str">
        <f t="shared" si="88"/>
        <v>Ecart</v>
      </c>
      <c r="Q1118" s="35" t="str">
        <f t="shared" si="89"/>
        <v>Ecart</v>
      </c>
    </row>
    <row r="1119" spans="1:17" ht="15.75" customHeight="1" x14ac:dyDescent="0.25">
      <c r="A1119" s="12">
        <f>IFERROR(VLOOKUP('Requête 052'!$A1118,'Requête 052'!$A$1:$F$2000,1,FALSE),"")</f>
        <v>8545</v>
      </c>
      <c r="B1119" s="5" t="str">
        <f>IFERROR(VLOOKUP('Requête 052'!$A1118,'Requête 052'!$A$1:$F$2000,2,FALSE),"")</f>
        <v>CGECP ST OUEN L AUMONE TDI</v>
      </c>
      <c r="C1119" s="14">
        <f>IFERROR(VLOOKUP('Requête 052'!$A1118,'Requête 052'!$A$1:$F$2000,3,FALSE),"")</f>
        <v>43829</v>
      </c>
      <c r="D1119" s="5" t="str">
        <f>IFERROR(VLOOKUP('Requête 052'!$A1118,'Requête 052'!$A$1:$F$2000,4,FALSE),"")</f>
        <v>ENCOMBRANTS</v>
      </c>
      <c r="E1119" s="5" t="str">
        <f>IFERROR(VLOOKUP('Requête 052'!$A1118,'Requête 052'!$A$1:$F$2000,5,FALSE),"")</f>
        <v>ENCOMBRANTS</v>
      </c>
      <c r="F1119" s="5">
        <f>IFERROR(VLOOKUP('Requête 052'!$A1118,'Requête 052'!$A$1:$F$2000,6,FALSE),"")</f>
        <v>0.98799999999999999</v>
      </c>
      <c r="G1119" s="15" t="str">
        <f>IFERROR(VLOOKUP(A1119,'Fichier source CGECP'!$A$1:$F$1259,1,FALSE),"")</f>
        <v/>
      </c>
      <c r="H1119" s="15" t="str">
        <f>IFERROR(VLOOKUP(A1119,'Fichier source CGECP'!$A$1:$F$1259,2,FALSE),"")</f>
        <v/>
      </c>
      <c r="I1119" s="38" t="str">
        <f>IFERROR(VLOOKUP(A1119,'Fichier source CGECP'!$A$1:$F$1259,3,FALSE),"")</f>
        <v/>
      </c>
      <c r="J1119" s="15" t="str">
        <f>IFERROR(VLOOKUP(A1119,'Fichier source CGECP'!$A$1:$F$1259,4,FALSE),"")</f>
        <v/>
      </c>
      <c r="K1119" s="15" t="str">
        <f>IFERROR(VLOOKUP(A1119,'Fichier source CGECP'!$A$1:$F$1259,5,FALSE),"")</f>
        <v/>
      </c>
      <c r="L1119" s="33" t="str">
        <f>IFERROR(VLOOKUP(A1119,'Fichier source CGECP'!$A$1:$F$1259,6,FALSE),"")</f>
        <v/>
      </c>
      <c r="M1119" s="36" t="str">
        <f t="shared" si="90"/>
        <v/>
      </c>
      <c r="N1119" s="35" t="str">
        <f t="shared" si="86"/>
        <v>Ok</v>
      </c>
      <c r="O1119" s="35" t="str">
        <f t="shared" si="87"/>
        <v>Ecart</v>
      </c>
      <c r="P1119" s="35" t="str">
        <f t="shared" si="88"/>
        <v>Ok</v>
      </c>
      <c r="Q1119" s="35" t="str">
        <f t="shared" si="89"/>
        <v>Ecart</v>
      </c>
    </row>
    <row r="1120" spans="1:17" ht="15.75" customHeight="1" x14ac:dyDescent="0.25">
      <c r="A1120" s="12">
        <f>IFERROR(VLOOKUP('Requête 052'!$A1119,'Requête 052'!$A$1:$F$2000,1,FALSE),"")</f>
        <v>8559</v>
      </c>
      <c r="B1120" s="5" t="str">
        <f>IFERROR(VLOOKUP('Requête 052'!$A1119,'Requête 052'!$A$1:$F$2000,2,FALSE),"")</f>
        <v>CGECP ST OUEN L AUMONE TDI</v>
      </c>
      <c r="C1120" s="14">
        <f>IFERROR(VLOOKUP('Requête 052'!$A1119,'Requête 052'!$A$1:$F$2000,3,FALSE),"")</f>
        <v>43829</v>
      </c>
      <c r="D1120" s="5" t="str">
        <f>IFERROR(VLOOKUP('Requête 052'!$A1119,'Requête 052'!$A$1:$F$2000,4,FALSE),"")</f>
        <v>ENCOMBRANTS</v>
      </c>
      <c r="E1120" s="5" t="str">
        <f>IFERROR(VLOOKUP('Requête 052'!$A1119,'Requête 052'!$A$1:$F$2000,5,FALSE),"")</f>
        <v>ENCOMBRANTS</v>
      </c>
      <c r="F1120" s="5">
        <f>IFERROR(VLOOKUP('Requête 052'!$A1119,'Requête 052'!$A$1:$F$2000,6,FALSE),"")</f>
        <v>1.1399999999999999</v>
      </c>
      <c r="G1120" s="15">
        <f>IFERROR(VLOOKUP(A1120,'Fichier source CGECP'!$A$1:$F$1259,1,FALSE),"")</f>
        <v>8559</v>
      </c>
      <c r="H1120" s="15" t="str">
        <f>IFERROR(VLOOKUP(A1120,'Fichier source CGECP'!$A$1:$F$1259,2,FALSE),"")</f>
        <v>CGECP</v>
      </c>
      <c r="I1120" s="38">
        <f>IFERROR(VLOOKUP(A1120,'Fichier source CGECP'!$A$1:$F$1259,3,FALSE),"")</f>
        <v>43829</v>
      </c>
      <c r="J1120" s="15" t="str">
        <f>IFERROR(VLOOKUP(A1120,'Fichier source CGECP'!$A$1:$F$1259,4,FALSE),"")</f>
        <v>CARTONS</v>
      </c>
      <c r="K1120" s="15" t="str">
        <f>IFERROR(VLOOKUP(A1120,'Fichier source CGECP'!$A$1:$F$1259,5,FALSE),"")</f>
        <v>CARTONS</v>
      </c>
      <c r="L1120" s="33">
        <f>IFERROR(VLOOKUP(A1120,'Fichier source CGECP'!$A$1:$F$1259,6,FALSE),"")</f>
        <v>0.182</v>
      </c>
      <c r="M1120" s="36">
        <f t="shared" si="90"/>
        <v>0.95799999999999996</v>
      </c>
      <c r="N1120" s="35" t="str">
        <f t="shared" si="86"/>
        <v>Ok</v>
      </c>
      <c r="O1120" s="35" t="str">
        <f t="shared" si="87"/>
        <v>Ecart</v>
      </c>
      <c r="P1120" s="35" t="str">
        <f t="shared" si="88"/>
        <v>Ok</v>
      </c>
      <c r="Q1120" s="35" t="str">
        <f t="shared" si="89"/>
        <v>Ecart</v>
      </c>
    </row>
    <row r="1121" spans="1:17" ht="15.75" customHeight="1" x14ac:dyDescent="0.25">
      <c r="A1121" s="12">
        <f>IFERROR(VLOOKUP('Requête 052'!$A1120,'Requête 052'!$A$1:$F$2000,1,FALSE),"")</f>
        <v>8566</v>
      </c>
      <c r="B1121" s="5" t="str">
        <f>IFERROR(VLOOKUP('Requête 052'!$A1120,'Requête 052'!$A$1:$F$2000,2,FALSE),"")</f>
        <v>CGECP ST OUEN L AUMONE TDI</v>
      </c>
      <c r="C1121" s="14">
        <f>IFERROR(VLOOKUP('Requête 052'!$A1120,'Requête 052'!$A$1:$F$2000,3,FALSE),"")</f>
        <v>43829</v>
      </c>
      <c r="D1121" s="5" t="str">
        <f>IFERROR(VLOOKUP('Requête 052'!$A1120,'Requête 052'!$A$1:$F$2000,4,FALSE),"")</f>
        <v>CARTONS ET SACHES PLAST - 1.04.00</v>
      </c>
      <c r="E1121" s="5" t="str">
        <f>IFERROR(VLOOKUP('Requête 052'!$A1120,'Requête 052'!$A$1:$F$2000,5,FALSE),"")</f>
        <v>PE GRANDE SURFACE-PEGS</v>
      </c>
      <c r="F1121" s="5">
        <f>IFERROR(VLOOKUP('Requête 052'!$A1120,'Requête 052'!$A$1:$F$2000,6,FALSE),"")</f>
        <v>2.2400000000000002</v>
      </c>
      <c r="G1121" s="15">
        <f>IFERROR(VLOOKUP(A1121,'Fichier source CGECP'!$A$1:$F$1259,1,FALSE),"")</f>
        <v>8566</v>
      </c>
      <c r="H1121" s="15" t="str">
        <f>IFERROR(VLOOKUP(A1121,'Fichier source CGECP'!$A$1:$F$1259,2,FALSE),"")</f>
        <v>CGECP</v>
      </c>
      <c r="I1121" s="38">
        <f>IFERROR(VLOOKUP(A1121,'Fichier source CGECP'!$A$1:$F$1259,3,FALSE),"")</f>
        <v>43829</v>
      </c>
      <c r="J1121" s="15" t="str">
        <f>IFERROR(VLOOKUP(A1121,'Fichier source CGECP'!$A$1:$F$1259,4,FALSE),"")</f>
        <v>CARTONS ET SACHES PLAST - 1.04.00</v>
      </c>
      <c r="K1121" s="15" t="str">
        <f>IFERROR(VLOOKUP(A1121,'Fichier source CGECP'!$A$1:$F$1259,5,FALSE),"")</f>
        <v>CARTONS ET SACHES PLAST - 1.04.00</v>
      </c>
      <c r="L1121" s="33">
        <f>IFERROR(VLOOKUP(A1121,'Fichier source CGECP'!$A$1:$F$1259,6,FALSE),"")</f>
        <v>1.889</v>
      </c>
      <c r="M1121" s="36">
        <f t="shared" si="90"/>
        <v>0.3510000000000002</v>
      </c>
      <c r="N1121" s="35" t="str">
        <f t="shared" si="86"/>
        <v>Ok</v>
      </c>
      <c r="O1121" s="35" t="str">
        <f t="shared" si="87"/>
        <v>Ecart</v>
      </c>
      <c r="P1121" s="35" t="str">
        <f t="shared" si="88"/>
        <v>Ok</v>
      </c>
      <c r="Q1121" s="35" t="str">
        <f t="shared" si="89"/>
        <v>Ecart</v>
      </c>
    </row>
    <row r="1122" spans="1:17" ht="15.75" customHeight="1" x14ac:dyDescent="0.25">
      <c r="A1122" s="12">
        <f>IFERROR(VLOOKUP('Requête 052'!$A1121,'Requête 052'!$A$1:$F$2000,1,FALSE),"")</f>
        <v>8566</v>
      </c>
      <c r="B1122" s="5" t="str">
        <f>IFERROR(VLOOKUP('Requête 052'!$A1121,'Requête 052'!$A$1:$F$2000,2,FALSE),"")</f>
        <v>CGECP ST OUEN L AUMONE TDI</v>
      </c>
      <c r="C1122" s="14">
        <f>IFERROR(VLOOKUP('Requête 052'!$A1121,'Requête 052'!$A$1:$F$2000,3,FALSE),"")</f>
        <v>43829</v>
      </c>
      <c r="D1122" s="5" t="str">
        <f>IFERROR(VLOOKUP('Requête 052'!$A1121,'Requête 052'!$A$1:$F$2000,4,FALSE),"")</f>
        <v>CARTONS ET SACHES PLAST - 1.04.00</v>
      </c>
      <c r="E1122" s="5" t="str">
        <f>IFERROR(VLOOKUP('Requête 052'!$A1121,'Requête 052'!$A$1:$F$2000,5,FALSE),"")</f>
        <v>PE GRANDE SURFACE-PEGS</v>
      </c>
      <c r="F1122" s="5">
        <f>IFERROR(VLOOKUP('Requête 052'!$A1121,'Requête 052'!$A$1:$F$2000,6,FALSE),"")</f>
        <v>2.2400000000000002</v>
      </c>
      <c r="G1122" s="15">
        <f>IFERROR(VLOOKUP(A1122,'Fichier source CGECP'!$A$1:$F$1259,1,FALSE),"")</f>
        <v>8566</v>
      </c>
      <c r="H1122" s="15" t="str">
        <f>IFERROR(VLOOKUP(A1122,'Fichier source CGECP'!$A$1:$F$1259,2,FALSE),"")</f>
        <v>CGECP</v>
      </c>
      <c r="I1122" s="38">
        <f>IFERROR(VLOOKUP(A1122,'Fichier source CGECP'!$A$1:$F$1259,3,FALSE),"")</f>
        <v>43829</v>
      </c>
      <c r="J1122" s="15" t="str">
        <f>IFERROR(VLOOKUP(A1122,'Fichier source CGECP'!$A$1:$F$1259,4,FALSE),"")</f>
        <v>CARTONS ET SACHES PLAST - 1.04.00</v>
      </c>
      <c r="K1122" s="15" t="str">
        <f>IFERROR(VLOOKUP(A1122,'Fichier source CGECP'!$A$1:$F$1259,5,FALSE),"")</f>
        <v>CARTONS ET SACHES PLAST - 1.04.00</v>
      </c>
      <c r="L1122" s="33">
        <f>IFERROR(VLOOKUP(A1122,'Fichier source CGECP'!$A$1:$F$1259,6,FALSE),"")</f>
        <v>1.889</v>
      </c>
      <c r="M1122" s="36">
        <f t="shared" si="90"/>
        <v>0.3510000000000002</v>
      </c>
      <c r="N1122" s="35" t="str">
        <f t="shared" si="86"/>
        <v>Ok</v>
      </c>
      <c r="O1122" s="35" t="str">
        <f t="shared" si="87"/>
        <v>Ecart</v>
      </c>
      <c r="P1122" s="35" t="str">
        <f t="shared" si="88"/>
        <v>Ok</v>
      </c>
      <c r="Q1122" s="35" t="str">
        <f t="shared" si="89"/>
        <v>Ecart</v>
      </c>
    </row>
    <row r="1123" spans="1:17" ht="15.75" customHeight="1" x14ac:dyDescent="0.25">
      <c r="A1123" s="12">
        <f>IFERROR(VLOOKUP('Requête 052'!$A1122,'Requête 052'!$A$1:$F$2000,1,FALSE),"")</f>
        <v>8566</v>
      </c>
      <c r="B1123" s="5" t="str">
        <f>IFERROR(VLOOKUP('Requête 052'!$A1122,'Requête 052'!$A$1:$F$2000,2,FALSE),"")</f>
        <v>CGECP ST OUEN L AUMONE TDI</v>
      </c>
      <c r="C1123" s="14">
        <f>IFERROR(VLOOKUP('Requête 052'!$A1122,'Requête 052'!$A$1:$F$2000,3,FALSE),"")</f>
        <v>43829</v>
      </c>
      <c r="D1123" s="5" t="str">
        <f>IFERROR(VLOOKUP('Requête 052'!$A1122,'Requête 052'!$A$1:$F$2000,4,FALSE),"")</f>
        <v>CARTONS ET SACHES PLAST - 1.04.00</v>
      </c>
      <c r="E1123" s="5" t="str">
        <f>IFERROR(VLOOKUP('Requête 052'!$A1122,'Requête 052'!$A$1:$F$2000,5,FALSE),"")</f>
        <v>PE GRANDE SURFACE-PEGS</v>
      </c>
      <c r="F1123" s="5">
        <f>IFERROR(VLOOKUP('Requête 052'!$A1122,'Requête 052'!$A$1:$F$2000,6,FALSE),"")</f>
        <v>2.2400000000000002</v>
      </c>
      <c r="G1123" s="15">
        <f>IFERROR(VLOOKUP(A1123,'Fichier source CGECP'!$A$1:$F$1259,1,FALSE),"")</f>
        <v>8566</v>
      </c>
      <c r="H1123" s="15" t="str">
        <f>IFERROR(VLOOKUP(A1123,'Fichier source CGECP'!$A$1:$F$1259,2,FALSE),"")</f>
        <v>CGECP</v>
      </c>
      <c r="I1123" s="38">
        <f>IFERROR(VLOOKUP(A1123,'Fichier source CGECP'!$A$1:$F$1259,3,FALSE),"")</f>
        <v>43829</v>
      </c>
      <c r="J1123" s="15" t="str">
        <f>IFERROR(VLOOKUP(A1123,'Fichier source CGECP'!$A$1:$F$1259,4,FALSE),"")</f>
        <v>CARTONS ET SACHES PLAST - 1.04.00</v>
      </c>
      <c r="K1123" s="15" t="str">
        <f>IFERROR(VLOOKUP(A1123,'Fichier source CGECP'!$A$1:$F$1259,5,FALSE),"")</f>
        <v>CARTONS ET SACHES PLAST - 1.04.00</v>
      </c>
      <c r="L1123" s="33">
        <f>IFERROR(VLOOKUP(A1123,'Fichier source CGECP'!$A$1:$F$1259,6,FALSE),"")</f>
        <v>1.889</v>
      </c>
      <c r="M1123" s="36">
        <f t="shared" si="90"/>
        <v>0.3510000000000002</v>
      </c>
      <c r="N1123" s="35" t="str">
        <f t="shared" si="86"/>
        <v>Ok</v>
      </c>
      <c r="O1123" s="35" t="str">
        <f t="shared" si="87"/>
        <v>Ecart</v>
      </c>
      <c r="P1123" s="35" t="str">
        <f t="shared" si="88"/>
        <v>Ok</v>
      </c>
      <c r="Q1123" s="35" t="str">
        <f t="shared" si="89"/>
        <v>Ecart</v>
      </c>
    </row>
    <row r="1124" spans="1:17" ht="15.75" customHeight="1" x14ac:dyDescent="0.25">
      <c r="A1124" s="12">
        <f>IFERROR(VLOOKUP('Requête 052'!$A1123,'Requête 052'!$A$1:$F$2000,1,FALSE),"")</f>
        <v>8566</v>
      </c>
      <c r="B1124" s="5" t="str">
        <f>IFERROR(VLOOKUP('Requête 052'!$A1123,'Requête 052'!$A$1:$F$2000,2,FALSE),"")</f>
        <v>CGECP ST OUEN L AUMONE TDI</v>
      </c>
      <c r="C1124" s="14">
        <f>IFERROR(VLOOKUP('Requête 052'!$A1123,'Requête 052'!$A$1:$F$2000,3,FALSE),"")</f>
        <v>43829</v>
      </c>
      <c r="D1124" s="5" t="str">
        <f>IFERROR(VLOOKUP('Requête 052'!$A1123,'Requête 052'!$A$1:$F$2000,4,FALSE),"")</f>
        <v>CARTONS ET SACHES PLAST - 1.04.00</v>
      </c>
      <c r="E1124" s="5" t="str">
        <f>IFERROR(VLOOKUP('Requête 052'!$A1123,'Requête 052'!$A$1:$F$2000,5,FALSE),"")</f>
        <v>PE GRANDE SURFACE-PEGS</v>
      </c>
      <c r="F1124" s="5">
        <f>IFERROR(VLOOKUP('Requête 052'!$A1123,'Requête 052'!$A$1:$F$2000,6,FALSE),"")</f>
        <v>2.2400000000000002</v>
      </c>
      <c r="G1124" s="15">
        <f>IFERROR(VLOOKUP(A1124,'Fichier source CGECP'!$A$1:$F$1259,1,FALSE),"")</f>
        <v>8566</v>
      </c>
      <c r="H1124" s="15" t="str">
        <f>IFERROR(VLOOKUP(A1124,'Fichier source CGECP'!$A$1:$F$1259,2,FALSE),"")</f>
        <v>CGECP</v>
      </c>
      <c r="I1124" s="38">
        <f>IFERROR(VLOOKUP(A1124,'Fichier source CGECP'!$A$1:$F$1259,3,FALSE),"")</f>
        <v>43829</v>
      </c>
      <c r="J1124" s="15" t="str">
        <f>IFERROR(VLOOKUP(A1124,'Fichier source CGECP'!$A$1:$F$1259,4,FALSE),"")</f>
        <v>CARTONS ET SACHES PLAST - 1.04.00</v>
      </c>
      <c r="K1124" s="15" t="str">
        <f>IFERROR(VLOOKUP(A1124,'Fichier source CGECP'!$A$1:$F$1259,5,FALSE),"")</f>
        <v>CARTONS ET SACHES PLAST - 1.04.00</v>
      </c>
      <c r="L1124" s="33">
        <f>IFERROR(VLOOKUP(A1124,'Fichier source CGECP'!$A$1:$F$1259,6,FALSE),"")</f>
        <v>1.889</v>
      </c>
      <c r="M1124" s="36">
        <f t="shared" si="90"/>
        <v>0.3510000000000002</v>
      </c>
      <c r="N1124" s="35" t="str">
        <f t="shared" si="86"/>
        <v>Ok</v>
      </c>
      <c r="O1124" s="35" t="str">
        <f t="shared" si="87"/>
        <v>Ecart</v>
      </c>
      <c r="P1124" s="35" t="str">
        <f t="shared" si="88"/>
        <v>Ok</v>
      </c>
      <c r="Q1124" s="35" t="str">
        <f t="shared" si="89"/>
        <v>Ecart</v>
      </c>
    </row>
    <row r="1125" spans="1:17" ht="15.75" customHeight="1" x14ac:dyDescent="0.25">
      <c r="A1125" s="12">
        <f>IFERROR(VLOOKUP('Requête 052'!$A1124,'Requête 052'!$A$1:$F$2000,1,FALSE),"")</f>
        <v>8567</v>
      </c>
      <c r="B1125" s="5" t="str">
        <f>IFERROR(VLOOKUP('Requête 052'!$A1124,'Requête 052'!$A$1:$F$2000,2,FALSE),"")</f>
        <v>CGECP ST OUEN L AUMONE TDI</v>
      </c>
      <c r="C1125" s="14">
        <f>IFERROR(VLOOKUP('Requête 052'!$A1124,'Requête 052'!$A$1:$F$2000,3,FALSE),"")</f>
        <v>43829</v>
      </c>
      <c r="D1125" s="5" t="str">
        <f>IFERROR(VLOOKUP('Requête 052'!$A1124,'Requête 052'!$A$1:$F$2000,4,FALSE),"")</f>
        <v>ENCOMBRANTS</v>
      </c>
      <c r="E1125" s="5" t="str">
        <f>IFERROR(VLOOKUP('Requête 052'!$A1124,'Requête 052'!$A$1:$F$2000,5,FALSE),"")</f>
        <v>ENCOMBRANTS</v>
      </c>
      <c r="F1125" s="5">
        <f>IFERROR(VLOOKUP('Requête 052'!$A1124,'Requête 052'!$A$1:$F$2000,6,FALSE),"")</f>
        <v>5.24</v>
      </c>
      <c r="G1125" s="15" t="str">
        <f>IFERROR(VLOOKUP(A1125,'Fichier source CGECP'!$A$1:$F$1259,1,FALSE),"")</f>
        <v/>
      </c>
      <c r="H1125" s="15" t="str">
        <f>IFERROR(VLOOKUP(A1125,'Fichier source CGECP'!$A$1:$F$1259,2,FALSE),"")</f>
        <v/>
      </c>
      <c r="I1125" s="38" t="str">
        <f>IFERROR(VLOOKUP(A1125,'Fichier source CGECP'!$A$1:$F$1259,3,FALSE),"")</f>
        <v/>
      </c>
      <c r="J1125" s="15" t="str">
        <f>IFERROR(VLOOKUP(A1125,'Fichier source CGECP'!$A$1:$F$1259,4,FALSE),"")</f>
        <v/>
      </c>
      <c r="K1125" s="15" t="str">
        <f>IFERROR(VLOOKUP(A1125,'Fichier source CGECP'!$A$1:$F$1259,5,FALSE),"")</f>
        <v/>
      </c>
      <c r="L1125" s="33" t="str">
        <f>IFERROR(VLOOKUP(A1125,'Fichier source CGECP'!$A$1:$F$1259,6,FALSE),"")</f>
        <v/>
      </c>
      <c r="M1125" s="36" t="str">
        <f t="shared" si="90"/>
        <v/>
      </c>
      <c r="N1125" s="35" t="str">
        <f t="shared" si="86"/>
        <v>Ok</v>
      </c>
      <c r="O1125" s="35" t="str">
        <f t="shared" si="87"/>
        <v>Ecart</v>
      </c>
      <c r="P1125" s="35" t="str">
        <f t="shared" si="88"/>
        <v>Ok</v>
      </c>
      <c r="Q1125" s="35" t="str">
        <f t="shared" si="89"/>
        <v>Ecart</v>
      </c>
    </row>
    <row r="1126" spans="1:17" ht="15.75" customHeight="1" x14ac:dyDescent="0.25">
      <c r="A1126" s="12">
        <f>IFERROR(VLOOKUP('Requête 052'!$A1125,'Requête 052'!$A$1:$F$2000,1,FALSE),"")</f>
        <v>8568</v>
      </c>
      <c r="B1126" s="5" t="str">
        <f>IFERROR(VLOOKUP('Requête 052'!$A1125,'Requête 052'!$A$1:$F$2000,2,FALSE),"")</f>
        <v>CGECP ST OUEN L AUMONE TDI</v>
      </c>
      <c r="C1126" s="14">
        <f>IFERROR(VLOOKUP('Requête 052'!$A1125,'Requête 052'!$A$1:$F$2000,3,FALSE),"")</f>
        <v>43829</v>
      </c>
      <c r="D1126" s="5" t="str">
        <f>IFERROR(VLOOKUP('Requête 052'!$A1125,'Requête 052'!$A$1:$F$2000,4,FALSE),"")</f>
        <v>ENCOMBRANTS</v>
      </c>
      <c r="E1126" s="5" t="str">
        <f>IFERROR(VLOOKUP('Requête 052'!$A1125,'Requête 052'!$A$1:$F$2000,5,FALSE),"")</f>
        <v>ENCOMBRANTS</v>
      </c>
      <c r="F1126" s="5">
        <f>IFERROR(VLOOKUP('Requête 052'!$A1125,'Requête 052'!$A$1:$F$2000,6,FALSE),"")</f>
        <v>7.1999999999999995E-2</v>
      </c>
      <c r="G1126" s="15">
        <f>IFERROR(VLOOKUP(A1126,'Fichier source CGECP'!$A$1:$F$1259,1,FALSE),"")</f>
        <v>8568</v>
      </c>
      <c r="H1126" s="15" t="str">
        <f>IFERROR(VLOOKUP(A1126,'Fichier source CGECP'!$A$1:$F$1259,2,FALSE),"")</f>
        <v>CGECP</v>
      </c>
      <c r="I1126" s="38">
        <f>IFERROR(VLOOKUP(A1126,'Fichier source CGECP'!$A$1:$F$1259,3,FALSE),"")</f>
        <v>43829</v>
      </c>
      <c r="J1126" s="15" t="str">
        <f>IFERROR(VLOOKUP(A1126,'Fichier source CGECP'!$A$1:$F$1259,4,FALSE),"")</f>
        <v>CARTONS</v>
      </c>
      <c r="K1126" s="15" t="str">
        <f>IFERROR(VLOOKUP(A1126,'Fichier source CGECP'!$A$1:$F$1259,5,FALSE),"")</f>
        <v>CARTONS</v>
      </c>
      <c r="L1126" s="33">
        <f>IFERROR(VLOOKUP(A1126,'Fichier source CGECP'!$A$1:$F$1259,6,FALSE),"")</f>
        <v>0.32</v>
      </c>
      <c r="M1126" s="36">
        <f t="shared" si="90"/>
        <v>-0.248</v>
      </c>
      <c r="N1126" s="35" t="str">
        <f t="shared" si="86"/>
        <v>Ok</v>
      </c>
      <c r="O1126" s="35" t="str">
        <f t="shared" si="87"/>
        <v>Ecart</v>
      </c>
      <c r="P1126" s="35" t="str">
        <f t="shared" si="88"/>
        <v>Ecart</v>
      </c>
      <c r="Q1126" s="35" t="str">
        <f t="shared" si="89"/>
        <v>Ecart</v>
      </c>
    </row>
    <row r="1127" spans="1:17" ht="15.75" customHeight="1" x14ac:dyDescent="0.25">
      <c r="A1127" s="12">
        <f>IFERROR(VLOOKUP('Requête 052'!$A1126,'Requête 052'!$A$1:$F$2000,1,FALSE),"")</f>
        <v>8569</v>
      </c>
      <c r="B1127" s="5" t="str">
        <f>IFERROR(VLOOKUP('Requête 052'!$A1126,'Requête 052'!$A$1:$F$2000,2,FALSE),"")</f>
        <v>CGECP ST OUEN L AUMONE UVEND</v>
      </c>
      <c r="C1127" s="14">
        <f>IFERROR(VLOOKUP('Requête 052'!$A1126,'Requête 052'!$A$1:$F$2000,3,FALSE),"")</f>
        <v>43829</v>
      </c>
      <c r="D1127" s="5" t="str">
        <f>IFERROR(VLOOKUP('Requête 052'!$A1126,'Requête 052'!$A$1:$F$2000,4,FALSE),"")</f>
        <v>ORDURES MENAGERES</v>
      </c>
      <c r="E1127" s="5" t="str">
        <f>IFERROR(VLOOKUP('Requête 052'!$A1126,'Requête 052'!$A$1:$F$2000,5,FALSE),"")</f>
        <v>ORDURES MENAGERES</v>
      </c>
      <c r="F1127" s="5">
        <f>IFERROR(VLOOKUP('Requête 052'!$A1126,'Requête 052'!$A$1:$F$2000,6,FALSE),"")</f>
        <v>3.1</v>
      </c>
      <c r="G1127" s="15">
        <f>IFERROR(VLOOKUP(A1127,'Fichier source CGECP'!$A$1:$F$1259,1,FALSE),"")</f>
        <v>8569</v>
      </c>
      <c r="H1127" s="15" t="str">
        <f>IFERROR(VLOOKUP(A1127,'Fichier source CGECP'!$A$1:$F$1259,2,FALSE),"")</f>
        <v>CGECP</v>
      </c>
      <c r="I1127" s="38">
        <f>IFERROR(VLOOKUP(A1127,'Fichier source CGECP'!$A$1:$F$1259,3,FALSE),"")</f>
        <v>43829</v>
      </c>
      <c r="J1127" s="15" t="str">
        <f>IFERROR(VLOOKUP(A1127,'Fichier source CGECP'!$A$1:$F$1259,4,FALSE),"")</f>
        <v>ORDURES MENAGERES</v>
      </c>
      <c r="K1127" s="15" t="str">
        <f>IFERROR(VLOOKUP(A1127,'Fichier source CGECP'!$A$1:$F$1259,5,FALSE),"")</f>
        <v>ORDURES MENAGERES</v>
      </c>
      <c r="L1127" s="33">
        <f>IFERROR(VLOOKUP(A1127,'Fichier source CGECP'!$A$1:$F$1259,6,FALSE),"")</f>
        <v>4.8</v>
      </c>
      <c r="M1127" s="36">
        <f t="shared" si="90"/>
        <v>-1.6999999999999997</v>
      </c>
      <c r="N1127" s="35" t="str">
        <f t="shared" si="86"/>
        <v>Ok</v>
      </c>
      <c r="O1127" s="35" t="str">
        <f t="shared" si="87"/>
        <v>Ok</v>
      </c>
      <c r="P1127" s="35" t="str">
        <f t="shared" si="88"/>
        <v>Ecart</v>
      </c>
      <c r="Q1127" s="35" t="str">
        <f t="shared" si="89"/>
        <v>Ecart</v>
      </c>
    </row>
    <row r="1128" spans="1:17" ht="15.75" customHeight="1" x14ac:dyDescent="0.25">
      <c r="A1128" s="12">
        <f>IFERROR(VLOOKUP('Requête 052'!$A1127,'Requête 052'!$A$1:$F$2000,1,FALSE),"")</f>
        <v>8573</v>
      </c>
      <c r="B1128" s="5" t="str">
        <f>IFERROR(VLOOKUP('Requête 052'!$A1127,'Requête 052'!$A$1:$F$2000,2,FALSE),"")</f>
        <v>CGECP ST OUEN L AUMONE TDI</v>
      </c>
      <c r="C1128" s="14">
        <f>IFERROR(VLOOKUP('Requête 052'!$A1127,'Requête 052'!$A$1:$F$2000,3,FALSE),"")</f>
        <v>43829</v>
      </c>
      <c r="D1128" s="5" t="str">
        <f>IFERROR(VLOOKUP('Requête 052'!$A1127,'Requête 052'!$A$1:$F$2000,4,FALSE),"")</f>
        <v>DECHETS INDUSTRIELS BANALS</v>
      </c>
      <c r="E1128" s="5" t="str">
        <f>IFERROR(VLOOKUP('Requête 052'!$A1127,'Requête 052'!$A$1:$F$2000,5,FALSE),"")</f>
        <v>DECHETS INDUSTRIELS BANALS</v>
      </c>
      <c r="F1128" s="5">
        <f>IFERROR(VLOOKUP('Requête 052'!$A1127,'Requête 052'!$A$1:$F$2000,6,FALSE),"")</f>
        <v>1.976</v>
      </c>
      <c r="G1128" s="15">
        <f>IFERROR(VLOOKUP(A1128,'Fichier source CGECP'!$A$1:$F$1259,1,FALSE),"")</f>
        <v>8573</v>
      </c>
      <c r="H1128" s="15" t="str">
        <f>IFERROR(VLOOKUP(A1128,'Fichier source CGECP'!$A$1:$F$1259,2,FALSE),"")</f>
        <v>CGECP</v>
      </c>
      <c r="I1128" s="38">
        <f>IFERROR(VLOOKUP(A1128,'Fichier source CGECP'!$A$1:$F$1259,3,FALSE),"")</f>
        <v>43829</v>
      </c>
      <c r="J1128" s="15" t="str">
        <f>IFERROR(VLOOKUP(A1128,'Fichier source CGECP'!$A$1:$F$1259,4,FALSE),"")</f>
        <v>MATIERE VALO EN MELANGE</v>
      </c>
      <c r="K1128" s="15" t="str">
        <f>IFERROR(VLOOKUP(A1128,'Fichier source CGECP'!$A$1:$F$1259,5,FALSE),"")</f>
        <v>MATIERE VALO EN MELANGE</v>
      </c>
      <c r="L1128" s="33">
        <f>IFERROR(VLOOKUP(A1128,'Fichier source CGECP'!$A$1:$F$1259,6,FALSE),"")</f>
        <v>0.92</v>
      </c>
      <c r="M1128" s="36">
        <f t="shared" si="90"/>
        <v>1.056</v>
      </c>
      <c r="N1128" s="35" t="str">
        <f t="shared" si="86"/>
        <v>Ok</v>
      </c>
      <c r="O1128" s="35" t="str">
        <f t="shared" si="87"/>
        <v>Ecart</v>
      </c>
      <c r="P1128" s="35" t="str">
        <f t="shared" si="88"/>
        <v>Ok</v>
      </c>
      <c r="Q1128" s="35" t="str">
        <f t="shared" si="89"/>
        <v>Ecart</v>
      </c>
    </row>
    <row r="1129" spans="1:17" ht="15.75" customHeight="1" x14ac:dyDescent="0.25">
      <c r="A1129" s="12">
        <f>IFERROR(VLOOKUP('Requête 052'!$A1128,'Requête 052'!$A$1:$F$2000,1,FALSE),"")</f>
        <v>8583</v>
      </c>
      <c r="B1129" s="5" t="str">
        <f>IFERROR(VLOOKUP('Requête 052'!$A1128,'Requête 052'!$A$1:$F$2000,2,FALSE),"")</f>
        <v>CGECP ST OUEN L AUMONE TDI</v>
      </c>
      <c r="C1129" s="14">
        <f>IFERROR(VLOOKUP('Requête 052'!$A1128,'Requête 052'!$A$1:$F$2000,3,FALSE),"")</f>
        <v>43829</v>
      </c>
      <c r="D1129" s="5" t="str">
        <f>IFERROR(VLOOKUP('Requête 052'!$A1128,'Requête 052'!$A$1:$F$2000,4,FALSE),"")</f>
        <v>ENCOMBRANTS</v>
      </c>
      <c r="E1129" s="5" t="str">
        <f>IFERROR(VLOOKUP('Requête 052'!$A1128,'Requête 052'!$A$1:$F$2000,5,FALSE),"")</f>
        <v>ENCOMBRANTS</v>
      </c>
      <c r="F1129" s="5">
        <f>IFERROR(VLOOKUP('Requête 052'!$A1128,'Requête 052'!$A$1:$F$2000,6,FALSE),"")</f>
        <v>2.3279999999999998</v>
      </c>
      <c r="G1129" s="15">
        <f>IFERROR(VLOOKUP(A1129,'Fichier source CGECP'!$A$1:$F$1259,1,FALSE),"")</f>
        <v>8583</v>
      </c>
      <c r="H1129" s="15" t="str">
        <f>IFERROR(VLOOKUP(A1129,'Fichier source CGECP'!$A$1:$F$1259,2,FALSE),"")</f>
        <v>CGECP</v>
      </c>
      <c r="I1129" s="38">
        <f>IFERROR(VLOOKUP(A1129,'Fichier source CGECP'!$A$1:$F$1259,3,FALSE),"")</f>
        <v>43829</v>
      </c>
      <c r="J1129" s="15">
        <f>IFERROR(VLOOKUP(A1129,'Fichier source CGECP'!$A$1:$F$1259,4,FALSE),"")</f>
        <v>0</v>
      </c>
      <c r="K1129" s="15" t="str">
        <f>IFERROR(VLOOKUP(A1129,'Fichier source CGECP'!$A$1:$F$1259,5,FALSE),"")</f>
        <v>CARTONS ET SACHES PLAST - 1.04.00</v>
      </c>
      <c r="L1129" s="33">
        <f>IFERROR(VLOOKUP(A1129,'Fichier source CGECP'!$A$1:$F$1259,6,FALSE),"")</f>
        <v>2.4860000000000002</v>
      </c>
      <c r="M1129" s="36">
        <f t="shared" si="90"/>
        <v>-0.15800000000000036</v>
      </c>
      <c r="N1129" s="35" t="str">
        <f t="shared" si="86"/>
        <v>Ok</v>
      </c>
      <c r="O1129" s="35" t="str">
        <f t="shared" si="87"/>
        <v>Ecart</v>
      </c>
      <c r="P1129" s="35" t="str">
        <f t="shared" si="88"/>
        <v>Ecart</v>
      </c>
      <c r="Q1129" s="35" t="str">
        <f t="shared" si="89"/>
        <v>Ecart</v>
      </c>
    </row>
    <row r="1130" spans="1:17" ht="15.75" customHeight="1" x14ac:dyDescent="0.25">
      <c r="A1130" s="12">
        <f>IFERROR(VLOOKUP('Requête 052'!$A1129,'Requête 052'!$A$1:$F$2000,1,FALSE),"")</f>
        <v>8587</v>
      </c>
      <c r="B1130" s="5" t="str">
        <f>IFERROR(VLOOKUP('Requête 052'!$A1129,'Requête 052'!$A$1:$F$2000,2,FALSE),"")</f>
        <v>CGECP ST OUEN L AUMONE TDI</v>
      </c>
      <c r="C1130" s="14">
        <f>IFERROR(VLOOKUP('Requête 052'!$A1129,'Requête 052'!$A$1:$F$2000,3,FALSE),"")</f>
        <v>43829</v>
      </c>
      <c r="D1130" s="5" t="str">
        <f>IFERROR(VLOOKUP('Requête 052'!$A1129,'Requête 052'!$A$1:$F$2000,4,FALSE),"")</f>
        <v>CARTONS DE DECHETTERIE - 1.04.00</v>
      </c>
      <c r="E1130" s="5" t="str">
        <f>IFERROR(VLOOKUP('Requête 052'!$A1129,'Requête 052'!$A$1:$F$2000,5,FALSE),"")</f>
        <v>ENCOMBRANTS</v>
      </c>
      <c r="F1130" s="5">
        <f>IFERROR(VLOOKUP('Requête 052'!$A1129,'Requête 052'!$A$1:$F$2000,6,FALSE),"")</f>
        <v>0.62</v>
      </c>
      <c r="G1130" s="15" t="str">
        <f>IFERROR(VLOOKUP(A1130,'Fichier source CGECP'!$A$1:$F$1259,1,FALSE),"")</f>
        <v/>
      </c>
      <c r="H1130" s="15" t="str">
        <f>IFERROR(VLOOKUP(A1130,'Fichier source CGECP'!$A$1:$F$1259,2,FALSE),"")</f>
        <v/>
      </c>
      <c r="I1130" s="38" t="str">
        <f>IFERROR(VLOOKUP(A1130,'Fichier source CGECP'!$A$1:$F$1259,3,FALSE),"")</f>
        <v/>
      </c>
      <c r="J1130" s="15" t="str">
        <f>IFERROR(VLOOKUP(A1130,'Fichier source CGECP'!$A$1:$F$1259,4,FALSE),"")</f>
        <v/>
      </c>
      <c r="K1130" s="15" t="str">
        <f>IFERROR(VLOOKUP(A1130,'Fichier source CGECP'!$A$1:$F$1259,5,FALSE),"")</f>
        <v/>
      </c>
      <c r="L1130" s="33" t="str">
        <f>IFERROR(VLOOKUP(A1130,'Fichier source CGECP'!$A$1:$F$1259,6,FALSE),"")</f>
        <v/>
      </c>
      <c r="M1130" s="36" t="str">
        <f t="shared" si="90"/>
        <v/>
      </c>
      <c r="N1130" s="35" t="str">
        <f t="shared" si="86"/>
        <v>Ok</v>
      </c>
      <c r="O1130" s="35" t="str">
        <f t="shared" si="87"/>
        <v>Ecart</v>
      </c>
      <c r="P1130" s="35" t="str">
        <f t="shared" si="88"/>
        <v>Ok</v>
      </c>
      <c r="Q1130" s="35" t="str">
        <f t="shared" si="89"/>
        <v>Ecart</v>
      </c>
    </row>
    <row r="1131" spans="1:17" ht="15.75" customHeight="1" x14ac:dyDescent="0.25">
      <c r="A1131" s="12">
        <f>IFERROR(VLOOKUP('Requête 052'!$A1130,'Requête 052'!$A$1:$F$2000,1,FALSE),"")</f>
        <v>8587</v>
      </c>
      <c r="B1131" s="5" t="str">
        <f>IFERROR(VLOOKUP('Requête 052'!$A1130,'Requête 052'!$A$1:$F$2000,2,FALSE),"")</f>
        <v>CGECP ST OUEN L AUMONE TDI</v>
      </c>
      <c r="C1131" s="14">
        <f>IFERROR(VLOOKUP('Requête 052'!$A1130,'Requête 052'!$A$1:$F$2000,3,FALSE),"")</f>
        <v>43829</v>
      </c>
      <c r="D1131" s="5" t="str">
        <f>IFERROR(VLOOKUP('Requête 052'!$A1130,'Requête 052'!$A$1:$F$2000,4,FALSE),"")</f>
        <v>CARTONS DE DECHETTERIE - 1.04.00</v>
      </c>
      <c r="E1131" s="5" t="str">
        <f>IFERROR(VLOOKUP('Requête 052'!$A1130,'Requête 052'!$A$1:$F$2000,5,FALSE),"")</f>
        <v>ENCOMBRANTS</v>
      </c>
      <c r="F1131" s="5">
        <f>IFERROR(VLOOKUP('Requête 052'!$A1130,'Requête 052'!$A$1:$F$2000,6,FALSE),"")</f>
        <v>0.62</v>
      </c>
      <c r="G1131" s="15" t="str">
        <f>IFERROR(VLOOKUP(A1131,'Fichier source CGECP'!$A$1:$F$1259,1,FALSE),"")</f>
        <v/>
      </c>
      <c r="H1131" s="15" t="str">
        <f>IFERROR(VLOOKUP(A1131,'Fichier source CGECP'!$A$1:$F$1259,2,FALSE),"")</f>
        <v/>
      </c>
      <c r="I1131" s="38" t="str">
        <f>IFERROR(VLOOKUP(A1131,'Fichier source CGECP'!$A$1:$F$1259,3,FALSE),"")</f>
        <v/>
      </c>
      <c r="J1131" s="15" t="str">
        <f>IFERROR(VLOOKUP(A1131,'Fichier source CGECP'!$A$1:$F$1259,4,FALSE),"")</f>
        <v/>
      </c>
      <c r="K1131" s="15" t="str">
        <f>IFERROR(VLOOKUP(A1131,'Fichier source CGECP'!$A$1:$F$1259,5,FALSE),"")</f>
        <v/>
      </c>
      <c r="L1131" s="33" t="str">
        <f>IFERROR(VLOOKUP(A1131,'Fichier source CGECP'!$A$1:$F$1259,6,FALSE),"")</f>
        <v/>
      </c>
      <c r="M1131" s="36" t="str">
        <f t="shared" si="90"/>
        <v/>
      </c>
      <c r="N1131" s="35" t="str">
        <f t="shared" si="86"/>
        <v>Ok</v>
      </c>
      <c r="O1131" s="35" t="str">
        <f t="shared" si="87"/>
        <v>Ecart</v>
      </c>
      <c r="P1131" s="35" t="str">
        <f t="shared" si="88"/>
        <v>Ok</v>
      </c>
      <c r="Q1131" s="35" t="str">
        <f t="shared" si="89"/>
        <v>Ecart</v>
      </c>
    </row>
    <row r="1132" spans="1:17" ht="15.75" customHeight="1" x14ac:dyDescent="0.25">
      <c r="A1132" s="12">
        <f>IFERROR(VLOOKUP('Requête 052'!$A1131,'Requête 052'!$A$1:$F$2000,1,FALSE),"")</f>
        <v>8597</v>
      </c>
      <c r="B1132" s="5" t="str">
        <f>IFERROR(VLOOKUP('Requête 052'!$A1131,'Requête 052'!$A$1:$F$2000,2,FALSE),"")</f>
        <v>CGECP ST OUEN L AUMONE UVEND</v>
      </c>
      <c r="C1132" s="14">
        <f>IFERROR(VLOOKUP('Requête 052'!$A1131,'Requête 052'!$A$1:$F$2000,3,FALSE),"")</f>
        <v>43829</v>
      </c>
      <c r="D1132" s="5" t="str">
        <f>IFERROR(VLOOKUP('Requête 052'!$A1131,'Requête 052'!$A$1:$F$2000,4,FALSE),"")</f>
        <v>ORDURES MENAGERES</v>
      </c>
      <c r="E1132" s="5" t="str">
        <f>IFERROR(VLOOKUP('Requête 052'!$A1131,'Requête 052'!$A$1:$F$2000,5,FALSE),"")</f>
        <v>ORDURES MENAGERES</v>
      </c>
      <c r="F1132" s="5">
        <f>IFERROR(VLOOKUP('Requête 052'!$A1131,'Requête 052'!$A$1:$F$2000,6,FALSE),"")</f>
        <v>0.34</v>
      </c>
      <c r="G1132" s="15">
        <f>IFERROR(VLOOKUP(A1132,'Fichier source CGECP'!$A$1:$F$1259,1,FALSE),"")</f>
        <v>8597</v>
      </c>
      <c r="H1132" s="15" t="str">
        <f>IFERROR(VLOOKUP(A1132,'Fichier source CGECP'!$A$1:$F$1259,2,FALSE),"")</f>
        <v>CGECP</v>
      </c>
      <c r="I1132" s="38">
        <f>IFERROR(VLOOKUP(A1132,'Fichier source CGECP'!$A$1:$F$1259,3,FALSE),"")</f>
        <v>43829</v>
      </c>
      <c r="J1132" s="15">
        <f>IFERROR(VLOOKUP(A1132,'Fichier source CGECP'!$A$1:$F$1259,4,FALSE),"")</f>
        <v>0</v>
      </c>
      <c r="K1132" s="15" t="str">
        <f>IFERROR(VLOOKUP(A1132,'Fichier source CGECP'!$A$1:$F$1259,5,FALSE),"")</f>
        <v>ORDURES MENAGERES</v>
      </c>
      <c r="L1132" s="33">
        <f>IFERROR(VLOOKUP(A1132,'Fichier source CGECP'!$A$1:$F$1259,6,FALSE),"")</f>
        <v>7.56</v>
      </c>
      <c r="M1132" s="36">
        <f t="shared" si="90"/>
        <v>-7.22</v>
      </c>
      <c r="N1132" s="35" t="str">
        <f t="shared" si="86"/>
        <v>Ok</v>
      </c>
      <c r="O1132" s="35" t="str">
        <f t="shared" si="87"/>
        <v>Ok</v>
      </c>
      <c r="P1132" s="35" t="str">
        <f t="shared" si="88"/>
        <v>Ecart</v>
      </c>
      <c r="Q1132" s="35" t="str">
        <f t="shared" si="89"/>
        <v>Ecart</v>
      </c>
    </row>
    <row r="1133" spans="1:17" ht="15.75" customHeight="1" x14ac:dyDescent="0.25">
      <c r="A1133" s="12">
        <f>IFERROR(VLOOKUP('Requête 052'!$A1132,'Requête 052'!$A$1:$F$2000,1,FALSE),"")</f>
        <v>8608</v>
      </c>
      <c r="B1133" s="5" t="str">
        <f>IFERROR(VLOOKUP('Requête 052'!$A1132,'Requête 052'!$A$1:$F$2000,2,FALSE),"")</f>
        <v>CGECP ST OUEN L AUMONE TDI</v>
      </c>
      <c r="C1133" s="14">
        <f>IFERROR(VLOOKUP('Requête 052'!$A1132,'Requête 052'!$A$1:$F$2000,3,FALSE),"")</f>
        <v>43829</v>
      </c>
      <c r="D1133" s="5" t="str">
        <f>IFERROR(VLOOKUP('Requête 052'!$A1132,'Requête 052'!$A$1:$F$2000,4,FALSE),"")</f>
        <v>ENCOMBRANTS</v>
      </c>
      <c r="E1133" s="5" t="str">
        <f>IFERROR(VLOOKUP('Requête 052'!$A1132,'Requête 052'!$A$1:$F$2000,5,FALSE),"")</f>
        <v>ENCOMBRANTS</v>
      </c>
      <c r="F1133" s="5">
        <f>IFERROR(VLOOKUP('Requête 052'!$A1132,'Requête 052'!$A$1:$F$2000,6,FALSE),"")</f>
        <v>2.7E-2</v>
      </c>
      <c r="G1133" s="15" t="str">
        <f>IFERROR(VLOOKUP(A1133,'Fichier source CGECP'!$A$1:$F$1259,1,FALSE),"")</f>
        <v/>
      </c>
      <c r="H1133" s="15" t="str">
        <f>IFERROR(VLOOKUP(A1133,'Fichier source CGECP'!$A$1:$F$1259,2,FALSE),"")</f>
        <v/>
      </c>
      <c r="I1133" s="38" t="str">
        <f>IFERROR(VLOOKUP(A1133,'Fichier source CGECP'!$A$1:$F$1259,3,FALSE),"")</f>
        <v/>
      </c>
      <c r="J1133" s="15" t="str">
        <f>IFERROR(VLOOKUP(A1133,'Fichier source CGECP'!$A$1:$F$1259,4,FALSE),"")</f>
        <v/>
      </c>
      <c r="K1133" s="15" t="str">
        <f>IFERROR(VLOOKUP(A1133,'Fichier source CGECP'!$A$1:$F$1259,5,FALSE),"")</f>
        <v/>
      </c>
      <c r="L1133" s="33" t="str">
        <f>IFERROR(VLOOKUP(A1133,'Fichier source CGECP'!$A$1:$F$1259,6,FALSE),"")</f>
        <v/>
      </c>
      <c r="M1133" s="36" t="str">
        <f t="shared" si="90"/>
        <v/>
      </c>
      <c r="N1133" s="35" t="str">
        <f t="shared" si="86"/>
        <v>Ok</v>
      </c>
      <c r="O1133" s="35" t="str">
        <f t="shared" si="87"/>
        <v>Ecart</v>
      </c>
      <c r="P1133" s="35" t="str">
        <f t="shared" si="88"/>
        <v>Ok</v>
      </c>
      <c r="Q1133" s="35" t="str">
        <f t="shared" si="89"/>
        <v>Ecart</v>
      </c>
    </row>
    <row r="1134" spans="1:17" ht="15.75" customHeight="1" x14ac:dyDescent="0.25">
      <c r="A1134" s="12">
        <f>IFERROR(VLOOKUP('Requête 052'!$A1133,'Requête 052'!$A$1:$F$2000,1,FALSE),"")</f>
        <v>8609</v>
      </c>
      <c r="B1134" s="5" t="str">
        <f>IFERROR(VLOOKUP('Requête 052'!$A1133,'Requête 052'!$A$1:$F$2000,2,FALSE),"")</f>
        <v>CGECP ST OUEN L AUMONE TDI</v>
      </c>
      <c r="C1134" s="14">
        <f>IFERROR(VLOOKUP('Requête 052'!$A1133,'Requête 052'!$A$1:$F$2000,3,FALSE),"")</f>
        <v>43829</v>
      </c>
      <c r="D1134" s="5" t="str">
        <f>IFERROR(VLOOKUP('Requête 052'!$A1133,'Requête 052'!$A$1:$F$2000,4,FALSE),"")</f>
        <v>CARTONS ET SACHES PLAST - 1.04.00</v>
      </c>
      <c r="E1134" s="5" t="str">
        <f>IFERROR(VLOOKUP('Requête 052'!$A1133,'Requête 052'!$A$1:$F$2000,5,FALSE),"")</f>
        <v>REFUS DE TRI TPCPR</v>
      </c>
      <c r="F1134" s="5">
        <f>IFERROR(VLOOKUP('Requête 052'!$A1133,'Requête 052'!$A$1:$F$2000,6,FALSE),"")</f>
        <v>6.7</v>
      </c>
      <c r="G1134" s="15">
        <f>IFERROR(VLOOKUP(A1134,'Fichier source CGECP'!$A$1:$F$1259,1,FALSE),"")</f>
        <v>8609</v>
      </c>
      <c r="H1134" s="15" t="str">
        <f>IFERROR(VLOOKUP(A1134,'Fichier source CGECP'!$A$1:$F$1259,2,FALSE),"")</f>
        <v>CGECP</v>
      </c>
      <c r="I1134" s="38">
        <f>IFERROR(VLOOKUP(A1134,'Fichier source CGECP'!$A$1:$F$1259,3,FALSE),"")</f>
        <v>43829</v>
      </c>
      <c r="J1134" s="15" t="str">
        <f>IFERROR(VLOOKUP(A1134,'Fichier source CGECP'!$A$1:$F$1259,4,FALSE),"")</f>
        <v>CARTONS ET SACHES PLAST - 1.04.00</v>
      </c>
      <c r="K1134" s="15" t="str">
        <f>IFERROR(VLOOKUP(A1134,'Fichier source CGECP'!$A$1:$F$1259,5,FALSE),"")</f>
        <v>CARTONS ET SACHES PLAST - 1.04.00</v>
      </c>
      <c r="L1134" s="33">
        <f>IFERROR(VLOOKUP(A1134,'Fichier source CGECP'!$A$1:$F$1259,6,FALSE),"")</f>
        <v>2.8860000000000001</v>
      </c>
      <c r="M1134" s="36">
        <f t="shared" si="90"/>
        <v>3.8140000000000001</v>
      </c>
      <c r="N1134" s="35" t="str">
        <f t="shared" si="86"/>
        <v>Ok</v>
      </c>
      <c r="O1134" s="35" t="str">
        <f t="shared" si="87"/>
        <v>Ecart</v>
      </c>
      <c r="P1134" s="35" t="str">
        <f t="shared" si="88"/>
        <v>Ok</v>
      </c>
      <c r="Q1134" s="35" t="str">
        <f t="shared" si="89"/>
        <v>Ecart</v>
      </c>
    </row>
    <row r="1135" spans="1:17" ht="15.75" customHeight="1" x14ac:dyDescent="0.25">
      <c r="A1135" s="12">
        <f>IFERROR(VLOOKUP('Requête 052'!$A1134,'Requête 052'!$A$1:$F$2000,1,FALSE),"")</f>
        <v>8609</v>
      </c>
      <c r="B1135" s="5" t="str">
        <f>IFERROR(VLOOKUP('Requête 052'!$A1134,'Requête 052'!$A$1:$F$2000,2,FALSE),"")</f>
        <v>CGECP ST OUEN L AUMONE TDI</v>
      </c>
      <c r="C1135" s="14">
        <f>IFERROR(VLOOKUP('Requête 052'!$A1134,'Requête 052'!$A$1:$F$2000,3,FALSE),"")</f>
        <v>43829</v>
      </c>
      <c r="D1135" s="5" t="str">
        <f>IFERROR(VLOOKUP('Requête 052'!$A1134,'Requête 052'!$A$1:$F$2000,4,FALSE),"")</f>
        <v>CARTONS ET SACHES PLAST - 1.04.00</v>
      </c>
      <c r="E1135" s="5" t="str">
        <f>IFERROR(VLOOKUP('Requête 052'!$A1134,'Requête 052'!$A$1:$F$2000,5,FALSE),"")</f>
        <v>REFUS DE TRI TPCPR</v>
      </c>
      <c r="F1135" s="5">
        <f>IFERROR(VLOOKUP('Requête 052'!$A1134,'Requête 052'!$A$1:$F$2000,6,FALSE),"")</f>
        <v>6.7</v>
      </c>
      <c r="G1135" s="15">
        <f>IFERROR(VLOOKUP(A1135,'Fichier source CGECP'!$A$1:$F$1259,1,FALSE),"")</f>
        <v>8609</v>
      </c>
      <c r="H1135" s="15" t="str">
        <f>IFERROR(VLOOKUP(A1135,'Fichier source CGECP'!$A$1:$F$1259,2,FALSE),"")</f>
        <v>CGECP</v>
      </c>
      <c r="I1135" s="38">
        <f>IFERROR(VLOOKUP(A1135,'Fichier source CGECP'!$A$1:$F$1259,3,FALSE),"")</f>
        <v>43829</v>
      </c>
      <c r="J1135" s="15" t="str">
        <f>IFERROR(VLOOKUP(A1135,'Fichier source CGECP'!$A$1:$F$1259,4,FALSE),"")</f>
        <v>CARTONS ET SACHES PLAST - 1.04.00</v>
      </c>
      <c r="K1135" s="15" t="str">
        <f>IFERROR(VLOOKUP(A1135,'Fichier source CGECP'!$A$1:$F$1259,5,FALSE),"")</f>
        <v>CARTONS ET SACHES PLAST - 1.04.00</v>
      </c>
      <c r="L1135" s="33">
        <f>IFERROR(VLOOKUP(A1135,'Fichier source CGECP'!$A$1:$F$1259,6,FALSE),"")</f>
        <v>2.8860000000000001</v>
      </c>
      <c r="M1135" s="36">
        <f t="shared" si="90"/>
        <v>3.8140000000000001</v>
      </c>
      <c r="N1135" s="35" t="str">
        <f t="shared" si="86"/>
        <v>Ok</v>
      </c>
      <c r="O1135" s="35" t="str">
        <f t="shared" si="87"/>
        <v>Ecart</v>
      </c>
      <c r="P1135" s="35" t="str">
        <f t="shared" si="88"/>
        <v>Ok</v>
      </c>
      <c r="Q1135" s="35" t="str">
        <f t="shared" si="89"/>
        <v>Ecart</v>
      </c>
    </row>
    <row r="1136" spans="1:17" ht="15.75" customHeight="1" x14ac:dyDescent="0.25">
      <c r="A1136" s="12">
        <f>IFERROR(VLOOKUP('Requête 052'!$A1135,'Requête 052'!$A$1:$F$2000,1,FALSE),"")</f>
        <v>8609</v>
      </c>
      <c r="B1136" s="5" t="str">
        <f>IFERROR(VLOOKUP('Requête 052'!$A1135,'Requête 052'!$A$1:$F$2000,2,FALSE),"")</f>
        <v>CGECP ST OUEN L AUMONE TDI</v>
      </c>
      <c r="C1136" s="14">
        <f>IFERROR(VLOOKUP('Requête 052'!$A1135,'Requête 052'!$A$1:$F$2000,3,FALSE),"")</f>
        <v>43829</v>
      </c>
      <c r="D1136" s="5" t="str">
        <f>IFERROR(VLOOKUP('Requête 052'!$A1135,'Requête 052'!$A$1:$F$2000,4,FALSE),"")</f>
        <v>CARTONS ET SACHES PLAST - 1.04.00</v>
      </c>
      <c r="E1136" s="5" t="str">
        <f>IFERROR(VLOOKUP('Requête 052'!$A1135,'Requête 052'!$A$1:$F$2000,5,FALSE),"")</f>
        <v>REFUS DE TRI TPCPR</v>
      </c>
      <c r="F1136" s="5">
        <f>IFERROR(VLOOKUP('Requête 052'!$A1135,'Requête 052'!$A$1:$F$2000,6,FALSE),"")</f>
        <v>6.7</v>
      </c>
      <c r="G1136" s="15">
        <f>IFERROR(VLOOKUP(A1136,'Fichier source CGECP'!$A$1:$F$1259,1,FALSE),"")</f>
        <v>8609</v>
      </c>
      <c r="H1136" s="15" t="str">
        <f>IFERROR(VLOOKUP(A1136,'Fichier source CGECP'!$A$1:$F$1259,2,FALSE),"")</f>
        <v>CGECP</v>
      </c>
      <c r="I1136" s="38">
        <f>IFERROR(VLOOKUP(A1136,'Fichier source CGECP'!$A$1:$F$1259,3,FALSE),"")</f>
        <v>43829</v>
      </c>
      <c r="J1136" s="15" t="str">
        <f>IFERROR(VLOOKUP(A1136,'Fichier source CGECP'!$A$1:$F$1259,4,FALSE),"")</f>
        <v>CARTONS ET SACHES PLAST - 1.04.00</v>
      </c>
      <c r="K1136" s="15" t="str">
        <f>IFERROR(VLOOKUP(A1136,'Fichier source CGECP'!$A$1:$F$1259,5,FALSE),"")</f>
        <v>CARTONS ET SACHES PLAST - 1.04.00</v>
      </c>
      <c r="L1136" s="33">
        <f>IFERROR(VLOOKUP(A1136,'Fichier source CGECP'!$A$1:$F$1259,6,FALSE),"")</f>
        <v>2.8860000000000001</v>
      </c>
      <c r="M1136" s="36">
        <f t="shared" si="90"/>
        <v>3.8140000000000001</v>
      </c>
      <c r="N1136" s="35" t="str">
        <f t="shared" si="86"/>
        <v>Ok</v>
      </c>
      <c r="O1136" s="35" t="str">
        <f t="shared" si="87"/>
        <v>Ecart</v>
      </c>
      <c r="P1136" s="35" t="str">
        <f t="shared" si="88"/>
        <v>Ok</v>
      </c>
      <c r="Q1136" s="35" t="str">
        <f t="shared" si="89"/>
        <v>Ecart</v>
      </c>
    </row>
    <row r="1137" spans="1:17" ht="15.75" customHeight="1" x14ac:dyDescent="0.25">
      <c r="A1137" s="12">
        <f>IFERROR(VLOOKUP('Requête 052'!$A1136,'Requête 052'!$A$1:$F$2000,1,FALSE),"")</f>
        <v>8612</v>
      </c>
      <c r="B1137" s="5" t="str">
        <f>IFERROR(VLOOKUP('Requête 052'!$A1136,'Requête 052'!$A$1:$F$2000,2,FALSE),"")</f>
        <v>CGECP ST OUEN L AUMONE UVEND</v>
      </c>
      <c r="C1137" s="14">
        <f>IFERROR(VLOOKUP('Requête 052'!$A1136,'Requête 052'!$A$1:$F$2000,3,FALSE),"")</f>
        <v>43829</v>
      </c>
      <c r="D1137" s="5" t="str">
        <f>IFERROR(VLOOKUP('Requête 052'!$A1136,'Requête 052'!$A$1:$F$2000,4,FALSE),"")</f>
        <v>DECHET A INCINERER TRI</v>
      </c>
      <c r="E1137" s="5" t="str">
        <f>IFERROR(VLOOKUP('Requête 052'!$A1136,'Requête 052'!$A$1:$F$2000,5,FALSE),"")</f>
        <v>DECHET A INCINERER TRI</v>
      </c>
      <c r="F1137" s="5">
        <f>IFERROR(VLOOKUP('Requête 052'!$A1136,'Requête 052'!$A$1:$F$2000,6,FALSE),"")</f>
        <v>1.9359999999999999</v>
      </c>
      <c r="G1137" s="15">
        <f>IFERROR(VLOOKUP(A1137,'Fichier source CGECP'!$A$1:$F$1259,1,FALSE),"")</f>
        <v>8612</v>
      </c>
      <c r="H1137" s="15" t="str">
        <f>IFERROR(VLOOKUP(A1137,'Fichier source CGECP'!$A$1:$F$1259,2,FALSE),"")</f>
        <v>CGECP</v>
      </c>
      <c r="I1137" s="47">
        <f>IFERROR(VLOOKUP(A1137,'Fichier source CGECP'!$A$1:$F$1259,3,FALSE),"")</f>
        <v>43829</v>
      </c>
      <c r="J1137" s="15">
        <f>IFERROR(VLOOKUP(A1137,'Fichier source CGECP'!$A$1:$F$1259,4,FALSE),"")</f>
        <v>0</v>
      </c>
      <c r="K1137" s="15" t="str">
        <f>IFERROR(VLOOKUP(A1137,'Fichier source CGECP'!$A$1:$F$1259,5,FALSE),"")</f>
        <v>DECHET A INCINERER TRI</v>
      </c>
      <c r="L1137" s="33">
        <f>IFERROR(VLOOKUP(A1137,'Fichier source CGECP'!$A$1:$F$1259,6,FALSE),"")</f>
        <v>1.68</v>
      </c>
      <c r="M1137" s="36">
        <f t="shared" si="90"/>
        <v>0.25600000000000001</v>
      </c>
      <c r="N1137" s="35" t="str">
        <f t="shared" si="86"/>
        <v>Ok</v>
      </c>
      <c r="O1137" s="35" t="str">
        <f t="shared" si="87"/>
        <v>Ok</v>
      </c>
      <c r="P1137" s="35" t="str">
        <f t="shared" si="88"/>
        <v>Ok</v>
      </c>
      <c r="Q1137" s="35" t="str">
        <f t="shared" si="89"/>
        <v>Ok</v>
      </c>
    </row>
    <row r="1138" spans="1:17" ht="15.75" customHeight="1" x14ac:dyDescent="0.25">
      <c r="A1138" s="12">
        <f>IFERROR(VLOOKUP('Requête 052'!$A1137,'Requête 052'!$A$1:$F$2000,1,FALSE),"")</f>
        <v>8615</v>
      </c>
      <c r="B1138" s="5" t="str">
        <f>IFERROR(VLOOKUP('Requête 052'!$A1137,'Requête 052'!$A$1:$F$2000,2,FALSE),"")</f>
        <v>CGECP ST OUEN L AUMONE TDI</v>
      </c>
      <c r="C1138" s="14">
        <f>IFERROR(VLOOKUP('Requête 052'!$A1137,'Requête 052'!$A$1:$F$2000,3,FALSE),"")</f>
        <v>43829</v>
      </c>
      <c r="D1138" s="5" t="str">
        <f>IFERROR(VLOOKUP('Requête 052'!$A1137,'Requête 052'!$A$1:$F$2000,4,FALSE),"")</f>
        <v>BOIS D'EMBALLAGES BRUTS</v>
      </c>
      <c r="E1138" s="5" t="str">
        <f>IFERROR(VLOOKUP('Requête 052'!$A1137,'Requête 052'!$A$1:$F$2000,5,FALSE),"")</f>
        <v>DECHETS INDUSTRIELS BANALS</v>
      </c>
      <c r="F1138" s="5">
        <f>IFERROR(VLOOKUP('Requête 052'!$A1137,'Requête 052'!$A$1:$F$2000,6,FALSE),"")</f>
        <v>0.89</v>
      </c>
      <c r="G1138" s="15">
        <f>IFERROR(VLOOKUP(A1138,'Fichier source CGECP'!$A$1:$F$1259,1,FALSE),"")</f>
        <v>8615</v>
      </c>
      <c r="H1138" s="15" t="str">
        <f>IFERROR(VLOOKUP(A1138,'Fichier source CGECP'!$A$1:$F$1259,2,FALSE),"")</f>
        <v>CGECP</v>
      </c>
      <c r="I1138" s="38">
        <f>IFERROR(VLOOKUP(A1138,'Fichier source CGECP'!$A$1:$F$1259,3,FALSE),"")</f>
        <v>43829</v>
      </c>
      <c r="J1138" s="15">
        <f>IFERROR(VLOOKUP(A1138,'Fichier source CGECP'!$A$1:$F$1259,4,FALSE),"")</f>
        <v>0</v>
      </c>
      <c r="K1138" s="15" t="str">
        <f>IFERROR(VLOOKUP(A1138,'Fichier source CGECP'!$A$1:$F$1259,5,FALSE),"")</f>
        <v>BOIS B BRUT</v>
      </c>
      <c r="L1138" s="33">
        <f>IFERROR(VLOOKUP(A1138,'Fichier source CGECP'!$A$1:$F$1259,6,FALSE),"")</f>
        <v>0.49199999999999999</v>
      </c>
      <c r="M1138" s="36">
        <f t="shared" si="90"/>
        <v>0.39800000000000002</v>
      </c>
      <c r="N1138" s="35" t="str">
        <f t="shared" si="86"/>
        <v>Ok</v>
      </c>
      <c r="O1138" s="35" t="str">
        <f t="shared" si="87"/>
        <v>Ecart</v>
      </c>
      <c r="P1138" s="35" t="str">
        <f t="shared" si="88"/>
        <v>Ok</v>
      </c>
      <c r="Q1138" s="35" t="str">
        <f t="shared" si="89"/>
        <v>Ecart</v>
      </c>
    </row>
    <row r="1139" spans="1:17" ht="15.75" customHeight="1" x14ac:dyDescent="0.25">
      <c r="A1139" s="12">
        <f>IFERROR(VLOOKUP('Requête 052'!$A1138,'Requête 052'!$A$1:$F$2000,1,FALSE),"")</f>
        <v>8621</v>
      </c>
      <c r="B1139" s="5" t="str">
        <f>IFERROR(VLOOKUP('Requête 052'!$A1138,'Requête 052'!$A$1:$F$2000,2,FALSE),"")</f>
        <v>CGECP ST OUEN L AUMONE TDI</v>
      </c>
      <c r="C1139" s="14">
        <f>IFERROR(VLOOKUP('Requête 052'!$A1138,'Requête 052'!$A$1:$F$2000,3,FALSE),"")</f>
        <v>43829</v>
      </c>
      <c r="D1139" s="5" t="str">
        <f>IFERROR(VLOOKUP('Requête 052'!$A1138,'Requête 052'!$A$1:$F$2000,4,FALSE),"")</f>
        <v>CARTONS ET SACHES PLAST - 1.04.00</v>
      </c>
      <c r="E1139" s="5" t="str">
        <f>IFERROR(VLOOKUP('Requête 052'!$A1138,'Requête 052'!$A$1:$F$2000,5,FALSE),"")</f>
        <v>CARTONS</v>
      </c>
      <c r="F1139" s="5">
        <f>IFERROR(VLOOKUP('Requête 052'!$A1138,'Requête 052'!$A$1:$F$2000,6,FALSE),"")</f>
        <v>2.6659999999999999</v>
      </c>
      <c r="G1139" s="15">
        <f>IFERROR(VLOOKUP(A1139,'Fichier source CGECP'!$A$1:$F$1259,1,FALSE),"")</f>
        <v>8621</v>
      </c>
      <c r="H1139" s="15" t="str">
        <f>IFERROR(VLOOKUP(A1139,'Fichier source CGECP'!$A$1:$F$1259,2,FALSE),"")</f>
        <v>CGECP</v>
      </c>
      <c r="I1139" s="38">
        <f>IFERROR(VLOOKUP(A1139,'Fichier source CGECP'!$A$1:$F$1259,3,FALSE),"")</f>
        <v>43829</v>
      </c>
      <c r="J1139" s="15" t="str">
        <f>IFERROR(VLOOKUP(A1139,'Fichier source CGECP'!$A$1:$F$1259,4,FALSE),"")</f>
        <v>CARTONS ET SACHES PLAST - 1.04.00</v>
      </c>
      <c r="K1139" s="15" t="str">
        <f>IFERROR(VLOOKUP(A1139,'Fichier source CGECP'!$A$1:$F$1259,5,FALSE),"")</f>
        <v>CARTONS ET SACHES PLAST - 1.04.00</v>
      </c>
      <c r="L1139" s="33">
        <f>IFERROR(VLOOKUP(A1139,'Fichier source CGECP'!$A$1:$F$1259,6,FALSE),"")</f>
        <v>3.0739999999999998</v>
      </c>
      <c r="M1139" s="36">
        <f t="shared" si="90"/>
        <v>-0.40799999999999992</v>
      </c>
      <c r="N1139" s="35" t="str">
        <f t="shared" si="86"/>
        <v>Ok</v>
      </c>
      <c r="O1139" s="35" t="str">
        <f t="shared" si="87"/>
        <v>Ecart</v>
      </c>
      <c r="P1139" s="35" t="str">
        <f t="shared" si="88"/>
        <v>Ecart</v>
      </c>
      <c r="Q1139" s="35" t="str">
        <f t="shared" si="89"/>
        <v>Ecart</v>
      </c>
    </row>
    <row r="1140" spans="1:17" ht="15.75" customHeight="1" x14ac:dyDescent="0.25">
      <c r="A1140" s="12">
        <f>IFERROR(VLOOKUP('Requête 052'!$A1139,'Requête 052'!$A$1:$F$2000,1,FALSE),"")</f>
        <v>8621</v>
      </c>
      <c r="B1140" s="5" t="str">
        <f>IFERROR(VLOOKUP('Requête 052'!$A1139,'Requête 052'!$A$1:$F$2000,2,FALSE),"")</f>
        <v>CGECP ST OUEN L AUMONE TDI</v>
      </c>
      <c r="C1140" s="14">
        <f>IFERROR(VLOOKUP('Requête 052'!$A1139,'Requête 052'!$A$1:$F$2000,3,FALSE),"")</f>
        <v>43829</v>
      </c>
      <c r="D1140" s="5" t="str">
        <f>IFERROR(VLOOKUP('Requête 052'!$A1139,'Requête 052'!$A$1:$F$2000,4,FALSE),"")</f>
        <v>CARTONS ET SACHES PLAST - 1.04.00</v>
      </c>
      <c r="E1140" s="5" t="str">
        <f>IFERROR(VLOOKUP('Requête 052'!$A1139,'Requête 052'!$A$1:$F$2000,5,FALSE),"")</f>
        <v>CARTONS</v>
      </c>
      <c r="F1140" s="5">
        <f>IFERROR(VLOOKUP('Requête 052'!$A1139,'Requête 052'!$A$1:$F$2000,6,FALSE),"")</f>
        <v>2.6659999999999999</v>
      </c>
      <c r="G1140" s="15">
        <f>IFERROR(VLOOKUP(A1140,'Fichier source CGECP'!$A$1:$F$1259,1,FALSE),"")</f>
        <v>8621</v>
      </c>
      <c r="H1140" s="15" t="str">
        <f>IFERROR(VLOOKUP(A1140,'Fichier source CGECP'!$A$1:$F$1259,2,FALSE),"")</f>
        <v>CGECP</v>
      </c>
      <c r="I1140" s="38">
        <f>IFERROR(VLOOKUP(A1140,'Fichier source CGECP'!$A$1:$F$1259,3,FALSE),"")</f>
        <v>43829</v>
      </c>
      <c r="J1140" s="15" t="str">
        <f>IFERROR(VLOOKUP(A1140,'Fichier source CGECP'!$A$1:$F$1259,4,FALSE),"")</f>
        <v>CARTONS ET SACHES PLAST - 1.04.00</v>
      </c>
      <c r="K1140" s="15" t="str">
        <f>IFERROR(VLOOKUP(A1140,'Fichier source CGECP'!$A$1:$F$1259,5,FALSE),"")</f>
        <v>CARTONS ET SACHES PLAST - 1.04.00</v>
      </c>
      <c r="L1140" s="33">
        <f>IFERROR(VLOOKUP(A1140,'Fichier source CGECP'!$A$1:$F$1259,6,FALSE),"")</f>
        <v>3.0739999999999998</v>
      </c>
      <c r="M1140" s="36">
        <f t="shared" si="90"/>
        <v>-0.40799999999999992</v>
      </c>
      <c r="N1140" s="35" t="str">
        <f t="shared" si="86"/>
        <v>Ok</v>
      </c>
      <c r="O1140" s="35" t="str">
        <f t="shared" si="87"/>
        <v>Ecart</v>
      </c>
      <c r="P1140" s="35" t="str">
        <f t="shared" si="88"/>
        <v>Ecart</v>
      </c>
      <c r="Q1140" s="35" t="str">
        <f t="shared" si="89"/>
        <v>Ecart</v>
      </c>
    </row>
    <row r="1141" spans="1:17" ht="15.75" customHeight="1" x14ac:dyDescent="0.25">
      <c r="A1141" s="12">
        <f>IFERROR(VLOOKUP('Requête 052'!$A1140,'Requête 052'!$A$1:$F$2000,1,FALSE),"")</f>
        <v>8621</v>
      </c>
      <c r="B1141" s="5" t="str">
        <f>IFERROR(VLOOKUP('Requête 052'!$A1140,'Requête 052'!$A$1:$F$2000,2,FALSE),"")</f>
        <v>CGECP ST OUEN L AUMONE TDI</v>
      </c>
      <c r="C1141" s="14">
        <f>IFERROR(VLOOKUP('Requête 052'!$A1140,'Requête 052'!$A$1:$F$2000,3,FALSE),"")</f>
        <v>43829</v>
      </c>
      <c r="D1141" s="5" t="str">
        <f>IFERROR(VLOOKUP('Requête 052'!$A1140,'Requête 052'!$A$1:$F$2000,4,FALSE),"")</f>
        <v>CARTONS ET SACHES PLAST - 1.04.00</v>
      </c>
      <c r="E1141" s="5" t="str">
        <f>IFERROR(VLOOKUP('Requête 052'!$A1140,'Requête 052'!$A$1:$F$2000,5,FALSE),"")</f>
        <v>CARTONS</v>
      </c>
      <c r="F1141" s="5">
        <f>IFERROR(VLOOKUP('Requête 052'!$A1140,'Requête 052'!$A$1:$F$2000,6,FALSE),"")</f>
        <v>2.6659999999999999</v>
      </c>
      <c r="G1141" s="15">
        <f>IFERROR(VLOOKUP(A1141,'Fichier source CGECP'!$A$1:$F$1259,1,FALSE),"")</f>
        <v>8621</v>
      </c>
      <c r="H1141" s="15" t="str">
        <f>IFERROR(VLOOKUP(A1141,'Fichier source CGECP'!$A$1:$F$1259,2,FALSE),"")</f>
        <v>CGECP</v>
      </c>
      <c r="I1141" s="38">
        <f>IFERROR(VLOOKUP(A1141,'Fichier source CGECP'!$A$1:$F$1259,3,FALSE),"")</f>
        <v>43829</v>
      </c>
      <c r="J1141" s="15" t="str">
        <f>IFERROR(VLOOKUP(A1141,'Fichier source CGECP'!$A$1:$F$1259,4,FALSE),"")</f>
        <v>CARTONS ET SACHES PLAST - 1.04.00</v>
      </c>
      <c r="K1141" s="15" t="str">
        <f>IFERROR(VLOOKUP(A1141,'Fichier source CGECP'!$A$1:$F$1259,5,FALSE),"")</f>
        <v>CARTONS ET SACHES PLAST - 1.04.00</v>
      </c>
      <c r="L1141" s="33">
        <f>IFERROR(VLOOKUP(A1141,'Fichier source CGECP'!$A$1:$F$1259,6,FALSE),"")</f>
        <v>3.0739999999999998</v>
      </c>
      <c r="M1141" s="36">
        <f t="shared" si="90"/>
        <v>-0.40799999999999992</v>
      </c>
      <c r="N1141" s="35" t="str">
        <f t="shared" si="86"/>
        <v>Ok</v>
      </c>
      <c r="O1141" s="35" t="str">
        <f t="shared" si="87"/>
        <v>Ecart</v>
      </c>
      <c r="P1141" s="35" t="str">
        <f t="shared" si="88"/>
        <v>Ecart</v>
      </c>
      <c r="Q1141" s="35" t="str">
        <f t="shared" si="89"/>
        <v>Ecart</v>
      </c>
    </row>
    <row r="1142" spans="1:17" ht="15.75" customHeight="1" x14ac:dyDescent="0.25">
      <c r="A1142" s="12">
        <f>IFERROR(VLOOKUP('Requête 052'!$A1141,'Requête 052'!$A$1:$F$2000,1,FALSE),"")</f>
        <v>8621</v>
      </c>
      <c r="B1142" s="5" t="str">
        <f>IFERROR(VLOOKUP('Requête 052'!$A1141,'Requête 052'!$A$1:$F$2000,2,FALSE),"")</f>
        <v>CGECP ST OUEN L AUMONE TDI</v>
      </c>
      <c r="C1142" s="14">
        <f>IFERROR(VLOOKUP('Requête 052'!$A1141,'Requête 052'!$A$1:$F$2000,3,FALSE),"")</f>
        <v>43829</v>
      </c>
      <c r="D1142" s="5" t="str">
        <f>IFERROR(VLOOKUP('Requête 052'!$A1141,'Requête 052'!$A$1:$F$2000,4,FALSE),"")</f>
        <v>CARTONS ET SACHES PLAST - 1.04.00</v>
      </c>
      <c r="E1142" s="5" t="str">
        <f>IFERROR(VLOOKUP('Requête 052'!$A1141,'Requête 052'!$A$1:$F$2000,5,FALSE),"")</f>
        <v>CARTONS</v>
      </c>
      <c r="F1142" s="5">
        <f>IFERROR(VLOOKUP('Requête 052'!$A1141,'Requête 052'!$A$1:$F$2000,6,FALSE),"")</f>
        <v>2.6659999999999999</v>
      </c>
      <c r="G1142" s="15">
        <f>IFERROR(VLOOKUP(A1142,'Fichier source CGECP'!$A$1:$F$1259,1,FALSE),"")</f>
        <v>8621</v>
      </c>
      <c r="H1142" s="15" t="str">
        <f>IFERROR(VLOOKUP(A1142,'Fichier source CGECP'!$A$1:$F$1259,2,FALSE),"")</f>
        <v>CGECP</v>
      </c>
      <c r="I1142" s="38">
        <f>IFERROR(VLOOKUP(A1142,'Fichier source CGECP'!$A$1:$F$1259,3,FALSE),"")</f>
        <v>43829</v>
      </c>
      <c r="J1142" s="15" t="str">
        <f>IFERROR(VLOOKUP(A1142,'Fichier source CGECP'!$A$1:$F$1259,4,FALSE),"")</f>
        <v>CARTONS ET SACHES PLAST - 1.04.00</v>
      </c>
      <c r="K1142" s="15" t="str">
        <f>IFERROR(VLOOKUP(A1142,'Fichier source CGECP'!$A$1:$F$1259,5,FALSE),"")</f>
        <v>CARTONS ET SACHES PLAST - 1.04.00</v>
      </c>
      <c r="L1142" s="33">
        <f>IFERROR(VLOOKUP(A1142,'Fichier source CGECP'!$A$1:$F$1259,6,FALSE),"")</f>
        <v>3.0739999999999998</v>
      </c>
      <c r="M1142" s="36">
        <f t="shared" si="90"/>
        <v>-0.40799999999999992</v>
      </c>
      <c r="N1142" s="35" t="str">
        <f t="shared" si="86"/>
        <v>Ok</v>
      </c>
      <c r="O1142" s="35" t="str">
        <f t="shared" si="87"/>
        <v>Ecart</v>
      </c>
      <c r="P1142" s="35" t="str">
        <f t="shared" si="88"/>
        <v>Ecart</v>
      </c>
      <c r="Q1142" s="35" t="str">
        <f t="shared" si="89"/>
        <v>Ecart</v>
      </c>
    </row>
    <row r="1143" spans="1:17" ht="15.75" customHeight="1" x14ac:dyDescent="0.25">
      <c r="A1143" s="12">
        <f>IFERROR(VLOOKUP('Requête 052'!$A1142,'Requête 052'!$A$1:$F$2000,1,FALSE),"")</f>
        <v>8635</v>
      </c>
      <c r="B1143" s="5" t="str">
        <f>IFERROR(VLOOKUP('Requête 052'!$A1142,'Requête 052'!$A$1:$F$2000,2,FALSE),"")</f>
        <v>CGECP ST OUEN L AUMONE UVEND</v>
      </c>
      <c r="C1143" s="14">
        <f>IFERROR(VLOOKUP('Requête 052'!$A1142,'Requête 052'!$A$1:$F$2000,3,FALSE),"")</f>
        <v>43829</v>
      </c>
      <c r="D1143" s="5" t="str">
        <f>IFERROR(VLOOKUP('Requête 052'!$A1142,'Requête 052'!$A$1:$F$2000,4,FALSE),"")</f>
        <v>ORDURES MENAGERES</v>
      </c>
      <c r="E1143" s="5" t="str">
        <f>IFERROR(VLOOKUP('Requête 052'!$A1142,'Requête 052'!$A$1:$F$2000,5,FALSE),"")</f>
        <v>ORDURES MENAGERES</v>
      </c>
      <c r="F1143" s="5">
        <f>IFERROR(VLOOKUP('Requête 052'!$A1142,'Requête 052'!$A$1:$F$2000,6,FALSE),"")</f>
        <v>1.3580000000000001</v>
      </c>
      <c r="G1143" s="15">
        <f>IFERROR(VLOOKUP(A1143,'Fichier source CGECP'!$A$1:$F$1259,1,FALSE),"")</f>
        <v>8635</v>
      </c>
      <c r="H1143" s="15" t="str">
        <f>IFERROR(VLOOKUP(A1143,'Fichier source CGECP'!$A$1:$F$1259,2,FALSE),"")</f>
        <v>CGECP</v>
      </c>
      <c r="I1143" s="38">
        <f>IFERROR(VLOOKUP(A1143,'Fichier source CGECP'!$A$1:$F$1259,3,FALSE),"")</f>
        <v>43829</v>
      </c>
      <c r="J1143" s="15" t="str">
        <f>IFERROR(VLOOKUP(A1143,'Fichier source CGECP'!$A$1:$F$1259,4,FALSE),"")</f>
        <v>CARTONS</v>
      </c>
      <c r="K1143" s="15" t="str">
        <f>IFERROR(VLOOKUP(A1143,'Fichier source CGECP'!$A$1:$F$1259,5,FALSE),"")</f>
        <v>CARTONS</v>
      </c>
      <c r="L1143" s="33">
        <f>IFERROR(VLOOKUP(A1143,'Fichier source CGECP'!$A$1:$F$1259,6,FALSE),"")</f>
        <v>2.56</v>
      </c>
      <c r="M1143" s="36">
        <f t="shared" si="90"/>
        <v>-1.202</v>
      </c>
      <c r="N1143" s="35" t="str">
        <f t="shared" si="86"/>
        <v>Ok</v>
      </c>
      <c r="O1143" s="35" t="str">
        <f t="shared" si="87"/>
        <v>Ecart</v>
      </c>
      <c r="P1143" s="35" t="str">
        <f t="shared" si="88"/>
        <v>Ecart</v>
      </c>
      <c r="Q1143" s="35" t="str">
        <f t="shared" si="89"/>
        <v>Ecart</v>
      </c>
    </row>
    <row r="1144" spans="1:17" ht="15.75" customHeight="1" x14ac:dyDescent="0.25">
      <c r="A1144" s="12">
        <f>IFERROR(VLOOKUP('Requête 052'!$A1143,'Requête 052'!$A$1:$F$2000,1,FALSE),"")</f>
        <v>8640</v>
      </c>
      <c r="B1144" s="5" t="str">
        <f>IFERROR(VLOOKUP('Requête 052'!$A1143,'Requête 052'!$A$1:$F$2000,2,FALSE),"")</f>
        <v>CGECP ST OUEN L AUMONE TDI</v>
      </c>
      <c r="C1144" s="14">
        <f>IFERROR(VLOOKUP('Requête 052'!$A1143,'Requête 052'!$A$1:$F$2000,3,FALSE),"")</f>
        <v>43829</v>
      </c>
      <c r="D1144" s="5" t="str">
        <f>IFERROR(VLOOKUP('Requête 052'!$A1143,'Requête 052'!$A$1:$F$2000,4,FALSE),"")</f>
        <v>ENCOMBRANTS</v>
      </c>
      <c r="E1144" s="5" t="str">
        <f>IFERROR(VLOOKUP('Requête 052'!$A1143,'Requête 052'!$A$1:$F$2000,5,FALSE),"")</f>
        <v>ENCOMBRANTS</v>
      </c>
      <c r="F1144" s="5">
        <f>IFERROR(VLOOKUP('Requête 052'!$A1143,'Requête 052'!$A$1:$F$2000,6,FALSE),"")</f>
        <v>0.27</v>
      </c>
      <c r="G1144" s="15" t="str">
        <f>IFERROR(VLOOKUP(A1144,'Fichier source CGECP'!$A$1:$F$1259,1,FALSE),"")</f>
        <v/>
      </c>
      <c r="H1144" s="15" t="str">
        <f>IFERROR(VLOOKUP(A1144,'Fichier source CGECP'!$A$1:$F$1259,2,FALSE),"")</f>
        <v/>
      </c>
      <c r="I1144" s="38" t="str">
        <f>IFERROR(VLOOKUP(A1144,'Fichier source CGECP'!$A$1:$F$1259,3,FALSE),"")</f>
        <v/>
      </c>
      <c r="J1144" s="15" t="str">
        <f>IFERROR(VLOOKUP(A1144,'Fichier source CGECP'!$A$1:$F$1259,4,FALSE),"")</f>
        <v/>
      </c>
      <c r="K1144" s="15" t="str">
        <f>IFERROR(VLOOKUP(A1144,'Fichier source CGECP'!$A$1:$F$1259,5,FALSE),"")</f>
        <v/>
      </c>
      <c r="L1144" s="33" t="str">
        <f>IFERROR(VLOOKUP(A1144,'Fichier source CGECP'!$A$1:$F$1259,6,FALSE),"")</f>
        <v/>
      </c>
      <c r="M1144" s="36" t="str">
        <f t="shared" si="90"/>
        <v/>
      </c>
      <c r="N1144" s="35" t="str">
        <f t="shared" si="86"/>
        <v>Ok</v>
      </c>
      <c r="O1144" s="35" t="str">
        <f t="shared" si="87"/>
        <v>Ecart</v>
      </c>
      <c r="P1144" s="35" t="str">
        <f t="shared" si="88"/>
        <v>Ok</v>
      </c>
      <c r="Q1144" s="35" t="str">
        <f t="shared" si="89"/>
        <v>Ecart</v>
      </c>
    </row>
    <row r="1145" spans="1:17" ht="15.75" customHeight="1" x14ac:dyDescent="0.25">
      <c r="A1145" s="12">
        <f>IFERROR(VLOOKUP('Requête 052'!$A1144,'Requête 052'!$A$1:$F$2000,1,FALSE),"")</f>
        <v>8641</v>
      </c>
      <c r="B1145" s="5" t="str">
        <f>IFERROR(VLOOKUP('Requête 052'!$A1144,'Requête 052'!$A$1:$F$2000,2,FALSE),"")</f>
        <v>CGECP ST OUEN L AUMONE TDI</v>
      </c>
      <c r="C1145" s="14">
        <f>IFERROR(VLOOKUP('Requête 052'!$A1144,'Requête 052'!$A$1:$F$2000,3,FALSE),"")</f>
        <v>43829</v>
      </c>
      <c r="D1145" s="5" t="str">
        <f>IFERROR(VLOOKUP('Requête 052'!$A1144,'Requête 052'!$A$1:$F$2000,4,FALSE),"")</f>
        <v>CARTONS ET SACHES PLAST - 1.04.00</v>
      </c>
      <c r="E1145" s="5" t="str">
        <f>IFERROR(VLOOKUP('Requête 052'!$A1144,'Requête 052'!$A$1:$F$2000,5,FALSE),"")</f>
        <v>CARTONS</v>
      </c>
      <c r="F1145" s="5">
        <f>IFERROR(VLOOKUP('Requête 052'!$A1144,'Requête 052'!$A$1:$F$2000,6,FALSE),"")</f>
        <v>2.12</v>
      </c>
      <c r="G1145" s="15">
        <f>IFERROR(VLOOKUP(A1145,'Fichier source CGECP'!$A$1:$F$1259,1,FALSE),"")</f>
        <v>8641</v>
      </c>
      <c r="H1145" s="15" t="str">
        <f>IFERROR(VLOOKUP(A1145,'Fichier source CGECP'!$A$1:$F$1259,2,FALSE),"")</f>
        <v>CGECP</v>
      </c>
      <c r="I1145" s="38">
        <f>IFERROR(VLOOKUP(A1145,'Fichier source CGECP'!$A$1:$F$1259,3,FALSE),"")</f>
        <v>43829</v>
      </c>
      <c r="J1145" s="15" t="str">
        <f>IFERROR(VLOOKUP(A1145,'Fichier source CGECP'!$A$1:$F$1259,4,FALSE),"")</f>
        <v>CARTONS ET SACHES PLAST - 1.04.00</v>
      </c>
      <c r="K1145" s="15" t="str">
        <f>IFERROR(VLOOKUP(A1145,'Fichier source CGECP'!$A$1:$F$1259,5,FALSE),"")</f>
        <v>CARTONS ET SACHES PLAST - 1.04.00</v>
      </c>
      <c r="L1145" s="33">
        <f>IFERROR(VLOOKUP(A1145,'Fichier source CGECP'!$A$1:$F$1259,6,FALSE),"")</f>
        <v>2.593</v>
      </c>
      <c r="M1145" s="36">
        <f t="shared" si="90"/>
        <v>-0.47299999999999986</v>
      </c>
      <c r="N1145" s="35" t="str">
        <f t="shared" si="86"/>
        <v>Ok</v>
      </c>
      <c r="O1145" s="35" t="str">
        <f t="shared" si="87"/>
        <v>Ecart</v>
      </c>
      <c r="P1145" s="35" t="str">
        <f t="shared" si="88"/>
        <v>Ecart</v>
      </c>
      <c r="Q1145" s="35" t="str">
        <f t="shared" si="89"/>
        <v>Ecart</v>
      </c>
    </row>
    <row r="1146" spans="1:17" ht="15.75" customHeight="1" x14ac:dyDescent="0.25">
      <c r="A1146" s="12">
        <f>IFERROR(VLOOKUP('Requête 052'!$A1145,'Requête 052'!$A$1:$F$2000,1,FALSE),"")</f>
        <v>8641</v>
      </c>
      <c r="B1146" s="5" t="str">
        <f>IFERROR(VLOOKUP('Requête 052'!$A1145,'Requête 052'!$A$1:$F$2000,2,FALSE),"")</f>
        <v>CGECP ST OUEN L AUMONE TDI</v>
      </c>
      <c r="C1146" s="14">
        <f>IFERROR(VLOOKUP('Requête 052'!$A1145,'Requête 052'!$A$1:$F$2000,3,FALSE),"")</f>
        <v>43829</v>
      </c>
      <c r="D1146" s="5" t="str">
        <f>IFERROR(VLOOKUP('Requête 052'!$A1145,'Requête 052'!$A$1:$F$2000,4,FALSE),"")</f>
        <v>CARTONS ET SACHES PLAST - 1.04.00</v>
      </c>
      <c r="E1146" s="5" t="str">
        <f>IFERROR(VLOOKUP('Requête 052'!$A1145,'Requête 052'!$A$1:$F$2000,5,FALSE),"")</f>
        <v>CARTONS</v>
      </c>
      <c r="F1146" s="5">
        <f>IFERROR(VLOOKUP('Requête 052'!$A1145,'Requête 052'!$A$1:$F$2000,6,FALSE),"")</f>
        <v>2.12</v>
      </c>
      <c r="G1146" s="15">
        <f>IFERROR(VLOOKUP(A1146,'Fichier source CGECP'!$A$1:$F$1259,1,FALSE),"")</f>
        <v>8641</v>
      </c>
      <c r="H1146" s="15" t="str">
        <f>IFERROR(VLOOKUP(A1146,'Fichier source CGECP'!$A$1:$F$1259,2,FALSE),"")</f>
        <v>CGECP</v>
      </c>
      <c r="I1146" s="38">
        <f>IFERROR(VLOOKUP(A1146,'Fichier source CGECP'!$A$1:$F$1259,3,FALSE),"")</f>
        <v>43829</v>
      </c>
      <c r="J1146" s="15" t="str">
        <f>IFERROR(VLOOKUP(A1146,'Fichier source CGECP'!$A$1:$F$1259,4,FALSE),"")</f>
        <v>CARTONS ET SACHES PLAST - 1.04.00</v>
      </c>
      <c r="K1146" s="15" t="str">
        <f>IFERROR(VLOOKUP(A1146,'Fichier source CGECP'!$A$1:$F$1259,5,FALSE),"")</f>
        <v>CARTONS ET SACHES PLAST - 1.04.00</v>
      </c>
      <c r="L1146" s="33">
        <f>IFERROR(VLOOKUP(A1146,'Fichier source CGECP'!$A$1:$F$1259,6,FALSE),"")</f>
        <v>2.593</v>
      </c>
      <c r="M1146" s="36">
        <f t="shared" si="90"/>
        <v>-0.47299999999999986</v>
      </c>
      <c r="N1146" s="35" t="str">
        <f t="shared" si="86"/>
        <v>Ok</v>
      </c>
      <c r="O1146" s="35" t="str">
        <f t="shared" si="87"/>
        <v>Ecart</v>
      </c>
      <c r="P1146" s="35" t="str">
        <f t="shared" si="88"/>
        <v>Ecart</v>
      </c>
      <c r="Q1146" s="35" t="str">
        <f t="shared" si="89"/>
        <v>Ecart</v>
      </c>
    </row>
    <row r="1147" spans="1:17" ht="15.75" customHeight="1" x14ac:dyDescent="0.25">
      <c r="A1147" s="12">
        <f>IFERROR(VLOOKUP('Requête 052'!$A1146,'Requête 052'!$A$1:$F$2000,1,FALSE),"")</f>
        <v>8648</v>
      </c>
      <c r="B1147" s="5" t="str">
        <f>IFERROR(VLOOKUP('Requête 052'!$A1146,'Requête 052'!$A$1:$F$2000,2,FALSE),"")</f>
        <v>CGECP ST OUEN L AUMONE DVBIODIV</v>
      </c>
      <c r="C1147" s="14">
        <f>IFERROR(VLOOKUP('Requête 052'!$A1146,'Requête 052'!$A$1:$F$2000,3,FALSE),"")</f>
        <v>43829</v>
      </c>
      <c r="D1147" s="5" t="str">
        <f>IFERROR(VLOOKUP('Requête 052'!$A1146,'Requête 052'!$A$1:$F$2000,4,FALSE),"")</f>
        <v>DECHETS VERTS EN MELANGE</v>
      </c>
      <c r="E1147" s="5" t="str">
        <f>IFERROR(VLOOKUP('Requête 052'!$A1146,'Requête 052'!$A$1:$F$2000,5,FALSE),"")</f>
        <v>DECHETS VERTS EN MELANGE</v>
      </c>
      <c r="F1147" s="5">
        <f>IFERROR(VLOOKUP('Requête 052'!$A1146,'Requête 052'!$A$1:$F$2000,6,FALSE),"")</f>
        <v>1.98</v>
      </c>
      <c r="G1147" s="15" t="str">
        <f>IFERROR(VLOOKUP(A1147,'Fichier source CGECP'!$A$1:$F$1259,1,FALSE),"")</f>
        <v/>
      </c>
      <c r="H1147" s="15" t="str">
        <f>IFERROR(VLOOKUP(A1147,'Fichier source CGECP'!$A$1:$F$1259,2,FALSE),"")</f>
        <v/>
      </c>
      <c r="I1147" s="38" t="str">
        <f>IFERROR(VLOOKUP(A1147,'Fichier source CGECP'!$A$1:$F$1259,3,FALSE),"")</f>
        <v/>
      </c>
      <c r="J1147" s="15" t="str">
        <f>IFERROR(VLOOKUP(A1147,'Fichier source CGECP'!$A$1:$F$1259,4,FALSE),"")</f>
        <v/>
      </c>
      <c r="K1147" s="15" t="str">
        <f>IFERROR(VLOOKUP(A1147,'Fichier source CGECP'!$A$1:$F$1259,5,FALSE),"")</f>
        <v/>
      </c>
      <c r="L1147" s="33" t="str">
        <f>IFERROR(VLOOKUP(A1147,'Fichier source CGECP'!$A$1:$F$1259,6,FALSE),"")</f>
        <v/>
      </c>
      <c r="M1147" s="36" t="str">
        <f t="shared" si="90"/>
        <v/>
      </c>
      <c r="N1147" s="35" t="str">
        <f t="shared" si="86"/>
        <v>Ok</v>
      </c>
      <c r="O1147" s="35" t="str">
        <f t="shared" si="87"/>
        <v>Ecart</v>
      </c>
      <c r="P1147" s="35" t="str">
        <f t="shared" si="88"/>
        <v>Ok</v>
      </c>
      <c r="Q1147" s="35" t="str">
        <f t="shared" si="89"/>
        <v>Ecart</v>
      </c>
    </row>
    <row r="1148" spans="1:17" ht="15.75" customHeight="1" x14ac:dyDescent="0.25">
      <c r="A1148" s="12">
        <f>IFERROR(VLOOKUP('Requête 052'!$A1147,'Requête 052'!$A$1:$F$2000,1,FALSE),"")</f>
        <v>8667</v>
      </c>
      <c r="B1148" s="5" t="str">
        <f>IFERROR(VLOOKUP('Requête 052'!$A1147,'Requête 052'!$A$1:$F$2000,2,FALSE),"")</f>
        <v>CGECP ST OUEN L AUMONE TDI</v>
      </c>
      <c r="C1148" s="14">
        <f>IFERROR(VLOOKUP('Requête 052'!$A1147,'Requête 052'!$A$1:$F$2000,3,FALSE),"")</f>
        <v>43829</v>
      </c>
      <c r="D1148" s="5" t="str">
        <f>IFERROR(VLOOKUP('Requête 052'!$A1147,'Requête 052'!$A$1:$F$2000,4,FALSE),"")</f>
        <v>CARTONS ET SACHES PLAST - 1.04.00</v>
      </c>
      <c r="E1148" s="5" t="str">
        <f>IFERROR(VLOOKUP('Requête 052'!$A1147,'Requête 052'!$A$1:$F$2000,5,FALSE),"")</f>
        <v>REFUS DE TRI TPCPR</v>
      </c>
      <c r="F1148" s="5">
        <f>IFERROR(VLOOKUP('Requête 052'!$A1147,'Requête 052'!$A$1:$F$2000,6,FALSE),"")</f>
        <v>2.9039999999999999</v>
      </c>
      <c r="G1148" s="15">
        <f>IFERROR(VLOOKUP(A1148,'Fichier source CGECP'!$A$1:$F$1259,1,FALSE),"")</f>
        <v>8667</v>
      </c>
      <c r="H1148" s="15" t="str">
        <f>IFERROR(VLOOKUP(A1148,'Fichier source CGECP'!$A$1:$F$1259,2,FALSE),"")</f>
        <v>CGECP</v>
      </c>
      <c r="I1148" s="38">
        <f>IFERROR(VLOOKUP(A1148,'Fichier source CGECP'!$A$1:$F$1259,3,FALSE),"")</f>
        <v>43829</v>
      </c>
      <c r="J1148" s="15">
        <f>IFERROR(VLOOKUP(A1148,'Fichier source CGECP'!$A$1:$F$1259,4,FALSE),"")</f>
        <v>0</v>
      </c>
      <c r="K1148" s="15" t="str">
        <f>IFERROR(VLOOKUP(A1148,'Fichier source CGECP'!$A$1:$F$1259,5,FALSE),"")</f>
        <v>CARTONS ET SACHES PLAST - 1.04.00</v>
      </c>
      <c r="L1148" s="33">
        <f>IFERROR(VLOOKUP(A1148,'Fichier source CGECP'!$A$1:$F$1259,6,FALSE),"")</f>
        <v>1.333</v>
      </c>
      <c r="M1148" s="36">
        <f t="shared" si="90"/>
        <v>1.571</v>
      </c>
      <c r="N1148" s="35" t="str">
        <f t="shared" si="86"/>
        <v>Ok</v>
      </c>
      <c r="O1148" s="35" t="str">
        <f t="shared" si="87"/>
        <v>Ecart</v>
      </c>
      <c r="P1148" s="35" t="str">
        <f t="shared" si="88"/>
        <v>Ok</v>
      </c>
      <c r="Q1148" s="35" t="str">
        <f t="shared" si="89"/>
        <v>Ecart</v>
      </c>
    </row>
    <row r="1149" spans="1:17" ht="15.75" customHeight="1" x14ac:dyDescent="0.25">
      <c r="A1149" s="12">
        <f>IFERROR(VLOOKUP('Requête 052'!$A1148,'Requête 052'!$A$1:$F$2000,1,FALSE),"")</f>
        <v>8667</v>
      </c>
      <c r="B1149" s="5" t="str">
        <f>IFERROR(VLOOKUP('Requête 052'!$A1148,'Requête 052'!$A$1:$F$2000,2,FALSE),"")</f>
        <v>CGECP ST OUEN L AUMONE TDI</v>
      </c>
      <c r="C1149" s="14">
        <f>IFERROR(VLOOKUP('Requête 052'!$A1148,'Requête 052'!$A$1:$F$2000,3,FALSE),"")</f>
        <v>43829</v>
      </c>
      <c r="D1149" s="5" t="str">
        <f>IFERROR(VLOOKUP('Requête 052'!$A1148,'Requête 052'!$A$1:$F$2000,4,FALSE),"")</f>
        <v>CARTONS ET SACHES PLAST - 1.04.00</v>
      </c>
      <c r="E1149" s="5" t="str">
        <f>IFERROR(VLOOKUP('Requête 052'!$A1148,'Requête 052'!$A$1:$F$2000,5,FALSE),"")</f>
        <v>REFUS DE TRI TPCPR</v>
      </c>
      <c r="F1149" s="5">
        <f>IFERROR(VLOOKUP('Requête 052'!$A1148,'Requête 052'!$A$1:$F$2000,6,FALSE),"")</f>
        <v>2.9039999999999999</v>
      </c>
      <c r="G1149" s="15">
        <f>IFERROR(VLOOKUP(A1149,'Fichier source CGECP'!$A$1:$F$1259,1,FALSE),"")</f>
        <v>8667</v>
      </c>
      <c r="H1149" s="15" t="str">
        <f>IFERROR(VLOOKUP(A1149,'Fichier source CGECP'!$A$1:$F$1259,2,FALSE),"")</f>
        <v>CGECP</v>
      </c>
      <c r="I1149" s="38">
        <f>IFERROR(VLOOKUP(A1149,'Fichier source CGECP'!$A$1:$F$1259,3,FALSE),"")</f>
        <v>43829</v>
      </c>
      <c r="J1149" s="15">
        <f>IFERROR(VLOOKUP(A1149,'Fichier source CGECP'!$A$1:$F$1259,4,FALSE),"")</f>
        <v>0</v>
      </c>
      <c r="K1149" s="15" t="str">
        <f>IFERROR(VLOOKUP(A1149,'Fichier source CGECP'!$A$1:$F$1259,5,FALSE),"")</f>
        <v>CARTONS ET SACHES PLAST - 1.04.00</v>
      </c>
      <c r="L1149" s="33">
        <f>IFERROR(VLOOKUP(A1149,'Fichier source CGECP'!$A$1:$F$1259,6,FALSE),"")</f>
        <v>1.333</v>
      </c>
      <c r="M1149" s="36">
        <f t="shared" si="90"/>
        <v>1.571</v>
      </c>
      <c r="N1149" s="35" t="str">
        <f t="shared" si="86"/>
        <v>Ok</v>
      </c>
      <c r="O1149" s="35" t="str">
        <f t="shared" si="87"/>
        <v>Ecart</v>
      </c>
      <c r="P1149" s="35" t="str">
        <f t="shared" si="88"/>
        <v>Ok</v>
      </c>
      <c r="Q1149" s="35" t="str">
        <f t="shared" si="89"/>
        <v>Ecart</v>
      </c>
    </row>
    <row r="1150" spans="1:17" ht="15.75" customHeight="1" x14ac:dyDescent="0.25">
      <c r="A1150" s="12">
        <f>IFERROR(VLOOKUP('Requête 052'!$A1149,'Requête 052'!$A$1:$F$2000,1,FALSE),"")</f>
        <v>8667</v>
      </c>
      <c r="B1150" s="5" t="str">
        <f>IFERROR(VLOOKUP('Requête 052'!$A1149,'Requête 052'!$A$1:$F$2000,2,FALSE),"")</f>
        <v>CGECP ST OUEN L AUMONE TDI</v>
      </c>
      <c r="C1150" s="14">
        <f>IFERROR(VLOOKUP('Requête 052'!$A1149,'Requête 052'!$A$1:$F$2000,3,FALSE),"")</f>
        <v>43829</v>
      </c>
      <c r="D1150" s="5" t="str">
        <f>IFERROR(VLOOKUP('Requête 052'!$A1149,'Requête 052'!$A$1:$F$2000,4,FALSE),"")</f>
        <v>CARTONS ET SACHES PLAST - 1.04.00</v>
      </c>
      <c r="E1150" s="5" t="str">
        <f>IFERROR(VLOOKUP('Requête 052'!$A1149,'Requête 052'!$A$1:$F$2000,5,FALSE),"")</f>
        <v>REFUS DE TRI TPCPR</v>
      </c>
      <c r="F1150" s="5">
        <f>IFERROR(VLOOKUP('Requête 052'!$A1149,'Requête 052'!$A$1:$F$2000,6,FALSE),"")</f>
        <v>2.9039999999999999</v>
      </c>
      <c r="G1150" s="15">
        <f>IFERROR(VLOOKUP(A1150,'Fichier source CGECP'!$A$1:$F$1259,1,FALSE),"")</f>
        <v>8667</v>
      </c>
      <c r="H1150" s="15" t="str">
        <f>IFERROR(VLOOKUP(A1150,'Fichier source CGECP'!$A$1:$F$1259,2,FALSE),"")</f>
        <v>CGECP</v>
      </c>
      <c r="I1150" s="38">
        <f>IFERROR(VLOOKUP(A1150,'Fichier source CGECP'!$A$1:$F$1259,3,FALSE),"")</f>
        <v>43829</v>
      </c>
      <c r="J1150" s="15">
        <f>IFERROR(VLOOKUP(A1150,'Fichier source CGECP'!$A$1:$F$1259,4,FALSE),"")</f>
        <v>0</v>
      </c>
      <c r="K1150" s="15" t="str">
        <f>IFERROR(VLOOKUP(A1150,'Fichier source CGECP'!$A$1:$F$1259,5,FALSE),"")</f>
        <v>CARTONS ET SACHES PLAST - 1.04.00</v>
      </c>
      <c r="L1150" s="33">
        <f>IFERROR(VLOOKUP(A1150,'Fichier source CGECP'!$A$1:$F$1259,6,FALSE),"")</f>
        <v>1.333</v>
      </c>
      <c r="M1150" s="36">
        <f t="shared" si="90"/>
        <v>1.571</v>
      </c>
      <c r="N1150" s="35" t="str">
        <f t="shared" si="86"/>
        <v>Ok</v>
      </c>
      <c r="O1150" s="35" t="str">
        <f t="shared" si="87"/>
        <v>Ecart</v>
      </c>
      <c r="P1150" s="35" t="str">
        <f t="shared" si="88"/>
        <v>Ok</v>
      </c>
      <c r="Q1150" s="35" t="str">
        <f t="shared" si="89"/>
        <v>Ecart</v>
      </c>
    </row>
    <row r="1151" spans="1:17" ht="15.75" customHeight="1" x14ac:dyDescent="0.25">
      <c r="A1151" s="12">
        <f>IFERROR(VLOOKUP('Requête 052'!$A1150,'Requête 052'!$A$1:$F$2000,1,FALSE),"")</f>
        <v>8687</v>
      </c>
      <c r="B1151" s="5" t="str">
        <f>IFERROR(VLOOKUP('Requête 052'!$A1150,'Requête 052'!$A$1:$F$2000,2,FALSE),"")</f>
        <v>CGECP ST OUEN L AUMONE TDI</v>
      </c>
      <c r="C1151" s="14">
        <f>IFERROR(VLOOKUP('Requête 052'!$A1150,'Requête 052'!$A$1:$F$2000,3,FALSE),"")</f>
        <v>43829</v>
      </c>
      <c r="D1151" s="5" t="str">
        <f>IFERROR(VLOOKUP('Requête 052'!$A1150,'Requête 052'!$A$1:$F$2000,4,FALSE),"")</f>
        <v>ENCOMBRANTS</v>
      </c>
      <c r="E1151" s="5" t="str">
        <f>IFERROR(VLOOKUP('Requête 052'!$A1150,'Requête 052'!$A$1:$F$2000,5,FALSE),"")</f>
        <v>ENCOMBRANTS</v>
      </c>
      <c r="F1151" s="5">
        <f>IFERROR(VLOOKUP('Requête 052'!$A1150,'Requête 052'!$A$1:$F$2000,6,FALSE),"")</f>
        <v>0.60299999999999998</v>
      </c>
      <c r="G1151" s="15" t="str">
        <f>IFERROR(VLOOKUP(A1151,'Fichier source CGECP'!$A$1:$F$1259,1,FALSE),"")</f>
        <v/>
      </c>
      <c r="H1151" s="15" t="str">
        <f>IFERROR(VLOOKUP(A1151,'Fichier source CGECP'!$A$1:$F$1259,2,FALSE),"")</f>
        <v/>
      </c>
      <c r="I1151" s="38" t="str">
        <f>IFERROR(VLOOKUP(A1151,'Fichier source CGECP'!$A$1:$F$1259,3,FALSE),"")</f>
        <v/>
      </c>
      <c r="J1151" s="15" t="str">
        <f>IFERROR(VLOOKUP(A1151,'Fichier source CGECP'!$A$1:$F$1259,4,FALSE),"")</f>
        <v/>
      </c>
      <c r="K1151" s="15" t="str">
        <f>IFERROR(VLOOKUP(A1151,'Fichier source CGECP'!$A$1:$F$1259,5,FALSE),"")</f>
        <v/>
      </c>
      <c r="L1151" s="33" t="str">
        <f>IFERROR(VLOOKUP(A1151,'Fichier source CGECP'!$A$1:$F$1259,6,FALSE),"")</f>
        <v/>
      </c>
      <c r="M1151" s="36" t="str">
        <f t="shared" si="90"/>
        <v/>
      </c>
      <c r="N1151" s="35" t="str">
        <f t="shared" si="86"/>
        <v>Ok</v>
      </c>
      <c r="O1151" s="35" t="str">
        <f t="shared" si="87"/>
        <v>Ecart</v>
      </c>
      <c r="P1151" s="35" t="str">
        <f t="shared" si="88"/>
        <v>Ok</v>
      </c>
      <c r="Q1151" s="35" t="str">
        <f t="shared" si="89"/>
        <v>Ecart</v>
      </c>
    </row>
    <row r="1152" spans="1:17" ht="15.75" customHeight="1" x14ac:dyDescent="0.25">
      <c r="A1152" s="12">
        <f>IFERROR(VLOOKUP('Requête 052'!$A1151,'Requête 052'!$A$1:$F$2000,1,FALSE),"")</f>
        <v>8689</v>
      </c>
      <c r="B1152" s="5" t="str">
        <f>IFERROR(VLOOKUP('Requête 052'!$A1151,'Requête 052'!$A$1:$F$2000,2,FALSE),"")</f>
        <v>CGECP ST OUEN L AUMONE UVEND</v>
      </c>
      <c r="C1152" s="14">
        <f>IFERROR(VLOOKUP('Requête 052'!$A1151,'Requête 052'!$A$1:$F$2000,3,FALSE),"")</f>
        <v>43829</v>
      </c>
      <c r="D1152" s="5" t="str">
        <f>IFERROR(VLOOKUP('Requête 052'!$A1151,'Requête 052'!$A$1:$F$2000,4,FALSE),"")</f>
        <v>ORDURES MENAGERES</v>
      </c>
      <c r="E1152" s="5" t="str">
        <f>IFERROR(VLOOKUP('Requête 052'!$A1151,'Requête 052'!$A$1:$F$2000,5,FALSE),"")</f>
        <v>ORDURES MENAGERES</v>
      </c>
      <c r="F1152" s="5">
        <f>IFERROR(VLOOKUP('Requête 052'!$A1151,'Requête 052'!$A$1:$F$2000,6,FALSE),"")</f>
        <v>1.1200000000000001</v>
      </c>
      <c r="G1152" s="15">
        <f>IFERROR(VLOOKUP(A1152,'Fichier source CGECP'!$A$1:$F$1259,1,FALSE),"")</f>
        <v>8689</v>
      </c>
      <c r="H1152" s="15" t="str">
        <f>IFERROR(VLOOKUP(A1152,'Fichier source CGECP'!$A$1:$F$1259,2,FALSE),"")</f>
        <v>CGECP</v>
      </c>
      <c r="I1152" s="38">
        <f>IFERROR(VLOOKUP(A1152,'Fichier source CGECP'!$A$1:$F$1259,3,FALSE),"")</f>
        <v>43829</v>
      </c>
      <c r="J1152" s="15">
        <f>IFERROR(VLOOKUP(A1152,'Fichier source CGECP'!$A$1:$F$1259,4,FALSE),"")</f>
        <v>0</v>
      </c>
      <c r="K1152" s="15" t="str">
        <f>IFERROR(VLOOKUP(A1152,'Fichier source CGECP'!$A$1:$F$1259,5,FALSE),"")</f>
        <v>ORDURES MENAGERES</v>
      </c>
      <c r="L1152" s="33">
        <f>IFERROR(VLOOKUP(A1152,'Fichier source CGECP'!$A$1:$F$1259,6,FALSE),"")</f>
        <v>1.56</v>
      </c>
      <c r="M1152" s="36">
        <f t="shared" si="90"/>
        <v>-0.43999999999999995</v>
      </c>
      <c r="N1152" s="35" t="str">
        <f t="shared" si="86"/>
        <v>Ok</v>
      </c>
      <c r="O1152" s="35" t="str">
        <f t="shared" si="87"/>
        <v>Ok</v>
      </c>
      <c r="P1152" s="35" t="str">
        <f t="shared" si="88"/>
        <v>Ecart</v>
      </c>
      <c r="Q1152" s="35" t="str">
        <f t="shared" si="89"/>
        <v>Ecart</v>
      </c>
    </row>
    <row r="1153" spans="1:17" ht="15.75" customHeight="1" x14ac:dyDescent="0.25">
      <c r="A1153" s="12">
        <f>IFERROR(VLOOKUP('Requête 052'!$A1152,'Requête 052'!$A$1:$F$2000,1,FALSE),"")</f>
        <v>8703</v>
      </c>
      <c r="B1153" s="5" t="str">
        <f>IFERROR(VLOOKUP('Requête 052'!$A1152,'Requête 052'!$A$1:$F$2000,2,FALSE),"")</f>
        <v>CGECP ST OUEN L AUMONE UVEND</v>
      </c>
      <c r="C1153" s="14">
        <f>IFERROR(VLOOKUP('Requête 052'!$A1152,'Requête 052'!$A$1:$F$2000,3,FALSE),"")</f>
        <v>43829</v>
      </c>
      <c r="D1153" s="5" t="str">
        <f>IFERROR(VLOOKUP('Requête 052'!$A1152,'Requête 052'!$A$1:$F$2000,4,FALSE),"")</f>
        <v>REFUS DE TRI</v>
      </c>
      <c r="E1153" s="5" t="str">
        <f>IFERROR(VLOOKUP('Requête 052'!$A1152,'Requête 052'!$A$1:$F$2000,5,FALSE),"")</f>
        <v>REFUS DE TRI</v>
      </c>
      <c r="F1153" s="5">
        <f>IFERROR(VLOOKUP('Requête 052'!$A1152,'Requête 052'!$A$1:$F$2000,6,FALSE),"")</f>
        <v>1.778</v>
      </c>
      <c r="G1153" s="15" t="str">
        <f>IFERROR(VLOOKUP(A1153,'Fichier source CGECP'!$A$1:$F$1259,1,FALSE),"")</f>
        <v/>
      </c>
      <c r="H1153" s="15" t="str">
        <f>IFERROR(VLOOKUP(A1153,'Fichier source CGECP'!$A$1:$F$1259,2,FALSE),"")</f>
        <v/>
      </c>
      <c r="I1153" s="38" t="str">
        <f>IFERROR(VLOOKUP(A1153,'Fichier source CGECP'!$A$1:$F$1259,3,FALSE),"")</f>
        <v/>
      </c>
      <c r="J1153" s="15" t="str">
        <f>IFERROR(VLOOKUP(A1153,'Fichier source CGECP'!$A$1:$F$1259,4,FALSE),"")</f>
        <v/>
      </c>
      <c r="K1153" s="15" t="str">
        <f>IFERROR(VLOOKUP(A1153,'Fichier source CGECP'!$A$1:$F$1259,5,FALSE),"")</f>
        <v/>
      </c>
      <c r="L1153" s="33" t="str">
        <f>IFERROR(VLOOKUP(A1153,'Fichier source CGECP'!$A$1:$F$1259,6,FALSE),"")</f>
        <v/>
      </c>
      <c r="M1153" s="36" t="str">
        <f t="shared" si="90"/>
        <v/>
      </c>
      <c r="N1153" s="35" t="str">
        <f t="shared" si="86"/>
        <v>Ok</v>
      </c>
      <c r="O1153" s="35" t="str">
        <f t="shared" si="87"/>
        <v>Ecart</v>
      </c>
      <c r="P1153" s="35" t="str">
        <f t="shared" si="88"/>
        <v>Ok</v>
      </c>
      <c r="Q1153" s="35" t="str">
        <f t="shared" si="89"/>
        <v>Ecart</v>
      </c>
    </row>
    <row r="1154" spans="1:17" ht="15.75" customHeight="1" x14ac:dyDescent="0.25">
      <c r="A1154" s="12">
        <f>IFERROR(VLOOKUP('Requête 052'!$A1153,'Requête 052'!$A$1:$F$2000,1,FALSE),"")</f>
        <v>8709</v>
      </c>
      <c r="B1154" s="5" t="str">
        <f>IFERROR(VLOOKUP('Requête 052'!$A1153,'Requête 052'!$A$1:$F$2000,2,FALSE),"")</f>
        <v>CGECP ST OUEN L AUMONE UVEND</v>
      </c>
      <c r="C1154" s="14">
        <f>IFERROR(VLOOKUP('Requête 052'!$A1153,'Requête 052'!$A$1:$F$2000,3,FALSE),"")</f>
        <v>43829</v>
      </c>
      <c r="D1154" s="5" t="str">
        <f>IFERROR(VLOOKUP('Requête 052'!$A1153,'Requête 052'!$A$1:$F$2000,4,FALSE),"")</f>
        <v>REFUS DE TRI</v>
      </c>
      <c r="E1154" s="5" t="str">
        <f>IFERROR(VLOOKUP('Requête 052'!$A1153,'Requête 052'!$A$1:$F$2000,5,FALSE),"")</f>
        <v>REFUS DE TRI</v>
      </c>
      <c r="F1154" s="5">
        <f>IFERROR(VLOOKUP('Requête 052'!$A1153,'Requête 052'!$A$1:$F$2000,6,FALSE),"")</f>
        <v>1.3080000000000001</v>
      </c>
      <c r="G1154" s="15" t="str">
        <f>IFERROR(VLOOKUP(A1154,'Fichier source CGECP'!$A$1:$F$1259,1,FALSE),"")</f>
        <v/>
      </c>
      <c r="H1154" s="15" t="str">
        <f>IFERROR(VLOOKUP(A1154,'Fichier source CGECP'!$A$1:$F$1259,2,FALSE),"")</f>
        <v/>
      </c>
      <c r="I1154" s="38" t="str">
        <f>IFERROR(VLOOKUP(A1154,'Fichier source CGECP'!$A$1:$F$1259,3,FALSE),"")</f>
        <v/>
      </c>
      <c r="J1154" s="15" t="str">
        <f>IFERROR(VLOOKUP(A1154,'Fichier source CGECP'!$A$1:$F$1259,4,FALSE),"")</f>
        <v/>
      </c>
      <c r="K1154" s="15" t="str">
        <f>IFERROR(VLOOKUP(A1154,'Fichier source CGECP'!$A$1:$F$1259,5,FALSE),"")</f>
        <v/>
      </c>
      <c r="L1154" s="33" t="str">
        <f>IFERROR(VLOOKUP(A1154,'Fichier source CGECP'!$A$1:$F$1259,6,FALSE),"")</f>
        <v/>
      </c>
      <c r="M1154" s="36" t="str">
        <f t="shared" si="90"/>
        <v/>
      </c>
      <c r="N1154" s="35" t="str">
        <f t="shared" si="86"/>
        <v>Ok</v>
      </c>
      <c r="O1154" s="35" t="str">
        <f t="shared" si="87"/>
        <v>Ecart</v>
      </c>
      <c r="P1154" s="35" t="str">
        <f t="shared" si="88"/>
        <v>Ok</v>
      </c>
      <c r="Q1154" s="35" t="str">
        <f t="shared" si="89"/>
        <v>Ecart</v>
      </c>
    </row>
    <row r="1155" spans="1:17" ht="15.75" customHeight="1" x14ac:dyDescent="0.25">
      <c r="A1155" s="12">
        <f>IFERROR(VLOOKUP('Requête 052'!$A1154,'Requête 052'!$A$1:$F$2000,1,FALSE),"")</f>
        <v>8713</v>
      </c>
      <c r="B1155" s="5" t="str">
        <f>IFERROR(VLOOKUP('Requête 052'!$A1154,'Requête 052'!$A$1:$F$2000,2,FALSE),"")</f>
        <v>CGECP ST OUEN L AUMONE TDI</v>
      </c>
      <c r="C1155" s="14">
        <f>IFERROR(VLOOKUP('Requête 052'!$A1154,'Requête 052'!$A$1:$F$2000,3,FALSE),"")</f>
        <v>43829</v>
      </c>
      <c r="D1155" s="5" t="str">
        <f>IFERROR(VLOOKUP('Requête 052'!$A1154,'Requête 052'!$A$1:$F$2000,4,FALSE),"")</f>
        <v>MATIERE VALO EN MELANGE</v>
      </c>
      <c r="E1155" s="5" t="str">
        <f>IFERROR(VLOOKUP('Requête 052'!$A1154,'Requête 052'!$A$1:$F$2000,5,FALSE),"")</f>
        <v>REFACTION</v>
      </c>
      <c r="F1155" s="5">
        <f>IFERROR(VLOOKUP('Requête 052'!$A1154,'Requête 052'!$A$1:$F$2000,6,FALSE),"")</f>
        <v>2.2999999999999998</v>
      </c>
      <c r="G1155" s="15">
        <f>IFERROR(VLOOKUP(A1155,'Fichier source CGECP'!$A$1:$F$1259,1,FALSE),"")</f>
        <v>8713</v>
      </c>
      <c r="H1155" s="15" t="str">
        <f>IFERROR(VLOOKUP(A1155,'Fichier source CGECP'!$A$1:$F$1259,2,FALSE),"")</f>
        <v>CGECP</v>
      </c>
      <c r="I1155" s="38">
        <f>IFERROR(VLOOKUP(A1155,'Fichier source CGECP'!$A$1:$F$1259,3,FALSE),"")</f>
        <v>43829</v>
      </c>
      <c r="J1155" s="15" t="str">
        <f>IFERROR(VLOOKUP(A1155,'Fichier source CGECP'!$A$1:$F$1259,4,FALSE),"")</f>
        <v>REFUS DECLASSEMENT BIODECHETS</v>
      </c>
      <c r="K1155" s="15" t="str">
        <f>IFERROR(VLOOKUP(A1155,'Fichier source CGECP'!$A$1:$F$1259,5,FALSE),"")</f>
        <v>ORDURES MENAGERES</v>
      </c>
      <c r="L1155" s="33">
        <f>IFERROR(VLOOKUP(A1155,'Fichier source CGECP'!$A$1:$F$1259,6,FALSE),"")</f>
        <v>6.76</v>
      </c>
      <c r="M1155" s="36">
        <f t="shared" si="90"/>
        <v>-4.46</v>
      </c>
      <c r="N1155" s="35" t="str">
        <f t="shared" si="86"/>
        <v>Ok</v>
      </c>
      <c r="O1155" s="35" t="str">
        <f t="shared" si="87"/>
        <v>Ecart</v>
      </c>
      <c r="P1155" s="35" t="str">
        <f t="shared" si="88"/>
        <v>Ecart</v>
      </c>
      <c r="Q1155" s="35" t="str">
        <f t="shared" si="89"/>
        <v>Ecart</v>
      </c>
    </row>
    <row r="1156" spans="1:17" ht="15.75" customHeight="1" x14ac:dyDescent="0.25">
      <c r="A1156" s="12">
        <f>IFERROR(VLOOKUP('Requête 052'!$A1155,'Requête 052'!$A$1:$F$2000,1,FALSE),"")</f>
        <v>8713</v>
      </c>
      <c r="B1156" s="5" t="str">
        <f>IFERROR(VLOOKUP('Requête 052'!$A1155,'Requête 052'!$A$1:$F$2000,2,FALSE),"")</f>
        <v>CGECP ST OUEN L AUMONE TDI</v>
      </c>
      <c r="C1156" s="14">
        <f>IFERROR(VLOOKUP('Requête 052'!$A1155,'Requête 052'!$A$1:$F$2000,3,FALSE),"")</f>
        <v>43829</v>
      </c>
      <c r="D1156" s="5" t="str">
        <f>IFERROR(VLOOKUP('Requête 052'!$A1155,'Requête 052'!$A$1:$F$2000,4,FALSE),"")</f>
        <v>MATIERE VALO EN MELANGE</v>
      </c>
      <c r="E1156" s="5" t="str">
        <f>IFERROR(VLOOKUP('Requête 052'!$A1155,'Requête 052'!$A$1:$F$2000,5,FALSE),"")</f>
        <v>REFACTION</v>
      </c>
      <c r="F1156" s="5">
        <f>IFERROR(VLOOKUP('Requête 052'!$A1155,'Requête 052'!$A$1:$F$2000,6,FALSE),"")</f>
        <v>2.2999999999999998</v>
      </c>
      <c r="G1156" s="15">
        <f>IFERROR(VLOOKUP(A1156,'Fichier source CGECP'!$A$1:$F$1259,1,FALSE),"")</f>
        <v>8713</v>
      </c>
      <c r="H1156" s="15" t="str">
        <f>IFERROR(VLOOKUP(A1156,'Fichier source CGECP'!$A$1:$F$1259,2,FALSE),"")</f>
        <v>CGECP</v>
      </c>
      <c r="I1156" s="38">
        <f>IFERROR(VLOOKUP(A1156,'Fichier source CGECP'!$A$1:$F$1259,3,FALSE),"")</f>
        <v>43829</v>
      </c>
      <c r="J1156" s="15" t="str">
        <f>IFERROR(VLOOKUP(A1156,'Fichier source CGECP'!$A$1:$F$1259,4,FALSE),"")</f>
        <v>REFUS DECLASSEMENT BIODECHETS</v>
      </c>
      <c r="K1156" s="15" t="str">
        <f>IFERROR(VLOOKUP(A1156,'Fichier source CGECP'!$A$1:$F$1259,5,FALSE),"")</f>
        <v>ORDURES MENAGERES</v>
      </c>
      <c r="L1156" s="33">
        <f>IFERROR(VLOOKUP(A1156,'Fichier source CGECP'!$A$1:$F$1259,6,FALSE),"")</f>
        <v>6.76</v>
      </c>
      <c r="M1156" s="36">
        <f t="shared" si="90"/>
        <v>-4.46</v>
      </c>
      <c r="N1156" s="35" t="str">
        <f t="shared" ref="N1156:N1205" si="91">IFERROR(IF(SEARCH(H1156,B1156,1),"Ok","Ecart"),"")</f>
        <v>Ok</v>
      </c>
      <c r="O1156" s="35" t="str">
        <f t="shared" ref="O1156:O1204" si="92">IFERROR(IF(E1156=K1156,"Ok","Ecart"),"")</f>
        <v>Ecart</v>
      </c>
      <c r="P1156" s="35" t="str">
        <f t="shared" ref="P1156:P1205" si="93">IFERROR(IF(M1156&gt;=0,"Ok","Ecart"),"")</f>
        <v>Ecart</v>
      </c>
      <c r="Q1156" s="35" t="str">
        <f t="shared" ref="Q1156:Q1205" si="94">IFERROR(IF(OR(P1156="Ecart",O1156="Ecart",N1156="Ecart"),"Ecart","Ok"),"")</f>
        <v>Ecart</v>
      </c>
    </row>
    <row r="1157" spans="1:17" ht="15.75" customHeight="1" x14ac:dyDescent="0.25">
      <c r="A1157" s="12">
        <f>IFERROR(VLOOKUP('Requête 052'!$A1156,'Requête 052'!$A$1:$F$2000,1,FALSE),"")</f>
        <v>8715</v>
      </c>
      <c r="B1157" s="5" t="str">
        <f>IFERROR(VLOOKUP('Requête 052'!$A1156,'Requête 052'!$A$1:$F$2000,2,FALSE),"")</f>
        <v>CGECP ST OUEN L AUMONE UVEND</v>
      </c>
      <c r="C1157" s="14">
        <f>IFERROR(VLOOKUP('Requête 052'!$A1156,'Requête 052'!$A$1:$F$2000,3,FALSE),"")</f>
        <v>43829</v>
      </c>
      <c r="D1157" s="5" t="str">
        <f>IFERROR(VLOOKUP('Requête 052'!$A1156,'Requête 052'!$A$1:$F$2000,4,FALSE),"")</f>
        <v>REFUS DE TRI</v>
      </c>
      <c r="E1157" s="5" t="str">
        <f>IFERROR(VLOOKUP('Requête 052'!$A1156,'Requête 052'!$A$1:$F$2000,5,FALSE),"")</f>
        <v>REFUS DE TRI</v>
      </c>
      <c r="F1157" s="5">
        <f>IFERROR(VLOOKUP('Requête 052'!$A1156,'Requête 052'!$A$1:$F$2000,6,FALSE),"")</f>
        <v>3.052</v>
      </c>
      <c r="G1157" s="15" t="str">
        <f>IFERROR(VLOOKUP(A1157,'Fichier source CGECP'!$A$1:$F$1259,1,FALSE),"")</f>
        <v/>
      </c>
      <c r="H1157" s="15" t="str">
        <f>IFERROR(VLOOKUP(A1157,'Fichier source CGECP'!$A$1:$F$1259,2,FALSE),"")</f>
        <v/>
      </c>
      <c r="I1157" s="38" t="str">
        <f>IFERROR(VLOOKUP(A1157,'Fichier source CGECP'!$A$1:$F$1259,3,FALSE),"")</f>
        <v/>
      </c>
      <c r="J1157" s="15" t="str">
        <f>IFERROR(VLOOKUP(A1157,'Fichier source CGECP'!$A$1:$F$1259,4,FALSE),"")</f>
        <v/>
      </c>
      <c r="K1157" s="15" t="str">
        <f>IFERROR(VLOOKUP(A1157,'Fichier source CGECP'!$A$1:$F$1259,5,FALSE),"")</f>
        <v/>
      </c>
      <c r="L1157" s="33" t="str">
        <f>IFERROR(VLOOKUP(A1157,'Fichier source CGECP'!$A$1:$F$1259,6,FALSE),"")</f>
        <v/>
      </c>
      <c r="M1157" s="36" t="str">
        <f t="shared" si="90"/>
        <v/>
      </c>
      <c r="N1157" s="35" t="str">
        <f t="shared" si="91"/>
        <v>Ok</v>
      </c>
      <c r="O1157" s="35" t="str">
        <f t="shared" si="92"/>
        <v>Ecart</v>
      </c>
      <c r="P1157" s="35" t="str">
        <f t="shared" si="93"/>
        <v>Ok</v>
      </c>
      <c r="Q1157" s="35" t="str">
        <f t="shared" si="94"/>
        <v>Ecart</v>
      </c>
    </row>
    <row r="1158" spans="1:17" ht="15.75" customHeight="1" x14ac:dyDescent="0.25">
      <c r="A1158" s="12">
        <f>IFERROR(VLOOKUP('Requête 052'!$A1157,'Requête 052'!$A$1:$F$2000,1,FALSE),"")</f>
        <v>8726</v>
      </c>
      <c r="B1158" s="5" t="str">
        <f>IFERROR(VLOOKUP('Requête 052'!$A1157,'Requête 052'!$A$1:$F$2000,2,FALSE),"")</f>
        <v>CGECP ST OUEN L AUMONE TDI</v>
      </c>
      <c r="C1158" s="14">
        <f>IFERROR(VLOOKUP('Requête 052'!$A1157,'Requête 052'!$A$1:$F$2000,3,FALSE),"")</f>
        <v>43829</v>
      </c>
      <c r="D1158" s="5" t="str">
        <f>IFERROR(VLOOKUP('Requête 052'!$A1157,'Requête 052'!$A$1:$F$2000,4,FALSE),"")</f>
        <v>ENCOMBRANTS</v>
      </c>
      <c r="E1158" s="5" t="str">
        <f>IFERROR(VLOOKUP('Requête 052'!$A1157,'Requête 052'!$A$1:$F$2000,5,FALSE),"")</f>
        <v>ENCOMBRANTS</v>
      </c>
      <c r="F1158" s="5">
        <f>IFERROR(VLOOKUP('Requête 052'!$A1157,'Requête 052'!$A$1:$F$2000,6,FALSE),"")</f>
        <v>4.7</v>
      </c>
      <c r="G1158" s="15" t="str">
        <f>IFERROR(VLOOKUP(A1158,'Fichier source CGECP'!$A$1:$F$1259,1,FALSE),"")</f>
        <v/>
      </c>
      <c r="H1158" s="15" t="str">
        <f>IFERROR(VLOOKUP(A1158,'Fichier source CGECP'!$A$1:$F$1259,2,FALSE),"")</f>
        <v/>
      </c>
      <c r="I1158" s="38" t="str">
        <f>IFERROR(VLOOKUP(A1158,'Fichier source CGECP'!$A$1:$F$1259,3,FALSE),"")</f>
        <v/>
      </c>
      <c r="J1158" s="15" t="str">
        <f>IFERROR(VLOOKUP(A1158,'Fichier source CGECP'!$A$1:$F$1259,4,FALSE),"")</f>
        <v/>
      </c>
      <c r="K1158" s="15" t="str">
        <f>IFERROR(VLOOKUP(A1158,'Fichier source CGECP'!$A$1:$F$1259,5,FALSE),"")</f>
        <v/>
      </c>
      <c r="L1158" s="33" t="str">
        <f>IFERROR(VLOOKUP(A1158,'Fichier source CGECP'!$A$1:$F$1259,6,FALSE),"")</f>
        <v/>
      </c>
      <c r="M1158" s="36" t="str">
        <f t="shared" si="90"/>
        <v/>
      </c>
      <c r="N1158" s="35" t="str">
        <f t="shared" si="91"/>
        <v>Ok</v>
      </c>
      <c r="O1158" s="35" t="str">
        <f t="shared" si="92"/>
        <v>Ecart</v>
      </c>
      <c r="P1158" s="35" t="str">
        <f t="shared" si="93"/>
        <v>Ok</v>
      </c>
      <c r="Q1158" s="35" t="str">
        <f t="shared" si="94"/>
        <v>Ecart</v>
      </c>
    </row>
    <row r="1159" spans="1:17" ht="15.75" customHeight="1" x14ac:dyDescent="0.25">
      <c r="A1159" s="12">
        <f>IFERROR(VLOOKUP('Requête 052'!$A1158,'Requête 052'!$A$1:$F$2000,1,FALSE),"")</f>
        <v>8757</v>
      </c>
      <c r="B1159" s="5" t="str">
        <f>IFERROR(VLOOKUP('Requête 052'!$A1158,'Requête 052'!$A$1:$F$2000,2,FALSE),"")</f>
        <v>CGECP ST OUEN L AUMONE UVEND</v>
      </c>
      <c r="C1159" s="14">
        <f>IFERROR(VLOOKUP('Requête 052'!$A1158,'Requête 052'!$A$1:$F$2000,3,FALSE),"")</f>
        <v>43830</v>
      </c>
      <c r="D1159" s="5" t="str">
        <f>IFERROR(VLOOKUP('Requête 052'!$A1158,'Requête 052'!$A$1:$F$2000,4,FALSE),"")</f>
        <v>ORDURES MENAGERES</v>
      </c>
      <c r="E1159" s="5" t="str">
        <f>IFERROR(VLOOKUP('Requête 052'!$A1158,'Requête 052'!$A$1:$F$2000,5,FALSE),"")</f>
        <v>ORDURES MENAGERES</v>
      </c>
      <c r="F1159" s="5">
        <f>IFERROR(VLOOKUP('Requête 052'!$A1158,'Requête 052'!$A$1:$F$2000,6,FALSE),"")</f>
        <v>7.02</v>
      </c>
      <c r="G1159" s="15">
        <f>IFERROR(VLOOKUP(A1159,'Fichier source CGECP'!$A$1:$F$1259,1,FALSE),"")</f>
        <v>8757</v>
      </c>
      <c r="H1159" s="15" t="str">
        <f>IFERROR(VLOOKUP(A1159,'Fichier source CGECP'!$A$1:$F$1259,2,FALSE),"")</f>
        <v>CGECP</v>
      </c>
      <c r="I1159" s="47">
        <f>IFERROR(VLOOKUP(A1159,'Fichier source CGECP'!$A$1:$F$1259,3,FALSE),"")</f>
        <v>43830</v>
      </c>
      <c r="J1159" s="15">
        <f>IFERROR(VLOOKUP(A1159,'Fichier source CGECP'!$A$1:$F$1259,4,FALSE),"")</f>
        <v>0</v>
      </c>
      <c r="K1159" s="15" t="str">
        <f>IFERROR(VLOOKUP(A1159,'Fichier source CGECP'!$A$1:$F$1259,5,FALSE),"")</f>
        <v>ORDURES MENAGERES</v>
      </c>
      <c r="L1159" s="33">
        <f>IFERROR(VLOOKUP(A1159,'Fichier source CGECP'!$A$1:$F$1259,6,FALSE),"")</f>
        <v>3.8</v>
      </c>
      <c r="M1159" s="36">
        <f t="shared" si="90"/>
        <v>3.2199999999999998</v>
      </c>
      <c r="N1159" s="35" t="str">
        <f t="shared" si="91"/>
        <v>Ok</v>
      </c>
      <c r="O1159" s="35" t="str">
        <f t="shared" si="92"/>
        <v>Ok</v>
      </c>
      <c r="P1159" s="35" t="str">
        <f t="shared" si="93"/>
        <v>Ok</v>
      </c>
      <c r="Q1159" s="35" t="str">
        <f t="shared" si="94"/>
        <v>Ok</v>
      </c>
    </row>
    <row r="1160" spans="1:17" ht="15.75" customHeight="1" x14ac:dyDescent="0.25">
      <c r="A1160" s="12">
        <f>IFERROR(VLOOKUP('Requête 052'!$A1159,'Requête 052'!$A$1:$F$2000,1,FALSE),"")</f>
        <v>8758</v>
      </c>
      <c r="B1160" s="5" t="str">
        <f>IFERROR(VLOOKUP('Requête 052'!$A1159,'Requête 052'!$A$1:$F$2000,2,FALSE),"")</f>
        <v>CGECP ST OUEN L AUMONE UVEND</v>
      </c>
      <c r="C1160" s="14">
        <f>IFERROR(VLOOKUP('Requête 052'!$A1159,'Requête 052'!$A$1:$F$2000,3,FALSE),"")</f>
        <v>43830</v>
      </c>
      <c r="D1160" s="5" t="str">
        <f>IFERROR(VLOOKUP('Requête 052'!$A1159,'Requête 052'!$A$1:$F$2000,4,FALSE),"")</f>
        <v>DECHETS INDUSTRIELS BANALS</v>
      </c>
      <c r="E1160" s="5" t="str">
        <f>IFERROR(VLOOKUP('Requête 052'!$A1159,'Requête 052'!$A$1:$F$2000,5,FALSE),"")</f>
        <v>DECHETS INDUSTRIELS BANALS</v>
      </c>
      <c r="F1160" s="5">
        <f>IFERROR(VLOOKUP('Requête 052'!$A1159,'Requête 052'!$A$1:$F$2000,6,FALSE),"")</f>
        <v>3.34</v>
      </c>
      <c r="G1160" s="15">
        <f>IFERROR(VLOOKUP(A1160,'Fichier source CGECP'!$A$1:$F$1259,1,FALSE),"")</f>
        <v>8758</v>
      </c>
      <c r="H1160" s="15" t="str">
        <f>IFERROR(VLOOKUP(A1160,'Fichier source CGECP'!$A$1:$F$1259,2,FALSE),"")</f>
        <v>CGECP</v>
      </c>
      <c r="I1160" s="38">
        <f>IFERROR(VLOOKUP(A1160,'Fichier source CGECP'!$A$1:$F$1259,3,FALSE),"")</f>
        <v>43830</v>
      </c>
      <c r="J1160" s="15" t="str">
        <f>IFERROR(VLOOKUP(A1160,'Fichier source CGECP'!$A$1:$F$1259,4,FALSE),"")</f>
        <v>BOIS D'EMBALLAGES BRUTS</v>
      </c>
      <c r="K1160" s="15" t="str">
        <f>IFERROR(VLOOKUP(A1160,'Fichier source CGECP'!$A$1:$F$1259,5,FALSE),"")</f>
        <v>BOIS D'EMBALLAGES BRUTS</v>
      </c>
      <c r="L1160" s="33">
        <f>IFERROR(VLOOKUP(A1160,'Fichier source CGECP'!$A$1:$F$1259,6,FALSE),"")</f>
        <v>1.34</v>
      </c>
      <c r="M1160" s="36">
        <f t="shared" si="90"/>
        <v>1.9999999999999998</v>
      </c>
      <c r="N1160" s="35" t="str">
        <f t="shared" si="91"/>
        <v>Ok</v>
      </c>
      <c r="O1160" s="35" t="str">
        <f t="shared" si="92"/>
        <v>Ecart</v>
      </c>
      <c r="P1160" s="35" t="str">
        <f t="shared" si="93"/>
        <v>Ok</v>
      </c>
      <c r="Q1160" s="35" t="str">
        <f t="shared" si="94"/>
        <v>Ecart</v>
      </c>
    </row>
    <row r="1161" spans="1:17" ht="15.75" customHeight="1" x14ac:dyDescent="0.25">
      <c r="A1161" s="12">
        <f>IFERROR(VLOOKUP('Requête 052'!$A1160,'Requête 052'!$A$1:$F$2000,1,FALSE),"")</f>
        <v>8761</v>
      </c>
      <c r="B1161" s="5" t="str">
        <f>IFERROR(VLOOKUP('Requête 052'!$A1160,'Requête 052'!$A$1:$F$2000,2,FALSE),"")</f>
        <v>CGECP ST OUEN L AUMONE UVEND</v>
      </c>
      <c r="C1161" s="14">
        <f>IFERROR(VLOOKUP('Requête 052'!$A1160,'Requête 052'!$A$1:$F$2000,3,FALSE),"")</f>
        <v>43830</v>
      </c>
      <c r="D1161" s="5" t="str">
        <f>IFERROR(VLOOKUP('Requête 052'!$A1160,'Requête 052'!$A$1:$F$2000,4,FALSE),"")</f>
        <v>ORDURES MENAGERES</v>
      </c>
      <c r="E1161" s="5" t="str">
        <f>IFERROR(VLOOKUP('Requête 052'!$A1160,'Requête 052'!$A$1:$F$2000,5,FALSE),"")</f>
        <v>ORDURES MENAGERES</v>
      </c>
      <c r="F1161" s="5">
        <f>IFERROR(VLOOKUP('Requête 052'!$A1160,'Requête 052'!$A$1:$F$2000,6,FALSE),"")</f>
        <v>3.4</v>
      </c>
      <c r="G1161" s="15">
        <f>IFERROR(VLOOKUP(A1161,'Fichier source CGECP'!$A$1:$F$1259,1,FALSE),"")</f>
        <v>8761</v>
      </c>
      <c r="H1161" s="15" t="str">
        <f>IFERROR(VLOOKUP(A1161,'Fichier source CGECP'!$A$1:$F$1259,2,FALSE),"")</f>
        <v>CGECP</v>
      </c>
      <c r="I1161" s="38">
        <f>IFERROR(VLOOKUP(A1161,'Fichier source CGECP'!$A$1:$F$1259,3,FALSE),"")</f>
        <v>43830</v>
      </c>
      <c r="J1161" s="15">
        <f>IFERROR(VLOOKUP(A1161,'Fichier source CGECP'!$A$1:$F$1259,4,FALSE),"")</f>
        <v>0</v>
      </c>
      <c r="K1161" s="15" t="str">
        <f>IFERROR(VLOOKUP(A1161,'Fichier source CGECP'!$A$1:$F$1259,5,FALSE),"")</f>
        <v>ORDURES MENAGERES</v>
      </c>
      <c r="L1161" s="33">
        <f>IFERROR(VLOOKUP(A1161,'Fichier source CGECP'!$A$1:$F$1259,6,FALSE),"")</f>
        <v>4.76</v>
      </c>
      <c r="M1161" s="36">
        <f t="shared" si="90"/>
        <v>-1.3599999999999999</v>
      </c>
      <c r="N1161" s="35" t="str">
        <f t="shared" si="91"/>
        <v>Ok</v>
      </c>
      <c r="O1161" s="35" t="str">
        <f t="shared" si="92"/>
        <v>Ok</v>
      </c>
      <c r="P1161" s="35" t="str">
        <f t="shared" si="93"/>
        <v>Ecart</v>
      </c>
      <c r="Q1161" s="35" t="str">
        <f t="shared" si="94"/>
        <v>Ecart</v>
      </c>
    </row>
    <row r="1162" spans="1:17" ht="15.75" customHeight="1" x14ac:dyDescent="0.25">
      <c r="A1162" s="12">
        <f>IFERROR(VLOOKUP('Requête 052'!$A1161,'Requête 052'!$A$1:$F$2000,1,FALSE),"")</f>
        <v>8764</v>
      </c>
      <c r="B1162" s="5" t="str">
        <f>IFERROR(VLOOKUP('Requête 052'!$A1161,'Requête 052'!$A$1:$F$2000,2,FALSE),"")</f>
        <v>CGECP ST OUEN L AUMONE TDI</v>
      </c>
      <c r="C1162" s="14">
        <f>IFERROR(VLOOKUP('Requête 052'!$A1161,'Requête 052'!$A$1:$F$2000,3,FALSE),"")</f>
        <v>43830</v>
      </c>
      <c r="D1162" s="5" t="str">
        <f>IFERROR(VLOOKUP('Requête 052'!$A1161,'Requête 052'!$A$1:$F$2000,4,FALSE),"")</f>
        <v>DECHETS INDUSTRIELS BANALS</v>
      </c>
      <c r="E1162" s="5" t="str">
        <f>IFERROR(VLOOKUP('Requête 052'!$A1161,'Requête 052'!$A$1:$F$2000,5,FALSE),"")</f>
        <v>DECHETS INDUSTRIELS BANALS</v>
      </c>
      <c r="F1162" s="5">
        <f>IFERROR(VLOOKUP('Requête 052'!$A1161,'Requête 052'!$A$1:$F$2000,6,FALSE),"")</f>
        <v>3.02</v>
      </c>
      <c r="G1162" s="15">
        <f>IFERROR(VLOOKUP(A1162,'Fichier source CGECP'!$A$1:$F$1259,1,FALSE),"")</f>
        <v>8764</v>
      </c>
      <c r="H1162" s="15" t="str">
        <f>IFERROR(VLOOKUP(A1162,'Fichier source CGECP'!$A$1:$F$1259,2,FALSE),"")</f>
        <v>CGECP</v>
      </c>
      <c r="I1162" s="47">
        <f>IFERROR(VLOOKUP(A1162,'Fichier source CGECP'!$A$1:$F$1259,3,FALSE),"")</f>
        <v>43830</v>
      </c>
      <c r="J1162" s="15" t="str">
        <f>IFERROR(VLOOKUP(A1162,'Fichier source CGECP'!$A$1:$F$1259,4,FALSE),"")</f>
        <v>DECHETS INDUSTRIELS BANALS</v>
      </c>
      <c r="K1162" s="15" t="str">
        <f>IFERROR(VLOOKUP(A1162,'Fichier source CGECP'!$A$1:$F$1259,5,FALSE),"")</f>
        <v>DECHETS INDUSTRIELS BANALS</v>
      </c>
      <c r="L1162" s="33">
        <f>IFERROR(VLOOKUP(A1162,'Fichier source CGECP'!$A$1:$F$1259,6,FALSE),"")</f>
        <v>0.92</v>
      </c>
      <c r="M1162" s="36">
        <f t="shared" si="90"/>
        <v>2.1</v>
      </c>
      <c r="N1162" s="35" t="str">
        <f t="shared" si="91"/>
        <v>Ok</v>
      </c>
      <c r="O1162" s="35" t="str">
        <f t="shared" si="92"/>
        <v>Ok</v>
      </c>
      <c r="P1162" s="35" t="str">
        <f t="shared" si="93"/>
        <v>Ok</v>
      </c>
      <c r="Q1162" s="35" t="str">
        <f t="shared" si="94"/>
        <v>Ok</v>
      </c>
    </row>
    <row r="1163" spans="1:17" ht="15.75" customHeight="1" x14ac:dyDescent="0.25">
      <c r="A1163" s="12">
        <f>IFERROR(VLOOKUP('Requête 052'!$A1162,'Requête 052'!$A$1:$F$2000,1,FALSE),"")</f>
        <v>8766</v>
      </c>
      <c r="B1163" s="5" t="str">
        <f>IFERROR(VLOOKUP('Requête 052'!$A1162,'Requête 052'!$A$1:$F$2000,2,FALSE),"")</f>
        <v>CGECP ST OUEN L AUMONE UVEND</v>
      </c>
      <c r="C1163" s="14">
        <f>IFERROR(VLOOKUP('Requête 052'!$A1162,'Requête 052'!$A$1:$F$2000,3,FALSE),"")</f>
        <v>43830</v>
      </c>
      <c r="D1163" s="5" t="str">
        <f>IFERROR(VLOOKUP('Requête 052'!$A1162,'Requête 052'!$A$1:$F$2000,4,FALSE),"")</f>
        <v>REFUS DE TRI</v>
      </c>
      <c r="E1163" s="5" t="str">
        <f>IFERROR(VLOOKUP('Requête 052'!$A1162,'Requête 052'!$A$1:$F$2000,5,FALSE),"")</f>
        <v>REFUS DE TRI</v>
      </c>
      <c r="F1163" s="5">
        <f>IFERROR(VLOOKUP('Requête 052'!$A1162,'Requête 052'!$A$1:$F$2000,6,FALSE),"")</f>
        <v>6.7</v>
      </c>
      <c r="G1163" s="15" t="str">
        <f>IFERROR(VLOOKUP(A1163,'Fichier source CGECP'!$A$1:$F$1259,1,FALSE),"")</f>
        <v/>
      </c>
      <c r="H1163" s="15" t="str">
        <f>IFERROR(VLOOKUP(A1163,'Fichier source CGECP'!$A$1:$F$1259,2,FALSE),"")</f>
        <v/>
      </c>
      <c r="I1163" s="38" t="str">
        <f>IFERROR(VLOOKUP(A1163,'Fichier source CGECP'!$A$1:$F$1259,3,FALSE),"")</f>
        <v/>
      </c>
      <c r="J1163" s="15" t="str">
        <f>IFERROR(VLOOKUP(A1163,'Fichier source CGECP'!$A$1:$F$1259,4,FALSE),"")</f>
        <v/>
      </c>
      <c r="K1163" s="15" t="str">
        <f>IFERROR(VLOOKUP(A1163,'Fichier source CGECP'!$A$1:$F$1259,5,FALSE),"")</f>
        <v/>
      </c>
      <c r="L1163" s="33" t="str">
        <f>IFERROR(VLOOKUP(A1163,'Fichier source CGECP'!$A$1:$F$1259,6,FALSE),"")</f>
        <v/>
      </c>
      <c r="M1163" s="36" t="str">
        <f t="shared" si="90"/>
        <v/>
      </c>
      <c r="N1163" s="35" t="str">
        <f t="shared" si="91"/>
        <v>Ok</v>
      </c>
      <c r="O1163" s="35" t="str">
        <f t="shared" si="92"/>
        <v>Ecart</v>
      </c>
      <c r="P1163" s="35" t="str">
        <f t="shared" si="93"/>
        <v>Ok</v>
      </c>
      <c r="Q1163" s="35" t="str">
        <f t="shared" si="94"/>
        <v>Ecart</v>
      </c>
    </row>
    <row r="1164" spans="1:17" ht="15.75" customHeight="1" x14ac:dyDescent="0.25">
      <c r="A1164" s="12">
        <f>IFERROR(VLOOKUP('Requête 052'!$A1163,'Requête 052'!$A$1:$F$2000,1,FALSE),"")</f>
        <v>8767</v>
      </c>
      <c r="B1164" s="5" t="str">
        <f>IFERROR(VLOOKUP('Requête 052'!$A1163,'Requête 052'!$A$1:$F$2000,2,FALSE),"")</f>
        <v>CGECP ST OUEN L AUMONE TDI</v>
      </c>
      <c r="C1164" s="14">
        <f>IFERROR(VLOOKUP('Requête 052'!$A1163,'Requête 052'!$A$1:$F$2000,3,FALSE),"")</f>
        <v>43830</v>
      </c>
      <c r="D1164" s="5" t="str">
        <f>IFERROR(VLOOKUP('Requête 052'!$A1163,'Requête 052'!$A$1:$F$2000,4,FALSE),"")</f>
        <v>ONDULES RECUPERES - 1.05.00</v>
      </c>
      <c r="E1164" s="5" t="str">
        <f>IFERROR(VLOOKUP('Requête 052'!$A1163,'Requête 052'!$A$1:$F$2000,5,FALSE),"")</f>
        <v>CARTONS</v>
      </c>
      <c r="F1164" s="5">
        <f>IFERROR(VLOOKUP('Requête 052'!$A1163,'Requête 052'!$A$1:$F$2000,6,FALSE),"")</f>
        <v>1.8</v>
      </c>
      <c r="G1164" s="15">
        <f>IFERROR(VLOOKUP(A1164,'Fichier source CGECP'!$A$1:$F$1259,1,FALSE),"")</f>
        <v>8767</v>
      </c>
      <c r="H1164" s="15" t="str">
        <f>IFERROR(VLOOKUP(A1164,'Fichier source CGECP'!$A$1:$F$1259,2,FALSE),"")</f>
        <v>CGECP</v>
      </c>
      <c r="I1164" s="38">
        <f>IFERROR(VLOOKUP(A1164,'Fichier source CGECP'!$A$1:$F$1259,3,FALSE),"")</f>
        <v>43830</v>
      </c>
      <c r="J1164" s="15">
        <f>IFERROR(VLOOKUP(A1164,'Fichier source CGECP'!$A$1:$F$1259,4,FALSE),"")</f>
        <v>0</v>
      </c>
      <c r="K1164" s="15" t="str">
        <f>IFERROR(VLOOKUP(A1164,'Fichier source CGECP'!$A$1:$F$1259,5,FALSE),"")</f>
        <v>ENCOMBRANTS</v>
      </c>
      <c r="L1164" s="33">
        <f>IFERROR(VLOOKUP(A1164,'Fichier source CGECP'!$A$1:$F$1259,6,FALSE),"")</f>
        <v>2.3199999999999998</v>
      </c>
      <c r="M1164" s="36">
        <f t="shared" si="90"/>
        <v>-0.5199999999999998</v>
      </c>
      <c r="N1164" s="35" t="str">
        <f t="shared" si="91"/>
        <v>Ok</v>
      </c>
      <c r="O1164" s="35" t="str">
        <f t="shared" si="92"/>
        <v>Ecart</v>
      </c>
      <c r="P1164" s="35" t="str">
        <f t="shared" si="93"/>
        <v>Ecart</v>
      </c>
      <c r="Q1164" s="35" t="str">
        <f t="shared" si="94"/>
        <v>Ecart</v>
      </c>
    </row>
    <row r="1165" spans="1:17" ht="15.75" customHeight="1" x14ac:dyDescent="0.25">
      <c r="A1165" s="12">
        <f>IFERROR(VLOOKUP('Requête 052'!$A1164,'Requête 052'!$A$1:$F$2000,1,FALSE),"")</f>
        <v>8773</v>
      </c>
      <c r="B1165" s="5" t="str">
        <f>IFERROR(VLOOKUP('Requête 052'!$A1164,'Requête 052'!$A$1:$F$2000,2,FALSE),"")</f>
        <v>CGECP ST OUEN L AUMONE TDI</v>
      </c>
      <c r="C1165" s="14">
        <f>IFERROR(VLOOKUP('Requête 052'!$A1164,'Requête 052'!$A$1:$F$2000,3,FALSE),"")</f>
        <v>43830</v>
      </c>
      <c r="D1165" s="5" t="str">
        <f>IFERROR(VLOOKUP('Requête 052'!$A1164,'Requête 052'!$A$1:$F$2000,4,FALSE),"")</f>
        <v>CARTONS ET SACHES PLAST - 1.04.00</v>
      </c>
      <c r="E1165" s="5" t="str">
        <f>IFERROR(VLOOKUP('Requête 052'!$A1164,'Requête 052'!$A$1:$F$2000,5,FALSE),"")</f>
        <v>REFUS DE TRI TPCPR</v>
      </c>
      <c r="F1165" s="5">
        <f>IFERROR(VLOOKUP('Requête 052'!$A1164,'Requête 052'!$A$1:$F$2000,6,FALSE),"")</f>
        <v>3.54</v>
      </c>
      <c r="G1165" s="15">
        <f>IFERROR(VLOOKUP(A1165,'Fichier source CGECP'!$A$1:$F$1259,1,FALSE),"")</f>
        <v>8773</v>
      </c>
      <c r="H1165" s="15" t="str">
        <f>IFERROR(VLOOKUP(A1165,'Fichier source CGECP'!$A$1:$F$1259,2,FALSE),"")</f>
        <v>CGECP</v>
      </c>
      <c r="I1165" s="38">
        <f>IFERROR(VLOOKUP(A1165,'Fichier source CGECP'!$A$1:$F$1259,3,FALSE),"")</f>
        <v>43830</v>
      </c>
      <c r="J1165" s="15" t="str">
        <f>IFERROR(VLOOKUP(A1165,'Fichier source CGECP'!$A$1:$F$1259,4,FALSE),"")</f>
        <v>CARTONS ET SACHES PLAST - 1.04.00</v>
      </c>
      <c r="K1165" s="15" t="str">
        <f>IFERROR(VLOOKUP(A1165,'Fichier source CGECP'!$A$1:$F$1259,5,FALSE),"")</f>
        <v>CARTONS ET SACHES PLAST - 1.04.00</v>
      </c>
      <c r="L1165" s="33">
        <f>IFERROR(VLOOKUP(A1165,'Fichier source CGECP'!$A$1:$F$1259,6,FALSE),"")</f>
        <v>3.298</v>
      </c>
      <c r="M1165" s="36">
        <f t="shared" si="90"/>
        <v>0.24199999999999999</v>
      </c>
      <c r="N1165" s="35" t="str">
        <f t="shared" si="91"/>
        <v>Ok</v>
      </c>
      <c r="O1165" s="35" t="str">
        <f t="shared" si="92"/>
        <v>Ecart</v>
      </c>
      <c r="P1165" s="35" t="str">
        <f t="shared" si="93"/>
        <v>Ok</v>
      </c>
      <c r="Q1165" s="35" t="str">
        <f t="shared" si="94"/>
        <v>Ecart</v>
      </c>
    </row>
    <row r="1166" spans="1:17" ht="15.75" customHeight="1" x14ac:dyDescent="0.25">
      <c r="A1166" s="12">
        <f>IFERROR(VLOOKUP('Requête 052'!$A1165,'Requête 052'!$A$1:$F$2000,1,FALSE),"")</f>
        <v>8773</v>
      </c>
      <c r="B1166" s="5" t="str">
        <f>IFERROR(VLOOKUP('Requête 052'!$A1165,'Requête 052'!$A$1:$F$2000,2,FALSE),"")</f>
        <v>CGECP ST OUEN L AUMONE TDI</v>
      </c>
      <c r="C1166" s="14">
        <f>IFERROR(VLOOKUP('Requête 052'!$A1165,'Requête 052'!$A$1:$F$2000,3,FALSE),"")</f>
        <v>43830</v>
      </c>
      <c r="D1166" s="5" t="str">
        <f>IFERROR(VLOOKUP('Requête 052'!$A1165,'Requête 052'!$A$1:$F$2000,4,FALSE),"")</f>
        <v>CARTONS ET SACHES PLAST - 1.04.00</v>
      </c>
      <c r="E1166" s="5" t="str">
        <f>IFERROR(VLOOKUP('Requête 052'!$A1165,'Requête 052'!$A$1:$F$2000,5,FALSE),"")</f>
        <v>REFUS DE TRI TPCPR</v>
      </c>
      <c r="F1166" s="5">
        <f>IFERROR(VLOOKUP('Requête 052'!$A1165,'Requête 052'!$A$1:$F$2000,6,FALSE),"")</f>
        <v>3.54</v>
      </c>
      <c r="G1166" s="15">
        <f>IFERROR(VLOOKUP(A1166,'Fichier source CGECP'!$A$1:$F$1259,1,FALSE),"")</f>
        <v>8773</v>
      </c>
      <c r="H1166" s="15" t="str">
        <f>IFERROR(VLOOKUP(A1166,'Fichier source CGECP'!$A$1:$F$1259,2,FALSE),"")</f>
        <v>CGECP</v>
      </c>
      <c r="I1166" s="38">
        <f>IFERROR(VLOOKUP(A1166,'Fichier source CGECP'!$A$1:$F$1259,3,FALSE),"")</f>
        <v>43830</v>
      </c>
      <c r="J1166" s="15" t="str">
        <f>IFERROR(VLOOKUP(A1166,'Fichier source CGECP'!$A$1:$F$1259,4,FALSE),"")</f>
        <v>CARTONS ET SACHES PLAST - 1.04.00</v>
      </c>
      <c r="K1166" s="15" t="str">
        <f>IFERROR(VLOOKUP(A1166,'Fichier source CGECP'!$A$1:$F$1259,5,FALSE),"")</f>
        <v>CARTONS ET SACHES PLAST - 1.04.00</v>
      </c>
      <c r="L1166" s="33">
        <f>IFERROR(VLOOKUP(A1166,'Fichier source CGECP'!$A$1:$F$1259,6,FALSE),"")</f>
        <v>3.298</v>
      </c>
      <c r="M1166" s="36">
        <f t="shared" si="90"/>
        <v>0.24199999999999999</v>
      </c>
      <c r="N1166" s="35" t="str">
        <f t="shared" si="91"/>
        <v>Ok</v>
      </c>
      <c r="O1166" s="35" t="str">
        <f t="shared" si="92"/>
        <v>Ecart</v>
      </c>
      <c r="P1166" s="35" t="str">
        <f t="shared" si="93"/>
        <v>Ok</v>
      </c>
      <c r="Q1166" s="35" t="str">
        <f t="shared" si="94"/>
        <v>Ecart</v>
      </c>
    </row>
    <row r="1167" spans="1:17" ht="15.75" customHeight="1" x14ac:dyDescent="0.25">
      <c r="A1167" s="12">
        <f>IFERROR(VLOOKUP('Requête 052'!$A1166,'Requête 052'!$A$1:$F$2000,1,FALSE),"")</f>
        <v>8780</v>
      </c>
      <c r="B1167" s="5" t="str">
        <f>IFERROR(VLOOKUP('Requête 052'!$A1166,'Requête 052'!$A$1:$F$2000,2,FALSE),"")</f>
        <v>CGECP ST OUEN L AUMONE TDI</v>
      </c>
      <c r="C1167" s="14">
        <f>IFERROR(VLOOKUP('Requête 052'!$A1166,'Requête 052'!$A$1:$F$2000,3,FALSE),"")</f>
        <v>43830</v>
      </c>
      <c r="D1167" s="5" t="str">
        <f>IFERROR(VLOOKUP('Requête 052'!$A1166,'Requête 052'!$A$1:$F$2000,4,FALSE),"")</f>
        <v>GRAVATS EN MELANGE</v>
      </c>
      <c r="E1167" s="5" t="str">
        <f>IFERROR(VLOOKUP('Requête 052'!$A1166,'Requête 052'!$A$1:$F$2000,5,FALSE),"")</f>
        <v>GRAVATS EN MELANGE</v>
      </c>
      <c r="F1167" s="5">
        <f>IFERROR(VLOOKUP('Requête 052'!$A1166,'Requête 052'!$A$1:$F$2000,6,FALSE),"")</f>
        <v>0.46</v>
      </c>
      <c r="G1167" s="15" t="str">
        <f>IFERROR(VLOOKUP(A1167,'Fichier source CGECP'!$A$1:$F$1259,1,FALSE),"")</f>
        <v/>
      </c>
      <c r="H1167" s="15" t="str">
        <f>IFERROR(VLOOKUP(A1167,'Fichier source CGECP'!$A$1:$F$1259,2,FALSE),"")</f>
        <v/>
      </c>
      <c r="I1167" s="38" t="str">
        <f>IFERROR(VLOOKUP(A1167,'Fichier source CGECP'!$A$1:$F$1259,3,FALSE),"")</f>
        <v/>
      </c>
      <c r="J1167" s="15" t="str">
        <f>IFERROR(VLOOKUP(A1167,'Fichier source CGECP'!$A$1:$F$1259,4,FALSE),"")</f>
        <v/>
      </c>
      <c r="K1167" s="15" t="str">
        <f>IFERROR(VLOOKUP(A1167,'Fichier source CGECP'!$A$1:$F$1259,5,FALSE),"")</f>
        <v/>
      </c>
      <c r="L1167" s="33" t="str">
        <f>IFERROR(VLOOKUP(A1167,'Fichier source CGECP'!$A$1:$F$1259,6,FALSE),"")</f>
        <v/>
      </c>
      <c r="M1167" s="36" t="str">
        <f t="shared" si="90"/>
        <v/>
      </c>
      <c r="N1167" s="35" t="str">
        <f t="shared" si="91"/>
        <v>Ok</v>
      </c>
      <c r="O1167" s="35" t="str">
        <f t="shared" si="92"/>
        <v>Ecart</v>
      </c>
      <c r="P1167" s="35" t="str">
        <f t="shared" si="93"/>
        <v>Ok</v>
      </c>
      <c r="Q1167" s="35" t="str">
        <f t="shared" si="94"/>
        <v>Ecart</v>
      </c>
    </row>
    <row r="1168" spans="1:17" ht="15.75" customHeight="1" x14ac:dyDescent="0.25">
      <c r="A1168" s="12">
        <f>IFERROR(VLOOKUP('Requête 052'!$A1167,'Requête 052'!$A$1:$F$2000,1,FALSE),"")</f>
        <v>8792</v>
      </c>
      <c r="B1168" s="5" t="str">
        <f>IFERROR(VLOOKUP('Requête 052'!$A1167,'Requête 052'!$A$1:$F$2000,2,FALSE),"")</f>
        <v>CGECP ST OUEN L AUMONE UVEND</v>
      </c>
      <c r="C1168" s="14">
        <f>IFERROR(VLOOKUP('Requête 052'!$A1167,'Requête 052'!$A$1:$F$2000,3,FALSE),"")</f>
        <v>43830</v>
      </c>
      <c r="D1168" s="5" t="str">
        <f>IFERROR(VLOOKUP('Requête 052'!$A1167,'Requête 052'!$A$1:$F$2000,4,FALSE),"")</f>
        <v>ORDURES MENAGERES</v>
      </c>
      <c r="E1168" s="5" t="str">
        <f>IFERROR(VLOOKUP('Requête 052'!$A1167,'Requête 052'!$A$1:$F$2000,5,FALSE),"")</f>
        <v>ORDURES MENAGERES</v>
      </c>
      <c r="F1168" s="5">
        <f>IFERROR(VLOOKUP('Requête 052'!$A1167,'Requête 052'!$A$1:$F$2000,6,FALSE),"")</f>
        <v>5.32</v>
      </c>
      <c r="G1168" s="15">
        <f>IFERROR(VLOOKUP(A1168,'Fichier source CGECP'!$A$1:$F$1259,1,FALSE),"")</f>
        <v>8792</v>
      </c>
      <c r="H1168" s="15" t="str">
        <f>IFERROR(VLOOKUP(A1168,'Fichier source CGECP'!$A$1:$F$1259,2,FALSE),"")</f>
        <v>CGECP</v>
      </c>
      <c r="I1168" s="38">
        <f>IFERROR(VLOOKUP(A1168,'Fichier source CGECP'!$A$1:$F$1259,3,FALSE),"")</f>
        <v>43830</v>
      </c>
      <c r="J1168" s="15" t="str">
        <f>IFERROR(VLOOKUP(A1168,'Fichier source CGECP'!$A$1:$F$1259,4,FALSE),"")</f>
        <v>MATIERE VALO EN MELANGE</v>
      </c>
      <c r="K1168" s="15" t="str">
        <f>IFERROR(VLOOKUP(A1168,'Fichier source CGECP'!$A$1:$F$1259,5,FALSE),"")</f>
        <v>MATIERE VALO EN MELANGE</v>
      </c>
      <c r="L1168" s="33">
        <f>IFERROR(VLOOKUP(A1168,'Fichier source CGECP'!$A$1:$F$1259,6,FALSE),"")</f>
        <v>2.5329999999999999</v>
      </c>
      <c r="M1168" s="36">
        <f t="shared" si="90"/>
        <v>2.7870000000000004</v>
      </c>
      <c r="N1168" s="35" t="str">
        <f t="shared" si="91"/>
        <v>Ok</v>
      </c>
      <c r="O1168" s="35" t="str">
        <f t="shared" si="92"/>
        <v>Ecart</v>
      </c>
      <c r="P1168" s="35" t="str">
        <f t="shared" si="93"/>
        <v>Ok</v>
      </c>
      <c r="Q1168" s="35" t="str">
        <f t="shared" si="94"/>
        <v>Ecart</v>
      </c>
    </row>
    <row r="1169" spans="1:17" ht="15.75" customHeight="1" x14ac:dyDescent="0.25">
      <c r="A1169" s="12">
        <f>IFERROR(VLOOKUP('Requête 052'!$A1168,'Requête 052'!$A$1:$F$2000,1,FALSE),"")</f>
        <v>8808</v>
      </c>
      <c r="B1169" s="5" t="str">
        <f>IFERROR(VLOOKUP('Requête 052'!$A1168,'Requête 052'!$A$1:$F$2000,2,FALSE),"")</f>
        <v>CGECP ST OUEN L AUMONE TDI</v>
      </c>
      <c r="C1169" s="14">
        <f>IFERROR(VLOOKUP('Requête 052'!$A1168,'Requête 052'!$A$1:$F$2000,3,FALSE),"")</f>
        <v>43830</v>
      </c>
      <c r="D1169" s="5" t="str">
        <f>IFERROR(VLOOKUP('Requête 052'!$A1168,'Requête 052'!$A$1:$F$2000,4,FALSE),"")</f>
        <v>MATIERE VALO EN MELANGE</v>
      </c>
      <c r="E1169" s="5" t="str">
        <f>IFERROR(VLOOKUP('Requête 052'!$A1168,'Requête 052'!$A$1:$F$2000,5,FALSE),"")</f>
        <v>REFUS DE TRI TPCPR</v>
      </c>
      <c r="F1169" s="5">
        <f>IFERROR(VLOOKUP('Requête 052'!$A1168,'Requête 052'!$A$1:$F$2000,6,FALSE),"")</f>
        <v>4.3600000000000003</v>
      </c>
      <c r="G1169" s="15">
        <f>IFERROR(VLOOKUP(A1169,'Fichier source CGECP'!$A$1:$F$1259,1,FALSE),"")</f>
        <v>8808</v>
      </c>
      <c r="H1169" s="15" t="str">
        <f>IFERROR(VLOOKUP(A1169,'Fichier source CGECP'!$A$1:$F$1259,2,FALSE),"")</f>
        <v>CGECP</v>
      </c>
      <c r="I1169" s="38">
        <f>IFERROR(VLOOKUP(A1169,'Fichier source CGECP'!$A$1:$F$1259,3,FALSE),"")</f>
        <v>43830</v>
      </c>
      <c r="J1169" s="15" t="str">
        <f>IFERROR(VLOOKUP(A1169,'Fichier source CGECP'!$A$1:$F$1259,4,FALSE),"")</f>
        <v>FERRAILLE MELEE</v>
      </c>
      <c r="K1169" s="15" t="str">
        <f>IFERROR(VLOOKUP(A1169,'Fichier source CGECP'!$A$1:$F$1259,5,FALSE),"")</f>
        <v>FERRAILLES A BROYER (FAB)</v>
      </c>
      <c r="L1169" s="33">
        <f>IFERROR(VLOOKUP(A1169,'Fichier source CGECP'!$A$1:$F$1259,6,FALSE),"")</f>
        <v>0.44</v>
      </c>
      <c r="M1169" s="36">
        <f t="shared" si="90"/>
        <v>3.9200000000000004</v>
      </c>
      <c r="N1169" s="35" t="str">
        <f t="shared" si="91"/>
        <v>Ok</v>
      </c>
      <c r="O1169" s="35" t="str">
        <f t="shared" si="92"/>
        <v>Ecart</v>
      </c>
      <c r="P1169" s="35" t="str">
        <f t="shared" si="93"/>
        <v>Ok</v>
      </c>
      <c r="Q1169" s="35" t="str">
        <f t="shared" si="94"/>
        <v>Ecart</v>
      </c>
    </row>
    <row r="1170" spans="1:17" ht="15.75" customHeight="1" x14ac:dyDescent="0.25">
      <c r="A1170" s="12">
        <f>IFERROR(VLOOKUP('Requête 052'!$A1169,'Requête 052'!$A$1:$F$2000,1,FALSE),"")</f>
        <v>8808</v>
      </c>
      <c r="B1170" s="5" t="str">
        <f>IFERROR(VLOOKUP('Requête 052'!$A1169,'Requête 052'!$A$1:$F$2000,2,FALSE),"")</f>
        <v>CGECP ST OUEN L AUMONE TDI</v>
      </c>
      <c r="C1170" s="14">
        <f>IFERROR(VLOOKUP('Requête 052'!$A1169,'Requête 052'!$A$1:$F$2000,3,FALSE),"")</f>
        <v>43830</v>
      </c>
      <c r="D1170" s="5" t="str">
        <f>IFERROR(VLOOKUP('Requête 052'!$A1169,'Requête 052'!$A$1:$F$2000,4,FALSE),"")</f>
        <v>MATIERE VALO EN MELANGE</v>
      </c>
      <c r="E1170" s="5" t="str">
        <f>IFERROR(VLOOKUP('Requête 052'!$A1169,'Requête 052'!$A$1:$F$2000,5,FALSE),"")</f>
        <v>REFUS DE TRI TPCPR</v>
      </c>
      <c r="F1170" s="5">
        <f>IFERROR(VLOOKUP('Requête 052'!$A1169,'Requête 052'!$A$1:$F$2000,6,FALSE),"")</f>
        <v>4.3600000000000003</v>
      </c>
      <c r="G1170" s="15">
        <f>IFERROR(VLOOKUP(A1170,'Fichier source CGECP'!$A$1:$F$1259,1,FALSE),"")</f>
        <v>8808</v>
      </c>
      <c r="H1170" s="15" t="str">
        <f>IFERROR(VLOOKUP(A1170,'Fichier source CGECP'!$A$1:$F$1259,2,FALSE),"")</f>
        <v>CGECP</v>
      </c>
      <c r="I1170" s="38">
        <f>IFERROR(VLOOKUP(A1170,'Fichier source CGECP'!$A$1:$F$1259,3,FALSE),"")</f>
        <v>43830</v>
      </c>
      <c r="J1170" s="15" t="str">
        <f>IFERROR(VLOOKUP(A1170,'Fichier source CGECP'!$A$1:$F$1259,4,FALSE),"")</f>
        <v>FERRAILLE MELEE</v>
      </c>
      <c r="K1170" s="15" t="str">
        <f>IFERROR(VLOOKUP(A1170,'Fichier source CGECP'!$A$1:$F$1259,5,FALSE),"")</f>
        <v>FERRAILLES A BROYER (FAB)</v>
      </c>
      <c r="L1170" s="33">
        <f>IFERROR(VLOOKUP(A1170,'Fichier source CGECP'!$A$1:$F$1259,6,FALSE),"")</f>
        <v>0.44</v>
      </c>
      <c r="M1170" s="36">
        <f t="shared" si="90"/>
        <v>3.9200000000000004</v>
      </c>
      <c r="N1170" s="35" t="str">
        <f t="shared" si="91"/>
        <v>Ok</v>
      </c>
      <c r="O1170" s="35" t="str">
        <f t="shared" si="92"/>
        <v>Ecart</v>
      </c>
      <c r="P1170" s="35" t="str">
        <f t="shared" si="93"/>
        <v>Ok</v>
      </c>
      <c r="Q1170" s="35" t="str">
        <f t="shared" si="94"/>
        <v>Ecart</v>
      </c>
    </row>
    <row r="1171" spans="1:17" ht="15.75" customHeight="1" x14ac:dyDescent="0.25">
      <c r="A1171" s="12">
        <f>IFERROR(VLOOKUP('Requête 052'!$A1170,'Requête 052'!$A$1:$F$2000,1,FALSE),"")</f>
        <v>8813</v>
      </c>
      <c r="B1171" s="5" t="str">
        <f>IFERROR(VLOOKUP('Requête 052'!$A1170,'Requête 052'!$A$1:$F$2000,2,FALSE),"")</f>
        <v>CGECP ST OUEN L AUMONE TDI</v>
      </c>
      <c r="C1171" s="14">
        <f>IFERROR(VLOOKUP('Requête 052'!$A1170,'Requête 052'!$A$1:$F$2000,3,FALSE),"")</f>
        <v>43830</v>
      </c>
      <c r="D1171" s="5" t="str">
        <f>IFERROR(VLOOKUP('Requête 052'!$A1170,'Requête 052'!$A$1:$F$2000,4,FALSE),"")</f>
        <v>ENCOMBRANTS</v>
      </c>
      <c r="E1171" s="5" t="str">
        <f>IFERROR(VLOOKUP('Requête 052'!$A1170,'Requête 052'!$A$1:$F$2000,5,FALSE),"")</f>
        <v>ENCOMBRANTS</v>
      </c>
      <c r="F1171" s="5">
        <f>IFERROR(VLOOKUP('Requête 052'!$A1170,'Requête 052'!$A$1:$F$2000,6,FALSE),"")</f>
        <v>0.88</v>
      </c>
      <c r="G1171" s="15" t="str">
        <f>IFERROR(VLOOKUP(A1171,'Fichier source CGECP'!$A$1:$F$1259,1,FALSE),"")</f>
        <v/>
      </c>
      <c r="H1171" s="15" t="str">
        <f>IFERROR(VLOOKUP(A1171,'Fichier source CGECP'!$A$1:$F$1259,2,FALSE),"")</f>
        <v/>
      </c>
      <c r="I1171" s="38" t="str">
        <f>IFERROR(VLOOKUP(A1171,'Fichier source CGECP'!$A$1:$F$1259,3,FALSE),"")</f>
        <v/>
      </c>
      <c r="J1171" s="15" t="str">
        <f>IFERROR(VLOOKUP(A1171,'Fichier source CGECP'!$A$1:$F$1259,4,FALSE),"")</f>
        <v/>
      </c>
      <c r="K1171" s="15" t="str">
        <f>IFERROR(VLOOKUP(A1171,'Fichier source CGECP'!$A$1:$F$1259,5,FALSE),"")</f>
        <v/>
      </c>
      <c r="L1171" s="33" t="str">
        <f>IFERROR(VLOOKUP(A1171,'Fichier source CGECP'!$A$1:$F$1259,6,FALSE),"")</f>
        <v/>
      </c>
      <c r="M1171" s="36" t="str">
        <f t="shared" si="90"/>
        <v/>
      </c>
      <c r="N1171" s="35" t="str">
        <f t="shared" si="91"/>
        <v>Ok</v>
      </c>
      <c r="O1171" s="35" t="str">
        <f t="shared" si="92"/>
        <v>Ecart</v>
      </c>
      <c r="P1171" s="35" t="str">
        <f t="shared" si="93"/>
        <v>Ok</v>
      </c>
      <c r="Q1171" s="35" t="str">
        <f t="shared" si="94"/>
        <v>Ecart</v>
      </c>
    </row>
    <row r="1172" spans="1:17" ht="15.75" customHeight="1" x14ac:dyDescent="0.25">
      <c r="A1172" s="12">
        <f>IFERROR(VLOOKUP('Requête 052'!$A1171,'Requête 052'!$A$1:$F$2000,1,FALSE),"")</f>
        <v>8820</v>
      </c>
      <c r="B1172" s="5" t="str">
        <f>IFERROR(VLOOKUP('Requête 052'!$A1171,'Requête 052'!$A$1:$F$2000,2,FALSE),"")</f>
        <v>CGECP ST OUEN L AUMONE UVEND</v>
      </c>
      <c r="C1172" s="14">
        <f>IFERROR(VLOOKUP('Requête 052'!$A1171,'Requête 052'!$A$1:$F$2000,3,FALSE),"")</f>
        <v>43830</v>
      </c>
      <c r="D1172" s="5" t="str">
        <f>IFERROR(VLOOKUP('Requête 052'!$A1171,'Requête 052'!$A$1:$F$2000,4,FALSE),"")</f>
        <v>ORDURES MENAGERES</v>
      </c>
      <c r="E1172" s="5" t="str">
        <f>IFERROR(VLOOKUP('Requête 052'!$A1171,'Requête 052'!$A$1:$F$2000,5,FALSE),"")</f>
        <v>ORDURES MENAGERES</v>
      </c>
      <c r="F1172" s="5">
        <f>IFERROR(VLOOKUP('Requête 052'!$A1171,'Requête 052'!$A$1:$F$2000,6,FALSE),"")</f>
        <v>1.54</v>
      </c>
      <c r="G1172" s="15">
        <f>IFERROR(VLOOKUP(A1172,'Fichier source CGECP'!$A$1:$F$1259,1,FALSE),"")</f>
        <v>8820</v>
      </c>
      <c r="H1172" s="15" t="str">
        <f>IFERROR(VLOOKUP(A1172,'Fichier source CGECP'!$A$1:$F$1259,2,FALSE),"")</f>
        <v>CGECP</v>
      </c>
      <c r="I1172" s="38">
        <f>IFERROR(VLOOKUP(A1172,'Fichier source CGECP'!$A$1:$F$1259,3,FALSE),"")</f>
        <v>43830</v>
      </c>
      <c r="J1172" s="15" t="str">
        <f>IFERROR(VLOOKUP(A1172,'Fichier source CGECP'!$A$1:$F$1259,4,FALSE),"")</f>
        <v>MATIERE VALO EN MELANGE</v>
      </c>
      <c r="K1172" s="15" t="str">
        <f>IFERROR(VLOOKUP(A1172,'Fichier source CGECP'!$A$1:$F$1259,5,FALSE),"")</f>
        <v>MATIERE VALO EN MELANGE</v>
      </c>
      <c r="L1172" s="33">
        <f>IFERROR(VLOOKUP(A1172,'Fichier source CGECP'!$A$1:$F$1259,6,FALSE),"")</f>
        <v>0.85799999999999998</v>
      </c>
      <c r="M1172" s="36">
        <f t="shared" si="90"/>
        <v>0.68200000000000005</v>
      </c>
      <c r="N1172" s="35" t="str">
        <f t="shared" si="91"/>
        <v>Ok</v>
      </c>
      <c r="O1172" s="35" t="str">
        <f t="shared" si="92"/>
        <v>Ecart</v>
      </c>
      <c r="P1172" s="35" t="str">
        <f t="shared" si="93"/>
        <v>Ok</v>
      </c>
      <c r="Q1172" s="35" t="str">
        <f t="shared" si="94"/>
        <v>Ecart</v>
      </c>
    </row>
    <row r="1173" spans="1:17" ht="15.75" customHeight="1" x14ac:dyDescent="0.25">
      <c r="A1173" s="12">
        <f>IFERROR(VLOOKUP('Requête 052'!$A1172,'Requête 052'!$A$1:$F$2000,1,FALSE),"")</f>
        <v>8827</v>
      </c>
      <c r="B1173" s="5" t="str">
        <f>IFERROR(VLOOKUP('Requête 052'!$A1172,'Requête 052'!$A$1:$F$2000,2,FALSE),"")</f>
        <v>CGECP ST OUEN L AUMONE TDI</v>
      </c>
      <c r="C1173" s="14">
        <f>IFERROR(VLOOKUP('Requête 052'!$A1172,'Requête 052'!$A$1:$F$2000,3,FALSE),"")</f>
        <v>43830</v>
      </c>
      <c r="D1173" s="5" t="str">
        <f>IFERROR(VLOOKUP('Requête 052'!$A1172,'Requête 052'!$A$1:$F$2000,4,FALSE),"")</f>
        <v>BOIS D'EMBALLAGES BRUTS</v>
      </c>
      <c r="E1173" s="5" t="str">
        <f>IFERROR(VLOOKUP('Requête 052'!$A1172,'Requête 052'!$A$1:$F$2000,5,FALSE),"")</f>
        <v>DECHETS INDUSTRIELS BANALS</v>
      </c>
      <c r="F1173" s="5">
        <f>IFERROR(VLOOKUP('Requête 052'!$A1172,'Requête 052'!$A$1:$F$2000,6,FALSE),"")</f>
        <v>5.34</v>
      </c>
      <c r="G1173" s="15">
        <f>IFERROR(VLOOKUP(A1173,'Fichier source CGECP'!$A$1:$F$1259,1,FALSE),"")</f>
        <v>8827</v>
      </c>
      <c r="H1173" s="15" t="str">
        <f>IFERROR(VLOOKUP(A1173,'Fichier source CGECP'!$A$1:$F$1259,2,FALSE),"")</f>
        <v>CGECP</v>
      </c>
      <c r="I1173" s="38">
        <f>IFERROR(VLOOKUP(A1173,'Fichier source CGECP'!$A$1:$F$1259,3,FALSE),"")</f>
        <v>43830</v>
      </c>
      <c r="J1173" s="15" t="str">
        <f>IFERROR(VLOOKUP(A1173,'Fichier source CGECP'!$A$1:$F$1259,4,FALSE),"")</f>
        <v>MATIERE VALO EN MELANGE</v>
      </c>
      <c r="K1173" s="15" t="str">
        <f>IFERROR(VLOOKUP(A1173,'Fichier source CGECP'!$A$1:$F$1259,5,FALSE),"")</f>
        <v>MATIERE VALO EN MELANGE</v>
      </c>
      <c r="L1173" s="33">
        <f>IFERROR(VLOOKUP(A1173,'Fichier source CGECP'!$A$1:$F$1259,6,FALSE),"")</f>
        <v>4.5199999999999996</v>
      </c>
      <c r="M1173" s="36">
        <f t="shared" ref="M1173:M1205" si="95">IFERROR(F1173-L1173,"")</f>
        <v>0.82000000000000028</v>
      </c>
      <c r="N1173" s="35" t="str">
        <f t="shared" si="91"/>
        <v>Ok</v>
      </c>
      <c r="O1173" s="35" t="str">
        <f t="shared" si="92"/>
        <v>Ecart</v>
      </c>
      <c r="P1173" s="35" t="str">
        <f t="shared" si="93"/>
        <v>Ok</v>
      </c>
      <c r="Q1173" s="35" t="str">
        <f t="shared" si="94"/>
        <v>Ecart</v>
      </c>
    </row>
    <row r="1174" spans="1:17" ht="15.75" customHeight="1" x14ac:dyDescent="0.25">
      <c r="A1174" s="12">
        <f>IFERROR(VLOOKUP('Requête 052'!$A1173,'Requête 052'!$A$1:$F$2000,1,FALSE),"")</f>
        <v>8840</v>
      </c>
      <c r="B1174" s="5" t="str">
        <f>IFERROR(VLOOKUP('Requête 052'!$A1173,'Requête 052'!$A$1:$F$2000,2,FALSE),"")</f>
        <v>CGECP ST OUEN L AUMONE TDI</v>
      </c>
      <c r="C1174" s="14">
        <f>IFERROR(VLOOKUP('Requête 052'!$A1173,'Requête 052'!$A$1:$F$2000,3,FALSE),"")</f>
        <v>43830</v>
      </c>
      <c r="D1174" s="5" t="str">
        <f>IFERROR(VLOOKUP('Requête 052'!$A1173,'Requête 052'!$A$1:$F$2000,4,FALSE),"")</f>
        <v>BOIS D'EMBALLAGES BRUTS</v>
      </c>
      <c r="E1174" s="5" t="str">
        <f>IFERROR(VLOOKUP('Requête 052'!$A1173,'Requête 052'!$A$1:$F$2000,5,FALSE),"")</f>
        <v>BOIS D'EMBALLAGES BRUTS</v>
      </c>
      <c r="F1174" s="5">
        <f>IFERROR(VLOOKUP('Requête 052'!$A1173,'Requête 052'!$A$1:$F$2000,6,FALSE),"")</f>
        <v>4.4400000000000004</v>
      </c>
      <c r="G1174" s="15">
        <f>IFERROR(VLOOKUP(A1174,'Fichier source CGECP'!$A$1:$F$1259,1,FALSE),"")</f>
        <v>8840</v>
      </c>
      <c r="H1174" s="15" t="str">
        <f>IFERROR(VLOOKUP(A1174,'Fichier source CGECP'!$A$1:$F$1259,2,FALSE),"")</f>
        <v>CGECP</v>
      </c>
      <c r="I1174" s="38">
        <f>IFERROR(VLOOKUP(A1174,'Fichier source CGECP'!$A$1:$F$1259,3,FALSE),"")</f>
        <v>43830</v>
      </c>
      <c r="J1174" s="15">
        <f>IFERROR(VLOOKUP(A1174,'Fichier source CGECP'!$A$1:$F$1259,4,FALSE),"")</f>
        <v>0</v>
      </c>
      <c r="K1174" s="15" t="str">
        <f>IFERROR(VLOOKUP(A1174,'Fichier source CGECP'!$A$1:$F$1259,5,FALSE),"")</f>
        <v>BOIS B BRUT</v>
      </c>
      <c r="L1174" s="33">
        <f>IFERROR(VLOOKUP(A1174,'Fichier source CGECP'!$A$1:$F$1259,6,FALSE),"")</f>
        <v>2.7879999999999998</v>
      </c>
      <c r="M1174" s="36">
        <f t="shared" si="95"/>
        <v>1.6520000000000006</v>
      </c>
      <c r="N1174" s="35" t="str">
        <f t="shared" si="91"/>
        <v>Ok</v>
      </c>
      <c r="O1174" s="35" t="str">
        <f t="shared" si="92"/>
        <v>Ecart</v>
      </c>
      <c r="P1174" s="35" t="str">
        <f t="shared" si="93"/>
        <v>Ok</v>
      </c>
      <c r="Q1174" s="35" t="str">
        <f t="shared" si="94"/>
        <v>Ecart</v>
      </c>
    </row>
    <row r="1175" spans="1:17" ht="15.75" customHeight="1" x14ac:dyDescent="0.25">
      <c r="A1175" s="12">
        <f>IFERROR(VLOOKUP('Requête 052'!$A1174,'Requête 052'!$A$1:$F$2000,1,FALSE),"")</f>
        <v>8840</v>
      </c>
      <c r="B1175" s="5" t="str">
        <f>IFERROR(VLOOKUP('Requête 052'!$A1174,'Requête 052'!$A$1:$F$2000,2,FALSE),"")</f>
        <v>CGECP ST OUEN L AUMONE TDI</v>
      </c>
      <c r="C1175" s="14">
        <f>IFERROR(VLOOKUP('Requête 052'!$A1174,'Requête 052'!$A$1:$F$2000,3,FALSE),"")</f>
        <v>43830</v>
      </c>
      <c r="D1175" s="5" t="str">
        <f>IFERROR(VLOOKUP('Requête 052'!$A1174,'Requête 052'!$A$1:$F$2000,4,FALSE),"")</f>
        <v>BOIS D'EMBALLAGES BRUTS</v>
      </c>
      <c r="E1175" s="5" t="str">
        <f>IFERROR(VLOOKUP('Requête 052'!$A1174,'Requête 052'!$A$1:$F$2000,5,FALSE),"")</f>
        <v>BOIS D'EMBALLAGES BRUTS</v>
      </c>
      <c r="F1175" s="5">
        <f>IFERROR(VLOOKUP('Requête 052'!$A1174,'Requête 052'!$A$1:$F$2000,6,FALSE),"")</f>
        <v>4.4400000000000004</v>
      </c>
      <c r="G1175" s="15">
        <f>IFERROR(VLOOKUP(A1175,'Fichier source CGECP'!$A$1:$F$1259,1,FALSE),"")</f>
        <v>8840</v>
      </c>
      <c r="H1175" s="15" t="str">
        <f>IFERROR(VLOOKUP(A1175,'Fichier source CGECP'!$A$1:$F$1259,2,FALSE),"")</f>
        <v>CGECP</v>
      </c>
      <c r="I1175" s="38">
        <f>IFERROR(VLOOKUP(A1175,'Fichier source CGECP'!$A$1:$F$1259,3,FALSE),"")</f>
        <v>43830</v>
      </c>
      <c r="J1175" s="15">
        <f>IFERROR(VLOOKUP(A1175,'Fichier source CGECP'!$A$1:$F$1259,4,FALSE),"")</f>
        <v>0</v>
      </c>
      <c r="K1175" s="15" t="str">
        <f>IFERROR(VLOOKUP(A1175,'Fichier source CGECP'!$A$1:$F$1259,5,FALSE),"")</f>
        <v>BOIS B BRUT</v>
      </c>
      <c r="L1175" s="33">
        <f>IFERROR(VLOOKUP(A1175,'Fichier source CGECP'!$A$1:$F$1259,6,FALSE),"")</f>
        <v>2.7879999999999998</v>
      </c>
      <c r="M1175" s="36">
        <f t="shared" si="95"/>
        <v>1.6520000000000006</v>
      </c>
      <c r="N1175" s="35" t="str">
        <f t="shared" si="91"/>
        <v>Ok</v>
      </c>
      <c r="O1175" s="35" t="str">
        <f t="shared" si="92"/>
        <v>Ecart</v>
      </c>
      <c r="P1175" s="35" t="str">
        <f t="shared" si="93"/>
        <v>Ok</v>
      </c>
      <c r="Q1175" s="35" t="str">
        <f t="shared" si="94"/>
        <v>Ecart</v>
      </c>
    </row>
    <row r="1176" spans="1:17" ht="15.75" customHeight="1" x14ac:dyDescent="0.25">
      <c r="A1176" s="12">
        <f>IFERROR(VLOOKUP('Requête 052'!$A1175,'Requête 052'!$A$1:$F$2000,1,FALSE),"")</f>
        <v>8842</v>
      </c>
      <c r="B1176" s="5" t="str">
        <f>IFERROR(VLOOKUP('Requête 052'!$A1175,'Requête 052'!$A$1:$F$2000,2,FALSE),"")</f>
        <v>CGECP ST OUEN L AUMONE TDI</v>
      </c>
      <c r="C1176" s="14">
        <f>IFERROR(VLOOKUP('Requête 052'!$A1175,'Requête 052'!$A$1:$F$2000,3,FALSE),"")</f>
        <v>43830</v>
      </c>
      <c r="D1176" s="5" t="str">
        <f>IFERROR(VLOOKUP('Requête 052'!$A1175,'Requête 052'!$A$1:$F$2000,4,FALSE),"")</f>
        <v>MATIERE VALO EN MELANGE</v>
      </c>
      <c r="E1176" s="5" t="str">
        <f>IFERROR(VLOOKUP('Requête 052'!$A1175,'Requête 052'!$A$1:$F$2000,5,FALSE),"")</f>
        <v>REFACTION</v>
      </c>
      <c r="F1176" s="5">
        <f>IFERROR(VLOOKUP('Requête 052'!$A1175,'Requête 052'!$A$1:$F$2000,6,FALSE),"")</f>
        <v>7.74</v>
      </c>
      <c r="G1176" s="15">
        <f>IFERROR(VLOOKUP(A1176,'Fichier source CGECP'!$A$1:$F$1259,1,FALSE),"")</f>
        <v>8842</v>
      </c>
      <c r="H1176" s="15" t="str">
        <f>IFERROR(VLOOKUP(A1176,'Fichier source CGECP'!$A$1:$F$1259,2,FALSE),"")</f>
        <v>CGECP</v>
      </c>
      <c r="I1176" s="38">
        <f>IFERROR(VLOOKUP(A1176,'Fichier source CGECP'!$A$1:$F$1259,3,FALSE),"")</f>
        <v>43830</v>
      </c>
      <c r="J1176" s="15" t="str">
        <f>IFERROR(VLOOKUP(A1176,'Fichier source CGECP'!$A$1:$F$1259,4,FALSE),"")</f>
        <v>ONDULES RECUPERES - 1.05.00</v>
      </c>
      <c r="K1176" s="15" t="str">
        <f>IFERROR(VLOOKUP(A1176,'Fichier source CGECP'!$A$1:$F$1259,5,FALSE),"")</f>
        <v>ONDULES RECUPERES - 1.05.00</v>
      </c>
      <c r="L1176" s="33">
        <f>IFERROR(VLOOKUP(A1176,'Fichier source CGECP'!$A$1:$F$1259,6,FALSE),"")</f>
        <v>4.1500000000000004</v>
      </c>
      <c r="M1176" s="36">
        <f t="shared" si="95"/>
        <v>3.59</v>
      </c>
      <c r="N1176" s="35" t="str">
        <f t="shared" si="91"/>
        <v>Ok</v>
      </c>
      <c r="O1176" s="35" t="str">
        <f t="shared" si="92"/>
        <v>Ecart</v>
      </c>
      <c r="P1176" s="35" t="str">
        <f t="shared" si="93"/>
        <v>Ok</v>
      </c>
      <c r="Q1176" s="35" t="str">
        <f t="shared" si="94"/>
        <v>Ecart</v>
      </c>
    </row>
    <row r="1177" spans="1:17" ht="15.75" customHeight="1" x14ac:dyDescent="0.25">
      <c r="A1177" s="12">
        <f>IFERROR(VLOOKUP('Requête 052'!$A1176,'Requête 052'!$A$1:$F$2000,1,FALSE),"")</f>
        <v>8842</v>
      </c>
      <c r="B1177" s="5" t="str">
        <f>IFERROR(VLOOKUP('Requête 052'!$A1176,'Requête 052'!$A$1:$F$2000,2,FALSE),"")</f>
        <v>CGECP ST OUEN L AUMONE TDI</v>
      </c>
      <c r="C1177" s="14">
        <f>IFERROR(VLOOKUP('Requête 052'!$A1176,'Requête 052'!$A$1:$F$2000,3,FALSE),"")</f>
        <v>43830</v>
      </c>
      <c r="D1177" s="5" t="str">
        <f>IFERROR(VLOOKUP('Requête 052'!$A1176,'Requête 052'!$A$1:$F$2000,4,FALSE),"")</f>
        <v>MATIERE VALO EN MELANGE</v>
      </c>
      <c r="E1177" s="5" t="str">
        <f>IFERROR(VLOOKUP('Requête 052'!$A1176,'Requête 052'!$A$1:$F$2000,5,FALSE),"")</f>
        <v>REFACTION</v>
      </c>
      <c r="F1177" s="5">
        <f>IFERROR(VLOOKUP('Requête 052'!$A1176,'Requête 052'!$A$1:$F$2000,6,FALSE),"")</f>
        <v>7.74</v>
      </c>
      <c r="G1177" s="15">
        <f>IFERROR(VLOOKUP(A1177,'Fichier source CGECP'!$A$1:$F$1259,1,FALSE),"")</f>
        <v>8842</v>
      </c>
      <c r="H1177" s="15" t="str">
        <f>IFERROR(VLOOKUP(A1177,'Fichier source CGECP'!$A$1:$F$1259,2,FALSE),"")</f>
        <v>CGECP</v>
      </c>
      <c r="I1177" s="38">
        <f>IFERROR(VLOOKUP(A1177,'Fichier source CGECP'!$A$1:$F$1259,3,FALSE),"")</f>
        <v>43830</v>
      </c>
      <c r="J1177" s="15" t="str">
        <f>IFERROR(VLOOKUP(A1177,'Fichier source CGECP'!$A$1:$F$1259,4,FALSE),"")</f>
        <v>ONDULES RECUPERES - 1.05.00</v>
      </c>
      <c r="K1177" s="15" t="str">
        <f>IFERROR(VLOOKUP(A1177,'Fichier source CGECP'!$A$1:$F$1259,5,FALSE),"")</f>
        <v>ONDULES RECUPERES - 1.05.00</v>
      </c>
      <c r="L1177" s="33">
        <f>IFERROR(VLOOKUP(A1177,'Fichier source CGECP'!$A$1:$F$1259,6,FALSE),"")</f>
        <v>4.1500000000000004</v>
      </c>
      <c r="M1177" s="36">
        <f t="shared" si="95"/>
        <v>3.59</v>
      </c>
      <c r="N1177" s="35" t="str">
        <f t="shared" si="91"/>
        <v>Ok</v>
      </c>
      <c r="O1177" s="35" t="str">
        <f t="shared" si="92"/>
        <v>Ecart</v>
      </c>
      <c r="P1177" s="35" t="str">
        <f t="shared" si="93"/>
        <v>Ok</v>
      </c>
      <c r="Q1177" s="35" t="str">
        <f t="shared" si="94"/>
        <v>Ecart</v>
      </c>
    </row>
    <row r="1178" spans="1:17" ht="15.75" customHeight="1" x14ac:dyDescent="0.25">
      <c r="A1178" s="12">
        <f>IFERROR(VLOOKUP('Requête 052'!$A1177,'Requête 052'!$A$1:$F$2000,1,FALSE),"")</f>
        <v>8844</v>
      </c>
      <c r="B1178" s="5" t="str">
        <f>IFERROR(VLOOKUP('Requête 052'!$A1177,'Requête 052'!$A$1:$F$2000,2,FALSE),"")</f>
        <v>CGECP ST OUEN L AUMONE UVEND</v>
      </c>
      <c r="C1178" s="14">
        <f>IFERROR(VLOOKUP('Requête 052'!$A1177,'Requête 052'!$A$1:$F$2000,3,FALSE),"")</f>
        <v>43830</v>
      </c>
      <c r="D1178" s="5" t="str">
        <f>IFERROR(VLOOKUP('Requête 052'!$A1177,'Requête 052'!$A$1:$F$2000,4,FALSE),"")</f>
        <v>ORDURES MENAGERES</v>
      </c>
      <c r="E1178" s="5" t="str">
        <f>IFERROR(VLOOKUP('Requête 052'!$A1177,'Requête 052'!$A$1:$F$2000,5,FALSE),"")</f>
        <v>ORDURES MENAGERES</v>
      </c>
      <c r="F1178" s="5">
        <f>IFERROR(VLOOKUP('Requête 052'!$A1177,'Requête 052'!$A$1:$F$2000,6,FALSE),"")</f>
        <v>7</v>
      </c>
      <c r="G1178" s="15">
        <f>IFERROR(VLOOKUP(A1178,'Fichier source CGECP'!$A$1:$F$1259,1,FALSE),"")</f>
        <v>8844</v>
      </c>
      <c r="H1178" s="15" t="str">
        <f>IFERROR(VLOOKUP(A1178,'Fichier source CGECP'!$A$1:$F$1259,2,FALSE),"")</f>
        <v>CGECP</v>
      </c>
      <c r="I1178" s="47">
        <f>IFERROR(VLOOKUP(A1178,'Fichier source CGECP'!$A$1:$F$1259,3,FALSE),"")</f>
        <v>43830</v>
      </c>
      <c r="J1178" s="15">
        <f>IFERROR(VLOOKUP(A1178,'Fichier source CGECP'!$A$1:$F$1259,4,FALSE),"")</f>
        <v>0</v>
      </c>
      <c r="K1178" s="15" t="str">
        <f>IFERROR(VLOOKUP(A1178,'Fichier source CGECP'!$A$1:$F$1259,5,FALSE),"")</f>
        <v>ORDURES MENAGERES</v>
      </c>
      <c r="L1178" s="33">
        <f>IFERROR(VLOOKUP(A1178,'Fichier source CGECP'!$A$1:$F$1259,6,FALSE),"")</f>
        <v>5.9</v>
      </c>
      <c r="M1178" s="36">
        <f t="shared" si="95"/>
        <v>1.0999999999999996</v>
      </c>
      <c r="N1178" s="35" t="str">
        <f t="shared" si="91"/>
        <v>Ok</v>
      </c>
      <c r="O1178" s="35" t="str">
        <f t="shared" si="92"/>
        <v>Ok</v>
      </c>
      <c r="P1178" s="35" t="str">
        <f t="shared" si="93"/>
        <v>Ok</v>
      </c>
      <c r="Q1178" s="35" t="str">
        <f t="shared" si="94"/>
        <v>Ok</v>
      </c>
    </row>
    <row r="1179" spans="1:17" ht="15.75" customHeight="1" x14ac:dyDescent="0.25">
      <c r="A1179" s="12">
        <f>IFERROR(VLOOKUP('Requête 052'!$A1178,'Requête 052'!$A$1:$F$2000,1,FALSE),"")</f>
        <v>8854</v>
      </c>
      <c r="B1179" s="5" t="str">
        <f>IFERROR(VLOOKUP('Requête 052'!$A1178,'Requête 052'!$A$1:$F$2000,2,FALSE),"")</f>
        <v>CGECP ST OUEN L AUMONE TDI</v>
      </c>
      <c r="C1179" s="14">
        <f>IFERROR(VLOOKUP('Requête 052'!$A1178,'Requête 052'!$A$1:$F$2000,3,FALSE),"")</f>
        <v>43830</v>
      </c>
      <c r="D1179" s="5" t="str">
        <f>IFERROR(VLOOKUP('Requête 052'!$A1178,'Requête 052'!$A$1:$F$2000,4,FALSE),"")</f>
        <v>GRAVATS EN MELANGE</v>
      </c>
      <c r="E1179" s="5" t="str">
        <f>IFERROR(VLOOKUP('Requête 052'!$A1178,'Requête 052'!$A$1:$F$2000,5,FALSE),"")</f>
        <v>GRAVATS EN MELANGE</v>
      </c>
      <c r="F1179" s="5">
        <f>IFERROR(VLOOKUP('Requête 052'!$A1178,'Requête 052'!$A$1:$F$2000,6,FALSE),"")</f>
        <v>0.38</v>
      </c>
      <c r="G1179" s="15" t="str">
        <f>IFERROR(VLOOKUP(A1179,'Fichier source CGECP'!$A$1:$F$1259,1,FALSE),"")</f>
        <v/>
      </c>
      <c r="H1179" s="15" t="str">
        <f>IFERROR(VLOOKUP(A1179,'Fichier source CGECP'!$A$1:$F$1259,2,FALSE),"")</f>
        <v/>
      </c>
      <c r="I1179" s="38" t="str">
        <f>IFERROR(VLOOKUP(A1179,'Fichier source CGECP'!$A$1:$F$1259,3,FALSE),"")</f>
        <v/>
      </c>
      <c r="J1179" s="15" t="str">
        <f>IFERROR(VLOOKUP(A1179,'Fichier source CGECP'!$A$1:$F$1259,4,FALSE),"")</f>
        <v/>
      </c>
      <c r="K1179" s="15" t="str">
        <f>IFERROR(VLOOKUP(A1179,'Fichier source CGECP'!$A$1:$F$1259,5,FALSE),"")</f>
        <v/>
      </c>
      <c r="L1179" s="33" t="str">
        <f>IFERROR(VLOOKUP(A1179,'Fichier source CGECP'!$A$1:$F$1259,6,FALSE),"")</f>
        <v/>
      </c>
      <c r="M1179" s="36" t="str">
        <f t="shared" si="95"/>
        <v/>
      </c>
      <c r="N1179" s="35" t="str">
        <f t="shared" si="91"/>
        <v>Ok</v>
      </c>
      <c r="O1179" s="35" t="str">
        <f t="shared" si="92"/>
        <v>Ecart</v>
      </c>
      <c r="P1179" s="35" t="str">
        <f t="shared" si="93"/>
        <v>Ok</v>
      </c>
      <c r="Q1179" s="35" t="str">
        <f t="shared" si="94"/>
        <v>Ecart</v>
      </c>
    </row>
    <row r="1180" spans="1:17" ht="15.75" customHeight="1" x14ac:dyDescent="0.25">
      <c r="A1180" s="12">
        <f>IFERROR(VLOOKUP('Requête 052'!$A1179,'Requête 052'!$A$1:$F$2000,1,FALSE),"")</f>
        <v>8888</v>
      </c>
      <c r="B1180" s="5" t="str">
        <f>IFERROR(VLOOKUP('Requête 052'!$A1179,'Requête 052'!$A$1:$F$2000,2,FALSE),"")</f>
        <v>CGECP ST OUEN L AUMONE TDI</v>
      </c>
      <c r="C1180" s="14">
        <f>IFERROR(VLOOKUP('Requête 052'!$A1179,'Requête 052'!$A$1:$F$2000,3,FALSE),"")</f>
        <v>43830</v>
      </c>
      <c r="D1180" s="5" t="str">
        <f>IFERROR(VLOOKUP('Requête 052'!$A1179,'Requête 052'!$A$1:$F$2000,4,FALSE),"")</f>
        <v>ENCOMBRANTS</v>
      </c>
      <c r="E1180" s="5" t="str">
        <f>IFERROR(VLOOKUP('Requête 052'!$A1179,'Requête 052'!$A$1:$F$2000,5,FALSE),"")</f>
        <v>ENCOMBRANTS</v>
      </c>
      <c r="F1180" s="5">
        <f>IFERROR(VLOOKUP('Requête 052'!$A1179,'Requête 052'!$A$1:$F$2000,6,FALSE),"")</f>
        <v>2.2999999999999998</v>
      </c>
      <c r="G1180" s="15">
        <f>IFERROR(VLOOKUP(A1180,'Fichier source CGECP'!$A$1:$F$1259,1,FALSE),"")</f>
        <v>8888</v>
      </c>
      <c r="H1180" s="15" t="str">
        <f>IFERROR(VLOOKUP(A1180,'Fichier source CGECP'!$A$1:$F$1259,2,FALSE),"")</f>
        <v>CGECP</v>
      </c>
      <c r="I1180" s="38">
        <f>IFERROR(VLOOKUP(A1180,'Fichier source CGECP'!$A$1:$F$1259,3,FALSE),"")</f>
        <v>43830</v>
      </c>
      <c r="J1180" s="15">
        <f>IFERROR(VLOOKUP(A1180,'Fichier source CGECP'!$A$1:$F$1259,4,FALSE),"")</f>
        <v>0</v>
      </c>
      <c r="K1180" s="15" t="str">
        <f>IFERROR(VLOOKUP(A1180,'Fichier source CGECP'!$A$1:$F$1259,5,FALSE),"")</f>
        <v>CARTONS</v>
      </c>
      <c r="L1180" s="33">
        <f>IFERROR(VLOOKUP(A1180,'Fichier source CGECP'!$A$1:$F$1259,6,FALSE),"")</f>
        <v>2.016</v>
      </c>
      <c r="M1180" s="36">
        <f t="shared" si="95"/>
        <v>0.28399999999999981</v>
      </c>
      <c r="N1180" s="35" t="str">
        <f t="shared" si="91"/>
        <v>Ok</v>
      </c>
      <c r="O1180" s="35" t="str">
        <f t="shared" si="92"/>
        <v>Ecart</v>
      </c>
      <c r="P1180" s="35" t="str">
        <f t="shared" si="93"/>
        <v>Ok</v>
      </c>
      <c r="Q1180" s="35" t="str">
        <f t="shared" si="94"/>
        <v>Ecart</v>
      </c>
    </row>
    <row r="1181" spans="1:17" ht="15.75" customHeight="1" x14ac:dyDescent="0.25">
      <c r="A1181" s="12">
        <f>IFERROR(VLOOKUP('Requête 052'!$A1180,'Requête 052'!$A$1:$F$2000,1,FALSE),"")</f>
        <v>8909</v>
      </c>
      <c r="B1181" s="5" t="str">
        <f>IFERROR(VLOOKUP('Requête 052'!$A1180,'Requête 052'!$A$1:$F$2000,2,FALSE),"")</f>
        <v>CGECP ST OUEN L AUMONE TDI</v>
      </c>
      <c r="C1181" s="14">
        <f>IFERROR(VLOOKUP('Requête 052'!$A1180,'Requête 052'!$A$1:$F$2000,3,FALSE),"")</f>
        <v>43830</v>
      </c>
      <c r="D1181" s="5" t="str">
        <f>IFERROR(VLOOKUP('Requête 052'!$A1180,'Requête 052'!$A$1:$F$2000,4,FALSE),"")</f>
        <v>ENCOMBRANTS</v>
      </c>
      <c r="E1181" s="5" t="str">
        <f>IFERROR(VLOOKUP('Requête 052'!$A1180,'Requête 052'!$A$1:$F$2000,5,FALSE),"")</f>
        <v>ENCOMBRANTS</v>
      </c>
      <c r="F1181" s="5">
        <f>IFERROR(VLOOKUP('Requête 052'!$A1180,'Requête 052'!$A$1:$F$2000,6,FALSE),"")</f>
        <v>0.2</v>
      </c>
      <c r="G1181" s="15">
        <f>IFERROR(VLOOKUP(A1181,'Fichier source CGECP'!$A$1:$F$1259,1,FALSE),"")</f>
        <v>8909</v>
      </c>
      <c r="H1181" s="15" t="str">
        <f>IFERROR(VLOOKUP(A1181,'Fichier source CGECP'!$A$1:$F$1259,2,FALSE),"")</f>
        <v>CGECP</v>
      </c>
      <c r="I1181" s="38">
        <f>IFERROR(VLOOKUP(A1181,'Fichier source CGECP'!$A$1:$F$1259,3,FALSE),"")</f>
        <v>43830</v>
      </c>
      <c r="J1181" s="15" t="str">
        <f>IFERROR(VLOOKUP(A1181,'Fichier source CGECP'!$A$1:$F$1259,4,FALSE),"")</f>
        <v>ONDULES RECUPERES - 1.05.00</v>
      </c>
      <c r="K1181" s="15" t="str">
        <f>IFERROR(VLOOKUP(A1181,'Fichier source CGECP'!$A$1:$F$1259,5,FALSE),"")</f>
        <v>CARTONS</v>
      </c>
      <c r="L1181" s="33">
        <f>IFERROR(VLOOKUP(A1181,'Fichier source CGECP'!$A$1:$F$1259,6,FALSE),"")</f>
        <v>4.42</v>
      </c>
      <c r="M1181" s="36">
        <f t="shared" si="95"/>
        <v>-4.22</v>
      </c>
      <c r="N1181" s="35" t="str">
        <f t="shared" si="91"/>
        <v>Ok</v>
      </c>
      <c r="O1181" s="35" t="str">
        <f t="shared" si="92"/>
        <v>Ecart</v>
      </c>
      <c r="P1181" s="35" t="str">
        <f t="shared" si="93"/>
        <v>Ecart</v>
      </c>
      <c r="Q1181" s="35" t="str">
        <f t="shared" si="94"/>
        <v>Ecart</v>
      </c>
    </row>
    <row r="1182" spans="1:17" ht="15.75" customHeight="1" x14ac:dyDescent="0.25">
      <c r="A1182" s="12">
        <f>IFERROR(VLOOKUP('Requête 052'!$A1181,'Requête 052'!$A$1:$F$2000,1,FALSE),"")</f>
        <v>8913</v>
      </c>
      <c r="B1182" s="5" t="str">
        <f>IFERROR(VLOOKUP('Requête 052'!$A1181,'Requête 052'!$A$1:$F$2000,2,FALSE),"")</f>
        <v>CGECP ST OUEN L AUMONE TDI</v>
      </c>
      <c r="C1182" s="14">
        <f>IFERROR(VLOOKUP('Requête 052'!$A1181,'Requête 052'!$A$1:$F$2000,3,FALSE),"")</f>
        <v>43830</v>
      </c>
      <c r="D1182" s="5" t="str">
        <f>IFERROR(VLOOKUP('Requête 052'!$A1181,'Requête 052'!$A$1:$F$2000,4,FALSE),"")</f>
        <v>ENCOMBRANTS</v>
      </c>
      <c r="E1182" s="5" t="str">
        <f>IFERROR(VLOOKUP('Requête 052'!$A1181,'Requête 052'!$A$1:$F$2000,5,FALSE),"")</f>
        <v>ENCOMBRANTS</v>
      </c>
      <c r="F1182" s="5">
        <f>IFERROR(VLOOKUP('Requête 052'!$A1181,'Requête 052'!$A$1:$F$2000,6,FALSE),"")</f>
        <v>0.2</v>
      </c>
      <c r="G1182" s="15" t="str">
        <f>IFERROR(VLOOKUP(A1182,'Fichier source CGECP'!$A$1:$F$1259,1,FALSE),"")</f>
        <v/>
      </c>
      <c r="H1182" s="15" t="str">
        <f>IFERROR(VLOOKUP(A1182,'Fichier source CGECP'!$A$1:$F$1259,2,FALSE),"")</f>
        <v/>
      </c>
      <c r="I1182" s="38" t="str">
        <f>IFERROR(VLOOKUP(A1182,'Fichier source CGECP'!$A$1:$F$1259,3,FALSE),"")</f>
        <v/>
      </c>
      <c r="J1182" s="15" t="str">
        <f>IFERROR(VLOOKUP(A1182,'Fichier source CGECP'!$A$1:$F$1259,4,FALSE),"")</f>
        <v/>
      </c>
      <c r="K1182" s="15" t="str">
        <f>IFERROR(VLOOKUP(A1182,'Fichier source CGECP'!$A$1:$F$1259,5,FALSE),"")</f>
        <v/>
      </c>
      <c r="L1182" s="33" t="str">
        <f>IFERROR(VLOOKUP(A1182,'Fichier source CGECP'!$A$1:$F$1259,6,FALSE),"")</f>
        <v/>
      </c>
      <c r="M1182" s="36" t="str">
        <f t="shared" si="95"/>
        <v/>
      </c>
      <c r="N1182" s="35" t="str">
        <f t="shared" si="91"/>
        <v>Ok</v>
      </c>
      <c r="O1182" s="35" t="str">
        <f t="shared" si="92"/>
        <v>Ecart</v>
      </c>
      <c r="P1182" s="35" t="str">
        <f t="shared" si="93"/>
        <v>Ok</v>
      </c>
      <c r="Q1182" s="35" t="str">
        <f t="shared" si="94"/>
        <v>Ecart</v>
      </c>
    </row>
    <row r="1183" spans="1:17" ht="15.75" customHeight="1" x14ac:dyDescent="0.25">
      <c r="A1183" s="12">
        <f>IFERROR(VLOOKUP('Requête 052'!$A1182,'Requête 052'!$A$1:$F$2000,1,FALSE),"")</f>
        <v>8920</v>
      </c>
      <c r="B1183" s="5" t="str">
        <f>IFERROR(VLOOKUP('Requête 052'!$A1182,'Requête 052'!$A$1:$F$2000,2,FALSE),"")</f>
        <v>CGECP ST OUEN L AUMONE TDI</v>
      </c>
      <c r="C1183" s="14">
        <f>IFERROR(VLOOKUP('Requête 052'!$A1182,'Requête 052'!$A$1:$F$2000,3,FALSE),"")</f>
        <v>43830</v>
      </c>
      <c r="D1183" s="5" t="str">
        <f>IFERROR(VLOOKUP('Requête 052'!$A1182,'Requête 052'!$A$1:$F$2000,4,FALSE),"")</f>
        <v>DECHETS INDUSTRIELS BANALS</v>
      </c>
      <c r="E1183" s="5" t="str">
        <f>IFERROR(VLOOKUP('Requête 052'!$A1182,'Requête 052'!$A$1:$F$2000,5,FALSE),"")</f>
        <v>DECHETS INDUSTRIELS BANALS</v>
      </c>
      <c r="F1183" s="5">
        <f>IFERROR(VLOOKUP('Requête 052'!$A1182,'Requête 052'!$A$1:$F$2000,6,FALSE),"")</f>
        <v>1.3</v>
      </c>
      <c r="G1183" s="15">
        <f>IFERROR(VLOOKUP(A1183,'Fichier source CGECP'!$A$1:$F$1259,1,FALSE),"")</f>
        <v>8920</v>
      </c>
      <c r="H1183" s="15" t="str">
        <f>IFERROR(VLOOKUP(A1183,'Fichier source CGECP'!$A$1:$F$1259,2,FALSE),"")</f>
        <v>CGECP</v>
      </c>
      <c r="I1183" s="47">
        <f>IFERROR(VLOOKUP(A1183,'Fichier source CGECP'!$A$1:$F$1259,3,FALSE),"")</f>
        <v>43830</v>
      </c>
      <c r="J1183" s="15" t="str">
        <f>IFERROR(VLOOKUP(A1183,'Fichier source CGECP'!$A$1:$F$1259,4,FALSE),"")</f>
        <v>DECHETS INDUSTRIELS BANALS</v>
      </c>
      <c r="K1183" s="15" t="str">
        <f>IFERROR(VLOOKUP(A1183,'Fichier source CGECP'!$A$1:$F$1259,5,FALSE),"")</f>
        <v>DECHETS INDUSTRIELS BANALS</v>
      </c>
      <c r="L1183" s="33">
        <f>IFERROR(VLOOKUP(A1183,'Fichier source CGECP'!$A$1:$F$1259,6,FALSE),"")</f>
        <v>0.88</v>
      </c>
      <c r="M1183" s="36">
        <f t="shared" si="95"/>
        <v>0.42000000000000004</v>
      </c>
      <c r="N1183" s="35" t="str">
        <f t="shared" si="91"/>
        <v>Ok</v>
      </c>
      <c r="O1183" s="35" t="str">
        <f t="shared" si="92"/>
        <v>Ok</v>
      </c>
      <c r="P1183" s="35" t="str">
        <f t="shared" si="93"/>
        <v>Ok</v>
      </c>
      <c r="Q1183" s="35" t="str">
        <f t="shared" si="94"/>
        <v>Ok</v>
      </c>
    </row>
    <row r="1184" spans="1:17" ht="15.75" customHeight="1" x14ac:dyDescent="0.25">
      <c r="A1184" s="12">
        <f>IFERROR(VLOOKUP('Requête 052'!$A1183,'Requête 052'!$A$1:$F$2000,1,FALSE),"")</f>
        <v>8936</v>
      </c>
      <c r="B1184" s="5" t="str">
        <f>IFERROR(VLOOKUP('Requête 052'!$A1183,'Requête 052'!$A$1:$F$2000,2,FALSE),"")</f>
        <v>CGECP ST OUEN L AUMONE TDI</v>
      </c>
      <c r="C1184" s="14">
        <f>IFERROR(VLOOKUP('Requête 052'!$A1183,'Requête 052'!$A$1:$F$2000,3,FALSE),"")</f>
        <v>43830</v>
      </c>
      <c r="D1184" s="5" t="str">
        <f>IFERROR(VLOOKUP('Requête 052'!$A1183,'Requête 052'!$A$1:$F$2000,4,FALSE),"")</f>
        <v>ENCOMBRANTS</v>
      </c>
      <c r="E1184" s="5" t="str">
        <f>IFERROR(VLOOKUP('Requête 052'!$A1183,'Requête 052'!$A$1:$F$2000,5,FALSE),"")</f>
        <v>ENCOMBRANTS</v>
      </c>
      <c r="F1184" s="5">
        <f>IFERROR(VLOOKUP('Requête 052'!$A1183,'Requête 052'!$A$1:$F$2000,6,FALSE),"")</f>
        <v>0.34</v>
      </c>
      <c r="G1184" s="15" t="str">
        <f>IFERROR(VLOOKUP(A1184,'Fichier source CGECP'!$A$1:$F$1259,1,FALSE),"")</f>
        <v/>
      </c>
      <c r="H1184" s="15" t="str">
        <f>IFERROR(VLOOKUP(A1184,'Fichier source CGECP'!$A$1:$F$1259,2,FALSE),"")</f>
        <v/>
      </c>
      <c r="I1184" s="38" t="str">
        <f>IFERROR(VLOOKUP(A1184,'Fichier source CGECP'!$A$1:$F$1259,3,FALSE),"")</f>
        <v/>
      </c>
      <c r="J1184" s="15" t="str">
        <f>IFERROR(VLOOKUP(A1184,'Fichier source CGECP'!$A$1:$F$1259,4,FALSE),"")</f>
        <v/>
      </c>
      <c r="K1184" s="15" t="str">
        <f>IFERROR(VLOOKUP(A1184,'Fichier source CGECP'!$A$1:$F$1259,5,FALSE),"")</f>
        <v/>
      </c>
      <c r="L1184" s="33" t="str">
        <f>IFERROR(VLOOKUP(A1184,'Fichier source CGECP'!$A$1:$F$1259,6,FALSE),"")</f>
        <v/>
      </c>
      <c r="M1184" s="36" t="str">
        <f t="shared" si="95"/>
        <v/>
      </c>
      <c r="N1184" s="35" t="str">
        <f t="shared" si="91"/>
        <v>Ok</v>
      </c>
      <c r="O1184" s="35" t="str">
        <f t="shared" si="92"/>
        <v>Ecart</v>
      </c>
      <c r="P1184" s="35" t="str">
        <f t="shared" si="93"/>
        <v>Ok</v>
      </c>
      <c r="Q1184" s="35" t="str">
        <f t="shared" si="94"/>
        <v>Ecart</v>
      </c>
    </row>
    <row r="1185" spans="1:17" ht="15.75" customHeight="1" x14ac:dyDescent="0.25">
      <c r="A1185" s="12">
        <f>IFERROR(VLOOKUP('Requête 052'!$A1184,'Requête 052'!$A$1:$F$2000,1,FALSE),"")</f>
        <v>8937</v>
      </c>
      <c r="B1185" s="5" t="str">
        <f>IFERROR(VLOOKUP('Requête 052'!$A1184,'Requête 052'!$A$1:$F$2000,2,FALSE),"")</f>
        <v>CGECP ST OUEN L AUMONE TDI</v>
      </c>
      <c r="C1185" s="14">
        <f>IFERROR(VLOOKUP('Requête 052'!$A1184,'Requête 052'!$A$1:$F$2000,3,FALSE),"")</f>
        <v>43830</v>
      </c>
      <c r="D1185" s="5" t="str">
        <f>IFERROR(VLOOKUP('Requête 052'!$A1184,'Requête 052'!$A$1:$F$2000,4,FALSE),"")</f>
        <v>DECHETS INDUSTRIELS BANALS</v>
      </c>
      <c r="E1185" s="5" t="str">
        <f>IFERROR(VLOOKUP('Requête 052'!$A1184,'Requête 052'!$A$1:$F$2000,5,FALSE),"")</f>
        <v>DECHETS INDUSTRIELS BANALS</v>
      </c>
      <c r="F1185" s="5">
        <f>IFERROR(VLOOKUP('Requête 052'!$A1184,'Requête 052'!$A$1:$F$2000,6,FALSE),"")</f>
        <v>9.1199999999999992</v>
      </c>
      <c r="G1185" s="15">
        <f>IFERROR(VLOOKUP(A1185,'Fichier source CGECP'!$A$1:$F$1259,1,FALSE),"")</f>
        <v>8937</v>
      </c>
      <c r="H1185" s="15" t="str">
        <f>IFERROR(VLOOKUP(A1185,'Fichier source CGECP'!$A$1:$F$1259,2,FALSE),"")</f>
        <v>CGECP</v>
      </c>
      <c r="I1185" s="47">
        <f>IFERROR(VLOOKUP(A1185,'Fichier source CGECP'!$A$1:$F$1259,3,FALSE),"")</f>
        <v>43830</v>
      </c>
      <c r="J1185" s="15" t="str">
        <f>IFERROR(VLOOKUP(A1185,'Fichier source CGECP'!$A$1:$F$1259,4,FALSE),"")</f>
        <v>DECHETS INDUSTRIELS BANALS</v>
      </c>
      <c r="K1185" s="15" t="str">
        <f>IFERROR(VLOOKUP(A1185,'Fichier source CGECP'!$A$1:$F$1259,5,FALSE),"")</f>
        <v>DECHETS INDUSTRIELS BANALS</v>
      </c>
      <c r="L1185" s="33">
        <f>IFERROR(VLOOKUP(A1185,'Fichier source CGECP'!$A$1:$F$1259,6,FALSE),"")</f>
        <v>2.2400000000000002</v>
      </c>
      <c r="M1185" s="36">
        <f t="shared" si="95"/>
        <v>6.879999999999999</v>
      </c>
      <c r="N1185" s="35" t="str">
        <f t="shared" si="91"/>
        <v>Ok</v>
      </c>
      <c r="O1185" s="35" t="str">
        <f t="shared" si="92"/>
        <v>Ok</v>
      </c>
      <c r="P1185" s="35" t="str">
        <f t="shared" si="93"/>
        <v>Ok</v>
      </c>
      <c r="Q1185" s="35" t="str">
        <f t="shared" si="94"/>
        <v>Ok</v>
      </c>
    </row>
    <row r="1186" spans="1:17" ht="15.75" customHeight="1" x14ac:dyDescent="0.25">
      <c r="A1186" s="12">
        <f>IFERROR(VLOOKUP('Requête 052'!$A1185,'Requête 052'!$A$1:$F$2000,1,FALSE),"")</f>
        <v>9080</v>
      </c>
      <c r="B1186" s="5" t="str">
        <f>IFERROR(VLOOKUP('Requête 052'!$A1185,'Requête 052'!$A$1:$F$2000,2,FALSE),"")</f>
        <v>CGECP ST OUEN L AUMONE TPCPR</v>
      </c>
      <c r="C1186" s="14">
        <f>IFERROR(VLOOKUP('Requête 052'!$A1185,'Requête 052'!$A$1:$F$2000,3,FALSE),"")</f>
        <v>43830</v>
      </c>
      <c r="D1186" s="5" t="str">
        <f>IFERROR(VLOOKUP('Requête 052'!$A1185,'Requête 052'!$A$1:$F$2000,4,FALSE),"")</f>
        <v>ONDULES RECUPERES - 1.05.00</v>
      </c>
      <c r="E1186" s="5" t="str">
        <f>IFERROR(VLOOKUP('Requête 052'!$A1185,'Requête 052'!$A$1:$F$2000,5,FALSE),"")</f>
        <v>ONDULES RECUPERES - 1.05.00</v>
      </c>
      <c r="F1186" s="5">
        <f>IFERROR(VLOOKUP('Requête 052'!$A1185,'Requête 052'!$A$1:$F$2000,6,FALSE),"")</f>
        <v>7</v>
      </c>
      <c r="G1186" s="15" t="str">
        <f>IFERROR(VLOOKUP(A1186,'Fichier source CGECP'!$A$1:$F$1259,1,FALSE),"")</f>
        <v/>
      </c>
      <c r="H1186" s="15" t="str">
        <f>IFERROR(VLOOKUP(A1186,'Fichier source CGECP'!$A$1:$F$1259,2,FALSE),"")</f>
        <v/>
      </c>
      <c r="I1186" s="38" t="str">
        <f>IFERROR(VLOOKUP(A1186,'Fichier source CGECP'!$A$1:$F$1259,3,FALSE),"")</f>
        <v/>
      </c>
      <c r="J1186" s="15" t="str">
        <f>IFERROR(VLOOKUP(A1186,'Fichier source CGECP'!$A$1:$F$1259,4,FALSE),"")</f>
        <v/>
      </c>
      <c r="K1186" s="15" t="str">
        <f>IFERROR(VLOOKUP(A1186,'Fichier source CGECP'!$A$1:$F$1259,5,FALSE),"")</f>
        <v/>
      </c>
      <c r="L1186" s="33" t="str">
        <f>IFERROR(VLOOKUP(A1186,'Fichier source CGECP'!$A$1:$F$1259,6,FALSE),"")</f>
        <v/>
      </c>
      <c r="M1186" s="36" t="str">
        <f t="shared" si="95"/>
        <v/>
      </c>
      <c r="N1186" s="35" t="str">
        <f t="shared" si="91"/>
        <v>Ok</v>
      </c>
      <c r="O1186" s="35" t="str">
        <f t="shared" si="92"/>
        <v>Ecart</v>
      </c>
      <c r="P1186" s="35" t="str">
        <f t="shared" si="93"/>
        <v>Ok</v>
      </c>
      <c r="Q1186" s="35" t="str">
        <f t="shared" si="94"/>
        <v>Ecart</v>
      </c>
    </row>
    <row r="1187" spans="1:17" ht="15.75" customHeight="1" x14ac:dyDescent="0.25">
      <c r="A1187" s="12">
        <f>IFERROR(VLOOKUP('Requête 052'!$A1186,'Requête 052'!$A$1:$F$2000,1,FALSE),"")</f>
        <v>25283</v>
      </c>
      <c r="B1187" s="5" t="str">
        <f>IFERROR(VLOOKUP('Requête 052'!$A1186,'Requête 052'!$A$1:$F$2000,2,FALSE),"")</f>
        <v>CGECP ST OUEN L AUMONE UVEND</v>
      </c>
      <c r="C1187" s="14">
        <f>IFERROR(VLOOKUP('Requête 052'!$A1186,'Requête 052'!$A$1:$F$2000,3,FALSE),"")</f>
        <v>43810</v>
      </c>
      <c r="D1187" s="5" t="str">
        <f>IFERROR(VLOOKUP('Requête 052'!$A1186,'Requête 052'!$A$1:$F$2000,4,FALSE),"")</f>
        <v>DECHETS INDUSTRIELS BANALS</v>
      </c>
      <c r="E1187" s="5" t="str">
        <f>IFERROR(VLOOKUP('Requête 052'!$A1186,'Requête 052'!$A$1:$F$2000,5,FALSE),"")</f>
        <v>DECHETS INDUSTRIELS BANALS</v>
      </c>
      <c r="F1187" s="5">
        <f>IFERROR(VLOOKUP('Requête 052'!$A1186,'Requête 052'!$A$1:$F$2000,6,FALSE),"")</f>
        <v>0.54800000000000004</v>
      </c>
      <c r="G1187" s="15" t="str">
        <f>IFERROR(VLOOKUP(A1187,'Fichier source CGECP'!$A$1:$F$1259,1,FALSE),"")</f>
        <v/>
      </c>
      <c r="H1187" s="15" t="str">
        <f>IFERROR(VLOOKUP(A1187,'Fichier source CGECP'!$A$1:$F$1259,2,FALSE),"")</f>
        <v/>
      </c>
      <c r="I1187" s="38" t="str">
        <f>IFERROR(VLOOKUP(A1187,'Fichier source CGECP'!$A$1:$F$1259,3,FALSE),"")</f>
        <v/>
      </c>
      <c r="J1187" s="15" t="str">
        <f>IFERROR(VLOOKUP(A1187,'Fichier source CGECP'!$A$1:$F$1259,4,FALSE),"")</f>
        <v/>
      </c>
      <c r="K1187" s="15" t="str">
        <f>IFERROR(VLOOKUP(A1187,'Fichier source CGECP'!$A$1:$F$1259,5,FALSE),"")</f>
        <v/>
      </c>
      <c r="L1187" s="33" t="str">
        <f>IFERROR(VLOOKUP(A1187,'Fichier source CGECP'!$A$1:$F$1259,6,FALSE),"")</f>
        <v/>
      </c>
      <c r="M1187" s="36" t="str">
        <f t="shared" si="95"/>
        <v/>
      </c>
      <c r="N1187" s="35" t="str">
        <f t="shared" si="91"/>
        <v>Ok</v>
      </c>
      <c r="O1187" s="35" t="str">
        <f t="shared" si="92"/>
        <v>Ecart</v>
      </c>
      <c r="P1187" s="35" t="str">
        <f t="shared" si="93"/>
        <v>Ok</v>
      </c>
      <c r="Q1187" s="35" t="str">
        <f t="shared" si="94"/>
        <v>Ecart</v>
      </c>
    </row>
    <row r="1188" spans="1:17" ht="15.75" customHeight="1" x14ac:dyDescent="0.25">
      <c r="A1188" s="12">
        <f>IFERROR(VLOOKUP('Requête 052'!$A1187,'Requête 052'!$A$1:$F$2000,1,FALSE),"")</f>
        <v>25420</v>
      </c>
      <c r="B1188" s="5" t="str">
        <f>IFERROR(VLOOKUP('Requête 052'!$A1187,'Requête 052'!$A$1:$F$2000,2,FALSE),"")</f>
        <v>CGECP ST OUEN L AUMONE UVEND</v>
      </c>
      <c r="C1188" s="14">
        <f>IFERROR(VLOOKUP('Requête 052'!$A1187,'Requête 052'!$A$1:$F$2000,3,FALSE),"")</f>
        <v>43812</v>
      </c>
      <c r="D1188" s="5" t="str">
        <f>IFERROR(VLOOKUP('Requête 052'!$A1187,'Requête 052'!$A$1:$F$2000,4,FALSE),"")</f>
        <v>DECHETS INDUSTRIELS BANALS</v>
      </c>
      <c r="E1188" s="5" t="str">
        <f>IFERROR(VLOOKUP('Requête 052'!$A1187,'Requête 052'!$A$1:$F$2000,5,FALSE),"")</f>
        <v>DECHETS INDUSTRIELS BANALS</v>
      </c>
      <c r="F1188" s="5">
        <f>IFERROR(VLOOKUP('Requête 052'!$A1187,'Requête 052'!$A$1:$F$2000,6,FALSE),"")</f>
        <v>2.8</v>
      </c>
      <c r="G1188" s="15" t="str">
        <f>IFERROR(VLOOKUP(A1188,'Fichier source CGECP'!$A$1:$F$1259,1,FALSE),"")</f>
        <v/>
      </c>
      <c r="H1188" s="15" t="str">
        <f>IFERROR(VLOOKUP(A1188,'Fichier source CGECP'!$A$1:$F$1259,2,FALSE),"")</f>
        <v/>
      </c>
      <c r="I1188" s="38" t="str">
        <f>IFERROR(VLOOKUP(A1188,'Fichier source CGECP'!$A$1:$F$1259,3,FALSE),"")</f>
        <v/>
      </c>
      <c r="J1188" s="15" t="str">
        <f>IFERROR(VLOOKUP(A1188,'Fichier source CGECP'!$A$1:$F$1259,4,FALSE),"")</f>
        <v/>
      </c>
      <c r="K1188" s="15" t="str">
        <f>IFERROR(VLOOKUP(A1188,'Fichier source CGECP'!$A$1:$F$1259,5,FALSE),"")</f>
        <v/>
      </c>
      <c r="L1188" s="33" t="str">
        <f>IFERROR(VLOOKUP(A1188,'Fichier source CGECP'!$A$1:$F$1259,6,FALSE),"")</f>
        <v/>
      </c>
      <c r="M1188" s="36" t="str">
        <f t="shared" si="95"/>
        <v/>
      </c>
      <c r="N1188" s="35" t="str">
        <f t="shared" si="91"/>
        <v>Ok</v>
      </c>
      <c r="O1188" s="35" t="str">
        <f t="shared" si="92"/>
        <v>Ecart</v>
      </c>
      <c r="P1188" s="35" t="str">
        <f t="shared" si="93"/>
        <v>Ok</v>
      </c>
      <c r="Q1188" s="35" t="str">
        <f t="shared" si="94"/>
        <v>Ecart</v>
      </c>
    </row>
    <row r="1189" spans="1:17" ht="15.75" customHeight="1" x14ac:dyDescent="0.25">
      <c r="A1189" s="12">
        <f>IFERROR(VLOOKUP('Requête 052'!$A1188,'Requête 052'!$A$1:$F$2000,1,FALSE),"")</f>
        <v>25538</v>
      </c>
      <c r="B1189" s="5" t="str">
        <f>IFERROR(VLOOKUP('Requête 052'!$A1188,'Requête 052'!$A$1:$F$2000,2,FALSE),"")</f>
        <v>CGECP ST OUEN L AUMONE UVEND</v>
      </c>
      <c r="C1189" s="14">
        <f>IFERROR(VLOOKUP('Requête 052'!$A1188,'Requête 052'!$A$1:$F$2000,3,FALSE),"")</f>
        <v>43815</v>
      </c>
      <c r="D1189" s="5" t="str">
        <f>IFERROR(VLOOKUP('Requête 052'!$A1188,'Requête 052'!$A$1:$F$2000,4,FALSE),"")</f>
        <v>DECHETS INDUSTRIELS BANALS</v>
      </c>
      <c r="E1189" s="5" t="str">
        <f>IFERROR(VLOOKUP('Requête 052'!$A1188,'Requête 052'!$A$1:$F$2000,5,FALSE),"")</f>
        <v>DECHETS INDUSTRIELS BANALS</v>
      </c>
      <c r="F1189" s="5">
        <f>IFERROR(VLOOKUP('Requête 052'!$A1188,'Requête 052'!$A$1:$F$2000,6,FALSE),"")</f>
        <v>4.18</v>
      </c>
      <c r="G1189" s="15" t="str">
        <f>IFERROR(VLOOKUP(A1189,'Fichier source CGECP'!$A$1:$F$1259,1,FALSE),"")</f>
        <v/>
      </c>
      <c r="H1189" s="15" t="str">
        <f>IFERROR(VLOOKUP(A1189,'Fichier source CGECP'!$A$1:$F$1259,2,FALSE),"")</f>
        <v/>
      </c>
      <c r="I1189" s="38" t="str">
        <f>IFERROR(VLOOKUP(A1189,'Fichier source CGECP'!$A$1:$F$1259,3,FALSE),"")</f>
        <v/>
      </c>
      <c r="J1189" s="15" t="str">
        <f>IFERROR(VLOOKUP(A1189,'Fichier source CGECP'!$A$1:$F$1259,4,FALSE),"")</f>
        <v/>
      </c>
      <c r="K1189" s="15" t="str">
        <f>IFERROR(VLOOKUP(A1189,'Fichier source CGECP'!$A$1:$F$1259,5,FALSE),"")</f>
        <v/>
      </c>
      <c r="L1189" s="33" t="str">
        <f>IFERROR(VLOOKUP(A1189,'Fichier source CGECP'!$A$1:$F$1259,6,FALSE),"")</f>
        <v/>
      </c>
      <c r="M1189" s="36" t="str">
        <f t="shared" si="95"/>
        <v/>
      </c>
      <c r="N1189" s="35" t="str">
        <f t="shared" si="91"/>
        <v>Ok</v>
      </c>
      <c r="O1189" s="35" t="str">
        <f t="shared" si="92"/>
        <v>Ecart</v>
      </c>
      <c r="P1189" s="35" t="str">
        <f t="shared" si="93"/>
        <v>Ok</v>
      </c>
      <c r="Q1189" s="35" t="str">
        <f t="shared" si="94"/>
        <v>Ecart</v>
      </c>
    </row>
    <row r="1190" spans="1:17" ht="15.75" customHeight="1" x14ac:dyDescent="0.25">
      <c r="A1190" s="12">
        <f>IFERROR(VLOOKUP('Requête 052'!$A1189,'Requête 052'!$A$1:$F$2000,1,FALSE),"")</f>
        <v>26008</v>
      </c>
      <c r="B1190" s="5" t="str">
        <f>IFERROR(VLOOKUP('Requête 052'!$A1189,'Requête 052'!$A$1:$F$2000,2,FALSE),"")</f>
        <v>CGECP ST OUEN L AUMONE UVEND</v>
      </c>
      <c r="C1190" s="14">
        <f>IFERROR(VLOOKUP('Requête 052'!$A1189,'Requête 052'!$A$1:$F$2000,3,FALSE),"")</f>
        <v>43822</v>
      </c>
      <c r="D1190" s="5" t="str">
        <f>IFERROR(VLOOKUP('Requête 052'!$A1189,'Requête 052'!$A$1:$F$2000,4,FALSE),"")</f>
        <v>DECHETS INDUSTRIELS BANALS</v>
      </c>
      <c r="E1190" s="5" t="str">
        <f>IFERROR(VLOOKUP('Requête 052'!$A1189,'Requête 052'!$A$1:$F$2000,5,FALSE),"")</f>
        <v>DECHETS INDUSTRIELS BANALS</v>
      </c>
      <c r="F1190" s="5">
        <f>IFERROR(VLOOKUP('Requête 052'!$A1189,'Requête 052'!$A$1:$F$2000,6,FALSE),"")</f>
        <v>2.34</v>
      </c>
      <c r="G1190" s="15" t="str">
        <f>IFERROR(VLOOKUP(A1190,'Fichier source CGECP'!$A$1:$F$1259,1,FALSE),"")</f>
        <v/>
      </c>
      <c r="H1190" s="15" t="str">
        <f>IFERROR(VLOOKUP(A1190,'Fichier source CGECP'!$A$1:$F$1259,2,FALSE),"")</f>
        <v/>
      </c>
      <c r="I1190" s="38" t="str">
        <f>IFERROR(VLOOKUP(A1190,'Fichier source CGECP'!$A$1:$F$1259,3,FALSE),"")</f>
        <v/>
      </c>
      <c r="J1190" s="15" t="str">
        <f>IFERROR(VLOOKUP(A1190,'Fichier source CGECP'!$A$1:$F$1259,4,FALSE),"")</f>
        <v/>
      </c>
      <c r="K1190" s="15" t="str">
        <f>IFERROR(VLOOKUP(A1190,'Fichier source CGECP'!$A$1:$F$1259,5,FALSE),"")</f>
        <v/>
      </c>
      <c r="L1190" s="33" t="str">
        <f>IFERROR(VLOOKUP(A1190,'Fichier source CGECP'!$A$1:$F$1259,6,FALSE),"")</f>
        <v/>
      </c>
      <c r="M1190" s="36" t="str">
        <f t="shared" si="95"/>
        <v/>
      </c>
      <c r="N1190" s="35" t="str">
        <f t="shared" si="91"/>
        <v>Ok</v>
      </c>
      <c r="O1190" s="35" t="str">
        <f t="shared" si="92"/>
        <v>Ecart</v>
      </c>
      <c r="P1190" s="35" t="str">
        <f t="shared" si="93"/>
        <v>Ok</v>
      </c>
      <c r="Q1190" s="35" t="str">
        <f t="shared" si="94"/>
        <v>Ecart</v>
      </c>
    </row>
    <row r="1191" spans="1:17" ht="15.75" customHeight="1" x14ac:dyDescent="0.25">
      <c r="A1191" s="12">
        <f>IFERROR(VLOOKUP('Requête 052'!$A1190,'Requête 052'!$A$1:$F$2000,1,FALSE),"")</f>
        <v>26406</v>
      </c>
      <c r="B1191" s="5" t="str">
        <f>IFERROR(VLOOKUP('Requête 052'!$A1190,'Requête 052'!$A$1:$F$2000,2,FALSE),"")</f>
        <v>CGECP ST OUEN L AUMONE UVEND</v>
      </c>
      <c r="C1191" s="14">
        <f>IFERROR(VLOOKUP('Requête 052'!$A1190,'Requête 052'!$A$1:$F$2000,3,FALSE),"")</f>
        <v>43829</v>
      </c>
      <c r="D1191" s="5" t="str">
        <f>IFERROR(VLOOKUP('Requête 052'!$A1190,'Requête 052'!$A$1:$F$2000,4,FALSE),"")</f>
        <v>DECHETS INDUSTRIELS BANALS</v>
      </c>
      <c r="E1191" s="5" t="str">
        <f>IFERROR(VLOOKUP('Requête 052'!$A1190,'Requête 052'!$A$1:$F$2000,5,FALSE),"")</f>
        <v>DECHETS INDUSTRIELS BANALS</v>
      </c>
      <c r="F1191" s="5">
        <f>IFERROR(VLOOKUP('Requête 052'!$A1190,'Requête 052'!$A$1:$F$2000,6,FALSE),"")</f>
        <v>4.8</v>
      </c>
      <c r="G1191" s="15" t="str">
        <f>IFERROR(VLOOKUP(A1191,'Fichier source CGECP'!$A$1:$F$1259,1,FALSE),"")</f>
        <v/>
      </c>
      <c r="H1191" s="15" t="str">
        <f>IFERROR(VLOOKUP(A1191,'Fichier source CGECP'!$A$1:$F$1259,2,FALSE),"")</f>
        <v/>
      </c>
      <c r="I1191" s="38" t="str">
        <f>IFERROR(VLOOKUP(A1191,'Fichier source CGECP'!$A$1:$F$1259,3,FALSE),"")</f>
        <v/>
      </c>
      <c r="J1191" s="15" t="str">
        <f>IFERROR(VLOOKUP(A1191,'Fichier source CGECP'!$A$1:$F$1259,4,FALSE),"")</f>
        <v/>
      </c>
      <c r="K1191" s="15" t="str">
        <f>IFERROR(VLOOKUP(A1191,'Fichier source CGECP'!$A$1:$F$1259,5,FALSE),"")</f>
        <v/>
      </c>
      <c r="L1191" s="33" t="str">
        <f>IFERROR(VLOOKUP(A1191,'Fichier source CGECP'!$A$1:$F$1259,6,FALSE),"")</f>
        <v/>
      </c>
      <c r="M1191" s="36" t="str">
        <f t="shared" si="95"/>
        <v/>
      </c>
      <c r="N1191" s="35" t="str">
        <f t="shared" si="91"/>
        <v>Ok</v>
      </c>
      <c r="O1191" s="35" t="str">
        <f t="shared" si="92"/>
        <v>Ecart</v>
      </c>
      <c r="P1191" s="35" t="str">
        <f t="shared" si="93"/>
        <v>Ok</v>
      </c>
      <c r="Q1191" s="35" t="str">
        <f t="shared" si="94"/>
        <v>Ecart</v>
      </c>
    </row>
    <row r="1192" spans="1:17" ht="15.75" customHeight="1" x14ac:dyDescent="0.25">
      <c r="A1192" s="12">
        <f>IFERROR(VLOOKUP('Requête 052'!$A1191,'Requête 052'!$A$1:$F$2000,1,FALSE),"")</f>
        <v>2101389</v>
      </c>
      <c r="B1192" s="5" t="str">
        <f>IFERROR(VLOOKUP('Requête 052'!$A1191,'Requête 052'!$A$1:$F$2000,2,FALSE),"")</f>
        <v>CGECP ST OUEN L AUMONE TDI</v>
      </c>
      <c r="C1192" s="14">
        <f>IFERROR(VLOOKUP('Requête 052'!$A1191,'Requête 052'!$A$1:$F$2000,3,FALSE),"")</f>
        <v>43810</v>
      </c>
      <c r="D1192" s="5" t="str">
        <f>IFERROR(VLOOKUP('Requête 052'!$A1191,'Requête 052'!$A$1:$F$2000,4,FALSE),"")</f>
        <v>GROS DE MAGASIN - 1.02.00</v>
      </c>
      <c r="E1192" s="5" t="str">
        <f>IFERROR(VLOOKUP('Requête 052'!$A1191,'Requête 052'!$A$1:$F$2000,5,FALSE),"")</f>
        <v>CARTONS</v>
      </c>
      <c r="F1192" s="5">
        <f>IFERROR(VLOOKUP('Requête 052'!$A1191,'Requête 052'!$A$1:$F$2000,6,FALSE),"")</f>
        <v>1.76</v>
      </c>
      <c r="G1192" s="15" t="str">
        <f>IFERROR(VLOOKUP(A1192,'Fichier source CGECP'!$A$1:$F$1259,1,FALSE),"")</f>
        <v/>
      </c>
      <c r="H1192" s="15" t="str">
        <f>IFERROR(VLOOKUP(A1192,'Fichier source CGECP'!$A$1:$F$1259,2,FALSE),"")</f>
        <v/>
      </c>
      <c r="I1192" s="38" t="str">
        <f>IFERROR(VLOOKUP(A1192,'Fichier source CGECP'!$A$1:$F$1259,3,FALSE),"")</f>
        <v/>
      </c>
      <c r="J1192" s="15" t="str">
        <f>IFERROR(VLOOKUP(A1192,'Fichier source CGECP'!$A$1:$F$1259,4,FALSE),"")</f>
        <v/>
      </c>
      <c r="K1192" s="15" t="str">
        <f>IFERROR(VLOOKUP(A1192,'Fichier source CGECP'!$A$1:$F$1259,5,FALSE),"")</f>
        <v/>
      </c>
      <c r="L1192" s="33" t="str">
        <f>IFERROR(VLOOKUP(A1192,'Fichier source CGECP'!$A$1:$F$1259,6,FALSE),"")</f>
        <v/>
      </c>
      <c r="M1192" s="36" t="str">
        <f t="shared" si="95"/>
        <v/>
      </c>
      <c r="N1192" s="35" t="str">
        <f t="shared" si="91"/>
        <v>Ok</v>
      </c>
      <c r="O1192" s="35" t="str">
        <f t="shared" si="92"/>
        <v>Ecart</v>
      </c>
      <c r="P1192" s="35" t="str">
        <f t="shared" si="93"/>
        <v>Ok</v>
      </c>
      <c r="Q1192" s="35" t="str">
        <f t="shared" si="94"/>
        <v>Ecart</v>
      </c>
    </row>
    <row r="1193" spans="1:17" ht="15.75" customHeight="1" x14ac:dyDescent="0.25">
      <c r="A1193" s="12">
        <f>IFERROR(VLOOKUP('Requête 052'!$A1192,'Requête 052'!$A$1:$F$2000,1,FALSE),"")</f>
        <v>3543</v>
      </c>
      <c r="B1193" s="5" t="str">
        <f>IFERROR(VLOOKUP('Requête 052'!$A1192,'Requête 052'!$A$1:$F$2000,2,FALSE),"")</f>
        <v>CGECP ST OUEN L AUMONE UVEND</v>
      </c>
      <c r="C1193" s="14">
        <f>IFERROR(VLOOKUP('Requête 052'!$A1192,'Requête 052'!$A$1:$F$2000,3,FALSE),"")</f>
        <v>43801</v>
      </c>
      <c r="D1193" s="5" t="str">
        <f>IFERROR(VLOOKUP('Requête 052'!$A1192,'Requête 052'!$A$1:$F$2000,4,FALSE),"")</f>
        <v>REFUS DE TRI</v>
      </c>
      <c r="E1193" s="5" t="str">
        <f>IFERROR(VLOOKUP('Requête 052'!$A1192,'Requête 052'!$A$1:$F$2000,5,FALSE),"")</f>
        <v>REFUS DE TRI</v>
      </c>
      <c r="F1193" s="5">
        <f>IFERROR(VLOOKUP('Requête 052'!$A1192,'Requête 052'!$A$1:$F$2000,6,FALSE),"")</f>
        <v>6.52</v>
      </c>
      <c r="G1193" s="15" t="str">
        <f>IFERROR(VLOOKUP(A1193,'Fichier source CGECP'!$A$1:$F$1259,1,FALSE),"")</f>
        <v/>
      </c>
      <c r="H1193" s="15" t="str">
        <f>IFERROR(VLOOKUP(A1193,'Fichier source CGECP'!$A$1:$F$1259,2,FALSE),"")</f>
        <v/>
      </c>
      <c r="I1193" s="38" t="str">
        <f>IFERROR(VLOOKUP(A1193,'Fichier source CGECP'!$A$1:$F$1259,3,FALSE),"")</f>
        <v/>
      </c>
      <c r="J1193" s="15" t="str">
        <f>IFERROR(VLOOKUP(A1193,'Fichier source CGECP'!$A$1:$F$1259,4,FALSE),"")</f>
        <v/>
      </c>
      <c r="K1193" s="15" t="str">
        <f>IFERROR(VLOOKUP(A1193,'Fichier source CGECP'!$A$1:$F$1259,5,FALSE),"")</f>
        <v/>
      </c>
      <c r="L1193" s="33" t="str">
        <f>IFERROR(VLOOKUP(A1193,'Fichier source CGECP'!$A$1:$F$1259,6,FALSE),"")</f>
        <v/>
      </c>
      <c r="M1193" s="36" t="str">
        <f t="shared" si="95"/>
        <v/>
      </c>
      <c r="N1193" s="35" t="str">
        <f t="shared" si="91"/>
        <v>Ok</v>
      </c>
      <c r="O1193" s="35" t="str">
        <f t="shared" si="92"/>
        <v>Ecart</v>
      </c>
      <c r="P1193" s="35" t="str">
        <f t="shared" si="93"/>
        <v>Ok</v>
      </c>
      <c r="Q1193" s="35" t="str">
        <f t="shared" si="94"/>
        <v>Ecart</v>
      </c>
    </row>
    <row r="1194" spans="1:17" ht="15.75" customHeight="1" x14ac:dyDescent="0.25">
      <c r="A1194" s="12">
        <f>IFERROR(VLOOKUP('Requête 052'!$A1192,'Requête 052'!$A$1:$F$2000,1,FALSE),"")</f>
        <v>3543</v>
      </c>
      <c r="B1194" s="12" t="str">
        <f>IFERROR(VLOOKUP('Requête 052'!$A1192,'Requête 052'!$A$1:$F$2000,2,FALSE),"")</f>
        <v>CGECP ST OUEN L AUMONE UVEND</v>
      </c>
      <c r="C1194" s="14">
        <f>IFERROR(VLOOKUP('Requête 052'!$A1192,'Requête 052'!$A$1:$F$2000,3,FALSE),"")</f>
        <v>43801</v>
      </c>
      <c r="D1194" s="12" t="str">
        <f>IFERROR(VLOOKUP('Requête 052'!$A1192,'Requête 052'!$A$1:$F$2000,4,FALSE),"")</f>
        <v>REFUS DE TRI</v>
      </c>
      <c r="E1194" s="12" t="str">
        <f>IFERROR(VLOOKUP('Requête 052'!$A1192,'Requête 052'!$A$1:$F$2000,5,FALSE),"")</f>
        <v>REFUS DE TRI</v>
      </c>
      <c r="F1194" s="16">
        <f>IFERROR(VLOOKUP('Requête 052'!$A1192,'Requête 052'!$A$1:$F$2000,6,FALSE),"")</f>
        <v>6.52</v>
      </c>
      <c r="G1194" s="15" t="str">
        <f>IFERROR(VLOOKUP(A1194,'Fichier source CGECP'!$A$1:$F$1259,1,FALSE),"")</f>
        <v/>
      </c>
      <c r="H1194" s="15" t="str">
        <f>IFERROR(VLOOKUP(A1194,'Fichier source CGECP'!$A$1:$F$1259,2,FALSE),"")</f>
        <v/>
      </c>
      <c r="I1194" s="38" t="str">
        <f>IFERROR(VLOOKUP(A1194,'Fichier source CGECP'!$A$1:$F$1259,3,FALSE),"")</f>
        <v/>
      </c>
      <c r="J1194" s="15" t="str">
        <f>IFERROR(VLOOKUP(A1194,'Fichier source CGECP'!$A$1:$F$1259,4,FALSE),"")</f>
        <v/>
      </c>
      <c r="K1194" s="15" t="str">
        <f>IFERROR(VLOOKUP(A1194,'Fichier source CGECP'!$A$1:$F$1259,5,FALSE),"")</f>
        <v/>
      </c>
      <c r="L1194" s="33" t="str">
        <f>IFERROR(VLOOKUP(A1194,'Fichier source CGECP'!$A$1:$F$1259,6,FALSE),"")</f>
        <v/>
      </c>
      <c r="M1194" s="36" t="str">
        <f t="shared" si="95"/>
        <v/>
      </c>
      <c r="N1194" s="35" t="str">
        <f t="shared" si="91"/>
        <v>Ok</v>
      </c>
      <c r="O1194" s="35" t="str">
        <f t="shared" si="92"/>
        <v>Ecart</v>
      </c>
      <c r="P1194" s="35" t="str">
        <f t="shared" si="93"/>
        <v>Ok</v>
      </c>
      <c r="Q1194" s="35" t="str">
        <f t="shared" si="94"/>
        <v>Ecart</v>
      </c>
    </row>
    <row r="1195" spans="1:17" ht="15.75" customHeight="1" x14ac:dyDescent="0.25">
      <c r="A1195" s="24" t="str">
        <f>IFERROR(VLOOKUP('Requête 052'!$A1194,'Requête 052'!$A$1:$F$2000,1,FALSE),"")</f>
        <v>BM</v>
      </c>
      <c r="B1195" s="25" t="str">
        <f>IFERROR(VLOOKUP('Requête 052'!$A1194,'Requête 052'!$A$1:$F$2000,2,FALSE),"")</f>
        <v>CGECP ST OUEN L AUMONE UVEND</v>
      </c>
      <c r="C1195" s="26">
        <f>IFERROR(VLOOKUP('Requête 052'!$A1194,'Requête 052'!$A$1:$F$2000,3,FALSE),"")</f>
        <v>43820</v>
      </c>
      <c r="D1195" s="25" t="str">
        <f>IFERROR(VLOOKUP('Requête 052'!$A1194,'Requête 052'!$A$1:$F$2000,4,FALSE),"")</f>
        <v>ORDURES MENAGERES</v>
      </c>
      <c r="E1195" s="25" t="str">
        <f>IFERROR(VLOOKUP('Requête 052'!$A1194,'Requête 052'!$A$1:$F$2000,5,FALSE),"")</f>
        <v>ORDURES MENAGERES</v>
      </c>
      <c r="F1195" s="25">
        <f>IFERROR(VLOOKUP('Requête 052'!$A1194,'Requête 052'!$A$1:$F$2000,6,FALSE),"")</f>
        <v>2.2999999999999998</v>
      </c>
      <c r="G1195" s="15" t="str">
        <f>IFERROR(VLOOKUP(A1195,'Fichier source CGECP'!$A$1:$F$1259,1,FALSE),"")</f>
        <v/>
      </c>
      <c r="H1195" s="15" t="str">
        <f>IFERROR(VLOOKUP(A1195,'Fichier source CGECP'!$A$1:$F$1259,2,FALSE),"")</f>
        <v/>
      </c>
      <c r="I1195" s="38" t="str">
        <f>IFERROR(VLOOKUP(A1195,'Fichier source CGECP'!$A$1:$F$1259,3,FALSE),"")</f>
        <v/>
      </c>
      <c r="J1195" s="15" t="str">
        <f>IFERROR(VLOOKUP(A1195,'Fichier source CGECP'!$A$1:$F$1259,4,FALSE),"")</f>
        <v/>
      </c>
      <c r="K1195" s="15" t="str">
        <f>IFERROR(VLOOKUP(A1195,'Fichier source CGECP'!$A$1:$F$1259,5,FALSE),"")</f>
        <v/>
      </c>
      <c r="L1195" s="33" t="str">
        <f>IFERROR(VLOOKUP(A1195,'Fichier source CGECP'!$A$1:$F$1259,6,FALSE),"")</f>
        <v/>
      </c>
      <c r="M1195" s="36" t="str">
        <f t="shared" si="95"/>
        <v/>
      </c>
      <c r="N1195" s="35" t="str">
        <f t="shared" si="91"/>
        <v>Ok</v>
      </c>
      <c r="O1195" s="35" t="str">
        <f t="shared" si="92"/>
        <v>Ecart</v>
      </c>
      <c r="P1195" s="35" t="str">
        <f t="shared" si="93"/>
        <v>Ok</v>
      </c>
      <c r="Q1195" s="35" t="str">
        <f t="shared" si="94"/>
        <v>Ecart</v>
      </c>
    </row>
    <row r="1196" spans="1:17" ht="15.75" customHeight="1" x14ac:dyDescent="0.25">
      <c r="A1196" s="24" t="str">
        <f>IFERROR(VLOOKUP('Requête 052'!$A1194,'Requête 052'!$A$1:$F$2000,1,FALSE),"")</f>
        <v>BM</v>
      </c>
      <c r="B1196" s="24" t="str">
        <f>IFERROR(VLOOKUP('Requête 052'!$A1194,'Requête 052'!$A$1:$F$2000,2,FALSE),"")</f>
        <v>CGECP ST OUEN L AUMONE UVEND</v>
      </c>
      <c r="C1196" s="26">
        <f>IFERROR(VLOOKUP('Requête 052'!$A1194,'Requête 052'!$A$1:$F$2000,3,FALSE),"")</f>
        <v>43820</v>
      </c>
      <c r="D1196" s="24" t="str">
        <f>IFERROR(VLOOKUP('Requête 052'!$A1194,'Requête 052'!$A$1:$F$2000,4,FALSE),"")</f>
        <v>ORDURES MENAGERES</v>
      </c>
      <c r="E1196" s="24" t="str">
        <f>IFERROR(VLOOKUP('Requête 052'!$A1194,'Requête 052'!$A$1:$F$2000,5,FALSE),"")</f>
        <v>ORDURES MENAGERES</v>
      </c>
      <c r="F1196" s="27">
        <f>IFERROR(VLOOKUP('Requête 052'!$A1194,'Requête 052'!$A$1:$F$2000,6,FALSE),"")</f>
        <v>2.2999999999999998</v>
      </c>
      <c r="G1196" s="15" t="str">
        <f>IFERROR(VLOOKUP(A1196,'Fichier source CGECP'!$A$1:$F$1259,1,FALSE),"")</f>
        <v/>
      </c>
      <c r="H1196" s="15" t="str">
        <f>IFERROR(VLOOKUP(A1196,'Fichier source CGECP'!$A$1:$F$1259,2,FALSE),"")</f>
        <v/>
      </c>
      <c r="I1196" s="38" t="str">
        <f>IFERROR(VLOOKUP(A1196,'Fichier source CGECP'!$A$1:$F$1259,3,FALSE),"")</f>
        <v/>
      </c>
      <c r="J1196" s="15" t="str">
        <f>IFERROR(VLOOKUP(A1196,'Fichier source CGECP'!$A$1:$F$1259,4,FALSE),"")</f>
        <v/>
      </c>
      <c r="K1196" s="15" t="str">
        <f>IFERROR(VLOOKUP(A1196,'Fichier source CGECP'!$A$1:$F$1259,5,FALSE),"")</f>
        <v/>
      </c>
      <c r="L1196" s="33" t="str">
        <f>IFERROR(VLOOKUP(A1196,'Fichier source CGECP'!$A$1:$F$1259,6,FALSE),"")</f>
        <v/>
      </c>
      <c r="M1196" s="36" t="str">
        <f t="shared" si="95"/>
        <v/>
      </c>
      <c r="N1196" s="35" t="str">
        <f t="shared" si="91"/>
        <v>Ok</v>
      </c>
      <c r="O1196" s="35" t="str">
        <f t="shared" si="92"/>
        <v>Ecart</v>
      </c>
      <c r="P1196" s="35" t="str">
        <f t="shared" si="93"/>
        <v>Ok</v>
      </c>
      <c r="Q1196" s="35" t="str">
        <f t="shared" si="94"/>
        <v>Ecart</v>
      </c>
    </row>
    <row r="1197" spans="1:17" ht="15.75" customHeight="1" x14ac:dyDescent="0.25">
      <c r="A1197" s="24" t="str">
        <f>IFERROR(VLOOKUP('Requête 052'!$A1195,'Requête 052'!$A$1:$F$2000,1,FALSE),"")</f>
        <v>BM</v>
      </c>
      <c r="B1197" s="24" t="str">
        <f>IFERROR(VLOOKUP('Requête 052'!$A1195,'Requête 052'!$A$1:$F$2000,2,FALSE),"")</f>
        <v>CGECP ST OUEN L AUMONE UVEND</v>
      </c>
      <c r="C1197" s="26">
        <f>IFERROR(VLOOKUP('Requête 052'!$A1195,'Requête 052'!$A$1:$F$2000,3,FALSE),"")</f>
        <v>43820</v>
      </c>
      <c r="D1197" s="24" t="str">
        <f>IFERROR(VLOOKUP('Requête 052'!$A1195,'Requête 052'!$A$1:$F$2000,4,FALSE),"")</f>
        <v>ORDURES MENAGERES</v>
      </c>
      <c r="E1197" s="24" t="str">
        <f>IFERROR(VLOOKUP('Requête 052'!$A1195,'Requête 052'!$A$1:$F$2000,5,FALSE),"")</f>
        <v>ORDURES MENAGERES</v>
      </c>
      <c r="F1197" s="27">
        <f>IFERROR(VLOOKUP('Requête 052'!$A1195,'Requête 052'!$A$1:$F$2000,6,FALSE),"")</f>
        <v>2.2999999999999998</v>
      </c>
      <c r="G1197" s="15" t="str">
        <f>IFERROR(VLOOKUP(A1197,'Fichier source CGECP'!$A$1:$F$1259,1,FALSE),"")</f>
        <v/>
      </c>
      <c r="H1197" s="15" t="str">
        <f>IFERROR(VLOOKUP(A1197,'Fichier source CGECP'!$A$1:$F$1259,2,FALSE),"")</f>
        <v/>
      </c>
      <c r="I1197" s="38" t="str">
        <f>IFERROR(VLOOKUP(A1197,'Fichier source CGECP'!$A$1:$F$1259,3,FALSE),"")</f>
        <v/>
      </c>
      <c r="J1197" s="15" t="str">
        <f>IFERROR(VLOOKUP(A1197,'Fichier source CGECP'!$A$1:$F$1259,4,FALSE),"")</f>
        <v/>
      </c>
      <c r="K1197" s="15" t="str">
        <f>IFERROR(VLOOKUP(A1197,'Fichier source CGECP'!$A$1:$F$1259,5,FALSE),"")</f>
        <v/>
      </c>
      <c r="L1197" s="33" t="str">
        <f>IFERROR(VLOOKUP(A1197,'Fichier source CGECP'!$A$1:$F$1259,6,FALSE),"")</f>
        <v/>
      </c>
      <c r="M1197" s="36" t="str">
        <f t="shared" si="95"/>
        <v/>
      </c>
      <c r="N1197" s="35" t="str">
        <f t="shared" si="91"/>
        <v>Ok</v>
      </c>
      <c r="O1197" s="35" t="str">
        <f t="shared" si="92"/>
        <v>Ecart</v>
      </c>
      <c r="P1197" s="35" t="str">
        <f t="shared" si="93"/>
        <v>Ok</v>
      </c>
      <c r="Q1197" s="35" t="str">
        <f t="shared" si="94"/>
        <v>Ecart</v>
      </c>
    </row>
    <row r="1198" spans="1:17" ht="15.75" customHeight="1" x14ac:dyDescent="0.25">
      <c r="A1198" s="24" t="str">
        <f>IFERROR(VLOOKUP('Requête 052'!$A1196,'Requête 052'!$A$1:$F$2000,1,FALSE),"")</f>
        <v>BM</v>
      </c>
      <c r="B1198" s="24" t="str">
        <f>IFERROR(VLOOKUP('Requête 052'!$A1196,'Requête 052'!$A$1:$F$2000,2,FALSE),"")</f>
        <v>CGECP ST OUEN L AUMONE UVEND</v>
      </c>
      <c r="C1198" s="26">
        <f>IFERROR(VLOOKUP('Requête 052'!$A1196,'Requête 052'!$A$1:$F$2000,3,FALSE),"")</f>
        <v>43820</v>
      </c>
      <c r="D1198" s="24" t="str">
        <f>IFERROR(VLOOKUP('Requête 052'!$A1196,'Requête 052'!$A$1:$F$2000,4,FALSE),"")</f>
        <v>ORDURES MENAGERES</v>
      </c>
      <c r="E1198" s="24" t="str">
        <f>IFERROR(VLOOKUP('Requête 052'!$A1196,'Requête 052'!$A$1:$F$2000,5,FALSE),"")</f>
        <v>ORDURES MENAGERES</v>
      </c>
      <c r="F1198" s="27">
        <f>IFERROR(VLOOKUP('Requête 052'!$A1196,'Requête 052'!$A$1:$F$2000,6,FALSE),"")</f>
        <v>2.2999999999999998</v>
      </c>
      <c r="G1198" s="15" t="str">
        <f>IFERROR(VLOOKUP(A1198,'Fichier source CGECP'!$A$1:$F$1259,1,FALSE),"")</f>
        <v/>
      </c>
      <c r="H1198" s="15" t="str">
        <f>IFERROR(VLOOKUP(A1198,'Fichier source CGECP'!$A$1:$F$1259,2,FALSE),"")</f>
        <v/>
      </c>
      <c r="I1198" s="38" t="str">
        <f>IFERROR(VLOOKUP(A1198,'Fichier source CGECP'!$A$1:$F$1259,3,FALSE),"")</f>
        <v/>
      </c>
      <c r="J1198" s="15" t="str">
        <f>IFERROR(VLOOKUP(A1198,'Fichier source CGECP'!$A$1:$F$1259,4,FALSE),"")</f>
        <v/>
      </c>
      <c r="K1198" s="15" t="str">
        <f>IFERROR(VLOOKUP(A1198,'Fichier source CGECP'!$A$1:$F$1259,5,FALSE),"")</f>
        <v/>
      </c>
      <c r="L1198" s="33" t="str">
        <f>IFERROR(VLOOKUP(A1198,'Fichier source CGECP'!$A$1:$F$1259,6,FALSE),"")</f>
        <v/>
      </c>
      <c r="M1198" s="36" t="str">
        <f t="shared" si="95"/>
        <v/>
      </c>
      <c r="N1198" s="35" t="str">
        <f t="shared" si="91"/>
        <v>Ok</v>
      </c>
      <c r="O1198" s="35" t="str">
        <f t="shared" si="92"/>
        <v>Ecart</v>
      </c>
      <c r="P1198" s="35" t="str">
        <f t="shared" si="93"/>
        <v>Ok</v>
      </c>
      <c r="Q1198" s="35" t="str">
        <f t="shared" si="94"/>
        <v>Ecart</v>
      </c>
    </row>
    <row r="1199" spans="1:17" ht="15.75" customHeight="1" x14ac:dyDescent="0.25">
      <c r="A1199" s="24" t="str">
        <f>IFERROR(VLOOKUP('Requête 052'!$A1198,'Requête 052'!$A$1:$F$2000,1,FALSE),"")</f>
        <v>BM</v>
      </c>
      <c r="B1199" s="25" t="str">
        <f>IFERROR(VLOOKUP('Requête 052'!$A1198,'Requête 052'!$A$1:$F$2000,2,FALSE),"")</f>
        <v>CGECP ST OUEN L AUMONE UVEND</v>
      </c>
      <c r="C1199" s="26">
        <f>IFERROR(VLOOKUP('Requête 052'!$A1198,'Requête 052'!$A$1:$F$2000,3,FALSE),"")</f>
        <v>43820</v>
      </c>
      <c r="D1199" s="25" t="str">
        <f>IFERROR(VLOOKUP('Requête 052'!$A1198,'Requête 052'!$A$1:$F$2000,4,FALSE),"")</f>
        <v>ORDURES MENAGERES</v>
      </c>
      <c r="E1199" s="25" t="str">
        <f>IFERROR(VLOOKUP('Requête 052'!$A1198,'Requête 052'!$A$1:$F$2000,5,FALSE),"")</f>
        <v>ORDURES MENAGERES</v>
      </c>
      <c r="F1199" s="25">
        <f>IFERROR(VLOOKUP('Requête 052'!$A1198,'Requête 052'!$A$1:$F$2000,6,FALSE),"")</f>
        <v>2.2999999999999998</v>
      </c>
      <c r="G1199" s="15" t="str">
        <f>IFERROR(VLOOKUP(A1199,'Fichier source CGECP'!$A$1:$F$1259,1,FALSE),"")</f>
        <v/>
      </c>
      <c r="H1199" s="15" t="str">
        <f>IFERROR(VLOOKUP(A1199,'Fichier source CGECP'!$A$1:$F$1259,2,FALSE),"")</f>
        <v/>
      </c>
      <c r="I1199" s="38" t="str">
        <f>IFERROR(VLOOKUP(A1199,'Fichier source CGECP'!$A$1:$F$1259,3,FALSE),"")</f>
        <v/>
      </c>
      <c r="J1199" s="15" t="str">
        <f>IFERROR(VLOOKUP(A1199,'Fichier source CGECP'!$A$1:$F$1259,4,FALSE),"")</f>
        <v/>
      </c>
      <c r="K1199" s="15" t="str">
        <f>IFERROR(VLOOKUP(A1199,'Fichier source CGECP'!$A$1:$F$1259,5,FALSE),"")</f>
        <v/>
      </c>
      <c r="L1199" s="33" t="str">
        <f>IFERROR(VLOOKUP(A1199,'Fichier source CGECP'!$A$1:$F$1259,6,FALSE),"")</f>
        <v/>
      </c>
      <c r="M1199" s="36" t="str">
        <f t="shared" si="95"/>
        <v/>
      </c>
      <c r="N1199" s="35" t="str">
        <f t="shared" si="91"/>
        <v>Ok</v>
      </c>
      <c r="O1199" s="35" t="str">
        <f t="shared" si="92"/>
        <v>Ecart</v>
      </c>
      <c r="P1199" s="35" t="str">
        <f t="shared" si="93"/>
        <v>Ok</v>
      </c>
      <c r="Q1199" s="35" t="str">
        <f t="shared" si="94"/>
        <v>Ecart</v>
      </c>
    </row>
    <row r="1200" spans="1:17" ht="15.75" customHeight="1" x14ac:dyDescent="0.25">
      <c r="A1200" s="24" t="str">
        <f>IFERROR(VLOOKUP('Requête 052'!$A1199,'Requête 052'!$A$1:$F$2000,1,FALSE),"")</f>
        <v>BM</v>
      </c>
      <c r="B1200" s="25" t="str">
        <f>IFERROR(VLOOKUP('Requête 052'!$A1199,'Requête 052'!$A$1:$F$2000,2,FALSE),"")</f>
        <v>CGECP ST OUEN L AUMONE UVEND</v>
      </c>
      <c r="C1200" s="26">
        <f>IFERROR(VLOOKUP('Requête 052'!$A1199,'Requête 052'!$A$1:$F$2000,3,FALSE),"")</f>
        <v>43820</v>
      </c>
      <c r="D1200" s="25" t="str">
        <f>IFERROR(VLOOKUP('Requête 052'!$A1199,'Requête 052'!$A$1:$F$2000,4,FALSE),"")</f>
        <v>ORDURES MENAGERES</v>
      </c>
      <c r="E1200" s="25" t="str">
        <f>IFERROR(VLOOKUP('Requête 052'!$A1199,'Requête 052'!$A$1:$F$2000,5,FALSE),"")</f>
        <v>ORDURES MENAGERES</v>
      </c>
      <c r="F1200" s="25">
        <f>IFERROR(VLOOKUP('Requête 052'!$A1199,'Requête 052'!$A$1:$F$2000,6,FALSE),"")</f>
        <v>2.2999999999999998</v>
      </c>
      <c r="G1200" s="15" t="str">
        <f>IFERROR(VLOOKUP(A1200,'Fichier source CGECP'!$A$1:$F$1259,1,FALSE),"")</f>
        <v/>
      </c>
      <c r="H1200" s="15" t="str">
        <f>IFERROR(VLOOKUP(A1200,'Fichier source CGECP'!$A$1:$F$1259,2,FALSE),"")</f>
        <v/>
      </c>
      <c r="I1200" s="38" t="str">
        <f>IFERROR(VLOOKUP(A1200,'Fichier source CGECP'!$A$1:$F$1259,3,FALSE),"")</f>
        <v/>
      </c>
      <c r="J1200" s="15" t="str">
        <f>IFERROR(VLOOKUP(A1200,'Fichier source CGECP'!$A$1:$F$1259,4,FALSE),"")</f>
        <v/>
      </c>
      <c r="K1200" s="15" t="str">
        <f>IFERROR(VLOOKUP(A1200,'Fichier source CGECP'!$A$1:$F$1259,5,FALSE),"")</f>
        <v/>
      </c>
      <c r="L1200" s="33" t="str">
        <f>IFERROR(VLOOKUP(A1200,'Fichier source CGECP'!$A$1:$F$1259,6,FALSE),"")</f>
        <v/>
      </c>
      <c r="M1200" s="36" t="str">
        <f t="shared" si="95"/>
        <v/>
      </c>
      <c r="N1200" s="35" t="str">
        <f t="shared" si="91"/>
        <v>Ok</v>
      </c>
      <c r="O1200" s="35" t="str">
        <f t="shared" si="92"/>
        <v>Ecart</v>
      </c>
      <c r="P1200" s="35" t="str">
        <f t="shared" si="93"/>
        <v>Ok</v>
      </c>
      <c r="Q1200" s="35" t="str">
        <f t="shared" si="94"/>
        <v>Ecart</v>
      </c>
    </row>
    <row r="1201" spans="1:17" ht="15.75" customHeight="1" x14ac:dyDescent="0.25">
      <c r="A1201" s="24" t="str">
        <f>IFERROR(VLOOKUP('Requête 052'!$A1199,'Requête 052'!$A$1:$F$2000,1,FALSE),"")</f>
        <v>BM</v>
      </c>
      <c r="B1201" s="24" t="str">
        <f>IFERROR(VLOOKUP('Requête 052'!$A1199,'Requête 052'!$A$1:$F$2000,2,FALSE),"")</f>
        <v>CGECP ST OUEN L AUMONE UVEND</v>
      </c>
      <c r="C1201" s="26">
        <f>IFERROR(VLOOKUP('Requête 052'!$A1199,'Requête 052'!$A$1:$F$2000,3,FALSE),"")</f>
        <v>43820</v>
      </c>
      <c r="D1201" s="24" t="str">
        <f>IFERROR(VLOOKUP('Requête 052'!$A1199,'Requête 052'!$A$1:$F$2000,4,FALSE),"")</f>
        <v>ORDURES MENAGERES</v>
      </c>
      <c r="E1201" s="24" t="str">
        <f>IFERROR(VLOOKUP('Requête 052'!$A1199,'Requête 052'!$A$1:$F$2000,5,FALSE),"")</f>
        <v>ORDURES MENAGERES</v>
      </c>
      <c r="F1201" s="27">
        <f>IFERROR(VLOOKUP('Requête 052'!$A1199,'Requête 052'!$A$1:$F$2000,6,FALSE),"")</f>
        <v>2.2999999999999998</v>
      </c>
      <c r="G1201" s="15" t="str">
        <f>IFERROR(VLOOKUP(A1201,'Fichier source CGECP'!$A$1:$F$1259,1,FALSE),"")</f>
        <v/>
      </c>
      <c r="H1201" s="15" t="str">
        <f>IFERROR(VLOOKUP(A1201,'Fichier source CGECP'!$A$1:$F$1259,2,FALSE),"")</f>
        <v/>
      </c>
      <c r="I1201" s="38" t="str">
        <f>IFERROR(VLOOKUP(A1201,'Fichier source CGECP'!$A$1:$F$1259,3,FALSE),"")</f>
        <v/>
      </c>
      <c r="J1201" s="15" t="str">
        <f>IFERROR(VLOOKUP(A1201,'Fichier source CGECP'!$A$1:$F$1259,4,FALSE),"")</f>
        <v/>
      </c>
      <c r="K1201" s="15" t="str">
        <f>IFERROR(VLOOKUP(A1201,'Fichier source CGECP'!$A$1:$F$1259,5,FALSE),"")</f>
        <v/>
      </c>
      <c r="L1201" s="33" t="str">
        <f>IFERROR(VLOOKUP(A1201,'Fichier source CGECP'!$A$1:$F$1259,6,FALSE),"")</f>
        <v/>
      </c>
      <c r="M1201" s="36" t="str">
        <f t="shared" si="95"/>
        <v/>
      </c>
      <c r="N1201" s="35" t="str">
        <f t="shared" si="91"/>
        <v>Ok</v>
      </c>
      <c r="O1201" s="35" t="str">
        <f t="shared" si="92"/>
        <v>Ecart</v>
      </c>
      <c r="P1201" s="35" t="str">
        <f t="shared" si="93"/>
        <v>Ok</v>
      </c>
      <c r="Q1201" s="35" t="str">
        <f t="shared" si="94"/>
        <v>Ecart</v>
      </c>
    </row>
    <row r="1202" spans="1:17" ht="15.75" customHeight="1" x14ac:dyDescent="0.25">
      <c r="A1202" s="24" t="str">
        <f>IFERROR(VLOOKUP('Requête 052'!$A1201,'Requête 052'!$A$1:$F$2000,1,FALSE),"")</f>
        <v>BM1</v>
      </c>
      <c r="B1202" s="25" t="str">
        <f>IFERROR(VLOOKUP('Requête 052'!$A1201,'Requête 052'!$A$1:$F$2000,2,FALSE),"")</f>
        <v>CGECP ST OUEN L AUMONE UVEND</v>
      </c>
      <c r="C1202" s="26">
        <f>IFERROR(VLOOKUP('Requête 052'!$A1201,'Requête 052'!$A$1:$F$2000,3,FALSE),"")</f>
        <v>43806</v>
      </c>
      <c r="D1202" s="25" t="str">
        <f>IFERROR(VLOOKUP('Requête 052'!$A1201,'Requête 052'!$A$1:$F$2000,4,FALSE),"")</f>
        <v>REFUS DE TRI</v>
      </c>
      <c r="E1202" s="25" t="str">
        <f>IFERROR(VLOOKUP('Requête 052'!$A1201,'Requête 052'!$A$1:$F$2000,5,FALSE),"")</f>
        <v>REFUS DE TRI</v>
      </c>
      <c r="F1202" s="25">
        <f>IFERROR(VLOOKUP('Requête 052'!$A1201,'Requête 052'!$A$1:$F$2000,6,FALSE),"")</f>
        <v>3.74</v>
      </c>
      <c r="G1202" s="15" t="str">
        <f>IFERROR(VLOOKUP(A1202,'Fichier source CGECP'!$A$1:$F$1259,1,FALSE),"")</f>
        <v/>
      </c>
      <c r="H1202" s="15" t="str">
        <f>IFERROR(VLOOKUP(A1202,'Fichier source CGECP'!$A$1:$F$1259,2,FALSE),"")</f>
        <v/>
      </c>
      <c r="I1202" s="38" t="str">
        <f>IFERROR(VLOOKUP(A1202,'Fichier source CGECP'!$A$1:$F$1259,3,FALSE),"")</f>
        <v/>
      </c>
      <c r="J1202" s="15" t="str">
        <f>IFERROR(VLOOKUP(A1202,'Fichier source CGECP'!$A$1:$F$1259,4,FALSE),"")</f>
        <v/>
      </c>
      <c r="K1202" s="15" t="str">
        <f>IFERROR(VLOOKUP(A1202,'Fichier source CGECP'!$A$1:$F$1259,5,FALSE),"")</f>
        <v/>
      </c>
      <c r="L1202" s="33" t="str">
        <f>IFERROR(VLOOKUP(A1202,'Fichier source CGECP'!$A$1:$F$1259,6,FALSE),"")</f>
        <v/>
      </c>
      <c r="M1202" s="36" t="str">
        <f t="shared" si="95"/>
        <v/>
      </c>
      <c r="N1202" s="35" t="str">
        <f t="shared" si="91"/>
        <v>Ok</v>
      </c>
      <c r="O1202" s="35" t="str">
        <f t="shared" si="92"/>
        <v>Ecart</v>
      </c>
      <c r="P1202" s="35" t="str">
        <f t="shared" si="93"/>
        <v>Ok</v>
      </c>
      <c r="Q1202" s="35" t="str">
        <f t="shared" si="94"/>
        <v>Ecart</v>
      </c>
    </row>
    <row r="1203" spans="1:17" ht="15.75" customHeight="1" x14ac:dyDescent="0.25">
      <c r="A1203" s="24" t="str">
        <f>IFERROR(VLOOKUP('Requête 052'!$A1201,'Requête 052'!$A$1:$F$2000,1,FALSE),"")</f>
        <v>BM1</v>
      </c>
      <c r="B1203" s="24" t="str">
        <f>IFERROR(VLOOKUP('Requête 052'!$A1201,'Requête 052'!$A$1:$F$2000,2,FALSE),"")</f>
        <v>CGECP ST OUEN L AUMONE UVEND</v>
      </c>
      <c r="C1203" s="26">
        <f>IFERROR(VLOOKUP('Requête 052'!$A1201,'Requête 052'!$A$1:$F$2000,3,FALSE),"")</f>
        <v>43806</v>
      </c>
      <c r="D1203" s="24" t="str">
        <f>IFERROR(VLOOKUP('Requête 052'!$A1201,'Requête 052'!$A$1:$F$2000,4,FALSE),"")</f>
        <v>REFUS DE TRI</v>
      </c>
      <c r="E1203" s="24" t="str">
        <f>IFERROR(VLOOKUP('Requête 052'!$A1201,'Requête 052'!$A$1:$F$2000,5,FALSE),"")</f>
        <v>REFUS DE TRI</v>
      </c>
      <c r="F1203" s="27">
        <f>IFERROR(VLOOKUP('Requête 052'!$A1201,'Requête 052'!$A$1:$F$2000,6,FALSE),"")</f>
        <v>3.74</v>
      </c>
      <c r="G1203" s="15" t="str">
        <f>IFERROR(VLOOKUP(A1203,'Fichier source CGECP'!$A$1:$F$1259,1,FALSE),"")</f>
        <v/>
      </c>
      <c r="H1203" s="15" t="str">
        <f>IFERROR(VLOOKUP(A1203,'Fichier source CGECP'!$A$1:$F$1259,2,FALSE),"")</f>
        <v/>
      </c>
      <c r="I1203" s="38" t="str">
        <f>IFERROR(VLOOKUP(A1203,'Fichier source CGECP'!$A$1:$F$1259,3,FALSE),"")</f>
        <v/>
      </c>
      <c r="J1203" s="15" t="str">
        <f>IFERROR(VLOOKUP(A1203,'Fichier source CGECP'!$A$1:$F$1259,4,FALSE),"")</f>
        <v/>
      </c>
      <c r="K1203" s="15" t="str">
        <f>IFERROR(VLOOKUP(A1203,'Fichier source CGECP'!$A$1:$F$1259,5,FALSE),"")</f>
        <v/>
      </c>
      <c r="L1203" s="33" t="str">
        <f>IFERROR(VLOOKUP(A1203,'Fichier source CGECP'!$A$1:$F$1259,6,FALSE),"")</f>
        <v/>
      </c>
      <c r="M1203" s="36" t="str">
        <f t="shared" si="95"/>
        <v/>
      </c>
      <c r="N1203" s="35" t="str">
        <f t="shared" si="91"/>
        <v>Ok</v>
      </c>
      <c r="O1203" s="35" t="str">
        <f t="shared" si="92"/>
        <v>Ecart</v>
      </c>
      <c r="P1203" s="35" t="str">
        <f t="shared" si="93"/>
        <v>Ok</v>
      </c>
      <c r="Q1203" s="35" t="str">
        <f t="shared" si="94"/>
        <v>Ecart</v>
      </c>
    </row>
    <row r="1204" spans="1:17" ht="15.75" customHeight="1" x14ac:dyDescent="0.25">
      <c r="A1204" s="24" t="str">
        <f>IFERROR(VLOOKUP('Requête 052'!$A1202,'Requête 052'!$A$1:$F$2000,1,FALSE),"")</f>
        <v>BM1</v>
      </c>
      <c r="B1204" s="24" t="str">
        <f>IFERROR(VLOOKUP('Requête 052'!$A1202,'Requête 052'!$A$1:$F$2000,2,FALSE),"")</f>
        <v>CGECP ST OUEN L AUMONE UVEND</v>
      </c>
      <c r="C1204" s="26">
        <f>IFERROR(VLOOKUP('Requête 052'!$A1202,'Requête 052'!$A$1:$F$2000,3,FALSE),"")</f>
        <v>43806</v>
      </c>
      <c r="D1204" s="24" t="str">
        <f>IFERROR(VLOOKUP('Requête 052'!$A1202,'Requête 052'!$A$1:$F$2000,4,FALSE),"")</f>
        <v>REFUS DE TRI</v>
      </c>
      <c r="E1204" s="24" t="str">
        <f>IFERROR(VLOOKUP('Requête 052'!$A1202,'Requête 052'!$A$1:$F$2000,5,FALSE),"")</f>
        <v>REFUS DE TRI</v>
      </c>
      <c r="F1204" s="27">
        <f>IFERROR(VLOOKUP('Requête 052'!$A1202,'Requête 052'!$A$1:$F$2000,6,FALSE),"")</f>
        <v>3.74</v>
      </c>
      <c r="G1204" s="15" t="str">
        <f>IFERROR(VLOOKUP(A1204,'Fichier source CGECP'!$A$1:$F$1259,1,FALSE),"")</f>
        <v/>
      </c>
      <c r="H1204" s="15" t="str">
        <f>IFERROR(VLOOKUP(A1204,'Fichier source CGECP'!$A$1:$F$1259,2,FALSE),"")</f>
        <v/>
      </c>
      <c r="I1204" s="38" t="str">
        <f>IFERROR(VLOOKUP(A1204,'Fichier source CGECP'!$A$1:$F$1259,3,FALSE),"")</f>
        <v/>
      </c>
      <c r="J1204" s="15" t="str">
        <f>IFERROR(VLOOKUP(A1204,'Fichier source CGECP'!$A$1:$F$1259,4,FALSE),"")</f>
        <v/>
      </c>
      <c r="K1204" s="15" t="str">
        <f>IFERROR(VLOOKUP(A1204,'Fichier source CGECP'!$A$1:$F$1259,5,FALSE),"")</f>
        <v/>
      </c>
      <c r="L1204" s="33" t="str">
        <f>IFERROR(VLOOKUP(A1204,'Fichier source CGECP'!$A$1:$F$1259,6,FALSE),"")</f>
        <v/>
      </c>
      <c r="M1204" s="36" t="str">
        <f t="shared" si="95"/>
        <v/>
      </c>
      <c r="N1204" s="35" t="str">
        <f t="shared" si="91"/>
        <v>Ok</v>
      </c>
      <c r="O1204" s="35" t="str">
        <f t="shared" si="92"/>
        <v>Ecart</v>
      </c>
      <c r="P1204" s="35" t="str">
        <f t="shared" si="93"/>
        <v>Ok</v>
      </c>
      <c r="Q1204" s="35" t="str">
        <f t="shared" si="94"/>
        <v>Ecart</v>
      </c>
    </row>
    <row r="1205" spans="1:17" ht="15.75" customHeight="1" x14ac:dyDescent="0.25">
      <c r="A1205" s="24" t="str">
        <f>IFERROR(VLOOKUP('Requête 052'!$A1203,'Requête 052'!$A$1:$F$2000,1,FALSE),"")</f>
        <v>BM2</v>
      </c>
      <c r="B1205" s="24" t="str">
        <f>IFERROR(VLOOKUP('Requête 052'!$A1203,'Requête 052'!$A$1:$F$2000,2,FALSE),"")</f>
        <v>CGECP ST OUEN L AUMONE UVEND</v>
      </c>
      <c r="C1205" s="26">
        <f>IFERROR(VLOOKUP('Requête 052'!$A1203,'Requête 052'!$A$1:$F$2000,3,FALSE),"")</f>
        <v>43821</v>
      </c>
      <c r="D1205" s="24" t="str">
        <f>IFERROR(VLOOKUP('Requête 052'!$A1203,'Requête 052'!$A$1:$F$2000,4,FALSE),"")</f>
        <v>DECHETS INDUSTRIELS BANALS</v>
      </c>
      <c r="E1205" s="24" t="str">
        <f>IFERROR(VLOOKUP('Requête 052'!$A1203,'Requête 052'!$A$1:$F$2000,5,FALSE),"")</f>
        <v>DECHETS INDUSTRIELS BANALS</v>
      </c>
      <c r="F1205" s="27">
        <f>IFERROR(VLOOKUP('Requête 052'!$A1203,'Requête 052'!$A$1:$F$2000,6,FALSE),"")</f>
        <v>3.3</v>
      </c>
      <c r="G1205" s="15" t="str">
        <f>IFERROR(VLOOKUP(A1205,'Fichier source CGECP'!$A$1:$F$1259,1,FALSE),"")</f>
        <v/>
      </c>
      <c r="H1205" s="15" t="str">
        <f>IFERROR(VLOOKUP(A1205,'Fichier source CGECP'!$A$1:$F$1259,2,FALSE),"")</f>
        <v/>
      </c>
      <c r="I1205" s="38" t="str">
        <f>IFERROR(VLOOKUP(A1205,'Fichier source CGECP'!$A$1:$F$1259,3,FALSE),"")</f>
        <v/>
      </c>
      <c r="J1205" s="15" t="str">
        <f>IFERROR(VLOOKUP(A1205,'Fichier source CGECP'!$A$1:$F$1259,4,FALSE),"")</f>
        <v/>
      </c>
      <c r="K1205" s="15" t="str">
        <f>IFERROR(VLOOKUP(A1205,'Fichier source CGECP'!$A$1:$F$1259,5,FALSE),"")</f>
        <v/>
      </c>
      <c r="L1205" s="33" t="str">
        <f>IFERROR(VLOOKUP(A1205,'Fichier source CGECP'!$A$1:$F$1259,6,FALSE),"")</f>
        <v/>
      </c>
      <c r="M1205" s="36" t="str">
        <f t="shared" si="95"/>
        <v/>
      </c>
      <c r="N1205" s="35" t="str">
        <f t="shared" si="91"/>
        <v>Ok</v>
      </c>
      <c r="O1205" s="35" t="str">
        <f>IFERROR(IF(E1205=K1205,"Ok","Ecart"),"")</f>
        <v>Ecart</v>
      </c>
      <c r="P1205" s="35" t="str">
        <f t="shared" si="93"/>
        <v>Ok</v>
      </c>
      <c r="Q1205" s="35" t="str">
        <f t="shared" si="94"/>
        <v>Ecart</v>
      </c>
    </row>
    <row r="1206" spans="1:17" ht="15.75" customHeight="1" x14ac:dyDescent="0.25">
      <c r="A1206" s="12"/>
      <c r="B1206" s="5"/>
      <c r="C1206" s="14"/>
      <c r="D1206" s="5"/>
      <c r="E1206" s="5"/>
      <c r="F1206" s="5"/>
      <c r="G1206" s="15"/>
      <c r="H1206" s="15"/>
      <c r="I1206" s="38"/>
      <c r="J1206" s="15"/>
      <c r="K1206" s="15"/>
      <c r="L1206" s="31"/>
      <c r="M1206" s="34"/>
      <c r="O1206" s="35"/>
    </row>
    <row r="1207" spans="1:17" ht="15.75" customHeight="1" x14ac:dyDescent="0.25">
      <c r="A1207" s="12" t="str">
        <f>IFERROR(VLOOKUP('Requête 052'!$A1444,'Requête 052'!$A$1:$F$2000,1,FALSE),"")</f>
        <v/>
      </c>
      <c r="B1207" s="12"/>
      <c r="C1207" s="14"/>
      <c r="D1207" s="12"/>
      <c r="E1207" s="12"/>
      <c r="F1207" s="16"/>
      <c r="G1207" s="15"/>
      <c r="H1207" s="15"/>
      <c r="I1207" s="38"/>
      <c r="J1207" s="15"/>
      <c r="K1207" s="15"/>
      <c r="L1207" s="31"/>
      <c r="M1207" s="36"/>
      <c r="O1207" s="35"/>
    </row>
    <row r="1208" spans="1:17" ht="15.75" customHeight="1" x14ac:dyDescent="0.25">
      <c r="A1208" s="12" t="str">
        <f>IFERROR(VLOOKUP('Requête 052'!$A1445,'Requête 052'!$A$1:$F$2000,1,FALSE),"")</f>
        <v/>
      </c>
      <c r="B1208" s="12"/>
      <c r="C1208" s="14"/>
      <c r="D1208" s="12"/>
      <c r="E1208" s="12"/>
      <c r="F1208" s="16"/>
      <c r="G1208" s="15"/>
      <c r="H1208" s="15"/>
      <c r="I1208" s="38"/>
      <c r="J1208" s="15"/>
      <c r="K1208" s="15"/>
      <c r="L1208" s="31"/>
      <c r="M1208" s="36"/>
      <c r="O1208" s="35"/>
    </row>
    <row r="1209" spans="1:17" ht="15.75" customHeight="1" x14ac:dyDescent="0.2">
      <c r="A1209" s="12" t="str">
        <f>IFERROR(VLOOKUP('Requête 052'!$A1446,'Requête 052'!$A$1:$F$2000,1,FALSE),"")</f>
        <v/>
      </c>
      <c r="B1209" s="12"/>
      <c r="C1209" s="14"/>
      <c r="D1209" s="12"/>
      <c r="E1209" s="12"/>
      <c r="F1209" s="16"/>
      <c r="G1209" s="15"/>
      <c r="H1209" s="15"/>
      <c r="I1209" s="38"/>
      <c r="J1209" s="15"/>
      <c r="K1209" s="15"/>
      <c r="L1209" s="31"/>
      <c r="M1209" s="36"/>
    </row>
    <row r="1210" spans="1:17" ht="15.75" customHeight="1" x14ac:dyDescent="0.2">
      <c r="A1210" s="12" t="str">
        <f>IFERROR(VLOOKUP('Requête 052'!$A1447,'Requête 052'!$A$1:$F$2000,1,FALSE),"")</f>
        <v/>
      </c>
      <c r="B1210" s="12"/>
      <c r="C1210" s="14"/>
      <c r="D1210" s="12"/>
      <c r="E1210" s="12"/>
      <c r="F1210" s="16"/>
      <c r="G1210" s="15"/>
      <c r="H1210" s="15"/>
      <c r="I1210" s="38"/>
      <c r="J1210" s="15"/>
      <c r="K1210" s="15"/>
      <c r="L1210" s="31"/>
      <c r="M1210" s="36"/>
    </row>
    <row r="1211" spans="1:17" ht="15.75" customHeight="1" x14ac:dyDescent="0.2">
      <c r="A1211" s="12" t="str">
        <f>IFERROR(VLOOKUP('Requête 052'!$A1448,'Requête 052'!$A$1:$F$2000,1,FALSE),"")</f>
        <v/>
      </c>
      <c r="B1211" s="12"/>
      <c r="C1211" s="14"/>
      <c r="D1211" s="12"/>
      <c r="E1211" s="12"/>
      <c r="F1211" s="16"/>
      <c r="G1211" s="15"/>
      <c r="H1211" s="15"/>
      <c r="I1211" s="38"/>
      <c r="J1211" s="15"/>
      <c r="K1211" s="15"/>
      <c r="L1211" s="31"/>
      <c r="M1211" s="36"/>
    </row>
    <row r="1212" spans="1:17" ht="15.75" customHeight="1" x14ac:dyDescent="0.2">
      <c r="A1212" s="12" t="str">
        <f>IFERROR(VLOOKUP('Requête 052'!$A1449,'Requête 052'!$A$1:$F$2000,1,FALSE),"")</f>
        <v/>
      </c>
      <c r="B1212" s="12"/>
      <c r="C1212" s="14"/>
      <c r="D1212" s="12"/>
      <c r="E1212" s="12"/>
      <c r="F1212" s="16"/>
      <c r="G1212" s="15"/>
      <c r="H1212" s="15"/>
      <c r="I1212" s="38"/>
      <c r="J1212" s="15"/>
      <c r="K1212" s="15"/>
      <c r="L1212" s="31"/>
      <c r="M1212" s="36"/>
    </row>
    <row r="1213" spans="1:17" ht="15.75" customHeight="1" x14ac:dyDescent="0.2">
      <c r="A1213" s="12" t="str">
        <f>IFERROR(VLOOKUP('Requête 052'!$A1450,'Requête 052'!$A$1:$F$2000,1,FALSE),"")</f>
        <v/>
      </c>
      <c r="B1213" s="12"/>
      <c r="C1213" s="14"/>
      <c r="D1213" s="12"/>
      <c r="E1213" s="12"/>
      <c r="F1213" s="16"/>
      <c r="G1213" s="15"/>
      <c r="H1213" s="15"/>
      <c r="I1213" s="38"/>
      <c r="J1213" s="15"/>
      <c r="K1213" s="15"/>
      <c r="L1213" s="31"/>
      <c r="M1213" s="36"/>
    </row>
    <row r="1214" spans="1:17" ht="15.75" customHeight="1" x14ac:dyDescent="0.2">
      <c r="A1214" s="12" t="str">
        <f>IFERROR(VLOOKUP('Requête 052'!$A1451,'Requête 052'!$A$1:$F$2000,1,FALSE),"")</f>
        <v/>
      </c>
      <c r="B1214" s="12"/>
      <c r="C1214" s="14"/>
      <c r="D1214" s="12"/>
      <c r="E1214" s="12"/>
      <c r="F1214" s="16"/>
      <c r="G1214" s="15"/>
      <c r="H1214" s="15"/>
      <c r="I1214" s="38"/>
      <c r="J1214" s="15"/>
      <c r="K1214" s="15"/>
      <c r="L1214" s="31"/>
      <c r="M1214" s="36"/>
    </row>
    <row r="1215" spans="1:17" ht="15.75" customHeight="1" x14ac:dyDescent="0.2">
      <c r="A1215" s="12"/>
      <c r="B1215" s="5"/>
      <c r="C1215" s="14"/>
      <c r="D1215" s="5"/>
      <c r="E1215" s="5"/>
      <c r="F1215" s="5"/>
      <c r="G1215" s="15"/>
      <c r="H1215" s="15"/>
      <c r="I1215" s="38"/>
      <c r="J1215" s="15"/>
      <c r="K1215" s="15"/>
      <c r="L1215" s="31"/>
      <c r="M1215" s="36"/>
    </row>
    <row r="1216" spans="1:17" ht="15.75" customHeight="1" x14ac:dyDescent="0.2">
      <c r="A1216" s="12"/>
      <c r="B1216" s="5"/>
      <c r="C1216" s="14"/>
      <c r="D1216" s="5"/>
      <c r="E1216" s="5"/>
      <c r="F1216" s="5"/>
      <c r="G1216" s="15"/>
      <c r="H1216" s="15"/>
      <c r="I1216" s="38"/>
      <c r="J1216" s="15"/>
      <c r="K1216" s="15"/>
      <c r="L1216" s="31"/>
      <c r="M1216" s="36"/>
    </row>
    <row r="1217" spans="1:13" ht="15.75" customHeight="1" x14ac:dyDescent="0.2">
      <c r="A1217" s="12" t="str">
        <f>IFERROR(VLOOKUP('Requête 052'!$A1454,'Requête 052'!$A$1:$F$2000,1,FALSE),"")</f>
        <v/>
      </c>
      <c r="B1217" s="12"/>
      <c r="C1217" s="14"/>
      <c r="D1217" s="12"/>
      <c r="E1217" s="12"/>
      <c r="F1217" s="16"/>
      <c r="G1217" s="15"/>
      <c r="H1217" s="15"/>
      <c r="I1217" s="38"/>
      <c r="J1217" s="15"/>
      <c r="K1217" s="15"/>
      <c r="L1217" s="31"/>
      <c r="M1217" s="36"/>
    </row>
    <row r="1218" spans="1:13" ht="15.75" customHeight="1" x14ac:dyDescent="0.2">
      <c r="A1218" s="12"/>
      <c r="B1218" s="5"/>
      <c r="C1218" s="14"/>
      <c r="D1218" s="5"/>
      <c r="E1218" s="5"/>
      <c r="F1218" s="5"/>
      <c r="G1218" s="15"/>
      <c r="H1218" s="15"/>
      <c r="I1218" s="38"/>
      <c r="J1218" s="15"/>
      <c r="K1218" s="15"/>
      <c r="L1218" s="31"/>
      <c r="M1218" s="36"/>
    </row>
    <row r="1219" spans="1:13" ht="15.75" customHeight="1" x14ac:dyDescent="0.2">
      <c r="A1219" s="12"/>
      <c r="B1219" s="5"/>
      <c r="C1219" s="14"/>
      <c r="D1219" s="5"/>
      <c r="E1219" s="5"/>
      <c r="F1219" s="5"/>
      <c r="G1219" s="15"/>
      <c r="H1219" s="15"/>
      <c r="I1219" s="38"/>
      <c r="J1219" s="15"/>
      <c r="K1219" s="15"/>
      <c r="L1219" s="31"/>
      <c r="M1219" s="36"/>
    </row>
    <row r="1220" spans="1:13" ht="15.75" customHeight="1" x14ac:dyDescent="0.2">
      <c r="A1220" s="12"/>
      <c r="B1220" s="5"/>
      <c r="C1220" s="14"/>
      <c r="D1220" s="5"/>
      <c r="E1220" s="5"/>
      <c r="F1220" s="5"/>
      <c r="G1220" s="15"/>
      <c r="H1220" s="15"/>
      <c r="I1220" s="38"/>
      <c r="J1220" s="15"/>
      <c r="K1220" s="15"/>
      <c r="L1220" s="31"/>
      <c r="M1220" s="34"/>
    </row>
    <row r="1221" spans="1:13" ht="15.75" customHeight="1" x14ac:dyDescent="0.2">
      <c r="A1221" s="12" t="str">
        <f>IFERROR(VLOOKUP('Requête 052'!$A1458,'Requête 052'!$A$1:$F$2000,1,FALSE),"")</f>
        <v/>
      </c>
      <c r="B1221" s="12"/>
      <c r="C1221" s="14"/>
      <c r="D1221" s="12"/>
      <c r="E1221" s="12"/>
      <c r="F1221" s="16"/>
      <c r="G1221" s="15"/>
      <c r="H1221" s="15"/>
      <c r="I1221" s="38"/>
      <c r="J1221" s="15"/>
      <c r="K1221" s="15"/>
      <c r="L1221" s="31"/>
      <c r="M1221" s="36"/>
    </row>
    <row r="1222" spans="1:13" ht="15.75" customHeight="1" x14ac:dyDescent="0.2">
      <c r="A1222" s="12" t="str">
        <f>IFERROR(VLOOKUP('Requête 052'!$A1459,'Requête 052'!$A$1:$F$2000,1,FALSE),"")</f>
        <v/>
      </c>
      <c r="B1222" s="12"/>
      <c r="C1222" s="14"/>
      <c r="D1222" s="12"/>
      <c r="E1222" s="12"/>
      <c r="F1222" s="16"/>
      <c r="G1222" s="15"/>
      <c r="H1222" s="15"/>
      <c r="I1222" s="38"/>
      <c r="J1222" s="15"/>
      <c r="K1222" s="15"/>
      <c r="L1222" s="31"/>
      <c r="M1222" s="36"/>
    </row>
    <row r="1223" spans="1:13" ht="15.75" customHeight="1" x14ac:dyDescent="0.2">
      <c r="A1223" s="12"/>
      <c r="B1223" s="5"/>
      <c r="C1223" s="14"/>
      <c r="D1223" s="5"/>
      <c r="E1223" s="5"/>
      <c r="F1223" s="5"/>
      <c r="G1223" s="15"/>
      <c r="H1223" s="15"/>
      <c r="I1223" s="38"/>
      <c r="J1223" s="15"/>
      <c r="K1223" s="15"/>
      <c r="L1223" s="31"/>
      <c r="M1223" s="34"/>
    </row>
    <row r="1224" spans="1:13" ht="15.75" customHeight="1" x14ac:dyDescent="0.2">
      <c r="A1224" s="12"/>
      <c r="B1224" s="5"/>
      <c r="C1224" s="14"/>
      <c r="D1224" s="5"/>
      <c r="E1224" s="5"/>
      <c r="F1224" s="5"/>
      <c r="G1224" s="15"/>
      <c r="H1224" s="15"/>
      <c r="I1224" s="38"/>
      <c r="J1224" s="15"/>
      <c r="K1224" s="15"/>
      <c r="L1224" s="31"/>
      <c r="M1224" s="34"/>
    </row>
    <row r="1225" spans="1:13" ht="15.75" customHeight="1" x14ac:dyDescent="0.2">
      <c r="A1225" s="12" t="str">
        <f>IFERROR(VLOOKUP('Requête 052'!$A1462,'Requête 052'!$A$1:$F$2000,1,FALSE),"")</f>
        <v/>
      </c>
      <c r="B1225" s="12"/>
      <c r="C1225" s="14"/>
      <c r="D1225" s="12"/>
      <c r="E1225" s="12"/>
      <c r="F1225" s="16"/>
      <c r="G1225" s="15"/>
      <c r="H1225" s="15"/>
      <c r="I1225" s="38"/>
      <c r="J1225" s="15"/>
      <c r="K1225" s="15"/>
      <c r="L1225" s="31"/>
      <c r="M1225" s="36"/>
    </row>
    <row r="1226" spans="1:13" ht="15.75" customHeight="1" x14ac:dyDescent="0.2">
      <c r="A1226" s="12"/>
      <c r="B1226" s="5"/>
      <c r="C1226" s="14"/>
      <c r="D1226" s="5"/>
      <c r="E1226" s="5"/>
      <c r="F1226" s="5"/>
      <c r="G1226" s="15"/>
      <c r="H1226" s="15"/>
      <c r="I1226" s="38"/>
      <c r="J1226" s="15"/>
      <c r="K1226" s="15"/>
      <c r="L1226" s="31"/>
      <c r="M1226" s="34"/>
    </row>
    <row r="1227" spans="1:13" ht="15.75" customHeight="1" x14ac:dyDescent="0.2">
      <c r="A1227" s="12" t="str">
        <f>IFERROR(VLOOKUP('Requête 052'!$A1464,'Requête 052'!$A$1:$F$2000,1,FALSE),"")</f>
        <v/>
      </c>
      <c r="B1227" s="12"/>
      <c r="C1227" s="14"/>
      <c r="D1227" s="12"/>
      <c r="E1227" s="12"/>
      <c r="F1227" s="16"/>
      <c r="G1227" s="15"/>
      <c r="H1227" s="15"/>
      <c r="I1227" s="38"/>
      <c r="J1227" s="15"/>
      <c r="K1227" s="15"/>
      <c r="L1227" s="31"/>
      <c r="M1227" s="36"/>
    </row>
    <row r="1228" spans="1:13" ht="15.75" customHeight="1" x14ac:dyDescent="0.2">
      <c r="A1228" s="12" t="str">
        <f>IFERROR(VLOOKUP('Requête 052'!$A1465,'Requête 052'!$A$1:$F$2000,1,FALSE),"")</f>
        <v/>
      </c>
      <c r="B1228" s="12"/>
      <c r="C1228" s="14"/>
      <c r="D1228" s="12"/>
      <c r="E1228" s="12"/>
      <c r="F1228" s="16"/>
      <c r="G1228" s="15"/>
      <c r="H1228" s="15"/>
      <c r="I1228" s="38"/>
      <c r="J1228" s="15"/>
      <c r="K1228" s="15"/>
      <c r="L1228" s="31"/>
      <c r="M1228" s="36"/>
    </row>
    <row r="1229" spans="1:13" ht="15.75" customHeight="1" x14ac:dyDescent="0.2">
      <c r="A1229" s="12"/>
      <c r="B1229" s="5"/>
      <c r="C1229" s="14"/>
      <c r="D1229" s="5"/>
      <c r="E1229" s="5"/>
      <c r="F1229" s="5"/>
      <c r="G1229" s="15"/>
      <c r="H1229" s="15"/>
      <c r="I1229" s="38"/>
      <c r="J1229" s="15"/>
      <c r="K1229" s="15"/>
      <c r="L1229" s="31"/>
      <c r="M1229" s="36"/>
    </row>
    <row r="1230" spans="1:13" ht="15.75" customHeight="1" x14ac:dyDescent="0.2">
      <c r="A1230" s="12" t="str">
        <f>IFERROR(VLOOKUP('Requête 052'!$A1467,'Requête 052'!$A$1:$F$2000,1,FALSE),"")</f>
        <v/>
      </c>
      <c r="B1230" s="12"/>
      <c r="C1230" s="14"/>
      <c r="D1230" s="12"/>
      <c r="E1230" s="12"/>
      <c r="F1230" s="16"/>
      <c r="G1230" s="15"/>
      <c r="H1230" s="15"/>
      <c r="I1230" s="38"/>
      <c r="J1230" s="15"/>
      <c r="K1230" s="15"/>
      <c r="L1230" s="31"/>
      <c r="M1230" s="36"/>
    </row>
    <row r="1231" spans="1:13" ht="15.75" customHeight="1" x14ac:dyDescent="0.2">
      <c r="A1231" s="12"/>
      <c r="B1231" s="5"/>
      <c r="C1231" s="14"/>
      <c r="D1231" s="5"/>
      <c r="E1231" s="5"/>
      <c r="F1231" s="5"/>
      <c r="G1231" s="15"/>
      <c r="H1231" s="15"/>
      <c r="I1231" s="38"/>
      <c r="J1231" s="15"/>
      <c r="K1231" s="15"/>
      <c r="L1231" s="31"/>
      <c r="M1231" s="34"/>
    </row>
    <row r="1232" spans="1:13" ht="15.75" customHeight="1" x14ac:dyDescent="0.2">
      <c r="A1232" s="12"/>
      <c r="B1232" s="5"/>
      <c r="C1232" s="14"/>
      <c r="D1232" s="5"/>
      <c r="E1232" s="5"/>
      <c r="F1232" s="5"/>
      <c r="G1232" s="15"/>
      <c r="H1232" s="15"/>
      <c r="I1232" s="38"/>
      <c r="J1232" s="15"/>
      <c r="K1232" s="15"/>
      <c r="L1232" s="31"/>
      <c r="M1232" s="34"/>
    </row>
    <row r="1233" spans="1:13" ht="15.75" customHeight="1" x14ac:dyDescent="0.2">
      <c r="A1233" s="12" t="str">
        <f>IFERROR(VLOOKUP('Requête 052'!$A1470,'Requête 052'!$A$1:$F$2000,1,FALSE),"")</f>
        <v/>
      </c>
      <c r="B1233" s="12"/>
      <c r="C1233" s="14"/>
      <c r="D1233" s="12"/>
      <c r="E1233" s="12"/>
      <c r="F1233" s="16"/>
      <c r="G1233" s="15"/>
      <c r="H1233" s="15"/>
      <c r="I1233" s="38"/>
      <c r="J1233" s="15"/>
      <c r="K1233" s="15"/>
      <c r="L1233" s="31"/>
      <c r="M1233" s="36"/>
    </row>
    <row r="1234" spans="1:13" ht="15.75" customHeight="1" x14ac:dyDescent="0.2">
      <c r="A1234" s="12"/>
      <c r="B1234" s="5"/>
      <c r="C1234" s="14"/>
      <c r="D1234" s="5"/>
      <c r="E1234" s="5"/>
      <c r="F1234" s="5"/>
      <c r="G1234" s="15"/>
      <c r="H1234" s="15"/>
      <c r="I1234" s="38"/>
      <c r="J1234" s="15"/>
      <c r="K1234" s="15"/>
      <c r="L1234" s="31"/>
      <c r="M1234" s="34"/>
    </row>
    <row r="1235" spans="1:13" ht="15.75" customHeight="1" x14ac:dyDescent="0.2">
      <c r="A1235" s="12"/>
      <c r="B1235" s="5"/>
      <c r="C1235" s="14"/>
      <c r="D1235" s="5"/>
      <c r="E1235" s="5"/>
      <c r="F1235" s="5"/>
      <c r="G1235" s="15"/>
      <c r="H1235" s="15"/>
      <c r="I1235" s="38"/>
      <c r="J1235" s="15"/>
      <c r="K1235" s="15"/>
      <c r="L1235" s="31"/>
      <c r="M1235" s="34"/>
    </row>
    <row r="1236" spans="1:13" ht="15.75" customHeight="1" x14ac:dyDescent="0.2">
      <c r="A1236" s="12" t="str">
        <f>IFERROR(VLOOKUP('Requête 052'!$A1473,'Requête 052'!$A$1:$F$2000,1,FALSE),"")</f>
        <v/>
      </c>
      <c r="B1236" s="12"/>
      <c r="C1236" s="14"/>
      <c r="D1236" s="12"/>
      <c r="E1236" s="12"/>
      <c r="F1236" s="16"/>
      <c r="G1236" s="15"/>
      <c r="H1236" s="15"/>
      <c r="I1236" s="38"/>
      <c r="J1236" s="15"/>
      <c r="K1236" s="15"/>
      <c r="L1236" s="31"/>
      <c r="M1236" s="36"/>
    </row>
    <row r="1237" spans="1:13" ht="15.75" customHeight="1" x14ac:dyDescent="0.2">
      <c r="A1237" s="12" t="str">
        <f>IFERROR(VLOOKUP('Requête 052'!$A1474,'Requête 052'!$A$1:$F$2000,1,FALSE),"")</f>
        <v/>
      </c>
      <c r="B1237" s="12"/>
      <c r="C1237" s="14"/>
      <c r="D1237" s="12"/>
      <c r="E1237" s="12"/>
      <c r="F1237" s="16"/>
      <c r="G1237" s="15"/>
      <c r="H1237" s="15"/>
      <c r="I1237" s="38"/>
      <c r="J1237" s="15"/>
      <c r="K1237" s="15"/>
      <c r="L1237" s="31"/>
      <c r="M1237" s="36"/>
    </row>
    <row r="1238" spans="1:13" ht="15.75" customHeight="1" x14ac:dyDescent="0.2">
      <c r="A1238" s="12" t="str">
        <f>IFERROR(VLOOKUP('Requête 052'!$A1475,'Requête 052'!$A$1:$F$2000,1,FALSE),"")</f>
        <v/>
      </c>
      <c r="B1238" s="12"/>
      <c r="C1238" s="14"/>
      <c r="D1238" s="12"/>
      <c r="E1238" s="12"/>
      <c r="F1238" s="16"/>
      <c r="G1238" s="15"/>
      <c r="H1238" s="15"/>
      <c r="I1238" s="38"/>
      <c r="J1238" s="15"/>
      <c r="K1238" s="15"/>
      <c r="L1238" s="31"/>
      <c r="M1238" s="36"/>
    </row>
    <row r="1239" spans="1:13" ht="15.75" customHeight="1" x14ac:dyDescent="0.2">
      <c r="A1239" s="12"/>
      <c r="B1239" s="5"/>
      <c r="C1239" s="14"/>
      <c r="D1239" s="5"/>
      <c r="E1239" s="5"/>
      <c r="F1239" s="5"/>
      <c r="G1239" s="15"/>
      <c r="H1239" s="15"/>
      <c r="I1239" s="38"/>
      <c r="J1239" s="15"/>
      <c r="K1239" s="15"/>
      <c r="L1239" s="31"/>
      <c r="M1239" s="36"/>
    </row>
    <row r="1240" spans="1:13" ht="15.75" customHeight="1" x14ac:dyDescent="0.2">
      <c r="A1240" s="12"/>
      <c r="B1240" s="5"/>
      <c r="C1240" s="14"/>
      <c r="D1240" s="5"/>
      <c r="E1240" s="5"/>
      <c r="F1240" s="5"/>
      <c r="G1240" s="15"/>
      <c r="H1240" s="15"/>
      <c r="I1240" s="38"/>
      <c r="J1240" s="15"/>
      <c r="K1240" s="15"/>
      <c r="L1240" s="31"/>
      <c r="M1240" s="36"/>
    </row>
    <row r="1241" spans="1:13" ht="15.75" customHeight="1" x14ac:dyDescent="0.2">
      <c r="A1241" s="12"/>
      <c r="B1241" s="5"/>
      <c r="C1241" s="14"/>
      <c r="D1241" s="5"/>
      <c r="E1241" s="5"/>
      <c r="F1241" s="5"/>
      <c r="G1241" s="15"/>
      <c r="H1241" s="15"/>
      <c r="I1241" s="38"/>
      <c r="J1241" s="15"/>
      <c r="K1241" s="15"/>
      <c r="L1241" s="31"/>
      <c r="M1241" s="36"/>
    </row>
    <row r="1242" spans="1:13" ht="15.75" customHeight="1" x14ac:dyDescent="0.2">
      <c r="A1242" s="12"/>
      <c r="B1242" s="5"/>
      <c r="C1242" s="14"/>
      <c r="D1242" s="5"/>
      <c r="E1242" s="5"/>
      <c r="F1242" s="5"/>
      <c r="G1242" s="15"/>
      <c r="H1242" s="15"/>
      <c r="I1242" s="38"/>
      <c r="J1242" s="15"/>
      <c r="K1242" s="15"/>
      <c r="L1242" s="31"/>
      <c r="M1242" s="36"/>
    </row>
    <row r="1243" spans="1:13" ht="15.75" customHeight="1" x14ac:dyDescent="0.2">
      <c r="A1243" s="12"/>
      <c r="B1243" s="5"/>
      <c r="C1243" s="14"/>
      <c r="D1243" s="5"/>
      <c r="E1243" s="5"/>
      <c r="F1243" s="5"/>
      <c r="G1243" s="15"/>
      <c r="H1243" s="15"/>
      <c r="I1243" s="38"/>
      <c r="J1243" s="15"/>
      <c r="K1243" s="15"/>
      <c r="L1243" s="31"/>
      <c r="M1243" s="36"/>
    </row>
    <row r="1244" spans="1:13" ht="15.75" customHeight="1" x14ac:dyDescent="0.2">
      <c r="A1244" s="12"/>
      <c r="B1244" s="5"/>
      <c r="C1244" s="14"/>
      <c r="D1244" s="5"/>
      <c r="E1244" s="5"/>
      <c r="F1244" s="5"/>
      <c r="G1244" s="15"/>
      <c r="H1244" s="15"/>
      <c r="I1244" s="38"/>
      <c r="J1244" s="15"/>
      <c r="K1244" s="15"/>
      <c r="L1244" s="31"/>
      <c r="M1244" s="36"/>
    </row>
    <row r="1245" spans="1:13" ht="15.75" customHeight="1" x14ac:dyDescent="0.2">
      <c r="A1245" s="12"/>
      <c r="B1245" s="5"/>
      <c r="C1245" s="14"/>
      <c r="D1245" s="5"/>
      <c r="E1245" s="5"/>
      <c r="F1245" s="5"/>
      <c r="G1245" s="15"/>
      <c r="H1245" s="15"/>
      <c r="I1245" s="38"/>
      <c r="J1245" s="15"/>
      <c r="K1245" s="15"/>
      <c r="L1245" s="31"/>
      <c r="M1245" s="36"/>
    </row>
    <row r="1246" spans="1:13" ht="15.75" customHeight="1" x14ac:dyDescent="0.2">
      <c r="A1246" s="12"/>
      <c r="B1246" s="5"/>
      <c r="C1246" s="14"/>
      <c r="D1246" s="5"/>
      <c r="E1246" s="5"/>
      <c r="F1246" s="5"/>
      <c r="G1246" s="15"/>
      <c r="H1246" s="15"/>
      <c r="I1246" s="38"/>
      <c r="J1246" s="15"/>
      <c r="K1246" s="15"/>
      <c r="L1246" s="31"/>
      <c r="M1246" s="36"/>
    </row>
    <row r="1247" spans="1:13" ht="15.75" customHeight="1" x14ac:dyDescent="0.2">
      <c r="A1247" s="12"/>
      <c r="B1247" s="5"/>
      <c r="C1247" s="14"/>
      <c r="D1247" s="5"/>
      <c r="E1247" s="5"/>
      <c r="F1247" s="5"/>
      <c r="G1247" s="15"/>
      <c r="H1247" s="15"/>
      <c r="I1247" s="38"/>
      <c r="J1247" s="15"/>
      <c r="K1247" s="15"/>
      <c r="L1247" s="31"/>
      <c r="M1247" s="34"/>
    </row>
    <row r="1248" spans="1:13" ht="15.75" customHeight="1" x14ac:dyDescent="0.2">
      <c r="A1248" s="12" t="str">
        <f>IFERROR(VLOOKUP('Requête 052'!$A1485,'Requête 052'!$A$1:$F$2000,1,FALSE),"")</f>
        <v/>
      </c>
      <c r="B1248" s="12"/>
      <c r="C1248" s="14"/>
      <c r="D1248" s="12"/>
      <c r="E1248" s="12"/>
      <c r="F1248" s="16"/>
      <c r="G1248" s="15"/>
      <c r="H1248" s="15"/>
      <c r="I1248" s="38"/>
      <c r="J1248" s="15"/>
      <c r="K1248" s="15"/>
      <c r="L1248" s="31"/>
      <c r="M1248" s="36"/>
    </row>
    <row r="1249" spans="1:13" ht="15.75" customHeight="1" x14ac:dyDescent="0.2">
      <c r="A1249" s="12" t="str">
        <f>IFERROR(VLOOKUP('Requête 052'!$A1486,'Requête 052'!$A$1:$F$2000,1,FALSE),"")</f>
        <v/>
      </c>
      <c r="B1249" s="12"/>
      <c r="C1249" s="14"/>
      <c r="D1249" s="12"/>
      <c r="E1249" s="12"/>
      <c r="F1249" s="16"/>
      <c r="G1249" s="15"/>
      <c r="H1249" s="15"/>
      <c r="I1249" s="38"/>
      <c r="J1249" s="15"/>
      <c r="K1249" s="15"/>
      <c r="L1249" s="31"/>
      <c r="M1249" s="36"/>
    </row>
    <row r="1250" spans="1:13" ht="15.75" customHeight="1" x14ac:dyDescent="0.2">
      <c r="A1250" s="12"/>
      <c r="B1250" s="5"/>
      <c r="C1250" s="14"/>
      <c r="D1250" s="5"/>
      <c r="E1250" s="5"/>
      <c r="F1250" s="5"/>
      <c r="G1250" s="15"/>
      <c r="H1250" s="15"/>
      <c r="I1250" s="38"/>
      <c r="J1250" s="15"/>
      <c r="K1250" s="15"/>
      <c r="L1250" s="31"/>
      <c r="M1250" s="34"/>
    </row>
    <row r="1251" spans="1:13" ht="15.75" customHeight="1" x14ac:dyDescent="0.2">
      <c r="A1251" s="12" t="str">
        <f>IFERROR(VLOOKUP('Requête 052'!$A1488,'Requête 052'!$A$1:$F$2000,1,FALSE),"")</f>
        <v/>
      </c>
      <c r="B1251" s="12"/>
      <c r="C1251" s="14"/>
      <c r="D1251" s="12"/>
      <c r="E1251" s="12"/>
      <c r="F1251" s="16"/>
      <c r="G1251" s="15"/>
      <c r="H1251" s="15"/>
      <c r="I1251" s="38"/>
      <c r="J1251" s="15"/>
      <c r="K1251" s="15"/>
      <c r="L1251" s="31"/>
      <c r="M1251" s="36"/>
    </row>
    <row r="1252" spans="1:13" ht="15.75" customHeight="1" x14ac:dyDescent="0.2">
      <c r="A1252" s="12"/>
      <c r="B1252" s="5"/>
      <c r="C1252" s="14"/>
      <c r="D1252" s="5"/>
      <c r="E1252" s="5"/>
      <c r="F1252" s="5"/>
      <c r="G1252" s="15"/>
      <c r="H1252" s="15"/>
      <c r="I1252" s="38"/>
      <c r="J1252" s="15"/>
      <c r="K1252" s="15"/>
      <c r="L1252" s="31"/>
      <c r="M1252" s="34"/>
    </row>
    <row r="1253" spans="1:13" ht="15.75" customHeight="1" x14ac:dyDescent="0.2">
      <c r="A1253" s="12"/>
      <c r="B1253" s="5"/>
      <c r="C1253" s="14"/>
      <c r="D1253" s="5"/>
      <c r="E1253" s="5"/>
      <c r="F1253" s="5"/>
      <c r="G1253" s="15"/>
      <c r="H1253" s="15"/>
      <c r="I1253" s="38"/>
      <c r="J1253" s="15"/>
      <c r="K1253" s="15"/>
      <c r="L1253" s="31"/>
      <c r="M1253" s="36"/>
    </row>
    <row r="1254" spans="1:13" ht="15.75" customHeight="1" x14ac:dyDescent="0.2">
      <c r="A1254" s="12"/>
      <c r="B1254" s="5"/>
      <c r="C1254" s="14"/>
      <c r="D1254" s="5"/>
      <c r="E1254" s="5"/>
      <c r="F1254" s="5"/>
      <c r="G1254" s="15"/>
      <c r="H1254" s="15"/>
      <c r="I1254" s="38"/>
      <c r="J1254" s="15"/>
      <c r="K1254" s="15"/>
      <c r="L1254" s="31"/>
      <c r="M1254" s="36"/>
    </row>
    <row r="1255" spans="1:13" ht="15.75" customHeight="1" x14ac:dyDescent="0.2">
      <c r="A1255" s="12"/>
      <c r="B1255" s="5"/>
      <c r="C1255" s="14"/>
      <c r="D1255" s="5"/>
      <c r="E1255" s="5"/>
      <c r="F1255" s="5"/>
      <c r="G1255" s="15"/>
      <c r="H1255" s="15"/>
      <c r="I1255" s="38"/>
      <c r="J1255" s="15"/>
      <c r="K1255" s="15"/>
      <c r="L1255" s="31"/>
      <c r="M1255" s="36"/>
    </row>
    <row r="1256" spans="1:13" ht="15.75" customHeight="1" x14ac:dyDescent="0.2">
      <c r="A1256" s="12" t="str">
        <f>IFERROR(VLOOKUP('Requête 052'!$A1493,'Requête 052'!$A$1:$F$2000,1,FALSE),"")</f>
        <v/>
      </c>
      <c r="B1256" s="12"/>
      <c r="C1256" s="14"/>
      <c r="D1256" s="12"/>
      <c r="E1256" s="12"/>
      <c r="F1256" s="16"/>
      <c r="G1256" s="15"/>
      <c r="H1256" s="15"/>
      <c r="I1256" s="38"/>
      <c r="J1256" s="15"/>
      <c r="K1256" s="15"/>
      <c r="L1256" s="31"/>
      <c r="M1256" s="36"/>
    </row>
    <row r="1257" spans="1:13" ht="15.75" customHeight="1" x14ac:dyDescent="0.2">
      <c r="A1257" s="12"/>
      <c r="B1257" s="5"/>
      <c r="C1257" s="14"/>
      <c r="D1257" s="5"/>
      <c r="E1257" s="5"/>
      <c r="F1257" s="5"/>
      <c r="G1257" s="15"/>
      <c r="H1257" s="15"/>
      <c r="I1257" s="38"/>
      <c r="J1257" s="15"/>
      <c r="K1257" s="15"/>
      <c r="L1257" s="31"/>
      <c r="M1257" s="36"/>
    </row>
    <row r="1258" spans="1:13" ht="15.75" customHeight="1" x14ac:dyDescent="0.2">
      <c r="A1258" s="12" t="str">
        <f>IFERROR(VLOOKUP('Requête 052'!$A1495,'Requête 052'!$A$1:$F$2000,1,FALSE),"")</f>
        <v/>
      </c>
      <c r="B1258" s="12"/>
      <c r="C1258" s="14"/>
      <c r="D1258" s="12"/>
      <c r="E1258" s="12"/>
      <c r="F1258" s="16"/>
      <c r="G1258" s="15"/>
      <c r="H1258" s="15"/>
      <c r="I1258" s="38"/>
      <c r="J1258" s="15"/>
      <c r="K1258" s="15"/>
      <c r="L1258" s="31"/>
      <c r="M1258" s="36"/>
    </row>
    <row r="1259" spans="1:13" ht="15.75" customHeight="1" x14ac:dyDescent="0.2">
      <c r="A1259" s="12"/>
      <c r="B1259" s="5"/>
      <c r="C1259" s="14"/>
      <c r="D1259" s="5"/>
      <c r="E1259" s="5"/>
      <c r="F1259" s="5"/>
      <c r="G1259" s="15"/>
      <c r="H1259" s="15"/>
      <c r="I1259" s="38"/>
      <c r="J1259" s="15"/>
      <c r="K1259" s="15"/>
      <c r="L1259" s="31"/>
      <c r="M1259" s="36"/>
    </row>
    <row r="1260" spans="1:13" ht="15.75" customHeight="1" x14ac:dyDescent="0.2">
      <c r="A1260" s="12"/>
      <c r="B1260" s="5"/>
      <c r="C1260" s="14"/>
      <c r="D1260" s="5"/>
      <c r="E1260" s="5"/>
      <c r="F1260" s="5"/>
      <c r="G1260" s="15"/>
      <c r="H1260" s="15"/>
      <c r="I1260" s="38"/>
      <c r="J1260" s="15"/>
      <c r="K1260" s="15"/>
      <c r="L1260" s="31"/>
      <c r="M1260" s="36"/>
    </row>
    <row r="1261" spans="1:13" ht="15.75" customHeight="1" x14ac:dyDescent="0.2">
      <c r="A1261" s="12"/>
      <c r="B1261" s="5"/>
      <c r="C1261" s="14"/>
      <c r="D1261" s="5"/>
      <c r="E1261" s="5"/>
      <c r="F1261" s="5"/>
      <c r="G1261" s="15"/>
      <c r="H1261" s="15"/>
      <c r="I1261" s="38"/>
      <c r="J1261" s="15"/>
      <c r="K1261" s="15"/>
      <c r="L1261" s="31"/>
      <c r="M1261" s="36"/>
    </row>
    <row r="1262" spans="1:13" ht="15.75" customHeight="1" x14ac:dyDescent="0.2">
      <c r="A1262" s="12"/>
      <c r="B1262" s="5"/>
      <c r="C1262" s="14"/>
      <c r="D1262" s="5"/>
      <c r="E1262" s="5"/>
      <c r="F1262" s="5"/>
      <c r="G1262" s="15"/>
      <c r="H1262" s="15"/>
      <c r="I1262" s="38"/>
      <c r="J1262" s="15"/>
      <c r="K1262" s="15"/>
      <c r="L1262" s="31"/>
    </row>
    <row r="1263" spans="1:13" ht="15.75" customHeight="1" x14ac:dyDescent="0.2">
      <c r="A1263" s="12"/>
      <c r="B1263" s="5"/>
      <c r="C1263" s="14"/>
      <c r="D1263" s="5"/>
      <c r="E1263" s="5"/>
      <c r="F1263" s="5"/>
      <c r="G1263" s="15"/>
      <c r="H1263" s="15"/>
      <c r="I1263" s="38"/>
      <c r="J1263" s="15"/>
      <c r="K1263" s="15"/>
      <c r="L1263" s="31"/>
    </row>
    <row r="1264" spans="1:13" ht="15.75" customHeight="1" x14ac:dyDescent="0.2">
      <c r="A1264" s="12"/>
      <c r="B1264" s="5"/>
      <c r="C1264" s="14"/>
      <c r="D1264" s="5"/>
      <c r="E1264" s="5"/>
      <c r="F1264" s="5"/>
      <c r="G1264" s="15"/>
      <c r="H1264" s="15"/>
      <c r="I1264" s="38"/>
      <c r="J1264" s="15"/>
      <c r="K1264" s="15"/>
      <c r="L1264" s="31"/>
    </row>
    <row r="1265" spans="1:12" ht="15.75" customHeight="1" x14ac:dyDescent="0.2">
      <c r="A1265" s="12"/>
      <c r="B1265" s="5"/>
      <c r="C1265" s="14"/>
      <c r="D1265" s="5"/>
      <c r="E1265" s="5"/>
      <c r="F1265" s="5"/>
      <c r="G1265" s="15"/>
      <c r="H1265" s="15"/>
      <c r="I1265" s="38"/>
      <c r="J1265" s="15"/>
      <c r="K1265" s="15"/>
      <c r="L1265" s="31"/>
    </row>
    <row r="1266" spans="1:12" ht="15.75" customHeight="1" x14ac:dyDescent="0.2">
      <c r="A1266" s="12"/>
      <c r="B1266" s="5"/>
      <c r="C1266" s="14"/>
      <c r="D1266" s="5"/>
      <c r="E1266" s="5"/>
      <c r="F1266" s="5"/>
      <c r="G1266" s="15"/>
      <c r="H1266" s="15"/>
      <c r="I1266" s="38"/>
      <c r="J1266" s="15"/>
      <c r="K1266" s="15"/>
      <c r="L1266" s="31"/>
    </row>
    <row r="1267" spans="1:12" ht="15.75" customHeight="1" x14ac:dyDescent="0.2">
      <c r="A1267" s="12"/>
      <c r="B1267" s="5"/>
      <c r="C1267" s="14"/>
      <c r="D1267" s="5"/>
      <c r="E1267" s="5"/>
      <c r="F1267" s="5"/>
      <c r="G1267" s="15"/>
      <c r="H1267" s="15"/>
      <c r="I1267" s="38"/>
      <c r="J1267" s="15"/>
      <c r="K1267" s="15"/>
      <c r="L1267" s="31"/>
    </row>
    <row r="1268" spans="1:12" ht="15.75" customHeight="1" x14ac:dyDescent="0.2">
      <c r="A1268" s="12"/>
      <c r="B1268" s="5"/>
      <c r="C1268" s="14"/>
      <c r="D1268" s="5"/>
      <c r="E1268" s="5"/>
      <c r="F1268" s="5"/>
      <c r="G1268" s="15"/>
      <c r="H1268" s="15"/>
      <c r="I1268" s="38"/>
      <c r="J1268" s="15"/>
      <c r="K1268" s="15"/>
      <c r="L1268" s="31"/>
    </row>
    <row r="1269" spans="1:12" ht="15.75" customHeight="1" x14ac:dyDescent="0.2">
      <c r="A1269" s="12"/>
      <c r="B1269" s="5"/>
      <c r="C1269" s="14"/>
      <c r="D1269" s="5"/>
      <c r="E1269" s="5"/>
      <c r="F1269" s="5"/>
      <c r="G1269" s="15"/>
      <c r="H1269" s="15"/>
      <c r="I1269" s="38"/>
      <c r="J1269" s="15"/>
      <c r="K1269" s="15"/>
      <c r="L1269" s="31"/>
    </row>
    <row r="1270" spans="1:12" ht="15.75" customHeight="1" x14ac:dyDescent="0.2">
      <c r="A1270" s="12"/>
      <c r="B1270" s="5"/>
      <c r="C1270" s="14"/>
      <c r="D1270" s="5"/>
      <c r="E1270" s="5"/>
      <c r="F1270" s="5"/>
      <c r="G1270" s="15"/>
      <c r="H1270" s="15"/>
      <c r="I1270" s="38"/>
      <c r="J1270" s="15"/>
      <c r="K1270" s="15"/>
      <c r="L1270" s="31"/>
    </row>
    <row r="1271" spans="1:12" ht="15.75" customHeight="1" x14ac:dyDescent="0.2">
      <c r="A1271" s="12"/>
      <c r="B1271" s="5"/>
      <c r="C1271" s="14"/>
      <c r="D1271" s="5"/>
      <c r="E1271" s="5"/>
      <c r="F1271" s="5"/>
      <c r="G1271" s="15"/>
      <c r="H1271" s="15"/>
      <c r="I1271" s="38"/>
      <c r="J1271" s="15"/>
      <c r="K1271" s="15"/>
      <c r="L1271" s="31"/>
    </row>
    <row r="1272" spans="1:12" ht="15.75" customHeight="1" x14ac:dyDescent="0.2">
      <c r="A1272" s="12"/>
      <c r="B1272" s="5"/>
      <c r="C1272" s="14"/>
      <c r="D1272" s="5"/>
      <c r="E1272" s="5"/>
      <c r="F1272" s="5"/>
      <c r="G1272" s="15"/>
      <c r="H1272" s="15"/>
      <c r="I1272" s="38"/>
      <c r="J1272" s="15"/>
      <c r="K1272" s="15"/>
      <c r="L1272" s="31"/>
    </row>
    <row r="1273" spans="1:12" ht="15.75" customHeight="1" x14ac:dyDescent="0.2">
      <c r="A1273" s="12"/>
      <c r="B1273" s="5"/>
      <c r="C1273" s="14"/>
      <c r="D1273" s="5"/>
      <c r="E1273" s="5"/>
      <c r="F1273" s="5"/>
      <c r="G1273" s="15"/>
      <c r="H1273" s="15"/>
      <c r="I1273" s="38"/>
      <c r="J1273" s="15"/>
      <c r="K1273" s="15"/>
      <c r="L1273" s="31"/>
    </row>
    <row r="1274" spans="1:12" ht="15.75" customHeight="1" x14ac:dyDescent="0.2">
      <c r="A1274" s="12"/>
      <c r="B1274" s="5"/>
      <c r="C1274" s="14"/>
      <c r="D1274" s="5"/>
      <c r="E1274" s="5"/>
      <c r="F1274" s="5"/>
      <c r="G1274" s="15"/>
      <c r="H1274" s="15"/>
      <c r="I1274" s="38"/>
      <c r="J1274" s="15"/>
      <c r="K1274" s="15"/>
      <c r="L1274" s="31"/>
    </row>
    <row r="1275" spans="1:12" ht="15.75" customHeight="1" x14ac:dyDescent="0.2">
      <c r="A1275" s="12"/>
      <c r="B1275" s="5"/>
      <c r="C1275" s="14"/>
      <c r="D1275" s="5"/>
      <c r="E1275" s="5"/>
      <c r="F1275" s="5"/>
      <c r="G1275" s="15"/>
      <c r="H1275" s="15"/>
      <c r="I1275" s="38"/>
      <c r="J1275" s="15"/>
      <c r="K1275" s="15"/>
      <c r="L1275" s="31"/>
    </row>
    <row r="1276" spans="1:12" ht="15.75" customHeight="1" x14ac:dyDescent="0.2">
      <c r="A1276" s="12"/>
      <c r="B1276" s="5"/>
      <c r="C1276" s="14"/>
      <c r="D1276" s="5"/>
      <c r="E1276" s="5"/>
      <c r="F1276" s="5"/>
      <c r="G1276" s="15"/>
      <c r="H1276" s="15"/>
      <c r="I1276" s="38"/>
      <c r="J1276" s="15"/>
      <c r="K1276" s="15"/>
      <c r="L1276" s="31"/>
    </row>
    <row r="1277" spans="1:12" ht="15.75" customHeight="1" x14ac:dyDescent="0.2">
      <c r="A1277" s="12"/>
      <c r="B1277" s="5"/>
      <c r="C1277" s="14"/>
      <c r="D1277" s="5"/>
      <c r="E1277" s="5"/>
      <c r="F1277" s="5"/>
      <c r="G1277" s="15"/>
      <c r="H1277" s="15"/>
      <c r="I1277" s="38"/>
      <c r="J1277" s="15"/>
      <c r="K1277" s="15"/>
      <c r="L1277" s="31"/>
    </row>
    <row r="1278" spans="1:12" ht="15.75" customHeight="1" x14ac:dyDescent="0.2">
      <c r="A1278" s="12"/>
      <c r="B1278" s="5"/>
      <c r="C1278" s="14"/>
      <c r="D1278" s="5"/>
      <c r="E1278" s="5"/>
      <c r="F1278" s="5"/>
      <c r="G1278" s="15"/>
      <c r="H1278" s="15"/>
      <c r="I1278" s="38"/>
      <c r="J1278" s="15"/>
      <c r="K1278" s="15"/>
      <c r="L1278" s="31"/>
    </row>
    <row r="1279" spans="1:12" ht="15.75" customHeight="1" x14ac:dyDescent="0.2">
      <c r="A1279" s="12"/>
      <c r="B1279" s="5"/>
      <c r="C1279" s="14"/>
      <c r="D1279" s="5"/>
      <c r="E1279" s="5"/>
      <c r="F1279" s="5"/>
      <c r="G1279" s="15"/>
      <c r="H1279" s="15"/>
      <c r="I1279" s="38"/>
      <c r="J1279" s="15"/>
      <c r="K1279" s="15"/>
      <c r="L1279" s="31"/>
    </row>
    <row r="1280" spans="1:12" ht="15.75" customHeight="1" x14ac:dyDescent="0.2">
      <c r="A1280" s="12"/>
      <c r="B1280" s="5"/>
      <c r="C1280" s="14"/>
      <c r="D1280" s="5"/>
      <c r="E1280" s="5"/>
      <c r="F1280" s="5"/>
      <c r="G1280" s="15"/>
      <c r="H1280" s="15"/>
      <c r="I1280" s="38"/>
      <c r="J1280" s="15"/>
      <c r="K1280" s="15"/>
      <c r="L1280" s="31"/>
    </row>
    <row r="1281" spans="1:13" ht="15.75" customHeight="1" x14ac:dyDescent="0.2">
      <c r="A1281" s="12"/>
      <c r="B1281" s="5"/>
      <c r="C1281" s="14"/>
      <c r="D1281" s="5"/>
      <c r="E1281" s="5"/>
      <c r="F1281" s="5"/>
      <c r="G1281" s="15"/>
      <c r="H1281" s="15"/>
      <c r="I1281" s="38"/>
      <c r="J1281" s="15"/>
      <c r="K1281" s="15"/>
      <c r="L1281" s="31"/>
    </row>
    <row r="1282" spans="1:13" ht="15.75" customHeight="1" x14ac:dyDescent="0.2">
      <c r="A1282" s="12"/>
      <c r="B1282" s="5"/>
      <c r="C1282" s="14"/>
      <c r="D1282" s="5"/>
      <c r="E1282" s="5"/>
      <c r="F1282" s="5"/>
      <c r="G1282" s="15"/>
      <c r="H1282" s="15"/>
      <c r="I1282" s="38"/>
      <c r="J1282" s="15"/>
      <c r="K1282" s="15"/>
      <c r="L1282" s="31"/>
    </row>
    <row r="1283" spans="1:13" ht="15.75" customHeight="1" x14ac:dyDescent="0.2">
      <c r="A1283" s="12"/>
      <c r="B1283" s="5"/>
      <c r="C1283" s="14"/>
      <c r="D1283" s="5"/>
      <c r="E1283" s="5"/>
      <c r="F1283" s="5"/>
      <c r="G1283" s="15"/>
      <c r="H1283" s="15"/>
      <c r="I1283" s="38"/>
      <c r="J1283" s="15"/>
      <c r="K1283" s="15"/>
      <c r="L1283" s="31"/>
    </row>
    <row r="1284" spans="1:13" ht="15.75" customHeight="1" x14ac:dyDescent="0.2">
      <c r="A1284" s="12"/>
      <c r="B1284" s="5"/>
      <c r="C1284" s="14"/>
      <c r="D1284" s="5"/>
      <c r="E1284" s="5"/>
      <c r="F1284" s="5"/>
      <c r="G1284" s="15"/>
      <c r="H1284" s="15"/>
      <c r="I1284" s="38"/>
      <c r="J1284" s="15"/>
      <c r="K1284" s="15"/>
      <c r="L1284" s="31"/>
      <c r="M1284" s="34"/>
    </row>
    <row r="1285" spans="1:13" ht="15.75" customHeight="1" x14ac:dyDescent="0.2">
      <c r="A1285" s="12" t="str">
        <f>IFERROR(VLOOKUP('Requête 052'!$A1522,'Requête 052'!$A$1:$F$2000,1,FALSE),"")</f>
        <v/>
      </c>
      <c r="B1285" s="12"/>
      <c r="C1285" s="14"/>
      <c r="D1285" s="12"/>
      <c r="E1285" s="12"/>
      <c r="F1285" s="16"/>
      <c r="G1285" s="15"/>
      <c r="H1285" s="15"/>
      <c r="I1285" s="38"/>
      <c r="J1285" s="15"/>
      <c r="K1285" s="15"/>
      <c r="L1285" s="31"/>
      <c r="M1285" s="36"/>
    </row>
    <row r="1286" spans="1:13" ht="15.75" customHeight="1" x14ac:dyDescent="0.2">
      <c r="A1286" s="12"/>
      <c r="B1286" s="5"/>
      <c r="C1286" s="14"/>
      <c r="D1286" s="5"/>
      <c r="E1286" s="5"/>
      <c r="F1286" s="5"/>
      <c r="G1286" s="15"/>
      <c r="H1286" s="15"/>
      <c r="I1286" s="38"/>
      <c r="J1286" s="15"/>
      <c r="K1286" s="15"/>
      <c r="L1286" s="31"/>
      <c r="M1286" s="34"/>
    </row>
    <row r="1287" spans="1:13" ht="15.75" customHeight="1" x14ac:dyDescent="0.2">
      <c r="A1287" s="12" t="str">
        <f>IFERROR(VLOOKUP('Requête 052'!$A1524,'Requête 052'!$A$1:$F$2000,1,FALSE),"")</f>
        <v/>
      </c>
      <c r="B1287" s="12"/>
      <c r="C1287" s="14"/>
      <c r="D1287" s="12"/>
      <c r="E1287" s="12"/>
      <c r="F1287" s="16"/>
      <c r="G1287" s="15"/>
      <c r="H1287" s="15"/>
      <c r="I1287" s="38"/>
      <c r="J1287" s="15"/>
      <c r="K1287" s="15"/>
      <c r="L1287" s="31"/>
      <c r="M1287" s="36"/>
    </row>
    <row r="1288" spans="1:13" ht="15.75" customHeight="1" x14ac:dyDescent="0.2">
      <c r="A1288" s="12" t="str">
        <f>IFERROR(VLOOKUP('Requête 052'!$A1525,'Requête 052'!$A$1:$F$2000,1,FALSE),"")</f>
        <v/>
      </c>
      <c r="B1288" s="12"/>
      <c r="C1288" s="14"/>
      <c r="D1288" s="12"/>
      <c r="E1288" s="12"/>
      <c r="F1288" s="16"/>
      <c r="G1288" s="15"/>
      <c r="H1288" s="15"/>
      <c r="I1288" s="38"/>
      <c r="J1288" s="15"/>
      <c r="K1288" s="15"/>
      <c r="L1288" s="31"/>
      <c r="M1288" s="36"/>
    </row>
    <row r="1289" spans="1:13" ht="15.75" customHeight="1" x14ac:dyDescent="0.2">
      <c r="A1289" s="12" t="str">
        <f>IFERROR(VLOOKUP('Requête 052'!$A1526,'Requête 052'!$A$1:$F$2000,1,FALSE),"")</f>
        <v/>
      </c>
      <c r="B1289" s="12"/>
      <c r="C1289" s="14"/>
      <c r="D1289" s="12"/>
      <c r="E1289" s="12"/>
      <c r="F1289" s="16"/>
      <c r="G1289" s="15"/>
      <c r="H1289" s="15"/>
      <c r="I1289" s="38"/>
      <c r="J1289" s="15"/>
      <c r="K1289" s="15"/>
      <c r="L1289" s="31"/>
      <c r="M1289" s="36"/>
    </row>
    <row r="1290" spans="1:13" ht="15.75" customHeight="1" x14ac:dyDescent="0.2">
      <c r="A1290" s="12"/>
      <c r="B1290" s="5"/>
      <c r="C1290" s="14"/>
      <c r="D1290" s="5"/>
      <c r="E1290" s="5"/>
      <c r="F1290" s="5"/>
      <c r="G1290" s="15"/>
      <c r="H1290" s="15"/>
      <c r="I1290" s="38"/>
      <c r="J1290" s="15"/>
      <c r="K1290" s="15"/>
      <c r="L1290" s="31"/>
      <c r="M1290" s="34"/>
    </row>
    <row r="1291" spans="1:13" ht="15.75" customHeight="1" x14ac:dyDescent="0.2">
      <c r="A1291" s="12" t="str">
        <f>IFERROR(VLOOKUP('Requête 052'!$A1528,'Requête 052'!$A$1:$F$2000,1,FALSE),"")</f>
        <v/>
      </c>
      <c r="B1291" s="12"/>
      <c r="C1291" s="14"/>
      <c r="D1291" s="12"/>
      <c r="E1291" s="12"/>
      <c r="F1291" s="16"/>
      <c r="G1291" s="15"/>
      <c r="H1291" s="15"/>
      <c r="I1291" s="38"/>
      <c r="J1291" s="15"/>
      <c r="K1291" s="15"/>
      <c r="L1291" s="31"/>
      <c r="M1291" s="36"/>
    </row>
    <row r="1292" spans="1:13" ht="15.75" customHeight="1" x14ac:dyDescent="0.2">
      <c r="A1292" s="12" t="str">
        <f>IFERROR(VLOOKUP('Requête 052'!$A1529,'Requête 052'!$A$1:$F$2000,1,FALSE),"")</f>
        <v/>
      </c>
      <c r="B1292" s="12"/>
      <c r="C1292" s="14"/>
      <c r="D1292" s="12"/>
      <c r="E1292" s="12"/>
      <c r="F1292" s="16"/>
      <c r="G1292" s="15"/>
      <c r="H1292" s="15"/>
      <c r="I1292" s="38"/>
      <c r="J1292" s="15"/>
      <c r="K1292" s="15"/>
      <c r="L1292" s="31"/>
      <c r="M1292" s="36"/>
    </row>
    <row r="1293" spans="1:13" ht="15.75" customHeight="1" x14ac:dyDescent="0.2">
      <c r="A1293" s="12"/>
      <c r="B1293" s="5"/>
      <c r="C1293" s="14"/>
      <c r="D1293" s="5"/>
      <c r="E1293" s="5"/>
      <c r="F1293" s="5"/>
      <c r="G1293" s="15"/>
      <c r="H1293" s="15"/>
      <c r="I1293" s="38"/>
      <c r="J1293" s="15"/>
      <c r="K1293" s="15"/>
      <c r="L1293" s="31"/>
      <c r="M1293" s="34"/>
    </row>
    <row r="1294" spans="1:13" ht="15.75" customHeight="1" x14ac:dyDescent="0.2">
      <c r="A1294" s="12" t="str">
        <f>IFERROR(VLOOKUP('Requête 052'!$A1531,'Requête 052'!$A$1:$F$2000,1,FALSE),"")</f>
        <v/>
      </c>
      <c r="B1294" s="12"/>
      <c r="C1294" s="14"/>
      <c r="D1294" s="12"/>
      <c r="E1294" s="12"/>
      <c r="F1294" s="16"/>
      <c r="G1294" s="15"/>
      <c r="H1294" s="15"/>
      <c r="I1294" s="38"/>
      <c r="J1294" s="15"/>
      <c r="K1294" s="15"/>
      <c r="L1294" s="31"/>
      <c r="M1294" s="36"/>
    </row>
    <row r="1295" spans="1:13" ht="15.75" customHeight="1" x14ac:dyDescent="0.2">
      <c r="A1295" s="12" t="str">
        <f>IFERROR(VLOOKUP('Requête 052'!$A1532,'Requête 052'!$A$1:$F$2000,1,FALSE),"")</f>
        <v/>
      </c>
      <c r="B1295" s="12"/>
      <c r="C1295" s="14"/>
      <c r="D1295" s="12"/>
      <c r="E1295" s="12"/>
      <c r="F1295" s="16"/>
      <c r="G1295" s="15"/>
      <c r="H1295" s="15"/>
      <c r="I1295" s="38"/>
      <c r="J1295" s="15"/>
      <c r="K1295" s="15"/>
      <c r="L1295" s="31"/>
      <c r="M1295" s="36"/>
    </row>
    <row r="1296" spans="1:13" ht="15.75" customHeight="1" x14ac:dyDescent="0.2">
      <c r="A1296" s="12"/>
      <c r="B1296" s="5"/>
      <c r="C1296" s="14"/>
      <c r="D1296" s="5"/>
      <c r="E1296" s="5"/>
      <c r="F1296" s="5"/>
      <c r="G1296" s="15"/>
      <c r="H1296" s="15"/>
      <c r="I1296" s="38"/>
      <c r="J1296" s="15"/>
      <c r="K1296" s="15"/>
      <c r="L1296" s="31"/>
      <c r="M1296" s="34"/>
    </row>
    <row r="1297" spans="1:13" ht="15.75" customHeight="1" x14ac:dyDescent="0.2">
      <c r="A1297" s="12" t="str">
        <f>IFERROR(VLOOKUP('Requête 052'!$A1534,'Requête 052'!$A$1:$F$2000,1,FALSE),"")</f>
        <v/>
      </c>
      <c r="B1297" s="12"/>
      <c r="C1297" s="14"/>
      <c r="D1297" s="12"/>
      <c r="E1297" s="12"/>
      <c r="F1297" s="16"/>
      <c r="G1297" s="15"/>
      <c r="H1297" s="15"/>
      <c r="I1297" s="38"/>
      <c r="J1297" s="15"/>
      <c r="K1297" s="15"/>
      <c r="L1297" s="31"/>
      <c r="M1297" s="36"/>
    </row>
    <row r="1298" spans="1:13" ht="15.75" customHeight="1" x14ac:dyDescent="0.2">
      <c r="A1298" s="12" t="str">
        <f>IFERROR(VLOOKUP('Requête 052'!$A1535,'Requête 052'!$A$1:$F$2000,1,FALSE),"")</f>
        <v/>
      </c>
      <c r="B1298" s="12"/>
      <c r="C1298" s="14"/>
      <c r="D1298" s="12"/>
      <c r="E1298" s="12"/>
      <c r="F1298" s="16"/>
      <c r="G1298" s="15"/>
      <c r="H1298" s="15"/>
      <c r="I1298" s="38"/>
      <c r="J1298" s="15"/>
      <c r="K1298" s="15"/>
      <c r="L1298" s="31"/>
      <c r="M1298" s="36"/>
    </row>
    <row r="1299" spans="1:13" ht="15.75" customHeight="1" x14ac:dyDescent="0.2">
      <c r="A1299" s="12" t="str">
        <f>IFERROR(VLOOKUP('Requête 052'!$A1536,'Requête 052'!$A$1:$F$2000,1,FALSE),"")</f>
        <v/>
      </c>
      <c r="B1299" s="12"/>
      <c r="C1299" s="14"/>
      <c r="D1299" s="12"/>
      <c r="E1299" s="12"/>
      <c r="F1299" s="16"/>
      <c r="G1299" s="15"/>
      <c r="H1299" s="15"/>
      <c r="I1299" s="38"/>
      <c r="J1299" s="15"/>
      <c r="K1299" s="15"/>
      <c r="L1299" s="31"/>
      <c r="M1299" s="36"/>
    </row>
    <row r="1300" spans="1:13" ht="15.75" customHeight="1" x14ac:dyDescent="0.2">
      <c r="A1300" s="12"/>
      <c r="B1300" s="5"/>
      <c r="C1300" s="14"/>
      <c r="D1300" s="5"/>
      <c r="E1300" s="5"/>
      <c r="F1300" s="5"/>
      <c r="G1300" s="15"/>
      <c r="H1300" s="15"/>
      <c r="I1300" s="38"/>
      <c r="J1300" s="15"/>
      <c r="K1300" s="15"/>
      <c r="L1300" s="31"/>
      <c r="M1300" s="36"/>
    </row>
    <row r="1301" spans="1:13" ht="15.75" customHeight="1" x14ac:dyDescent="0.2">
      <c r="A1301" s="12"/>
      <c r="B1301" s="5"/>
      <c r="C1301" s="14"/>
      <c r="D1301" s="5"/>
      <c r="E1301" s="5"/>
      <c r="F1301" s="5"/>
      <c r="G1301" s="15"/>
      <c r="H1301" s="15"/>
      <c r="I1301" s="38"/>
      <c r="J1301" s="15"/>
      <c r="K1301" s="15"/>
      <c r="L1301" s="31"/>
      <c r="M1301" s="36"/>
    </row>
    <row r="1302" spans="1:13" ht="15.75" customHeight="1" x14ac:dyDescent="0.2">
      <c r="A1302" s="12" t="str">
        <f>IFERROR(VLOOKUP('Requête 052'!$A1539,'Requête 052'!$A$1:$F$2000,1,FALSE),"")</f>
        <v/>
      </c>
      <c r="B1302" s="12"/>
      <c r="C1302" s="14"/>
      <c r="D1302" s="12"/>
      <c r="E1302" s="12"/>
      <c r="F1302" s="16"/>
      <c r="G1302" s="15"/>
      <c r="H1302" s="15"/>
      <c r="I1302" s="38"/>
      <c r="J1302" s="15"/>
      <c r="K1302" s="15"/>
      <c r="L1302" s="31"/>
      <c r="M1302" s="36"/>
    </row>
    <row r="1303" spans="1:13" ht="15.75" customHeight="1" x14ac:dyDescent="0.2">
      <c r="A1303" s="12"/>
      <c r="B1303" s="5"/>
      <c r="C1303" s="14"/>
      <c r="D1303" s="5"/>
      <c r="E1303" s="5"/>
      <c r="F1303" s="5"/>
      <c r="G1303" s="15"/>
      <c r="H1303" s="15"/>
      <c r="I1303" s="38"/>
      <c r="J1303" s="15"/>
      <c r="K1303" s="15"/>
      <c r="L1303" s="31"/>
      <c r="M1303" s="36"/>
    </row>
    <row r="1304" spans="1:13" ht="15.75" customHeight="1" x14ac:dyDescent="0.2">
      <c r="A1304" s="12"/>
      <c r="B1304" s="5"/>
      <c r="C1304" s="14"/>
      <c r="D1304" s="5"/>
      <c r="E1304" s="5"/>
      <c r="F1304" s="5"/>
      <c r="G1304" s="15"/>
      <c r="H1304" s="15"/>
      <c r="I1304" s="38"/>
      <c r="J1304" s="15"/>
      <c r="K1304" s="15"/>
      <c r="L1304" s="31"/>
      <c r="M1304" s="36"/>
    </row>
    <row r="1305" spans="1:13" ht="15.75" customHeight="1" x14ac:dyDescent="0.2">
      <c r="A1305" s="12" t="str">
        <f>IFERROR(VLOOKUP('Requête 052'!$A1542,'Requête 052'!$A$1:$F$2000,1,FALSE),"")</f>
        <v/>
      </c>
      <c r="B1305" s="12"/>
      <c r="C1305" s="14"/>
      <c r="D1305" s="12"/>
      <c r="E1305" s="12"/>
      <c r="F1305" s="16"/>
      <c r="G1305" s="15"/>
      <c r="H1305" s="15"/>
      <c r="I1305" s="38"/>
      <c r="J1305" s="15"/>
      <c r="K1305" s="15"/>
      <c r="L1305" s="31"/>
      <c r="M1305" s="36"/>
    </row>
    <row r="1306" spans="1:13" ht="15.75" customHeight="1" x14ac:dyDescent="0.2">
      <c r="A1306" s="12" t="str">
        <f>IFERROR(VLOOKUP('Requête 052'!$A1543,'Requête 052'!$A$1:$F$2000,1,FALSE),"")</f>
        <v/>
      </c>
      <c r="B1306" s="12"/>
      <c r="C1306" s="14"/>
      <c r="D1306" s="12"/>
      <c r="E1306" s="12"/>
      <c r="F1306" s="16"/>
      <c r="G1306" s="15"/>
      <c r="H1306" s="15"/>
      <c r="I1306" s="38"/>
      <c r="J1306" s="15"/>
      <c r="K1306" s="15"/>
      <c r="L1306" s="31"/>
      <c r="M1306" s="36"/>
    </row>
    <row r="1307" spans="1:13" ht="15.75" customHeight="1" x14ac:dyDescent="0.2">
      <c r="A1307" s="12" t="str">
        <f>IFERROR(VLOOKUP('Requête 052'!$A1544,'Requête 052'!$A$1:$F$2000,1,FALSE),"")</f>
        <v/>
      </c>
      <c r="B1307" s="12"/>
      <c r="C1307" s="14"/>
      <c r="D1307" s="12"/>
      <c r="E1307" s="12"/>
      <c r="F1307" s="16"/>
      <c r="G1307" s="15"/>
      <c r="H1307" s="15"/>
      <c r="I1307" s="38"/>
      <c r="J1307" s="15"/>
      <c r="K1307" s="15"/>
      <c r="L1307" s="31"/>
      <c r="M1307" s="36"/>
    </row>
    <row r="1308" spans="1:13" ht="15.75" customHeight="1" x14ac:dyDescent="0.2">
      <c r="A1308" s="12" t="str">
        <f>IFERROR(VLOOKUP('Requête 052'!$A1545,'Requête 052'!$A$1:$F$2000,1,FALSE),"")</f>
        <v/>
      </c>
      <c r="B1308" s="12"/>
      <c r="C1308" s="14"/>
      <c r="D1308" s="12"/>
      <c r="E1308" s="12"/>
      <c r="F1308" s="16"/>
      <c r="G1308" s="15"/>
      <c r="H1308" s="15"/>
      <c r="I1308" s="38"/>
      <c r="J1308" s="15"/>
      <c r="K1308" s="15"/>
      <c r="L1308" s="31"/>
      <c r="M1308" s="36"/>
    </row>
    <row r="1309" spans="1:13" ht="15.75" customHeight="1" x14ac:dyDescent="0.2">
      <c r="A1309" s="12" t="str">
        <f>IFERROR(VLOOKUP('Requête 052'!$A1546,'Requête 052'!$A$1:$F$2000,1,FALSE),"")</f>
        <v/>
      </c>
      <c r="B1309" s="12"/>
      <c r="C1309" s="14"/>
      <c r="D1309" s="12"/>
      <c r="E1309" s="12"/>
      <c r="F1309" s="16"/>
      <c r="G1309" s="15"/>
      <c r="H1309" s="15"/>
      <c r="I1309" s="38"/>
      <c r="J1309" s="15"/>
      <c r="K1309" s="15"/>
      <c r="L1309" s="31"/>
      <c r="M1309" s="36"/>
    </row>
    <row r="1310" spans="1:13" ht="15.75" customHeight="1" x14ac:dyDescent="0.2">
      <c r="A1310" s="12"/>
      <c r="B1310" s="5"/>
      <c r="C1310" s="14"/>
      <c r="D1310" s="5"/>
      <c r="E1310" s="5"/>
      <c r="F1310" s="5"/>
      <c r="G1310" s="15"/>
      <c r="H1310" s="15"/>
      <c r="I1310" s="38"/>
      <c r="J1310" s="15"/>
      <c r="K1310" s="15"/>
      <c r="L1310" s="31"/>
      <c r="M1310" s="36"/>
    </row>
    <row r="1311" spans="1:13" ht="15.75" customHeight="1" x14ac:dyDescent="0.2">
      <c r="A1311" s="12" t="str">
        <f>IFERROR(VLOOKUP('Requête 052'!$A1548,'Requête 052'!$A$1:$F$2000,1,FALSE),"")</f>
        <v/>
      </c>
      <c r="B1311" s="12"/>
      <c r="C1311" s="14"/>
      <c r="D1311" s="12"/>
      <c r="E1311" s="12"/>
      <c r="F1311" s="16"/>
      <c r="G1311" s="15"/>
      <c r="H1311" s="15"/>
      <c r="I1311" s="38"/>
      <c r="J1311" s="15"/>
      <c r="K1311" s="15"/>
      <c r="L1311" s="31"/>
      <c r="M1311" s="36"/>
    </row>
    <row r="1312" spans="1:13" ht="15.75" customHeight="1" x14ac:dyDescent="0.2">
      <c r="A1312" s="12"/>
      <c r="B1312" s="5"/>
      <c r="C1312" s="14"/>
      <c r="D1312" s="5"/>
      <c r="E1312" s="5"/>
      <c r="F1312" s="5"/>
      <c r="G1312" s="15"/>
      <c r="H1312" s="15"/>
      <c r="I1312" s="38"/>
      <c r="J1312" s="15"/>
      <c r="K1312" s="15"/>
      <c r="L1312" s="31"/>
      <c r="M1312" s="36"/>
    </row>
    <row r="1313" spans="1:13" ht="15.75" customHeight="1" x14ac:dyDescent="0.2">
      <c r="A1313" s="12"/>
      <c r="B1313" s="5"/>
      <c r="C1313" s="14"/>
      <c r="D1313" s="5"/>
      <c r="E1313" s="5"/>
      <c r="F1313" s="5"/>
      <c r="G1313" s="15"/>
      <c r="H1313" s="15"/>
      <c r="I1313" s="38"/>
      <c r="J1313" s="15"/>
      <c r="K1313" s="15"/>
      <c r="L1313" s="31"/>
      <c r="M1313" s="34"/>
    </row>
    <row r="1314" spans="1:13" ht="15.75" customHeight="1" x14ac:dyDescent="0.2">
      <c r="A1314" s="12"/>
      <c r="B1314" s="5"/>
      <c r="C1314" s="14"/>
      <c r="D1314" s="5"/>
      <c r="E1314" s="5"/>
      <c r="F1314" s="5"/>
      <c r="G1314" s="15"/>
      <c r="H1314" s="15"/>
      <c r="I1314" s="38"/>
      <c r="J1314" s="15"/>
      <c r="K1314" s="15"/>
      <c r="L1314" s="31"/>
      <c r="M1314" s="34"/>
    </row>
    <row r="1315" spans="1:13" ht="15.75" customHeight="1" x14ac:dyDescent="0.2">
      <c r="A1315" s="12"/>
      <c r="B1315" s="5"/>
      <c r="C1315" s="14"/>
      <c r="D1315" s="5"/>
      <c r="E1315" s="5"/>
      <c r="F1315" s="5"/>
      <c r="G1315" s="15"/>
      <c r="H1315" s="15"/>
      <c r="I1315" s="38"/>
      <c r="J1315" s="15"/>
      <c r="K1315" s="15"/>
      <c r="L1315" s="31"/>
      <c r="M1315" s="34"/>
    </row>
    <row r="1316" spans="1:13" ht="15.75" customHeight="1" x14ac:dyDescent="0.2">
      <c r="A1316" s="12" t="str">
        <f>IFERROR(VLOOKUP('Requête 052'!$A1553,'Requête 052'!$A$1:$F$2000,1,FALSE),"")</f>
        <v/>
      </c>
      <c r="B1316" s="12"/>
      <c r="C1316" s="14"/>
      <c r="D1316" s="12"/>
      <c r="E1316" s="12"/>
      <c r="F1316" s="16"/>
      <c r="G1316" s="15"/>
      <c r="H1316" s="15"/>
      <c r="I1316" s="38"/>
      <c r="J1316" s="15"/>
      <c r="K1316" s="15"/>
      <c r="L1316" s="31"/>
      <c r="M1316" s="36"/>
    </row>
    <row r="1317" spans="1:13" ht="15.75" customHeight="1" x14ac:dyDescent="0.2">
      <c r="A1317" s="12"/>
      <c r="B1317" s="5"/>
      <c r="C1317" s="14"/>
      <c r="D1317" s="5"/>
      <c r="E1317" s="5"/>
      <c r="F1317" s="5"/>
      <c r="G1317" s="15"/>
      <c r="H1317" s="15"/>
      <c r="I1317" s="38"/>
      <c r="J1317" s="15"/>
      <c r="K1317" s="15"/>
      <c r="L1317" s="31"/>
      <c r="M1317" s="34"/>
    </row>
    <row r="1318" spans="1:13" ht="15.75" customHeight="1" x14ac:dyDescent="0.2">
      <c r="A1318" s="12" t="str">
        <f>IFERROR(VLOOKUP('Requête 052'!$A1555,'Requête 052'!$A$1:$F$2000,1,FALSE),"")</f>
        <v/>
      </c>
      <c r="B1318" s="12"/>
      <c r="C1318" s="14"/>
      <c r="D1318" s="12"/>
      <c r="E1318" s="12"/>
      <c r="F1318" s="16"/>
      <c r="G1318" s="15"/>
      <c r="H1318" s="15"/>
      <c r="I1318" s="38"/>
      <c r="J1318" s="15"/>
      <c r="K1318" s="15"/>
      <c r="L1318" s="31"/>
      <c r="M1318" s="36"/>
    </row>
    <row r="1319" spans="1:13" ht="15.75" customHeight="1" x14ac:dyDescent="0.2">
      <c r="A1319" s="12" t="str">
        <f>IFERROR(VLOOKUP('Requête 052'!$A1556,'Requête 052'!$A$1:$F$2000,1,FALSE),"")</f>
        <v/>
      </c>
      <c r="B1319" s="12"/>
      <c r="C1319" s="14"/>
      <c r="D1319" s="12"/>
      <c r="E1319" s="12"/>
      <c r="F1319" s="16"/>
      <c r="G1319" s="15"/>
      <c r="H1319" s="15"/>
      <c r="I1319" s="38"/>
      <c r="J1319" s="15"/>
      <c r="K1319" s="15"/>
      <c r="L1319" s="31"/>
      <c r="M1319" s="36"/>
    </row>
    <row r="1320" spans="1:13" ht="15.75" customHeight="1" x14ac:dyDescent="0.2">
      <c r="A1320" s="12"/>
      <c r="B1320" s="5"/>
      <c r="C1320" s="14"/>
      <c r="D1320" s="5"/>
      <c r="E1320" s="5"/>
      <c r="F1320" s="5"/>
      <c r="G1320" s="15"/>
      <c r="H1320" s="15"/>
      <c r="I1320" s="38"/>
      <c r="J1320" s="15"/>
      <c r="K1320" s="15"/>
      <c r="L1320" s="31"/>
      <c r="M1320" s="34"/>
    </row>
    <row r="1321" spans="1:13" ht="15.75" customHeight="1" x14ac:dyDescent="0.2">
      <c r="A1321" s="12"/>
      <c r="B1321" s="5"/>
      <c r="C1321" s="14"/>
      <c r="D1321" s="5"/>
      <c r="E1321" s="5"/>
      <c r="F1321" s="5"/>
      <c r="G1321" s="15"/>
      <c r="H1321" s="15"/>
      <c r="I1321" s="38"/>
      <c r="J1321" s="15"/>
      <c r="K1321" s="15"/>
      <c r="L1321" s="31"/>
      <c r="M1321" s="34"/>
    </row>
    <row r="1322" spans="1:13" ht="15.75" customHeight="1" x14ac:dyDescent="0.2">
      <c r="A1322" s="12" t="str">
        <f>IFERROR(VLOOKUP('Requête 052'!$A1559,'Requête 052'!$A$1:$F$2000,1,FALSE),"")</f>
        <v/>
      </c>
      <c r="B1322" s="12"/>
      <c r="C1322" s="14"/>
      <c r="D1322" s="12"/>
      <c r="E1322" s="12"/>
      <c r="F1322" s="16"/>
      <c r="G1322" s="15"/>
      <c r="H1322" s="15"/>
      <c r="I1322" s="38"/>
      <c r="J1322" s="15"/>
      <c r="K1322" s="15"/>
      <c r="L1322" s="31"/>
      <c r="M1322" s="36"/>
    </row>
    <row r="1323" spans="1:13" ht="15.75" customHeight="1" x14ac:dyDescent="0.2">
      <c r="A1323" s="12"/>
      <c r="B1323" s="5"/>
      <c r="C1323" s="14"/>
      <c r="D1323" s="5"/>
      <c r="E1323" s="5"/>
      <c r="F1323" s="5"/>
      <c r="G1323" s="15"/>
      <c r="H1323" s="15"/>
      <c r="I1323" s="38"/>
      <c r="J1323" s="15"/>
      <c r="K1323" s="15"/>
      <c r="L1323" s="31"/>
      <c r="M1323" s="36"/>
    </row>
    <row r="1324" spans="1:13" ht="15.75" customHeight="1" x14ac:dyDescent="0.2">
      <c r="A1324" s="12"/>
      <c r="B1324" s="5"/>
      <c r="C1324" s="14"/>
      <c r="D1324" s="5"/>
      <c r="E1324" s="5"/>
      <c r="F1324" s="5"/>
      <c r="G1324" s="15"/>
      <c r="H1324" s="15"/>
      <c r="I1324" s="38"/>
      <c r="J1324" s="15"/>
      <c r="K1324" s="15"/>
      <c r="L1324" s="31"/>
      <c r="M1324" s="36"/>
    </row>
    <row r="1325" spans="1:13" ht="15.75" customHeight="1" x14ac:dyDescent="0.2">
      <c r="A1325" s="12"/>
      <c r="B1325" s="5"/>
      <c r="C1325" s="14"/>
      <c r="D1325" s="5"/>
      <c r="E1325" s="5"/>
      <c r="F1325" s="5"/>
      <c r="G1325" s="15"/>
      <c r="H1325" s="15"/>
      <c r="I1325" s="38"/>
      <c r="J1325" s="15"/>
      <c r="K1325" s="15"/>
      <c r="L1325" s="31"/>
      <c r="M1325" s="36"/>
    </row>
    <row r="1326" spans="1:13" ht="15.75" customHeight="1" x14ac:dyDescent="0.2">
      <c r="A1326" s="12"/>
      <c r="B1326" s="5"/>
      <c r="C1326" s="14"/>
      <c r="D1326" s="5"/>
      <c r="E1326" s="5"/>
      <c r="F1326" s="5"/>
      <c r="G1326" s="15"/>
      <c r="H1326" s="15"/>
      <c r="I1326" s="38"/>
      <c r="J1326" s="15"/>
      <c r="K1326" s="15"/>
      <c r="L1326" s="31"/>
      <c r="M1326" s="36"/>
    </row>
    <row r="1327" spans="1:13" ht="15.75" customHeight="1" x14ac:dyDescent="0.2">
      <c r="A1327" s="12"/>
      <c r="B1327" s="5"/>
      <c r="C1327" s="14"/>
      <c r="D1327" s="5"/>
      <c r="E1327" s="5"/>
      <c r="F1327" s="5"/>
      <c r="G1327" s="15"/>
      <c r="H1327" s="15"/>
      <c r="I1327" s="38"/>
      <c r="J1327" s="15"/>
      <c r="K1327" s="15"/>
      <c r="L1327" s="31"/>
      <c r="M1327" s="34"/>
    </row>
    <row r="1328" spans="1:13" ht="15.75" customHeight="1" x14ac:dyDescent="0.2">
      <c r="A1328" s="12"/>
      <c r="B1328" s="5"/>
      <c r="C1328" s="14"/>
      <c r="D1328" s="5"/>
      <c r="E1328" s="5"/>
      <c r="F1328" s="5"/>
      <c r="G1328" s="15"/>
      <c r="H1328" s="15"/>
      <c r="I1328" s="38"/>
      <c r="J1328" s="15"/>
      <c r="K1328" s="15"/>
      <c r="L1328" s="31"/>
      <c r="M1328" s="34"/>
    </row>
    <row r="1329" spans="1:13" ht="15.75" customHeight="1" x14ac:dyDescent="0.2">
      <c r="A1329" s="12" t="str">
        <f>IFERROR(VLOOKUP('Requête 052'!$A1566,'Requête 052'!$A$1:$F$2000,1,FALSE),"")</f>
        <v/>
      </c>
      <c r="B1329" s="12"/>
      <c r="C1329" s="14"/>
      <c r="D1329" s="12"/>
      <c r="E1329" s="12"/>
      <c r="F1329" s="16"/>
      <c r="G1329" s="15"/>
      <c r="H1329" s="15"/>
      <c r="I1329" s="38"/>
      <c r="J1329" s="15"/>
      <c r="K1329" s="15"/>
      <c r="L1329" s="31"/>
      <c r="M1329" s="36"/>
    </row>
    <row r="1330" spans="1:13" ht="15.75" customHeight="1" x14ac:dyDescent="0.2">
      <c r="A1330" s="12" t="str">
        <f>IFERROR(VLOOKUP('Requête 052'!$A1567,'Requête 052'!$A$1:$F$2000,1,FALSE),"")</f>
        <v/>
      </c>
      <c r="B1330" s="12"/>
      <c r="C1330" s="14"/>
      <c r="D1330" s="12"/>
      <c r="E1330" s="12"/>
      <c r="F1330" s="16"/>
      <c r="G1330" s="15"/>
      <c r="H1330" s="15"/>
      <c r="I1330" s="38"/>
      <c r="J1330" s="15"/>
      <c r="K1330" s="15"/>
      <c r="L1330" s="31"/>
      <c r="M1330" s="36"/>
    </row>
    <row r="1331" spans="1:13" ht="15.75" customHeight="1" x14ac:dyDescent="0.2">
      <c r="A1331" s="12"/>
      <c r="B1331" s="5"/>
      <c r="C1331" s="14"/>
      <c r="D1331" s="5"/>
      <c r="E1331" s="5"/>
      <c r="F1331" s="5"/>
      <c r="G1331" s="15"/>
      <c r="H1331" s="15"/>
      <c r="I1331" s="38"/>
      <c r="J1331" s="15"/>
      <c r="K1331" s="15"/>
      <c r="L1331" s="31"/>
      <c r="M1331" s="36"/>
    </row>
    <row r="1332" spans="1:13" ht="15.75" customHeight="1" x14ac:dyDescent="0.2">
      <c r="A1332" s="12"/>
      <c r="B1332" s="5"/>
      <c r="C1332" s="14"/>
      <c r="D1332" s="5"/>
      <c r="E1332" s="5"/>
      <c r="F1332" s="5"/>
      <c r="G1332" s="15"/>
      <c r="H1332" s="15"/>
      <c r="I1332" s="38"/>
      <c r="J1332" s="15"/>
      <c r="K1332" s="15"/>
      <c r="L1332" s="31"/>
      <c r="M1332" s="36"/>
    </row>
    <row r="1333" spans="1:13" ht="15.75" customHeight="1" x14ac:dyDescent="0.2">
      <c r="A1333" s="12" t="str">
        <f>IFERROR(VLOOKUP('Requête 052'!$A1570,'Requête 052'!$A$1:$F$2000,1,FALSE),"")</f>
        <v/>
      </c>
      <c r="B1333" s="12"/>
      <c r="C1333" s="14"/>
      <c r="D1333" s="12"/>
      <c r="E1333" s="12"/>
      <c r="F1333" s="16"/>
      <c r="G1333" s="15"/>
      <c r="H1333" s="15"/>
      <c r="I1333" s="38"/>
      <c r="J1333" s="15"/>
      <c r="K1333" s="15"/>
      <c r="L1333" s="31"/>
      <c r="M1333" s="36"/>
    </row>
    <row r="1334" spans="1:13" ht="15.75" customHeight="1" x14ac:dyDescent="0.2">
      <c r="A1334" s="12"/>
      <c r="B1334" s="5"/>
      <c r="C1334" s="14"/>
      <c r="D1334" s="5"/>
      <c r="E1334" s="5"/>
      <c r="F1334" s="5"/>
      <c r="G1334" s="15"/>
      <c r="H1334" s="15"/>
      <c r="I1334" s="38"/>
      <c r="J1334" s="15"/>
      <c r="K1334" s="15"/>
      <c r="L1334" s="31"/>
      <c r="M1334" s="36"/>
    </row>
    <row r="1335" spans="1:13" ht="15.75" customHeight="1" x14ac:dyDescent="0.2">
      <c r="A1335" s="12"/>
      <c r="B1335" s="5"/>
      <c r="C1335" s="14"/>
      <c r="D1335" s="5"/>
      <c r="E1335" s="5"/>
      <c r="F1335" s="5"/>
      <c r="G1335" s="15"/>
      <c r="H1335" s="15"/>
      <c r="I1335" s="38"/>
      <c r="J1335" s="15"/>
      <c r="K1335" s="15"/>
      <c r="L1335" s="31"/>
      <c r="M1335" s="36"/>
    </row>
    <row r="1336" spans="1:13" ht="15.75" customHeight="1" x14ac:dyDescent="0.2">
      <c r="A1336" s="12"/>
      <c r="B1336" s="5"/>
      <c r="C1336" s="14"/>
      <c r="D1336" s="5"/>
      <c r="E1336" s="5"/>
      <c r="F1336" s="5"/>
      <c r="G1336" s="15"/>
      <c r="H1336" s="15"/>
      <c r="I1336" s="38"/>
      <c r="J1336" s="15"/>
      <c r="K1336" s="15"/>
      <c r="L1336" s="31"/>
      <c r="M1336" s="36"/>
    </row>
    <row r="1337" spans="1:13" ht="15.75" customHeight="1" x14ac:dyDescent="0.2">
      <c r="A1337" s="12"/>
      <c r="B1337" s="5"/>
      <c r="C1337" s="14"/>
      <c r="D1337" s="5"/>
      <c r="E1337" s="5"/>
      <c r="F1337" s="5"/>
      <c r="G1337" s="15"/>
      <c r="H1337" s="15"/>
      <c r="I1337" s="38"/>
      <c r="J1337" s="15"/>
      <c r="K1337" s="15"/>
      <c r="L1337" s="31"/>
    </row>
    <row r="1338" spans="1:13" ht="15.75" customHeight="1" x14ac:dyDescent="0.2">
      <c r="A1338" s="12"/>
      <c r="B1338" s="5"/>
      <c r="C1338" s="14"/>
      <c r="D1338" s="5"/>
      <c r="E1338" s="5"/>
      <c r="F1338" s="5"/>
      <c r="G1338" s="15"/>
      <c r="H1338" s="15"/>
      <c r="I1338" s="38"/>
      <c r="J1338" s="15"/>
      <c r="K1338" s="15"/>
      <c r="L1338" s="31"/>
    </row>
    <row r="1339" spans="1:13" ht="15.75" customHeight="1" x14ac:dyDescent="0.2">
      <c r="A1339" s="12"/>
      <c r="B1339" s="5"/>
      <c r="C1339" s="14"/>
      <c r="D1339" s="5"/>
      <c r="E1339" s="5"/>
      <c r="F1339" s="5"/>
      <c r="G1339" s="15"/>
      <c r="H1339" s="15"/>
      <c r="I1339" s="38"/>
      <c r="J1339" s="15"/>
      <c r="K1339" s="15"/>
      <c r="L1339" s="31"/>
    </row>
    <row r="1340" spans="1:13" ht="15.75" customHeight="1" x14ac:dyDescent="0.2">
      <c r="A1340" s="12"/>
      <c r="B1340" s="5"/>
      <c r="C1340" s="14"/>
      <c r="D1340" s="5"/>
      <c r="E1340" s="5"/>
      <c r="F1340" s="5"/>
      <c r="G1340" s="15"/>
      <c r="H1340" s="15"/>
      <c r="I1340" s="38"/>
      <c r="J1340" s="15"/>
      <c r="K1340" s="15"/>
      <c r="L1340" s="31"/>
    </row>
    <row r="1341" spans="1:13" ht="15.75" customHeight="1" x14ac:dyDescent="0.2">
      <c r="A1341" s="12"/>
      <c r="B1341" s="5"/>
      <c r="C1341" s="14"/>
      <c r="D1341" s="5"/>
      <c r="E1341" s="5"/>
      <c r="F1341" s="5"/>
      <c r="G1341" s="15"/>
      <c r="H1341" s="15"/>
      <c r="I1341" s="38"/>
      <c r="J1341" s="15"/>
      <c r="K1341" s="15"/>
      <c r="L1341" s="31"/>
    </row>
    <row r="1342" spans="1:13" ht="15.75" customHeight="1" x14ac:dyDescent="0.2">
      <c r="A1342" s="12"/>
      <c r="B1342" s="5"/>
      <c r="C1342" s="14"/>
      <c r="D1342" s="5"/>
      <c r="E1342" s="5"/>
      <c r="F1342" s="5"/>
      <c r="G1342" s="15"/>
      <c r="H1342" s="15"/>
      <c r="I1342" s="38"/>
      <c r="J1342" s="15"/>
      <c r="K1342" s="15"/>
      <c r="L1342" s="31"/>
    </row>
    <row r="1343" spans="1:13" ht="15.75" customHeight="1" x14ac:dyDescent="0.2">
      <c r="A1343" s="12"/>
      <c r="B1343" s="5"/>
      <c r="C1343" s="14"/>
      <c r="D1343" s="5"/>
      <c r="E1343" s="5"/>
      <c r="F1343" s="5"/>
      <c r="G1343" s="15"/>
      <c r="H1343" s="15"/>
      <c r="I1343" s="38"/>
      <c r="J1343" s="15"/>
      <c r="K1343" s="15"/>
      <c r="L1343" s="31"/>
    </row>
    <row r="1344" spans="1:13" ht="15.75" customHeight="1" x14ac:dyDescent="0.2">
      <c r="A1344" s="12"/>
      <c r="B1344" s="5"/>
      <c r="C1344" s="14"/>
      <c r="D1344" s="5"/>
      <c r="E1344" s="5"/>
      <c r="F1344" s="5"/>
      <c r="G1344" s="15"/>
      <c r="H1344" s="15"/>
      <c r="I1344" s="38"/>
      <c r="J1344" s="15"/>
      <c r="K1344" s="15"/>
      <c r="L1344" s="31"/>
    </row>
    <row r="1345" spans="1:13" ht="15.75" customHeight="1" x14ac:dyDescent="0.2">
      <c r="A1345" s="12"/>
      <c r="B1345" s="5"/>
      <c r="C1345" s="14"/>
      <c r="D1345" s="5"/>
      <c r="E1345" s="5"/>
      <c r="F1345" s="5"/>
      <c r="G1345" s="15"/>
      <c r="H1345" s="15"/>
      <c r="I1345" s="38"/>
      <c r="J1345" s="15"/>
      <c r="K1345" s="15"/>
      <c r="L1345" s="31"/>
    </row>
    <row r="1346" spans="1:13" ht="15.75" customHeight="1" x14ac:dyDescent="0.2">
      <c r="A1346" s="12"/>
      <c r="B1346" s="5"/>
      <c r="C1346" s="14"/>
      <c r="D1346" s="5"/>
      <c r="E1346" s="5"/>
      <c r="F1346" s="5"/>
      <c r="G1346" s="15"/>
      <c r="H1346" s="15"/>
      <c r="I1346" s="38"/>
      <c r="J1346" s="15"/>
      <c r="K1346" s="15"/>
      <c r="L1346" s="31"/>
    </row>
    <row r="1347" spans="1:13" ht="15.75" customHeight="1" x14ac:dyDescent="0.2">
      <c r="A1347" s="12"/>
      <c r="B1347" s="5"/>
      <c r="C1347" s="14"/>
      <c r="D1347" s="5"/>
      <c r="E1347" s="5"/>
      <c r="F1347" s="5"/>
      <c r="G1347" s="15"/>
      <c r="H1347" s="15"/>
      <c r="I1347" s="38"/>
      <c r="J1347" s="15"/>
      <c r="K1347" s="15"/>
      <c r="L1347" s="31"/>
    </row>
    <row r="1348" spans="1:13" ht="15.75" customHeight="1" x14ac:dyDescent="0.2">
      <c r="A1348" s="12"/>
      <c r="B1348" s="5"/>
      <c r="C1348" s="14"/>
      <c r="D1348" s="5"/>
      <c r="E1348" s="5"/>
      <c r="F1348" s="5"/>
      <c r="G1348" s="15"/>
      <c r="H1348" s="15"/>
      <c r="I1348" s="38"/>
      <c r="J1348" s="15"/>
      <c r="K1348" s="15"/>
      <c r="L1348" s="31"/>
    </row>
    <row r="1349" spans="1:13" ht="15.75" customHeight="1" x14ac:dyDescent="0.2">
      <c r="A1349" s="12"/>
      <c r="B1349" s="5"/>
      <c r="C1349" s="14"/>
      <c r="D1349" s="5"/>
      <c r="E1349" s="5"/>
      <c r="F1349" s="5"/>
      <c r="G1349" s="15"/>
      <c r="H1349" s="15"/>
      <c r="I1349" s="38"/>
      <c r="J1349" s="15"/>
      <c r="K1349" s="15"/>
      <c r="L1349" s="31"/>
    </row>
    <row r="1350" spans="1:13" ht="15.75" customHeight="1" x14ac:dyDescent="0.2">
      <c r="A1350" s="12"/>
      <c r="B1350" s="5"/>
      <c r="C1350" s="14"/>
      <c r="D1350" s="5"/>
      <c r="E1350" s="5"/>
      <c r="F1350" s="5"/>
      <c r="G1350" s="15"/>
      <c r="H1350" s="15"/>
      <c r="I1350" s="38"/>
      <c r="J1350" s="15"/>
      <c r="K1350" s="15"/>
      <c r="L1350" s="31"/>
    </row>
    <row r="1351" spans="1:13" ht="15.75" customHeight="1" x14ac:dyDescent="0.2">
      <c r="A1351" s="12"/>
      <c r="B1351" s="5"/>
      <c r="C1351" s="14"/>
      <c r="D1351" s="5"/>
      <c r="E1351" s="5"/>
      <c r="F1351" s="5"/>
      <c r="G1351" s="15"/>
      <c r="H1351" s="15"/>
      <c r="I1351" s="38"/>
      <c r="J1351" s="15"/>
      <c r="K1351" s="15"/>
      <c r="L1351" s="31"/>
    </row>
    <row r="1352" spans="1:13" ht="15.75" customHeight="1" x14ac:dyDescent="0.2">
      <c r="A1352" s="12"/>
      <c r="B1352" s="5"/>
      <c r="C1352" s="14"/>
      <c r="D1352" s="5"/>
      <c r="E1352" s="5"/>
      <c r="F1352" s="5"/>
      <c r="G1352" s="15"/>
      <c r="H1352" s="15"/>
      <c r="I1352" s="38"/>
      <c r="J1352" s="15"/>
      <c r="K1352" s="15"/>
      <c r="L1352" s="31"/>
    </row>
    <row r="1353" spans="1:13" ht="15.75" customHeight="1" x14ac:dyDescent="0.2">
      <c r="A1353" s="12" t="str">
        <f>IFERROR(VLOOKUP('Requête 052'!$A1590,'Requête 052'!$A$1:$F$2000,1,FALSE),"")</f>
        <v/>
      </c>
      <c r="B1353" s="12"/>
      <c r="C1353" s="14"/>
      <c r="D1353" s="12"/>
      <c r="E1353" s="12"/>
      <c r="F1353" s="16"/>
      <c r="G1353" s="15"/>
      <c r="H1353" s="15"/>
      <c r="I1353" s="38"/>
      <c r="J1353" s="15"/>
      <c r="K1353" s="15"/>
      <c r="L1353" s="31"/>
      <c r="M1353" s="36"/>
    </row>
    <row r="1354" spans="1:13" ht="15.75" customHeight="1" x14ac:dyDescent="0.2">
      <c r="A1354" s="12" t="str">
        <f>IFERROR(VLOOKUP('Requête 052'!$A1591,'Requête 052'!$A$1:$F$2000,1,FALSE),"")</f>
        <v/>
      </c>
      <c r="B1354" s="12"/>
      <c r="C1354" s="14"/>
      <c r="D1354" s="12"/>
      <c r="E1354" s="12"/>
      <c r="F1354" s="16"/>
      <c r="G1354" s="15"/>
      <c r="H1354" s="15"/>
      <c r="I1354" s="38"/>
      <c r="J1354" s="15"/>
      <c r="K1354" s="15"/>
      <c r="L1354" s="31"/>
      <c r="M1354" s="36"/>
    </row>
    <row r="1355" spans="1:13" ht="15.75" customHeight="1" x14ac:dyDescent="0.2">
      <c r="A1355" s="12" t="str">
        <f>IFERROR(VLOOKUP('Requête 052'!$A1592,'Requête 052'!$A$1:$F$2000,1,FALSE),"")</f>
        <v/>
      </c>
      <c r="B1355" s="12"/>
      <c r="C1355" s="14"/>
      <c r="D1355" s="12"/>
      <c r="E1355" s="12"/>
      <c r="F1355" s="16"/>
      <c r="G1355" s="15"/>
      <c r="H1355" s="15"/>
      <c r="I1355" s="38"/>
      <c r="J1355" s="15"/>
      <c r="K1355" s="15"/>
      <c r="L1355" s="31"/>
      <c r="M1355" s="36"/>
    </row>
    <row r="1356" spans="1:13" ht="15.75" customHeight="1" x14ac:dyDescent="0.2">
      <c r="A1356" s="12" t="str">
        <f>IFERROR(VLOOKUP('Requête 052'!$A1593,'Requête 052'!$A$1:$F$2000,1,FALSE),"")</f>
        <v/>
      </c>
      <c r="B1356" s="12"/>
      <c r="C1356" s="14"/>
      <c r="D1356" s="12"/>
      <c r="E1356" s="12"/>
      <c r="F1356" s="16"/>
      <c r="G1356" s="15"/>
      <c r="H1356" s="15"/>
      <c r="I1356" s="38"/>
      <c r="J1356" s="15"/>
      <c r="K1356" s="15"/>
      <c r="L1356" s="31"/>
      <c r="M1356" s="36"/>
    </row>
    <row r="1357" spans="1:13" ht="15.75" customHeight="1" x14ac:dyDescent="0.2">
      <c r="A1357" s="12" t="str">
        <f>IFERROR(VLOOKUP('Requête 052'!$A1594,'Requête 052'!$A$1:$F$2000,1,FALSE),"")</f>
        <v/>
      </c>
      <c r="B1357" s="12"/>
      <c r="C1357" s="14"/>
      <c r="D1357" s="12"/>
      <c r="E1357" s="12"/>
      <c r="F1357" s="16"/>
      <c r="G1357" s="15"/>
      <c r="H1357" s="15"/>
      <c r="I1357" s="38"/>
      <c r="J1357" s="15"/>
      <c r="K1357" s="15"/>
      <c r="L1357" s="31"/>
      <c r="M1357" s="36"/>
    </row>
    <row r="1358" spans="1:13" ht="15.75" customHeight="1" x14ac:dyDescent="0.2">
      <c r="A1358" s="12" t="str">
        <f>IFERROR(VLOOKUP('Requête 052'!$A1595,'Requête 052'!$A$1:$F$2000,1,FALSE),"")</f>
        <v/>
      </c>
      <c r="B1358" s="12"/>
      <c r="C1358" s="14"/>
      <c r="D1358" s="12"/>
      <c r="E1358" s="12"/>
      <c r="F1358" s="16"/>
      <c r="G1358" s="15"/>
      <c r="H1358" s="15"/>
      <c r="I1358" s="38"/>
      <c r="J1358" s="15"/>
      <c r="K1358" s="15"/>
      <c r="L1358" s="31"/>
      <c r="M1358" s="36"/>
    </row>
    <row r="1359" spans="1:13" ht="15.75" customHeight="1" x14ac:dyDescent="0.2">
      <c r="A1359" s="12" t="str">
        <f>IFERROR(VLOOKUP('Requête 052'!$A1596,'Requête 052'!$A$1:$F$2000,1,FALSE),"")</f>
        <v/>
      </c>
      <c r="B1359" s="12"/>
      <c r="C1359" s="14"/>
      <c r="D1359" s="12"/>
      <c r="E1359" s="12"/>
      <c r="F1359" s="16"/>
      <c r="G1359" s="15"/>
      <c r="H1359" s="15"/>
      <c r="I1359" s="38"/>
      <c r="J1359" s="15"/>
      <c r="K1359" s="15"/>
      <c r="L1359" s="31"/>
      <c r="M1359" s="36"/>
    </row>
    <row r="1360" spans="1:13" ht="15.75" customHeight="1" x14ac:dyDescent="0.2">
      <c r="A1360" s="12" t="str">
        <f>IFERROR(VLOOKUP('Requête 052'!$A1597,'Requête 052'!$A$1:$F$2000,1,FALSE),"")</f>
        <v/>
      </c>
      <c r="B1360" s="12"/>
      <c r="C1360" s="14"/>
      <c r="D1360" s="12"/>
      <c r="E1360" s="12"/>
      <c r="F1360" s="16"/>
      <c r="G1360" s="15"/>
      <c r="H1360" s="15"/>
      <c r="I1360" s="38"/>
      <c r="J1360" s="15"/>
      <c r="K1360" s="15"/>
      <c r="L1360" s="31"/>
      <c r="M1360" s="36"/>
    </row>
    <row r="1361" spans="1:13" ht="15.75" customHeight="1" x14ac:dyDescent="0.2">
      <c r="A1361" s="12"/>
      <c r="B1361" s="5"/>
      <c r="C1361" s="14"/>
      <c r="D1361" s="5"/>
      <c r="E1361" s="5"/>
      <c r="F1361" s="5"/>
      <c r="G1361" s="15"/>
      <c r="H1361" s="15"/>
      <c r="I1361" s="38"/>
      <c r="J1361" s="15"/>
      <c r="K1361" s="15"/>
      <c r="L1361" s="31"/>
      <c r="M1361" s="34"/>
    </row>
    <row r="1362" spans="1:13" ht="15.75" customHeight="1" x14ac:dyDescent="0.2">
      <c r="A1362" s="12" t="str">
        <f>IFERROR(VLOOKUP('Requête 052'!$A1599,'Requête 052'!$A$1:$F$2000,1,FALSE),"")</f>
        <v/>
      </c>
      <c r="B1362" s="12"/>
      <c r="C1362" s="14"/>
      <c r="D1362" s="12"/>
      <c r="E1362" s="12"/>
      <c r="F1362" s="16"/>
      <c r="G1362" s="15"/>
      <c r="H1362" s="15"/>
      <c r="I1362" s="38"/>
      <c r="J1362" s="15"/>
      <c r="K1362" s="15"/>
      <c r="L1362" s="31"/>
      <c r="M1362" s="36"/>
    </row>
    <row r="1363" spans="1:13" ht="15.75" customHeight="1" x14ac:dyDescent="0.2">
      <c r="A1363" s="12" t="str">
        <f>IFERROR(VLOOKUP('Requête 052'!$A1600,'Requête 052'!$A$1:$F$2000,1,FALSE),"")</f>
        <v/>
      </c>
      <c r="B1363" s="12"/>
      <c r="C1363" s="14"/>
      <c r="D1363" s="12"/>
      <c r="E1363" s="12"/>
      <c r="F1363" s="16"/>
      <c r="G1363" s="15"/>
      <c r="H1363" s="15"/>
      <c r="I1363" s="38"/>
      <c r="J1363" s="15"/>
      <c r="K1363" s="15"/>
      <c r="L1363" s="31"/>
      <c r="M1363" s="36"/>
    </row>
    <row r="1364" spans="1:13" ht="15.75" customHeight="1" x14ac:dyDescent="0.2">
      <c r="A1364" s="12" t="str">
        <f>IFERROR(VLOOKUP('Requête 052'!$A1601,'Requête 052'!$A$1:$F$2000,1,FALSE),"")</f>
        <v/>
      </c>
      <c r="B1364" s="12"/>
      <c r="C1364" s="14"/>
      <c r="D1364" s="12"/>
      <c r="E1364" s="12"/>
      <c r="F1364" s="16"/>
      <c r="G1364" s="15"/>
      <c r="H1364" s="15"/>
      <c r="I1364" s="38"/>
      <c r="J1364" s="15"/>
      <c r="K1364" s="15"/>
      <c r="L1364" s="31"/>
      <c r="M1364" s="36"/>
    </row>
    <row r="1365" spans="1:13" ht="15.75" customHeight="1" x14ac:dyDescent="0.2">
      <c r="A1365" s="12"/>
      <c r="B1365" s="5"/>
      <c r="C1365" s="14"/>
      <c r="D1365" s="5"/>
      <c r="E1365" s="5"/>
      <c r="F1365" s="5"/>
      <c r="G1365" s="15"/>
      <c r="H1365" s="15"/>
      <c r="I1365" s="38"/>
      <c r="J1365" s="15"/>
      <c r="K1365" s="15"/>
      <c r="L1365" s="31"/>
      <c r="M1365" s="34"/>
    </row>
    <row r="1366" spans="1:13" ht="15.75" customHeight="1" x14ac:dyDescent="0.2">
      <c r="A1366" s="12" t="str">
        <f>IFERROR(VLOOKUP('Requête 052'!$A1603,'Requête 052'!$A$1:$F$2000,1,FALSE),"")</f>
        <v/>
      </c>
      <c r="B1366" s="12"/>
      <c r="C1366" s="14"/>
      <c r="D1366" s="12"/>
      <c r="E1366" s="12"/>
      <c r="F1366" s="16"/>
      <c r="G1366" s="15"/>
      <c r="H1366" s="15"/>
      <c r="I1366" s="38"/>
      <c r="J1366" s="15"/>
      <c r="K1366" s="15"/>
      <c r="L1366" s="31"/>
      <c r="M1366" s="36"/>
    </row>
    <row r="1367" spans="1:13" ht="15.75" customHeight="1" x14ac:dyDescent="0.2">
      <c r="A1367" s="12" t="str">
        <f>IFERROR(VLOOKUP('Requête 052'!$A1604,'Requête 052'!$A$1:$F$2000,1,FALSE),"")</f>
        <v/>
      </c>
      <c r="B1367" s="12"/>
      <c r="C1367" s="14"/>
      <c r="D1367" s="12"/>
      <c r="E1367" s="12"/>
      <c r="F1367" s="16"/>
      <c r="G1367" s="15"/>
      <c r="H1367" s="15"/>
      <c r="I1367" s="38"/>
      <c r="J1367" s="15"/>
      <c r="K1367" s="15"/>
      <c r="L1367" s="31"/>
      <c r="M1367" s="36"/>
    </row>
    <row r="1368" spans="1:13" ht="15.75" customHeight="1" x14ac:dyDescent="0.2">
      <c r="A1368" s="12" t="str">
        <f>IFERROR(VLOOKUP('Requête 052'!$A1605,'Requête 052'!$A$1:$F$2000,1,FALSE),"")</f>
        <v/>
      </c>
      <c r="B1368" s="12"/>
      <c r="C1368" s="14"/>
      <c r="D1368" s="12"/>
      <c r="E1368" s="12"/>
      <c r="F1368" s="16"/>
      <c r="G1368" s="15"/>
      <c r="H1368" s="15"/>
      <c r="I1368" s="38"/>
      <c r="J1368" s="15"/>
      <c r="K1368" s="15"/>
      <c r="L1368" s="31"/>
      <c r="M1368" s="36"/>
    </row>
    <row r="1369" spans="1:13" ht="15.75" customHeight="1" x14ac:dyDescent="0.2">
      <c r="A1369" s="12" t="str">
        <f>IFERROR(VLOOKUP('Requête 052'!$A1606,'Requête 052'!$A$1:$F$2000,1,FALSE),"")</f>
        <v/>
      </c>
      <c r="B1369" s="12"/>
      <c r="C1369" s="14"/>
      <c r="D1369" s="12"/>
      <c r="E1369" s="12"/>
      <c r="F1369" s="16"/>
      <c r="G1369" s="15"/>
      <c r="H1369" s="15"/>
      <c r="I1369" s="38"/>
      <c r="J1369" s="15"/>
      <c r="K1369" s="15"/>
      <c r="L1369" s="31"/>
      <c r="M1369" s="36"/>
    </row>
    <row r="1370" spans="1:13" ht="15.75" customHeight="1" x14ac:dyDescent="0.2">
      <c r="A1370" s="12"/>
      <c r="B1370" s="5"/>
      <c r="C1370" s="14"/>
      <c r="D1370" s="5"/>
      <c r="E1370" s="5"/>
      <c r="F1370" s="5"/>
      <c r="G1370" s="15"/>
      <c r="H1370" s="15"/>
      <c r="I1370" s="38"/>
      <c r="J1370" s="15"/>
      <c r="K1370" s="15"/>
      <c r="L1370" s="31"/>
      <c r="M1370" s="34"/>
    </row>
    <row r="1371" spans="1:13" ht="15.75" customHeight="1" x14ac:dyDescent="0.2">
      <c r="A1371" s="12"/>
      <c r="B1371" s="5"/>
      <c r="C1371" s="14"/>
      <c r="D1371" s="5"/>
      <c r="E1371" s="5"/>
      <c r="F1371" s="5"/>
      <c r="G1371" s="15"/>
      <c r="H1371" s="15"/>
      <c r="I1371" s="38"/>
      <c r="J1371" s="15"/>
      <c r="K1371" s="15"/>
      <c r="L1371" s="31"/>
      <c r="M1371" s="34"/>
    </row>
    <row r="1372" spans="1:13" ht="15.75" customHeight="1" x14ac:dyDescent="0.2">
      <c r="A1372" s="12" t="str">
        <f>IFERROR(VLOOKUP('Requête 052'!$A1609,'Requête 052'!$A$1:$F$2000,1,FALSE),"")</f>
        <v/>
      </c>
      <c r="B1372" s="12"/>
      <c r="C1372" s="14"/>
      <c r="D1372" s="12"/>
      <c r="E1372" s="12"/>
      <c r="F1372" s="16"/>
      <c r="G1372" s="15"/>
      <c r="H1372" s="15"/>
      <c r="I1372" s="38"/>
      <c r="J1372" s="15"/>
      <c r="K1372" s="15"/>
      <c r="L1372" s="31"/>
      <c r="M1372" s="36"/>
    </row>
    <row r="1373" spans="1:13" ht="15.75" customHeight="1" x14ac:dyDescent="0.2">
      <c r="A1373" s="12" t="str">
        <f>IFERROR(VLOOKUP('Requête 052'!$A1610,'Requête 052'!$A$1:$F$2000,1,FALSE),"")</f>
        <v/>
      </c>
      <c r="B1373" s="12"/>
      <c r="C1373" s="14"/>
      <c r="D1373" s="12"/>
      <c r="E1373" s="12"/>
      <c r="F1373" s="16"/>
      <c r="G1373" s="15"/>
      <c r="H1373" s="15"/>
      <c r="I1373" s="38"/>
      <c r="J1373" s="15"/>
      <c r="K1373" s="15"/>
      <c r="L1373" s="31"/>
      <c r="M1373" s="36"/>
    </row>
    <row r="1374" spans="1:13" ht="15.75" customHeight="1" x14ac:dyDescent="0.2">
      <c r="A1374" s="12"/>
      <c r="B1374" s="5"/>
      <c r="C1374" s="14"/>
      <c r="D1374" s="5"/>
      <c r="E1374" s="5"/>
      <c r="F1374" s="5"/>
      <c r="G1374" s="15"/>
      <c r="H1374" s="15"/>
      <c r="I1374" s="38"/>
      <c r="J1374" s="15"/>
      <c r="K1374" s="15"/>
      <c r="L1374" s="31"/>
      <c r="M1374" s="36"/>
    </row>
    <row r="1375" spans="1:13" ht="15.75" customHeight="1" x14ac:dyDescent="0.2">
      <c r="A1375" s="12" t="str">
        <f>IFERROR(VLOOKUP('Requête 052'!$A1612,'Requête 052'!$A$1:$F$2000,1,FALSE),"")</f>
        <v/>
      </c>
      <c r="B1375" s="12"/>
      <c r="C1375" s="14"/>
      <c r="D1375" s="12"/>
      <c r="E1375" s="12"/>
      <c r="F1375" s="16"/>
      <c r="G1375" s="15"/>
      <c r="H1375" s="15"/>
      <c r="I1375" s="38"/>
      <c r="J1375" s="15"/>
      <c r="K1375" s="15"/>
      <c r="L1375" s="31"/>
      <c r="M1375" s="36"/>
    </row>
    <row r="1376" spans="1:13" ht="15.75" customHeight="1" x14ac:dyDescent="0.2">
      <c r="A1376" s="12" t="str">
        <f>IFERROR(VLOOKUP('Requête 052'!$A1613,'Requête 052'!$A$1:$F$2000,1,FALSE),"")</f>
        <v/>
      </c>
      <c r="B1376" s="12"/>
      <c r="C1376" s="14"/>
      <c r="D1376" s="12"/>
      <c r="E1376" s="12"/>
      <c r="F1376" s="16"/>
      <c r="G1376" s="15"/>
      <c r="H1376" s="15"/>
      <c r="I1376" s="38"/>
      <c r="J1376" s="15"/>
      <c r="K1376" s="15"/>
      <c r="L1376" s="31"/>
      <c r="M1376" s="36"/>
    </row>
    <row r="1377" spans="1:13" ht="15.75" customHeight="1" x14ac:dyDescent="0.2">
      <c r="A1377" s="12"/>
      <c r="B1377" s="5"/>
      <c r="C1377" s="14"/>
      <c r="D1377" s="5"/>
      <c r="E1377" s="5"/>
      <c r="F1377" s="5"/>
      <c r="G1377" s="15"/>
      <c r="H1377" s="15"/>
      <c r="I1377" s="38"/>
      <c r="J1377" s="15"/>
      <c r="K1377" s="15"/>
      <c r="L1377" s="31"/>
      <c r="M1377" s="34"/>
    </row>
    <row r="1378" spans="1:13" ht="15.75" customHeight="1" x14ac:dyDescent="0.2">
      <c r="A1378" s="12"/>
      <c r="B1378" s="5"/>
      <c r="C1378" s="14"/>
      <c r="D1378" s="5"/>
      <c r="E1378" s="5"/>
      <c r="F1378" s="5"/>
      <c r="G1378" s="15"/>
      <c r="H1378" s="15"/>
      <c r="I1378" s="38"/>
      <c r="J1378" s="15"/>
      <c r="K1378" s="15"/>
      <c r="L1378" s="31"/>
      <c r="M1378" s="34"/>
    </row>
    <row r="1379" spans="1:13" ht="15.75" customHeight="1" x14ac:dyDescent="0.2">
      <c r="A1379" s="12" t="str">
        <f>IFERROR(VLOOKUP('Requête 052'!$A1616,'Requête 052'!$A$1:$F$2000,1,FALSE),"")</f>
        <v/>
      </c>
      <c r="B1379" s="12"/>
      <c r="C1379" s="14"/>
      <c r="D1379" s="12"/>
      <c r="E1379" s="12"/>
      <c r="F1379" s="16"/>
      <c r="G1379" s="15"/>
      <c r="H1379" s="15"/>
      <c r="I1379" s="38"/>
      <c r="J1379" s="15"/>
      <c r="K1379" s="15"/>
      <c r="L1379" s="31"/>
      <c r="M1379" s="36"/>
    </row>
    <row r="1380" spans="1:13" ht="15.75" customHeight="1" x14ac:dyDescent="0.2">
      <c r="A1380" s="12"/>
      <c r="B1380" s="5"/>
      <c r="C1380" s="14"/>
      <c r="D1380" s="5"/>
      <c r="E1380" s="5"/>
      <c r="F1380" s="5"/>
      <c r="G1380" s="15"/>
      <c r="H1380" s="15"/>
      <c r="I1380" s="38"/>
      <c r="J1380" s="15"/>
      <c r="K1380" s="15"/>
      <c r="L1380" s="31"/>
      <c r="M1380" s="34"/>
    </row>
    <row r="1381" spans="1:13" ht="15.75" customHeight="1" x14ac:dyDescent="0.2">
      <c r="A1381" s="12"/>
      <c r="B1381" s="5"/>
      <c r="C1381" s="14"/>
      <c r="D1381" s="5"/>
      <c r="E1381" s="5"/>
      <c r="F1381" s="5"/>
      <c r="G1381" s="15"/>
      <c r="H1381" s="15"/>
      <c r="I1381" s="38"/>
      <c r="J1381" s="15"/>
      <c r="K1381" s="15"/>
      <c r="L1381" s="31"/>
      <c r="M1381" s="34"/>
    </row>
    <row r="1382" spans="1:13" ht="15.75" customHeight="1" x14ac:dyDescent="0.2">
      <c r="A1382" s="12"/>
      <c r="B1382" s="5"/>
      <c r="C1382" s="14"/>
      <c r="D1382" s="5"/>
      <c r="E1382" s="5"/>
      <c r="F1382" s="5"/>
      <c r="G1382" s="15"/>
      <c r="H1382" s="15"/>
      <c r="I1382" s="38"/>
      <c r="J1382" s="15"/>
      <c r="K1382" s="15"/>
      <c r="L1382" s="31"/>
      <c r="M1382" s="34"/>
    </row>
    <row r="1383" spans="1:13" ht="15.75" customHeight="1" x14ac:dyDescent="0.2">
      <c r="A1383" s="12"/>
      <c r="B1383" s="5"/>
      <c r="C1383" s="14"/>
      <c r="D1383" s="5"/>
      <c r="E1383" s="5"/>
      <c r="F1383" s="5"/>
      <c r="G1383" s="15"/>
      <c r="H1383" s="15"/>
      <c r="I1383" s="38"/>
      <c r="J1383" s="15"/>
      <c r="K1383" s="15"/>
      <c r="L1383" s="31"/>
      <c r="M1383" s="34"/>
    </row>
    <row r="1384" spans="1:13" ht="15.75" customHeight="1" x14ac:dyDescent="0.2">
      <c r="A1384" s="12"/>
      <c r="B1384" s="5"/>
      <c r="C1384" s="14"/>
      <c r="D1384" s="5"/>
      <c r="E1384" s="5"/>
      <c r="F1384" s="5"/>
      <c r="G1384" s="15"/>
      <c r="H1384" s="15"/>
      <c r="I1384" s="38"/>
      <c r="J1384" s="15"/>
      <c r="K1384" s="15"/>
      <c r="L1384" s="31"/>
      <c r="M1384" s="36"/>
    </row>
    <row r="1385" spans="1:13" ht="15.75" customHeight="1" x14ac:dyDescent="0.2">
      <c r="A1385" s="12" t="str">
        <f>IFERROR(VLOOKUP('Requête 052'!$A1622,'Requête 052'!$A$1:$F$2000,1,FALSE),"")</f>
        <v/>
      </c>
      <c r="B1385" s="12"/>
      <c r="C1385" s="14"/>
      <c r="D1385" s="12"/>
      <c r="E1385" s="12"/>
      <c r="F1385" s="16"/>
      <c r="G1385" s="15"/>
      <c r="H1385" s="15"/>
      <c r="I1385" s="38"/>
      <c r="J1385" s="15"/>
      <c r="K1385" s="15"/>
      <c r="L1385" s="31"/>
      <c r="M1385" s="36"/>
    </row>
    <row r="1386" spans="1:13" ht="15.75" customHeight="1" x14ac:dyDescent="0.2">
      <c r="A1386" s="12" t="str">
        <f>IFERROR(VLOOKUP('Requête 052'!$A1623,'Requête 052'!$A$1:$F$2000,1,FALSE),"")</f>
        <v/>
      </c>
      <c r="B1386" s="12"/>
      <c r="C1386" s="14"/>
      <c r="D1386" s="12"/>
      <c r="E1386" s="12"/>
      <c r="F1386" s="16"/>
      <c r="G1386" s="15"/>
      <c r="H1386" s="15"/>
      <c r="I1386" s="38"/>
      <c r="J1386" s="15"/>
      <c r="K1386" s="15"/>
      <c r="L1386" s="31"/>
      <c r="M1386" s="36"/>
    </row>
    <row r="1387" spans="1:13" ht="15.75" customHeight="1" x14ac:dyDescent="0.2">
      <c r="A1387" s="12"/>
      <c r="B1387" s="5"/>
      <c r="C1387" s="14"/>
      <c r="D1387" s="5"/>
      <c r="E1387" s="5"/>
      <c r="F1387" s="5"/>
      <c r="G1387" s="15"/>
      <c r="H1387" s="15"/>
      <c r="I1387" s="38"/>
      <c r="J1387" s="15"/>
      <c r="K1387" s="15"/>
      <c r="L1387" s="31"/>
      <c r="M1387" s="34"/>
    </row>
    <row r="1388" spans="1:13" ht="15.75" customHeight="1" x14ac:dyDescent="0.2">
      <c r="A1388" s="12"/>
      <c r="B1388" s="5"/>
      <c r="C1388" s="14"/>
      <c r="D1388" s="5"/>
      <c r="E1388" s="5"/>
      <c r="F1388" s="5"/>
      <c r="G1388" s="15"/>
      <c r="H1388" s="15"/>
      <c r="I1388" s="38"/>
      <c r="J1388" s="15"/>
      <c r="K1388" s="15"/>
      <c r="L1388" s="31"/>
      <c r="M1388" s="34"/>
    </row>
    <row r="1389" spans="1:13" ht="15.75" customHeight="1" x14ac:dyDescent="0.2">
      <c r="A1389" s="12" t="str">
        <f>IFERROR(VLOOKUP('Requête 052'!$A1626,'Requête 052'!$A$1:$F$2000,1,FALSE),"")</f>
        <v/>
      </c>
      <c r="B1389" s="12"/>
      <c r="C1389" s="14"/>
      <c r="D1389" s="12"/>
      <c r="E1389" s="12"/>
      <c r="F1389" s="16"/>
      <c r="G1389" s="15"/>
      <c r="H1389" s="15"/>
      <c r="I1389" s="38"/>
      <c r="J1389" s="15"/>
      <c r="K1389" s="15"/>
      <c r="L1389" s="31"/>
      <c r="M1389" s="36"/>
    </row>
    <row r="1390" spans="1:13" ht="15.75" customHeight="1" x14ac:dyDescent="0.2">
      <c r="A1390" s="12"/>
      <c r="B1390" s="5"/>
      <c r="C1390" s="14"/>
      <c r="D1390" s="5"/>
      <c r="E1390" s="5"/>
      <c r="F1390" s="5"/>
      <c r="G1390" s="15"/>
      <c r="H1390" s="15"/>
      <c r="I1390" s="38"/>
      <c r="J1390" s="15"/>
      <c r="K1390" s="15"/>
      <c r="L1390" s="31"/>
      <c r="M1390" s="36"/>
    </row>
    <row r="1391" spans="1:13" ht="15.75" customHeight="1" x14ac:dyDescent="0.2">
      <c r="A1391" s="12" t="str">
        <f>IFERROR(VLOOKUP('Requête 052'!$A1628,'Requête 052'!$A$1:$F$2000,1,FALSE),"")</f>
        <v/>
      </c>
      <c r="B1391" s="12"/>
      <c r="C1391" s="14"/>
      <c r="D1391" s="12"/>
      <c r="E1391" s="12"/>
      <c r="F1391" s="16"/>
      <c r="G1391" s="15"/>
      <c r="H1391" s="15"/>
      <c r="I1391" s="38"/>
      <c r="J1391" s="15"/>
      <c r="K1391" s="15"/>
      <c r="L1391" s="31"/>
      <c r="M1391" s="36"/>
    </row>
    <row r="1392" spans="1:13" ht="15.75" customHeight="1" x14ac:dyDescent="0.2">
      <c r="A1392" s="12"/>
      <c r="B1392" s="5"/>
      <c r="C1392" s="14"/>
      <c r="D1392" s="5"/>
      <c r="E1392" s="5"/>
      <c r="F1392" s="5"/>
      <c r="G1392" s="15"/>
      <c r="H1392" s="15"/>
      <c r="I1392" s="38"/>
      <c r="J1392" s="15"/>
      <c r="K1392" s="15"/>
      <c r="L1392" s="31"/>
      <c r="M1392" s="36"/>
    </row>
    <row r="1393" spans="1:13" ht="15.75" customHeight="1" x14ac:dyDescent="0.2">
      <c r="A1393" s="12"/>
      <c r="B1393" s="5"/>
      <c r="C1393" s="14"/>
      <c r="D1393" s="5"/>
      <c r="E1393" s="5"/>
      <c r="F1393" s="5"/>
      <c r="G1393" s="15"/>
      <c r="H1393" s="15"/>
      <c r="I1393" s="38"/>
      <c r="J1393" s="15"/>
      <c r="K1393" s="15"/>
      <c r="L1393" s="31"/>
      <c r="M1393" s="36"/>
    </row>
    <row r="1394" spans="1:13" ht="15.75" customHeight="1" x14ac:dyDescent="0.2">
      <c r="A1394" s="12"/>
      <c r="B1394" s="5"/>
      <c r="C1394" s="14"/>
      <c r="D1394" s="5"/>
      <c r="E1394" s="5"/>
      <c r="F1394" s="5"/>
      <c r="G1394" s="15"/>
      <c r="H1394" s="15"/>
      <c r="I1394" s="38"/>
      <c r="J1394" s="15"/>
      <c r="K1394" s="15"/>
      <c r="L1394" s="31"/>
      <c r="M1394" s="36"/>
    </row>
    <row r="1395" spans="1:13" ht="15.75" customHeight="1" x14ac:dyDescent="0.2">
      <c r="A1395" s="12"/>
      <c r="B1395" s="5"/>
      <c r="C1395" s="14"/>
      <c r="D1395" s="5"/>
      <c r="E1395" s="5"/>
      <c r="F1395" s="5"/>
      <c r="G1395" s="15"/>
      <c r="H1395" s="15"/>
      <c r="I1395" s="38"/>
      <c r="J1395" s="15"/>
      <c r="K1395" s="15"/>
      <c r="L1395" s="31"/>
      <c r="M1395" s="36"/>
    </row>
    <row r="1396" spans="1:13" ht="15.75" customHeight="1" x14ac:dyDescent="0.2">
      <c r="A1396" s="12"/>
      <c r="B1396" s="5"/>
      <c r="C1396" s="14"/>
      <c r="D1396" s="5"/>
      <c r="E1396" s="5"/>
      <c r="F1396" s="5"/>
      <c r="G1396" s="15"/>
      <c r="H1396" s="15"/>
      <c r="I1396" s="38"/>
      <c r="J1396" s="15"/>
      <c r="K1396" s="15"/>
      <c r="L1396" s="31"/>
      <c r="M1396" s="36"/>
    </row>
    <row r="1397" spans="1:13" ht="15.75" customHeight="1" x14ac:dyDescent="0.2">
      <c r="A1397" s="12"/>
      <c r="B1397" s="5"/>
      <c r="C1397" s="14"/>
      <c r="D1397" s="5"/>
      <c r="E1397" s="5"/>
      <c r="F1397" s="5"/>
      <c r="G1397" s="15"/>
      <c r="H1397" s="15"/>
      <c r="I1397" s="38"/>
      <c r="J1397" s="15"/>
      <c r="K1397" s="15"/>
      <c r="L1397" s="31"/>
      <c r="M1397" s="36"/>
    </row>
    <row r="1398" spans="1:13" ht="15.75" customHeight="1" x14ac:dyDescent="0.2">
      <c r="A1398" s="12"/>
      <c r="B1398" s="5"/>
      <c r="C1398" s="14"/>
      <c r="D1398" s="5"/>
      <c r="E1398" s="5"/>
      <c r="F1398" s="5"/>
      <c r="G1398" s="15"/>
      <c r="H1398" s="15"/>
      <c r="I1398" s="38"/>
      <c r="J1398" s="15"/>
      <c r="K1398" s="15"/>
      <c r="L1398" s="31"/>
      <c r="M1398" s="36"/>
    </row>
    <row r="1399" spans="1:13" ht="15.75" customHeight="1" x14ac:dyDescent="0.2">
      <c r="A1399" s="12" t="str">
        <f>IFERROR(VLOOKUP('Requête 052'!$A1636,'Requête 052'!$A$1:$F$2000,1,FALSE),"")</f>
        <v/>
      </c>
      <c r="B1399" s="12"/>
      <c r="C1399" s="14"/>
      <c r="D1399" s="12"/>
      <c r="E1399" s="12"/>
      <c r="F1399" s="16"/>
      <c r="G1399" s="15"/>
      <c r="H1399" s="15"/>
      <c r="I1399" s="38"/>
      <c r="J1399" s="15"/>
      <c r="K1399" s="15"/>
      <c r="L1399" s="31"/>
      <c r="M1399" s="36"/>
    </row>
    <row r="1400" spans="1:13" ht="15.75" customHeight="1" x14ac:dyDescent="0.2">
      <c r="A1400" s="12"/>
      <c r="B1400" s="5"/>
      <c r="C1400" s="14"/>
      <c r="D1400" s="5"/>
      <c r="E1400" s="5"/>
      <c r="F1400" s="5"/>
      <c r="G1400" s="15"/>
      <c r="H1400" s="15"/>
      <c r="I1400" s="38"/>
      <c r="J1400" s="15"/>
      <c r="K1400" s="15"/>
      <c r="L1400" s="31"/>
      <c r="M1400" s="34"/>
    </row>
    <row r="1401" spans="1:13" ht="15.75" customHeight="1" x14ac:dyDescent="0.2">
      <c r="A1401" s="12" t="str">
        <f>IFERROR(VLOOKUP('Requête 052'!$A1638,'Requête 052'!$A$1:$F$2000,1,FALSE),"")</f>
        <v/>
      </c>
      <c r="B1401" s="12"/>
      <c r="C1401" s="14"/>
      <c r="D1401" s="12"/>
      <c r="E1401" s="12"/>
      <c r="F1401" s="16"/>
      <c r="G1401" s="15"/>
      <c r="H1401" s="15"/>
      <c r="I1401" s="38"/>
      <c r="J1401" s="15"/>
      <c r="K1401" s="15"/>
      <c r="L1401" s="31"/>
      <c r="M1401" s="36"/>
    </row>
    <row r="1402" spans="1:13" ht="15.75" customHeight="1" x14ac:dyDescent="0.2">
      <c r="A1402" s="12"/>
      <c r="B1402" s="5"/>
      <c r="C1402" s="14"/>
      <c r="D1402" s="5"/>
      <c r="E1402" s="5"/>
      <c r="F1402" s="5"/>
      <c r="G1402" s="15"/>
      <c r="H1402" s="15"/>
      <c r="I1402" s="38"/>
      <c r="J1402" s="15"/>
      <c r="K1402" s="15"/>
      <c r="L1402" s="31"/>
      <c r="M1402" s="36"/>
    </row>
    <row r="1403" spans="1:13" ht="15.75" customHeight="1" x14ac:dyDescent="0.2">
      <c r="A1403" s="12"/>
      <c r="B1403" s="5"/>
      <c r="C1403" s="14"/>
      <c r="D1403" s="5"/>
      <c r="E1403" s="5"/>
      <c r="F1403" s="5"/>
      <c r="G1403" s="15"/>
      <c r="H1403" s="15"/>
      <c r="I1403" s="38"/>
      <c r="J1403" s="15"/>
      <c r="K1403" s="15"/>
      <c r="L1403" s="31"/>
      <c r="M1403" s="36"/>
    </row>
    <row r="1404" spans="1:13" ht="15.75" customHeight="1" x14ac:dyDescent="0.2">
      <c r="A1404" s="12"/>
      <c r="B1404" s="5"/>
      <c r="C1404" s="14"/>
      <c r="D1404" s="5"/>
      <c r="E1404" s="5"/>
      <c r="F1404" s="5"/>
      <c r="G1404" s="15"/>
      <c r="H1404" s="15"/>
      <c r="I1404" s="38"/>
      <c r="J1404" s="15"/>
      <c r="K1404" s="15"/>
      <c r="L1404" s="31"/>
      <c r="M1404" s="36"/>
    </row>
    <row r="1405" spans="1:13" ht="15.75" customHeight="1" x14ac:dyDescent="0.2">
      <c r="A1405" s="12" t="str">
        <f>IFERROR(VLOOKUP('Requête 052'!$A1642,'Requête 052'!$A$1:$F$2000,1,FALSE),"")</f>
        <v/>
      </c>
      <c r="B1405" s="12"/>
      <c r="C1405" s="14"/>
      <c r="D1405" s="12"/>
      <c r="E1405" s="12"/>
      <c r="F1405" s="16"/>
      <c r="G1405" s="15"/>
      <c r="H1405" s="15"/>
      <c r="I1405" s="38"/>
      <c r="J1405" s="15"/>
      <c r="K1405" s="15"/>
      <c r="L1405" s="31"/>
      <c r="M1405" s="36"/>
    </row>
    <row r="1406" spans="1:13" ht="15.75" customHeight="1" x14ac:dyDescent="0.2">
      <c r="A1406" s="12" t="str">
        <f>IFERROR(VLOOKUP('Requête 052'!$A1643,'Requête 052'!$A$1:$F$2000,1,FALSE),"")</f>
        <v/>
      </c>
      <c r="B1406" s="12"/>
      <c r="C1406" s="14"/>
      <c r="D1406" s="12"/>
      <c r="E1406" s="12"/>
      <c r="F1406" s="16"/>
      <c r="G1406" s="15"/>
      <c r="H1406" s="15"/>
      <c r="I1406" s="38"/>
      <c r="J1406" s="15"/>
      <c r="K1406" s="15"/>
      <c r="L1406" s="31"/>
      <c r="M1406" s="36"/>
    </row>
    <row r="1407" spans="1:13" ht="15.75" customHeight="1" x14ac:dyDescent="0.2">
      <c r="A1407" s="12"/>
      <c r="B1407" s="5"/>
      <c r="C1407" s="14"/>
      <c r="D1407" s="5"/>
      <c r="E1407" s="5"/>
      <c r="F1407" s="5"/>
      <c r="G1407" s="15"/>
      <c r="H1407" s="15"/>
      <c r="I1407" s="38"/>
      <c r="J1407" s="15"/>
      <c r="K1407" s="15"/>
      <c r="L1407" s="31"/>
      <c r="M1407" s="36"/>
    </row>
    <row r="1408" spans="1:13" ht="15.75" customHeight="1" x14ac:dyDescent="0.2">
      <c r="A1408" s="12"/>
      <c r="B1408" s="5"/>
      <c r="C1408" s="14"/>
      <c r="D1408" s="5"/>
      <c r="E1408" s="5"/>
      <c r="F1408" s="5"/>
      <c r="G1408" s="15"/>
      <c r="H1408" s="15"/>
      <c r="I1408" s="38"/>
      <c r="J1408" s="15"/>
      <c r="K1408" s="15"/>
      <c r="L1408" s="31"/>
      <c r="M1408" s="36"/>
    </row>
    <row r="1409" spans="1:12" ht="15.75" customHeight="1" x14ac:dyDescent="0.2">
      <c r="A1409" s="12"/>
      <c r="B1409" s="5"/>
      <c r="C1409" s="14"/>
      <c r="D1409" s="5"/>
      <c r="E1409" s="5"/>
      <c r="F1409" s="5"/>
      <c r="G1409" s="15"/>
      <c r="H1409" s="15"/>
      <c r="I1409" s="38"/>
      <c r="J1409" s="15"/>
      <c r="K1409" s="15"/>
      <c r="L1409" s="31"/>
    </row>
    <row r="1410" spans="1:12" ht="15.75" customHeight="1" x14ac:dyDescent="0.2">
      <c r="A1410" s="12"/>
      <c r="B1410" s="5"/>
      <c r="C1410" s="14"/>
      <c r="D1410" s="5"/>
      <c r="E1410" s="5"/>
      <c r="F1410" s="5"/>
      <c r="G1410" s="15"/>
      <c r="H1410" s="15"/>
      <c r="I1410" s="38"/>
      <c r="J1410" s="15"/>
      <c r="K1410" s="15"/>
      <c r="L1410" s="31"/>
    </row>
    <row r="1411" spans="1:12" ht="15.75" customHeight="1" x14ac:dyDescent="0.2">
      <c r="A1411" s="12"/>
      <c r="B1411" s="5"/>
      <c r="C1411" s="14"/>
      <c r="D1411" s="5"/>
      <c r="E1411" s="5"/>
      <c r="F1411" s="5"/>
      <c r="G1411" s="15"/>
      <c r="H1411" s="15"/>
      <c r="I1411" s="38"/>
      <c r="J1411" s="15"/>
      <c r="K1411" s="15"/>
      <c r="L1411" s="31"/>
    </row>
    <row r="1412" spans="1:12" ht="15.75" customHeight="1" x14ac:dyDescent="0.2">
      <c r="A1412" s="12"/>
      <c r="B1412" s="5"/>
      <c r="C1412" s="14"/>
      <c r="D1412" s="5"/>
      <c r="E1412" s="5"/>
      <c r="F1412" s="5"/>
      <c r="G1412" s="15"/>
      <c r="H1412" s="15"/>
      <c r="I1412" s="38"/>
      <c r="J1412" s="15"/>
      <c r="K1412" s="15"/>
      <c r="L1412" s="31"/>
    </row>
    <row r="1413" spans="1:12" ht="15.75" customHeight="1" x14ac:dyDescent="0.2">
      <c r="A1413" s="12"/>
      <c r="B1413" s="5"/>
      <c r="C1413" s="14"/>
      <c r="D1413" s="5"/>
      <c r="E1413" s="5"/>
      <c r="F1413" s="5"/>
      <c r="G1413" s="15"/>
      <c r="H1413" s="15"/>
      <c r="I1413" s="38"/>
      <c r="J1413" s="15"/>
      <c r="K1413" s="15"/>
      <c r="L1413" s="31"/>
    </row>
    <row r="1414" spans="1:12" ht="15.75" customHeight="1" x14ac:dyDescent="0.2">
      <c r="A1414" s="12"/>
      <c r="B1414" s="5"/>
      <c r="C1414" s="14"/>
      <c r="D1414" s="5"/>
      <c r="E1414" s="5"/>
      <c r="F1414" s="5"/>
      <c r="G1414" s="15"/>
      <c r="H1414" s="15"/>
      <c r="I1414" s="38"/>
      <c r="J1414" s="15"/>
      <c r="K1414" s="15"/>
      <c r="L1414" s="31"/>
    </row>
    <row r="1415" spans="1:12" ht="15.75" customHeight="1" x14ac:dyDescent="0.2">
      <c r="A1415" s="12"/>
      <c r="B1415" s="5"/>
      <c r="C1415" s="14"/>
      <c r="D1415" s="5"/>
      <c r="E1415" s="5"/>
      <c r="F1415" s="5"/>
      <c r="G1415" s="15"/>
      <c r="H1415" s="15"/>
      <c r="I1415" s="38"/>
      <c r="J1415" s="15"/>
      <c r="K1415" s="15"/>
      <c r="L1415" s="31"/>
    </row>
    <row r="1416" spans="1:12" ht="15.75" customHeight="1" x14ac:dyDescent="0.2">
      <c r="A1416" s="12"/>
      <c r="B1416" s="5"/>
      <c r="C1416" s="14"/>
      <c r="D1416" s="5"/>
      <c r="E1416" s="5"/>
      <c r="F1416" s="5"/>
      <c r="G1416" s="15"/>
      <c r="H1416" s="15"/>
      <c r="I1416" s="38"/>
      <c r="J1416" s="15"/>
      <c r="K1416" s="15"/>
      <c r="L1416" s="31"/>
    </row>
    <row r="1417" spans="1:12" ht="15.75" customHeight="1" x14ac:dyDescent="0.2">
      <c r="A1417" s="12"/>
      <c r="B1417" s="5"/>
      <c r="C1417" s="14"/>
      <c r="D1417" s="5"/>
      <c r="E1417" s="5"/>
      <c r="F1417" s="5"/>
      <c r="G1417" s="15"/>
      <c r="H1417" s="15"/>
      <c r="I1417" s="38"/>
      <c r="J1417" s="15"/>
      <c r="K1417" s="15"/>
      <c r="L1417" s="31"/>
    </row>
    <row r="1418" spans="1:12" ht="15.75" customHeight="1" x14ac:dyDescent="0.2">
      <c r="A1418" s="12"/>
      <c r="B1418" s="5"/>
      <c r="C1418" s="14"/>
      <c r="D1418" s="5"/>
      <c r="E1418" s="5"/>
      <c r="F1418" s="5"/>
      <c r="G1418" s="15"/>
      <c r="H1418" s="15"/>
      <c r="I1418" s="38"/>
      <c r="J1418" s="15"/>
      <c r="K1418" s="15"/>
      <c r="L1418" s="31"/>
    </row>
    <row r="1419" spans="1:12" ht="15.75" customHeight="1" x14ac:dyDescent="0.2">
      <c r="A1419" s="12"/>
      <c r="B1419" s="5"/>
      <c r="C1419" s="14"/>
      <c r="D1419" s="5"/>
      <c r="E1419" s="5"/>
      <c r="F1419" s="5"/>
      <c r="G1419" s="15"/>
      <c r="H1419" s="15"/>
      <c r="I1419" s="38"/>
      <c r="J1419" s="15"/>
      <c r="K1419" s="15"/>
      <c r="L1419" s="31"/>
    </row>
    <row r="1420" spans="1:12" ht="15.75" customHeight="1" x14ac:dyDescent="0.2">
      <c r="A1420" s="12"/>
      <c r="B1420" s="5"/>
      <c r="C1420" s="14"/>
      <c r="D1420" s="5"/>
      <c r="E1420" s="5"/>
      <c r="F1420" s="5"/>
      <c r="G1420" s="15"/>
      <c r="H1420" s="15"/>
      <c r="I1420" s="38"/>
      <c r="J1420" s="15"/>
      <c r="K1420" s="15"/>
      <c r="L1420" s="31"/>
    </row>
    <row r="1421" spans="1:12" ht="15.75" customHeight="1" x14ac:dyDescent="0.2">
      <c r="A1421" s="12"/>
      <c r="B1421" s="5"/>
      <c r="C1421" s="14"/>
      <c r="D1421" s="5"/>
      <c r="E1421" s="5"/>
      <c r="F1421" s="5"/>
      <c r="G1421" s="15"/>
      <c r="H1421" s="15"/>
      <c r="I1421" s="38"/>
      <c r="J1421" s="15"/>
      <c r="K1421" s="15"/>
      <c r="L1421" s="31"/>
    </row>
    <row r="1422" spans="1:12" ht="15.75" customHeight="1" x14ac:dyDescent="0.2">
      <c r="A1422" s="12"/>
      <c r="B1422" s="5"/>
      <c r="C1422" s="14"/>
      <c r="D1422" s="5"/>
      <c r="E1422" s="5"/>
      <c r="F1422" s="5"/>
      <c r="G1422" s="15"/>
      <c r="H1422" s="15"/>
      <c r="I1422" s="38"/>
      <c r="J1422" s="15"/>
      <c r="K1422" s="15"/>
      <c r="L1422" s="31"/>
    </row>
    <row r="1423" spans="1:12" ht="15.75" customHeight="1" x14ac:dyDescent="0.2">
      <c r="A1423" s="12"/>
      <c r="B1423" s="5"/>
      <c r="C1423" s="14"/>
      <c r="D1423" s="5"/>
      <c r="E1423" s="5"/>
      <c r="F1423" s="5"/>
      <c r="G1423" s="15"/>
      <c r="H1423" s="15"/>
      <c r="I1423" s="38"/>
      <c r="J1423" s="15"/>
      <c r="K1423" s="15"/>
      <c r="L1423" s="31"/>
    </row>
    <row r="1424" spans="1:12" ht="15.75" customHeight="1" x14ac:dyDescent="0.2">
      <c r="A1424" s="12"/>
      <c r="B1424" s="5"/>
      <c r="C1424" s="14"/>
      <c r="D1424" s="5"/>
      <c r="E1424" s="5"/>
      <c r="F1424" s="5"/>
      <c r="G1424" s="15"/>
      <c r="H1424" s="15"/>
      <c r="I1424" s="38"/>
      <c r="J1424" s="15"/>
      <c r="K1424" s="15"/>
      <c r="L1424" s="31"/>
    </row>
    <row r="1425" spans="1:13" ht="15.75" customHeight="1" x14ac:dyDescent="0.2">
      <c r="A1425" s="12"/>
      <c r="B1425" s="5"/>
      <c r="C1425" s="14"/>
      <c r="D1425" s="5"/>
      <c r="E1425" s="5"/>
      <c r="F1425" s="5"/>
      <c r="G1425" s="15"/>
      <c r="H1425" s="15"/>
      <c r="I1425" s="38"/>
      <c r="J1425" s="15"/>
      <c r="K1425" s="15"/>
      <c r="L1425" s="31"/>
    </row>
    <row r="1426" spans="1:13" ht="15.75" customHeight="1" x14ac:dyDescent="0.2">
      <c r="A1426" s="12"/>
      <c r="B1426" s="5"/>
      <c r="C1426" s="14"/>
      <c r="D1426" s="5"/>
      <c r="E1426" s="5"/>
      <c r="F1426" s="5"/>
      <c r="G1426" s="15"/>
      <c r="H1426" s="15"/>
      <c r="I1426" s="38"/>
      <c r="J1426" s="15"/>
      <c r="K1426" s="15"/>
      <c r="L1426" s="31"/>
    </row>
    <row r="1427" spans="1:13" ht="15.75" customHeight="1" x14ac:dyDescent="0.2">
      <c r="A1427" s="12"/>
      <c r="B1427" s="5"/>
      <c r="C1427" s="14"/>
      <c r="D1427" s="5"/>
      <c r="E1427" s="5"/>
      <c r="F1427" s="5"/>
      <c r="G1427" s="15"/>
      <c r="H1427" s="15"/>
      <c r="I1427" s="38"/>
      <c r="J1427" s="15"/>
      <c r="K1427" s="15"/>
      <c r="L1427" s="31"/>
    </row>
    <row r="1428" spans="1:13" ht="15.75" customHeight="1" x14ac:dyDescent="0.2">
      <c r="A1428" s="12"/>
      <c r="B1428" s="5"/>
      <c r="C1428" s="14"/>
      <c r="D1428" s="5"/>
      <c r="E1428" s="5"/>
      <c r="F1428" s="5"/>
      <c r="G1428" s="15"/>
      <c r="H1428" s="15"/>
      <c r="I1428" s="38"/>
      <c r="J1428" s="15"/>
      <c r="K1428" s="15"/>
      <c r="L1428" s="31"/>
    </row>
    <row r="1429" spans="1:13" ht="15.75" customHeight="1" x14ac:dyDescent="0.2">
      <c r="A1429" s="12"/>
      <c r="B1429" s="5"/>
      <c r="C1429" s="14"/>
      <c r="D1429" s="5"/>
      <c r="E1429" s="5"/>
      <c r="F1429" s="5"/>
      <c r="G1429" s="15"/>
      <c r="H1429" s="15"/>
      <c r="I1429" s="38"/>
      <c r="J1429" s="15"/>
      <c r="K1429" s="15"/>
      <c r="L1429" s="31"/>
    </row>
    <row r="1430" spans="1:13" ht="15.75" customHeight="1" x14ac:dyDescent="0.2">
      <c r="A1430" s="12"/>
      <c r="B1430" s="5"/>
      <c r="C1430" s="14"/>
      <c r="D1430" s="5"/>
      <c r="E1430" s="5"/>
      <c r="F1430" s="5"/>
      <c r="G1430" s="15"/>
      <c r="H1430" s="15"/>
      <c r="I1430" s="38"/>
      <c r="J1430" s="15"/>
      <c r="K1430" s="15"/>
      <c r="L1430" s="31"/>
    </row>
    <row r="1431" spans="1:13" ht="15.75" customHeight="1" x14ac:dyDescent="0.2">
      <c r="A1431" s="12"/>
      <c r="B1431" s="5"/>
      <c r="C1431" s="14"/>
      <c r="D1431" s="5"/>
      <c r="E1431" s="5"/>
      <c r="F1431" s="5"/>
      <c r="G1431" s="15"/>
      <c r="H1431" s="15"/>
      <c r="I1431" s="38"/>
      <c r="J1431" s="15"/>
      <c r="K1431" s="15"/>
      <c r="L1431" s="31"/>
    </row>
    <row r="1432" spans="1:13" ht="15.75" customHeight="1" x14ac:dyDescent="0.2">
      <c r="A1432" s="12"/>
      <c r="B1432" s="5"/>
      <c r="C1432" s="14"/>
      <c r="D1432" s="5"/>
      <c r="E1432" s="5"/>
      <c r="F1432" s="5"/>
      <c r="G1432" s="15"/>
      <c r="H1432" s="15"/>
      <c r="I1432" s="38"/>
      <c r="J1432" s="15"/>
      <c r="K1432" s="15"/>
      <c r="L1432" s="31"/>
    </row>
    <row r="1433" spans="1:13" ht="15.75" customHeight="1" x14ac:dyDescent="0.2">
      <c r="A1433" s="12"/>
      <c r="B1433" s="5"/>
      <c r="C1433" s="14"/>
      <c r="D1433" s="5"/>
      <c r="E1433" s="5"/>
      <c r="F1433" s="5"/>
      <c r="G1433" s="15"/>
      <c r="H1433" s="15"/>
      <c r="I1433" s="38"/>
      <c r="J1433" s="15"/>
      <c r="K1433" s="15"/>
      <c r="L1433" s="31"/>
    </row>
    <row r="1434" spans="1:13" ht="15.75" customHeight="1" x14ac:dyDescent="0.2">
      <c r="A1434" s="12"/>
      <c r="B1434" s="5"/>
      <c r="C1434" s="14"/>
      <c r="D1434" s="5"/>
      <c r="E1434" s="5"/>
      <c r="F1434" s="5"/>
      <c r="G1434" s="15"/>
      <c r="H1434" s="15"/>
      <c r="I1434" s="38"/>
      <c r="J1434" s="15"/>
      <c r="K1434" s="15"/>
      <c r="L1434" s="31"/>
    </row>
    <row r="1435" spans="1:13" ht="15.75" customHeight="1" x14ac:dyDescent="0.2">
      <c r="A1435" s="12"/>
      <c r="B1435" s="5"/>
      <c r="C1435" s="14"/>
      <c r="D1435" s="5"/>
      <c r="E1435" s="5"/>
      <c r="F1435" s="5"/>
      <c r="G1435" s="15"/>
      <c r="H1435" s="15"/>
      <c r="I1435" s="38"/>
      <c r="J1435" s="15"/>
      <c r="K1435" s="15"/>
      <c r="L1435" s="31"/>
    </row>
    <row r="1436" spans="1:13" ht="15.75" customHeight="1" x14ac:dyDescent="0.2">
      <c r="A1436" s="12" t="str">
        <f>IFERROR(VLOOKUP('Requête 052'!$A1673,'Requête 052'!$A$1:$F$2000,1,FALSE),"")</f>
        <v/>
      </c>
      <c r="B1436" s="12"/>
      <c r="C1436" s="14"/>
      <c r="D1436" s="12"/>
      <c r="E1436" s="12"/>
      <c r="F1436" s="16"/>
      <c r="G1436" s="15"/>
      <c r="H1436" s="15"/>
      <c r="I1436" s="38"/>
      <c r="J1436" s="15"/>
      <c r="K1436" s="15"/>
      <c r="L1436" s="31"/>
      <c r="M1436" s="36"/>
    </row>
    <row r="1437" spans="1:13" ht="15.75" customHeight="1" x14ac:dyDescent="0.2">
      <c r="A1437" s="12" t="str">
        <f>IFERROR(VLOOKUP('Requête 052'!$A1674,'Requête 052'!$A$1:$F$2000,1,FALSE),"")</f>
        <v/>
      </c>
      <c r="B1437" s="12"/>
      <c r="C1437" s="14"/>
      <c r="D1437" s="12"/>
      <c r="E1437" s="12"/>
      <c r="F1437" s="16"/>
      <c r="G1437" s="15"/>
      <c r="H1437" s="15"/>
      <c r="I1437" s="38"/>
      <c r="J1437" s="15"/>
      <c r="K1437" s="15"/>
      <c r="L1437" s="31"/>
      <c r="M1437" s="36"/>
    </row>
    <row r="1438" spans="1:13" ht="15.75" customHeight="1" x14ac:dyDescent="0.2">
      <c r="A1438" s="12" t="str">
        <f>IFERROR(VLOOKUP('Requête 052'!$A1675,'Requête 052'!$A$1:$F$2000,1,FALSE),"")</f>
        <v/>
      </c>
      <c r="B1438" s="12"/>
      <c r="C1438" s="14"/>
      <c r="D1438" s="12"/>
      <c r="E1438" s="12"/>
      <c r="F1438" s="16"/>
      <c r="G1438" s="15"/>
      <c r="H1438" s="15"/>
      <c r="I1438" s="38"/>
      <c r="J1438" s="15"/>
      <c r="K1438" s="15"/>
      <c r="L1438" s="31"/>
      <c r="M1438" s="36"/>
    </row>
    <row r="1439" spans="1:13" ht="15.75" customHeight="1" x14ac:dyDescent="0.2">
      <c r="A1439" s="12"/>
      <c r="B1439" s="5"/>
      <c r="C1439" s="14"/>
      <c r="D1439" s="5"/>
      <c r="E1439" s="5"/>
      <c r="F1439" s="5"/>
      <c r="G1439" s="15"/>
      <c r="H1439" s="15"/>
      <c r="I1439" s="38"/>
      <c r="J1439" s="15"/>
      <c r="K1439" s="15"/>
      <c r="L1439" s="31"/>
      <c r="M1439" s="36"/>
    </row>
    <row r="1440" spans="1:13" ht="15.75" customHeight="1" x14ac:dyDescent="0.2">
      <c r="A1440" s="12" t="str">
        <f>IFERROR(VLOOKUP('Requête 052'!$A1677,'Requête 052'!$A$1:$F$2000,1,FALSE),"")</f>
        <v/>
      </c>
      <c r="B1440" s="12"/>
      <c r="C1440" s="14"/>
      <c r="D1440" s="12"/>
      <c r="E1440" s="12"/>
      <c r="F1440" s="16"/>
      <c r="G1440" s="15"/>
      <c r="H1440" s="15"/>
      <c r="I1440" s="38"/>
      <c r="J1440" s="15"/>
      <c r="K1440" s="15"/>
      <c r="L1440" s="31"/>
      <c r="M1440" s="36"/>
    </row>
    <row r="1441" spans="1:13" ht="15.75" customHeight="1" x14ac:dyDescent="0.2">
      <c r="A1441" s="12" t="str">
        <f>IFERROR(VLOOKUP('Requête 052'!$A1678,'Requête 052'!$A$1:$F$2000,1,FALSE),"")</f>
        <v/>
      </c>
      <c r="B1441" s="12"/>
      <c r="C1441" s="14"/>
      <c r="D1441" s="12"/>
      <c r="E1441" s="12"/>
      <c r="F1441" s="16"/>
      <c r="G1441" s="15"/>
      <c r="H1441" s="15"/>
      <c r="I1441" s="38"/>
      <c r="J1441" s="15"/>
      <c r="K1441" s="15"/>
      <c r="L1441" s="31"/>
      <c r="M1441" s="36"/>
    </row>
    <row r="1442" spans="1:13" ht="15.75" customHeight="1" x14ac:dyDescent="0.2">
      <c r="A1442" s="12" t="str">
        <f>IFERROR(VLOOKUP('Requête 052'!$A1679,'Requête 052'!$A$1:$F$2000,1,FALSE),"")</f>
        <v/>
      </c>
      <c r="B1442" s="12"/>
      <c r="C1442" s="14"/>
      <c r="D1442" s="12"/>
      <c r="E1442" s="12"/>
      <c r="F1442" s="16"/>
      <c r="G1442" s="15"/>
      <c r="H1442" s="15"/>
      <c r="I1442" s="38"/>
      <c r="J1442" s="15"/>
      <c r="K1442" s="15"/>
      <c r="L1442" s="31"/>
      <c r="M1442" s="36"/>
    </row>
    <row r="1443" spans="1:13" ht="15.75" customHeight="1" x14ac:dyDescent="0.2">
      <c r="A1443" s="12"/>
      <c r="B1443" s="5"/>
      <c r="C1443" s="14"/>
      <c r="D1443" s="5"/>
      <c r="E1443" s="5"/>
      <c r="F1443" s="5"/>
      <c r="G1443" s="15"/>
      <c r="H1443" s="15"/>
      <c r="I1443" s="38"/>
      <c r="J1443" s="15"/>
      <c r="K1443" s="15"/>
      <c r="L1443" s="31"/>
      <c r="M1443" s="34"/>
    </row>
    <row r="1444" spans="1:13" ht="15.75" customHeight="1" x14ac:dyDescent="0.2">
      <c r="A1444" s="12" t="str">
        <f>IFERROR(VLOOKUP('Requête 052'!$A1681,'Requête 052'!$A$1:$F$2000,1,FALSE),"")</f>
        <v/>
      </c>
      <c r="B1444" s="12"/>
      <c r="C1444" s="14"/>
      <c r="D1444" s="12"/>
      <c r="E1444" s="12"/>
      <c r="F1444" s="16"/>
      <c r="G1444" s="15"/>
      <c r="H1444" s="15"/>
      <c r="I1444" s="38"/>
      <c r="J1444" s="15"/>
      <c r="K1444" s="15"/>
      <c r="L1444" s="31"/>
      <c r="M1444" s="36"/>
    </row>
    <row r="1445" spans="1:13" ht="15.75" customHeight="1" x14ac:dyDescent="0.2">
      <c r="A1445" s="12" t="str">
        <f>IFERROR(VLOOKUP('Requête 052'!$A1682,'Requête 052'!$A$1:$F$2000,1,FALSE),"")</f>
        <v/>
      </c>
      <c r="B1445" s="12"/>
      <c r="C1445" s="14"/>
      <c r="D1445" s="12"/>
      <c r="E1445" s="12"/>
      <c r="F1445" s="16"/>
      <c r="G1445" s="15"/>
      <c r="H1445" s="15"/>
      <c r="I1445" s="38"/>
      <c r="J1445" s="15"/>
      <c r="K1445" s="15"/>
      <c r="L1445" s="31"/>
      <c r="M1445" s="36"/>
    </row>
    <row r="1446" spans="1:13" ht="15.75" customHeight="1" x14ac:dyDescent="0.2">
      <c r="A1446" s="12" t="str">
        <f>IFERROR(VLOOKUP('Requête 052'!$A1683,'Requête 052'!$A$1:$F$2000,1,FALSE),"")</f>
        <v/>
      </c>
      <c r="B1446" s="12"/>
      <c r="C1446" s="14"/>
      <c r="D1446" s="12"/>
      <c r="E1446" s="12"/>
      <c r="F1446" s="16"/>
      <c r="G1446" s="15"/>
      <c r="H1446" s="15"/>
      <c r="I1446" s="38"/>
      <c r="J1446" s="15"/>
      <c r="K1446" s="15"/>
      <c r="L1446" s="31"/>
      <c r="M1446" s="36"/>
    </row>
    <row r="1447" spans="1:13" ht="15.75" customHeight="1" x14ac:dyDescent="0.2">
      <c r="A1447" s="12" t="str">
        <f>IFERROR(VLOOKUP('Requête 052'!$A1684,'Requête 052'!$A$1:$F$2000,1,FALSE),"")</f>
        <v/>
      </c>
      <c r="B1447" s="12"/>
      <c r="C1447" s="14"/>
      <c r="D1447" s="12"/>
      <c r="E1447" s="12"/>
      <c r="F1447" s="16"/>
      <c r="G1447" s="15"/>
      <c r="H1447" s="15"/>
      <c r="I1447" s="38"/>
      <c r="J1447" s="15"/>
      <c r="K1447" s="15"/>
      <c r="L1447" s="31"/>
      <c r="M1447" s="36"/>
    </row>
    <row r="1448" spans="1:13" ht="15.75" customHeight="1" x14ac:dyDescent="0.2">
      <c r="A1448" s="12" t="str">
        <f>IFERROR(VLOOKUP('Requête 052'!$A1685,'Requête 052'!$A$1:$F$2000,1,FALSE),"")</f>
        <v/>
      </c>
      <c r="B1448" s="12"/>
      <c r="C1448" s="14"/>
      <c r="D1448" s="12"/>
      <c r="E1448" s="12"/>
      <c r="F1448" s="16"/>
      <c r="G1448" s="15"/>
      <c r="H1448" s="15"/>
      <c r="I1448" s="38"/>
      <c r="J1448" s="15"/>
      <c r="K1448" s="15"/>
      <c r="L1448" s="31"/>
      <c r="M1448" s="36"/>
    </row>
    <row r="1449" spans="1:13" ht="15.75" customHeight="1" x14ac:dyDescent="0.2">
      <c r="A1449" s="12" t="str">
        <f>IFERROR(VLOOKUP('Requête 052'!$A1686,'Requête 052'!$A$1:$F$2000,1,FALSE),"")</f>
        <v/>
      </c>
      <c r="B1449" s="12"/>
      <c r="C1449" s="14"/>
      <c r="D1449" s="12"/>
      <c r="E1449" s="12"/>
      <c r="F1449" s="16"/>
      <c r="G1449" s="15"/>
      <c r="H1449" s="15"/>
      <c r="I1449" s="38"/>
      <c r="J1449" s="15"/>
      <c r="K1449" s="15"/>
      <c r="L1449" s="31"/>
      <c r="M1449" s="36"/>
    </row>
    <row r="1450" spans="1:13" ht="15.75" customHeight="1" x14ac:dyDescent="0.2">
      <c r="A1450" s="12" t="str">
        <f>IFERROR(VLOOKUP('Requête 052'!$A1687,'Requête 052'!$A$1:$F$2000,1,FALSE),"")</f>
        <v/>
      </c>
      <c r="B1450" s="12"/>
      <c r="C1450" s="14"/>
      <c r="D1450" s="12"/>
      <c r="E1450" s="12"/>
      <c r="F1450" s="16"/>
      <c r="G1450" s="15"/>
      <c r="H1450" s="15"/>
      <c r="I1450" s="38"/>
      <c r="J1450" s="15"/>
      <c r="K1450" s="15"/>
      <c r="L1450" s="31"/>
      <c r="M1450" s="36"/>
    </row>
    <row r="1451" spans="1:13" ht="15.75" customHeight="1" x14ac:dyDescent="0.2">
      <c r="A1451" s="12" t="str">
        <f>IFERROR(VLOOKUP('Requête 052'!$A1688,'Requête 052'!$A$1:$F$2000,1,FALSE),"")</f>
        <v/>
      </c>
      <c r="B1451" s="12"/>
      <c r="C1451" s="14"/>
      <c r="D1451" s="12"/>
      <c r="E1451" s="12"/>
      <c r="F1451" s="16"/>
      <c r="G1451" s="15"/>
      <c r="H1451" s="15"/>
      <c r="I1451" s="38"/>
      <c r="J1451" s="15"/>
      <c r="K1451" s="15"/>
      <c r="L1451" s="31"/>
      <c r="M1451" s="36"/>
    </row>
    <row r="1452" spans="1:13" ht="15.75" customHeight="1" x14ac:dyDescent="0.2">
      <c r="A1452" s="12" t="str">
        <f>IFERROR(VLOOKUP('Requête 052'!$A1689,'Requête 052'!$A$1:$F$2000,1,FALSE),"")</f>
        <v/>
      </c>
      <c r="B1452" s="12"/>
      <c r="C1452" s="14"/>
      <c r="D1452" s="12"/>
      <c r="E1452" s="12"/>
      <c r="F1452" s="16"/>
      <c r="G1452" s="15"/>
      <c r="H1452" s="15"/>
      <c r="I1452" s="38"/>
      <c r="J1452" s="15"/>
      <c r="K1452" s="15"/>
      <c r="L1452" s="31"/>
      <c r="M1452" s="36"/>
    </row>
    <row r="1453" spans="1:13" ht="15.75" customHeight="1" x14ac:dyDescent="0.2">
      <c r="A1453" s="12" t="str">
        <f>IFERROR(VLOOKUP('Requête 052'!$A1690,'Requête 052'!$A$1:$F$2000,1,FALSE),"")</f>
        <v/>
      </c>
      <c r="B1453" s="12"/>
      <c r="C1453" s="14"/>
      <c r="D1453" s="12"/>
      <c r="E1453" s="12"/>
      <c r="F1453" s="16"/>
      <c r="G1453" s="15"/>
      <c r="H1453" s="15"/>
      <c r="I1453" s="38"/>
      <c r="J1453" s="15"/>
      <c r="K1453" s="15"/>
      <c r="L1453" s="31"/>
      <c r="M1453" s="36"/>
    </row>
    <row r="1454" spans="1:13" ht="15.75" customHeight="1" x14ac:dyDescent="0.2">
      <c r="A1454" s="12" t="str">
        <f>IFERROR(VLOOKUP('Requête 052'!$A1691,'Requête 052'!$A$1:$F$2000,1,FALSE),"")</f>
        <v/>
      </c>
      <c r="B1454" s="12"/>
      <c r="C1454" s="14"/>
      <c r="D1454" s="12"/>
      <c r="E1454" s="12"/>
      <c r="F1454" s="16"/>
      <c r="G1454" s="15"/>
      <c r="H1454" s="15"/>
      <c r="I1454" s="38"/>
      <c r="J1454" s="15"/>
      <c r="K1454" s="15"/>
      <c r="L1454" s="31"/>
      <c r="M1454" s="36"/>
    </row>
    <row r="1455" spans="1:13" ht="15.75" customHeight="1" x14ac:dyDescent="0.2">
      <c r="A1455" s="12" t="str">
        <f>IFERROR(VLOOKUP('Requête 052'!$A1692,'Requête 052'!$A$1:$F$2000,1,FALSE),"")</f>
        <v/>
      </c>
      <c r="B1455" s="12"/>
      <c r="C1455" s="14"/>
      <c r="D1455" s="12"/>
      <c r="E1455" s="12"/>
      <c r="F1455" s="16"/>
      <c r="G1455" s="15"/>
      <c r="H1455" s="15"/>
      <c r="I1455" s="38"/>
      <c r="J1455" s="15"/>
      <c r="K1455" s="15"/>
      <c r="L1455" s="31"/>
      <c r="M1455" s="36"/>
    </row>
    <row r="1456" spans="1:13" ht="15.75" customHeight="1" x14ac:dyDescent="0.2">
      <c r="A1456" s="12" t="str">
        <f>IFERROR(VLOOKUP('Requête 052'!$A1693,'Requête 052'!$A$1:$F$2000,1,FALSE),"")</f>
        <v/>
      </c>
      <c r="B1456" s="12"/>
      <c r="C1456" s="14"/>
      <c r="D1456" s="12"/>
      <c r="E1456" s="12"/>
      <c r="F1456" s="16"/>
      <c r="G1456" s="15"/>
      <c r="H1456" s="15"/>
      <c r="I1456" s="38"/>
      <c r="J1456" s="15"/>
      <c r="K1456" s="15"/>
      <c r="L1456" s="31"/>
      <c r="M1456" s="36"/>
    </row>
    <row r="1457" spans="1:13" ht="15.75" customHeight="1" x14ac:dyDescent="0.2">
      <c r="A1457" s="12" t="str">
        <f>IFERROR(VLOOKUP('Requête 052'!$A1694,'Requête 052'!$A$1:$F$2000,1,FALSE),"")</f>
        <v/>
      </c>
      <c r="B1457" s="12"/>
      <c r="C1457" s="14"/>
      <c r="D1457" s="12"/>
      <c r="E1457" s="12"/>
      <c r="F1457" s="16"/>
      <c r="G1457" s="15"/>
      <c r="H1457" s="15"/>
      <c r="I1457" s="38"/>
      <c r="J1457" s="15"/>
      <c r="K1457" s="15"/>
      <c r="L1457" s="31"/>
      <c r="M1457" s="36"/>
    </row>
    <row r="1458" spans="1:13" ht="15.75" customHeight="1" x14ac:dyDescent="0.2">
      <c r="A1458" s="12"/>
      <c r="B1458" s="5"/>
      <c r="C1458" s="14"/>
      <c r="D1458" s="5"/>
      <c r="E1458" s="5"/>
      <c r="F1458" s="5"/>
      <c r="G1458" s="15"/>
      <c r="H1458" s="15"/>
      <c r="I1458" s="38"/>
      <c r="J1458" s="15"/>
      <c r="K1458" s="15"/>
      <c r="L1458" s="31"/>
      <c r="M1458" s="36"/>
    </row>
    <row r="1459" spans="1:13" ht="15.75" customHeight="1" x14ac:dyDescent="0.2">
      <c r="A1459" s="12"/>
      <c r="B1459" s="5"/>
      <c r="C1459" s="14"/>
      <c r="D1459" s="5"/>
      <c r="E1459" s="5"/>
      <c r="F1459" s="5"/>
      <c r="G1459" s="15"/>
      <c r="H1459" s="15"/>
      <c r="I1459" s="38"/>
      <c r="J1459" s="15"/>
      <c r="K1459" s="15"/>
      <c r="L1459" s="31"/>
      <c r="M1459" s="36"/>
    </row>
    <row r="1460" spans="1:13" ht="15.75" customHeight="1" x14ac:dyDescent="0.2">
      <c r="A1460" s="12" t="str">
        <f>IFERROR(VLOOKUP('Requête 052'!$A1697,'Requête 052'!$A$1:$F$2000,1,FALSE),"")</f>
        <v/>
      </c>
      <c r="B1460" s="12"/>
      <c r="C1460" s="14"/>
      <c r="D1460" s="12"/>
      <c r="E1460" s="12"/>
      <c r="F1460" s="16"/>
      <c r="G1460" s="15"/>
      <c r="H1460" s="15"/>
      <c r="I1460" s="38"/>
      <c r="J1460" s="15"/>
      <c r="K1460" s="15"/>
      <c r="L1460" s="31"/>
      <c r="M1460" s="36"/>
    </row>
    <row r="1461" spans="1:13" ht="15.75" customHeight="1" x14ac:dyDescent="0.2">
      <c r="A1461" s="12" t="str">
        <f>IFERROR(VLOOKUP('Requête 052'!$A1698,'Requête 052'!$A$1:$F$2000,1,FALSE),"")</f>
        <v/>
      </c>
      <c r="B1461" s="12"/>
      <c r="C1461" s="14"/>
      <c r="D1461" s="12"/>
      <c r="E1461" s="12"/>
      <c r="F1461" s="16"/>
      <c r="G1461" s="15"/>
      <c r="H1461" s="15"/>
      <c r="I1461" s="38"/>
      <c r="J1461" s="15"/>
      <c r="K1461" s="15"/>
      <c r="L1461" s="31"/>
      <c r="M1461" s="36"/>
    </row>
    <row r="1462" spans="1:13" ht="15.75" customHeight="1" x14ac:dyDescent="0.2">
      <c r="A1462" s="12" t="str">
        <f>IFERROR(VLOOKUP('Requête 052'!$A1699,'Requête 052'!$A$1:$F$2000,1,FALSE),"")</f>
        <v/>
      </c>
      <c r="B1462" s="12"/>
      <c r="C1462" s="14"/>
      <c r="D1462" s="12"/>
      <c r="E1462" s="12"/>
      <c r="F1462" s="16"/>
      <c r="G1462" s="15"/>
      <c r="H1462" s="15"/>
      <c r="I1462" s="38"/>
      <c r="J1462" s="15"/>
      <c r="K1462" s="15"/>
      <c r="L1462" s="31"/>
      <c r="M1462" s="36"/>
    </row>
    <row r="1463" spans="1:13" ht="15.75" customHeight="1" x14ac:dyDescent="0.2">
      <c r="A1463" s="12" t="str">
        <f>IFERROR(VLOOKUP('Requête 052'!$A1700,'Requête 052'!$A$1:$F$2000,1,FALSE),"")</f>
        <v/>
      </c>
      <c r="B1463" s="12"/>
      <c r="C1463" s="14"/>
      <c r="D1463" s="12"/>
      <c r="E1463" s="12"/>
      <c r="F1463" s="16"/>
      <c r="G1463" s="15"/>
      <c r="H1463" s="15"/>
      <c r="I1463" s="38"/>
      <c r="J1463" s="15"/>
      <c r="K1463" s="15"/>
      <c r="L1463" s="31"/>
      <c r="M1463" s="36"/>
    </row>
    <row r="1464" spans="1:13" ht="15.75" customHeight="1" x14ac:dyDescent="0.2">
      <c r="A1464" s="12" t="str">
        <f>IFERROR(VLOOKUP('Requête 052'!$A1701,'Requête 052'!$A$1:$F$2000,1,FALSE),"")</f>
        <v/>
      </c>
      <c r="B1464" s="12"/>
      <c r="C1464" s="14"/>
      <c r="D1464" s="12"/>
      <c r="E1464" s="12"/>
      <c r="F1464" s="16"/>
      <c r="G1464" s="15"/>
      <c r="H1464" s="15"/>
      <c r="I1464" s="38"/>
      <c r="J1464" s="15"/>
      <c r="K1464" s="15"/>
      <c r="L1464" s="31"/>
      <c r="M1464" s="36"/>
    </row>
    <row r="1465" spans="1:13" ht="15.75" customHeight="1" x14ac:dyDescent="0.2">
      <c r="A1465" s="12" t="str">
        <f>IFERROR(VLOOKUP('Requête 052'!$A1702,'Requête 052'!$A$1:$F$2000,1,FALSE),"")</f>
        <v/>
      </c>
      <c r="B1465" s="12"/>
      <c r="C1465" s="14"/>
      <c r="D1465" s="12"/>
      <c r="E1465" s="12"/>
      <c r="F1465" s="16"/>
      <c r="G1465" s="15"/>
      <c r="H1465" s="15"/>
      <c r="I1465" s="38"/>
      <c r="J1465" s="15"/>
      <c r="K1465" s="15"/>
      <c r="L1465" s="31"/>
      <c r="M1465" s="36"/>
    </row>
    <row r="1466" spans="1:13" ht="15.75" customHeight="1" x14ac:dyDescent="0.2">
      <c r="A1466" s="12" t="str">
        <f>IFERROR(VLOOKUP('Requête 052'!$A1703,'Requête 052'!$A$1:$F$2000,1,FALSE),"")</f>
        <v/>
      </c>
      <c r="B1466" s="12"/>
      <c r="C1466" s="14"/>
      <c r="D1466" s="12"/>
      <c r="E1466" s="12"/>
      <c r="F1466" s="16"/>
      <c r="G1466" s="15"/>
      <c r="H1466" s="15"/>
      <c r="I1466" s="38"/>
      <c r="J1466" s="15"/>
      <c r="K1466" s="15"/>
      <c r="L1466" s="31"/>
      <c r="M1466" s="36"/>
    </row>
    <row r="1467" spans="1:13" ht="15.75" customHeight="1" x14ac:dyDescent="0.2">
      <c r="A1467" s="12" t="str">
        <f>IFERROR(VLOOKUP('Requête 052'!$A1704,'Requête 052'!$A$1:$F$2000,1,FALSE),"")</f>
        <v/>
      </c>
      <c r="B1467" s="12"/>
      <c r="C1467" s="14"/>
      <c r="D1467" s="12"/>
      <c r="E1467" s="12"/>
      <c r="F1467" s="16"/>
      <c r="G1467" s="15"/>
      <c r="H1467" s="15"/>
      <c r="I1467" s="38"/>
      <c r="J1467" s="15"/>
      <c r="K1467" s="15"/>
      <c r="L1467" s="31"/>
      <c r="M1467" s="36"/>
    </row>
    <row r="1468" spans="1:13" ht="15.75" customHeight="1" x14ac:dyDescent="0.2">
      <c r="A1468" s="12" t="str">
        <f>IFERROR(VLOOKUP('Requête 052'!$A1705,'Requête 052'!$A$1:$F$2000,1,FALSE),"")</f>
        <v/>
      </c>
      <c r="B1468" s="12"/>
      <c r="C1468" s="14"/>
      <c r="D1468" s="12"/>
      <c r="E1468" s="12"/>
      <c r="F1468" s="16"/>
      <c r="G1468" s="15"/>
      <c r="H1468" s="15"/>
      <c r="I1468" s="38"/>
      <c r="J1468" s="15"/>
      <c r="K1468" s="15"/>
      <c r="L1468" s="31"/>
      <c r="M1468" s="36"/>
    </row>
    <row r="1469" spans="1:13" ht="15.75" customHeight="1" x14ac:dyDescent="0.2">
      <c r="A1469" s="12" t="str">
        <f>IFERROR(VLOOKUP('Requête 052'!$A1706,'Requête 052'!$A$1:$F$2000,1,FALSE),"")</f>
        <v/>
      </c>
      <c r="B1469" s="12"/>
      <c r="C1469" s="14"/>
      <c r="D1469" s="12"/>
      <c r="E1469" s="12"/>
      <c r="F1469" s="16"/>
      <c r="G1469" s="15"/>
      <c r="H1469" s="15"/>
      <c r="I1469" s="38"/>
      <c r="J1469" s="15"/>
      <c r="K1469" s="15"/>
      <c r="L1469" s="31"/>
      <c r="M1469" s="36"/>
    </row>
    <row r="1470" spans="1:13" ht="15.75" customHeight="1" x14ac:dyDescent="0.2">
      <c r="A1470" s="12"/>
      <c r="B1470" s="5"/>
      <c r="C1470" s="14"/>
      <c r="D1470" s="5"/>
      <c r="E1470" s="5"/>
      <c r="F1470" s="5"/>
      <c r="G1470" s="15"/>
      <c r="H1470" s="15"/>
      <c r="I1470" s="38"/>
      <c r="J1470" s="15"/>
      <c r="K1470" s="15"/>
      <c r="L1470" s="31"/>
      <c r="M1470" s="34"/>
    </row>
    <row r="1471" spans="1:13" ht="15.75" customHeight="1" x14ac:dyDescent="0.2">
      <c r="A1471" s="12" t="str">
        <f>IFERROR(VLOOKUP('Requête 052'!$A1708,'Requête 052'!$A$1:$F$2000,1,FALSE),"")</f>
        <v/>
      </c>
      <c r="B1471" s="12"/>
      <c r="C1471" s="14"/>
      <c r="D1471" s="12"/>
      <c r="E1471" s="12"/>
      <c r="F1471" s="16"/>
      <c r="G1471" s="15"/>
      <c r="H1471" s="15"/>
      <c r="I1471" s="38"/>
      <c r="J1471" s="15"/>
      <c r="K1471" s="15"/>
      <c r="L1471" s="31"/>
      <c r="M1471" s="36"/>
    </row>
    <row r="1472" spans="1:13" ht="15.75" customHeight="1" x14ac:dyDescent="0.2">
      <c r="A1472" s="12" t="str">
        <f>IFERROR(VLOOKUP('Requête 052'!$A1709,'Requête 052'!$A$1:$F$2000,1,FALSE),"")</f>
        <v/>
      </c>
      <c r="B1472" s="12"/>
      <c r="C1472" s="14"/>
      <c r="D1472" s="12"/>
      <c r="E1472" s="12"/>
      <c r="F1472" s="16"/>
      <c r="G1472" s="15"/>
      <c r="H1472" s="15"/>
      <c r="I1472" s="38"/>
      <c r="J1472" s="15"/>
      <c r="K1472" s="15"/>
      <c r="L1472" s="31"/>
      <c r="M1472" s="36"/>
    </row>
    <row r="1473" spans="1:13" ht="15.75" customHeight="1" x14ac:dyDescent="0.2">
      <c r="A1473" s="12" t="str">
        <f>IFERROR(VLOOKUP('Requête 052'!$A1710,'Requête 052'!$A$1:$F$2000,1,FALSE),"")</f>
        <v/>
      </c>
      <c r="B1473" s="12"/>
      <c r="C1473" s="14"/>
      <c r="D1473" s="12"/>
      <c r="E1473" s="12"/>
      <c r="F1473" s="16"/>
      <c r="G1473" s="15"/>
      <c r="H1473" s="15"/>
      <c r="I1473" s="38"/>
      <c r="J1473" s="15"/>
      <c r="K1473" s="15"/>
      <c r="L1473" s="31"/>
      <c r="M1473" s="36"/>
    </row>
    <row r="1474" spans="1:13" ht="15.75" customHeight="1" x14ac:dyDescent="0.2">
      <c r="A1474" s="12" t="str">
        <f>IFERROR(VLOOKUP('Requête 052'!$A1711,'Requête 052'!$A$1:$F$2000,1,FALSE),"")</f>
        <v/>
      </c>
      <c r="B1474" s="12"/>
      <c r="C1474" s="14"/>
      <c r="D1474" s="12"/>
      <c r="E1474" s="12"/>
      <c r="F1474" s="16"/>
      <c r="G1474" s="15"/>
      <c r="H1474" s="15"/>
      <c r="I1474" s="38"/>
      <c r="J1474" s="15"/>
      <c r="K1474" s="15"/>
      <c r="L1474" s="31"/>
      <c r="M1474" s="36"/>
    </row>
    <row r="1475" spans="1:13" ht="15.75" customHeight="1" x14ac:dyDescent="0.2">
      <c r="A1475" s="12" t="str">
        <f>IFERROR(VLOOKUP('Requête 052'!$A1712,'Requête 052'!$A$1:$F$2000,1,FALSE),"")</f>
        <v/>
      </c>
      <c r="B1475" s="12"/>
      <c r="C1475" s="14"/>
      <c r="D1475" s="12"/>
      <c r="E1475" s="12"/>
      <c r="F1475" s="16"/>
      <c r="G1475" s="15"/>
      <c r="H1475" s="15"/>
      <c r="I1475" s="38"/>
      <c r="J1475" s="15"/>
      <c r="K1475" s="15"/>
      <c r="L1475" s="31"/>
      <c r="M1475" s="36"/>
    </row>
    <row r="1476" spans="1:13" ht="15.75" customHeight="1" x14ac:dyDescent="0.2">
      <c r="A1476" s="12" t="str">
        <f>IFERROR(VLOOKUP('Requête 052'!$A1713,'Requête 052'!$A$1:$F$2000,1,FALSE),"")</f>
        <v/>
      </c>
      <c r="B1476" s="12"/>
      <c r="C1476" s="14"/>
      <c r="D1476" s="12"/>
      <c r="E1476" s="12"/>
      <c r="F1476" s="16"/>
      <c r="G1476" s="15"/>
      <c r="H1476" s="15"/>
      <c r="I1476" s="38"/>
      <c r="J1476" s="15"/>
      <c r="K1476" s="15"/>
      <c r="L1476" s="31"/>
      <c r="M1476" s="36"/>
    </row>
    <row r="1477" spans="1:13" ht="15.75" customHeight="1" x14ac:dyDescent="0.2">
      <c r="A1477" s="12" t="str">
        <f>IFERROR(VLOOKUP('Requête 052'!$A1714,'Requête 052'!$A$1:$F$2000,1,FALSE),"")</f>
        <v/>
      </c>
      <c r="B1477" s="12"/>
      <c r="C1477" s="14"/>
      <c r="D1477" s="12"/>
      <c r="E1477" s="12"/>
      <c r="F1477" s="16"/>
      <c r="G1477" s="15"/>
      <c r="H1477" s="15"/>
      <c r="I1477" s="38"/>
      <c r="J1477" s="15"/>
      <c r="K1477" s="15"/>
      <c r="L1477" s="31"/>
      <c r="M1477" s="36"/>
    </row>
    <row r="1478" spans="1:13" ht="15.75" customHeight="1" x14ac:dyDescent="0.2">
      <c r="A1478" s="12" t="str">
        <f>IFERROR(VLOOKUP('Requête 052'!$A1715,'Requête 052'!$A$1:$F$2000,1,FALSE),"")</f>
        <v/>
      </c>
      <c r="B1478" s="12"/>
      <c r="C1478" s="14"/>
      <c r="D1478" s="12"/>
      <c r="E1478" s="12"/>
      <c r="F1478" s="16"/>
      <c r="G1478" s="15"/>
      <c r="H1478" s="15"/>
      <c r="I1478" s="38"/>
      <c r="J1478" s="15"/>
      <c r="K1478" s="15"/>
      <c r="L1478" s="31"/>
      <c r="M1478" s="36"/>
    </row>
    <row r="1479" spans="1:13" ht="15.75" customHeight="1" x14ac:dyDescent="0.2">
      <c r="A1479" s="12" t="str">
        <f>IFERROR(VLOOKUP('Requête 052'!$A1716,'Requête 052'!$A$1:$F$2000,1,FALSE),"")</f>
        <v/>
      </c>
      <c r="B1479" s="12"/>
      <c r="C1479" s="14"/>
      <c r="D1479" s="12"/>
      <c r="E1479" s="12"/>
      <c r="F1479" s="16"/>
      <c r="G1479" s="15"/>
      <c r="H1479" s="15"/>
      <c r="I1479" s="38"/>
      <c r="J1479" s="15"/>
      <c r="K1479" s="15"/>
      <c r="L1479" s="31"/>
      <c r="M1479" s="36"/>
    </row>
    <row r="1480" spans="1:13" ht="15.75" customHeight="1" x14ac:dyDescent="0.2">
      <c r="A1480" s="12" t="str">
        <f>IFERROR(VLOOKUP('Requête 052'!$A1717,'Requête 052'!$A$1:$F$2000,1,FALSE),"")</f>
        <v/>
      </c>
      <c r="B1480" s="12"/>
      <c r="C1480" s="14"/>
      <c r="D1480" s="12"/>
      <c r="E1480" s="12"/>
      <c r="F1480" s="16"/>
      <c r="G1480" s="15"/>
      <c r="H1480" s="15"/>
      <c r="I1480" s="38"/>
      <c r="J1480" s="15"/>
      <c r="K1480" s="15"/>
      <c r="L1480" s="31"/>
      <c r="M1480" s="36"/>
    </row>
    <row r="1481" spans="1:13" ht="15.75" customHeight="1" x14ac:dyDescent="0.2">
      <c r="A1481" s="12"/>
      <c r="B1481" s="5"/>
      <c r="C1481" s="14"/>
      <c r="D1481" s="5"/>
      <c r="E1481" s="5"/>
      <c r="F1481" s="5"/>
      <c r="I1481" s="39"/>
    </row>
    <row r="1482" spans="1:13" ht="15.75" customHeight="1" x14ac:dyDescent="0.2">
      <c r="A1482" s="12"/>
      <c r="B1482" s="5"/>
      <c r="C1482" s="14"/>
      <c r="D1482" s="5"/>
      <c r="E1482" s="5"/>
      <c r="F1482" s="5"/>
      <c r="I1482" s="39"/>
    </row>
    <row r="1483" spans="1:13" ht="15.75" customHeight="1" x14ac:dyDescent="0.2">
      <c r="A1483" s="12"/>
      <c r="B1483" s="5"/>
      <c r="C1483" s="14"/>
      <c r="D1483" s="5"/>
      <c r="E1483" s="5"/>
      <c r="F1483" s="5"/>
      <c r="I1483" s="39"/>
    </row>
    <row r="1484" spans="1:13" ht="15.75" customHeight="1" x14ac:dyDescent="0.2">
      <c r="A1484" s="5"/>
      <c r="B1484" s="5"/>
      <c r="C1484" s="28"/>
      <c r="D1484" s="28"/>
      <c r="E1484" s="28"/>
      <c r="F1484" s="16"/>
    </row>
    <row r="1485" spans="1:13" ht="15.75" customHeight="1" x14ac:dyDescent="0.2">
      <c r="A1485" s="5"/>
      <c r="B1485" s="5"/>
      <c r="C1485" s="28"/>
      <c r="D1485" s="28"/>
      <c r="E1485" s="28"/>
      <c r="F1485" s="16"/>
    </row>
    <row r="1486" spans="1:13" ht="15.75" customHeight="1" x14ac:dyDescent="0.2">
      <c r="A1486" s="5"/>
      <c r="B1486" s="5"/>
      <c r="C1486" s="28"/>
      <c r="D1486" s="28"/>
      <c r="E1486" s="28"/>
      <c r="F1486" s="16"/>
    </row>
    <row r="1487" spans="1:13" ht="15.75" customHeight="1" x14ac:dyDescent="0.2">
      <c r="A1487" s="5"/>
      <c r="B1487" s="5"/>
      <c r="C1487" s="28"/>
      <c r="D1487" s="28"/>
      <c r="E1487" s="28"/>
      <c r="F1487" s="16"/>
    </row>
    <row r="1488" spans="1:13" ht="15.75" customHeight="1" x14ac:dyDescent="0.2">
      <c r="A1488" s="5"/>
      <c r="B1488" s="5"/>
      <c r="C1488" s="28"/>
      <c r="D1488" s="28"/>
      <c r="E1488" s="28"/>
      <c r="F1488" s="16"/>
    </row>
    <row r="1489" spans="1:6" ht="15.75" customHeight="1" x14ac:dyDescent="0.2">
      <c r="A1489" s="5"/>
      <c r="B1489" s="5"/>
      <c r="C1489" s="28"/>
      <c r="D1489" s="28"/>
      <c r="E1489" s="28"/>
      <c r="F1489" s="16"/>
    </row>
    <row r="1490" spans="1:6" ht="15.75" customHeight="1" x14ac:dyDescent="0.2">
      <c r="A1490" s="5"/>
      <c r="B1490" s="5"/>
      <c r="C1490" s="28"/>
      <c r="D1490" s="28"/>
      <c r="E1490" s="28"/>
      <c r="F1490" s="16"/>
    </row>
    <row r="1491" spans="1:6" ht="15.75" customHeight="1" x14ac:dyDescent="0.2">
      <c r="A1491" s="5"/>
      <c r="B1491" s="5"/>
      <c r="C1491" s="28"/>
      <c r="D1491" s="28"/>
      <c r="E1491" s="28"/>
      <c r="F1491" s="16"/>
    </row>
    <row r="1492" spans="1:6" ht="15.75" customHeight="1" x14ac:dyDescent="0.2">
      <c r="A1492" s="5"/>
      <c r="B1492" s="5"/>
      <c r="C1492" s="28"/>
      <c r="D1492" s="28"/>
      <c r="E1492" s="28"/>
      <c r="F1492" s="16"/>
    </row>
    <row r="1493" spans="1:6" ht="15.75" customHeight="1" x14ac:dyDescent="0.2">
      <c r="A1493" s="5"/>
      <c r="B1493" s="5"/>
      <c r="C1493" s="28"/>
      <c r="D1493" s="28"/>
      <c r="E1493" s="28"/>
      <c r="F1493" s="16"/>
    </row>
    <row r="1494" spans="1:6" ht="15.75" customHeight="1" x14ac:dyDescent="0.2">
      <c r="A1494" s="5"/>
      <c r="B1494" s="5"/>
      <c r="C1494" s="28"/>
      <c r="D1494" s="28"/>
      <c r="E1494" s="28"/>
      <c r="F1494" s="16"/>
    </row>
    <row r="1495" spans="1:6" ht="15.75" customHeight="1" x14ac:dyDescent="0.2">
      <c r="A1495" s="5"/>
      <c r="B1495" s="5"/>
      <c r="C1495" s="28"/>
      <c r="D1495" s="28"/>
      <c r="E1495" s="28"/>
      <c r="F1495" s="16"/>
    </row>
    <row r="1496" spans="1:6" ht="15.75" customHeight="1" x14ac:dyDescent="0.2">
      <c r="A1496" s="5"/>
      <c r="B1496" s="5"/>
      <c r="C1496" s="28"/>
      <c r="D1496" s="28"/>
      <c r="E1496" s="28"/>
      <c r="F1496" s="16"/>
    </row>
    <row r="1497" spans="1:6" ht="15.75" customHeight="1" x14ac:dyDescent="0.2">
      <c r="A1497" s="5"/>
      <c r="B1497" s="5"/>
      <c r="C1497" s="28"/>
      <c r="D1497" s="28"/>
      <c r="E1497" s="28"/>
      <c r="F1497" s="16"/>
    </row>
    <row r="1498" spans="1:6" ht="15.75" customHeight="1" x14ac:dyDescent="0.2">
      <c r="A1498" s="5"/>
      <c r="B1498" s="5"/>
      <c r="C1498" s="28"/>
      <c r="D1498" s="28"/>
      <c r="E1498" s="28"/>
      <c r="F1498" s="16"/>
    </row>
    <row r="1499" spans="1:6" ht="15.75" customHeight="1" x14ac:dyDescent="0.2">
      <c r="A1499" s="5"/>
      <c r="B1499" s="5"/>
      <c r="C1499" s="28"/>
      <c r="D1499" s="28"/>
      <c r="E1499" s="28"/>
      <c r="F1499" s="16"/>
    </row>
    <row r="1500" spans="1:6" ht="15.75" customHeight="1" x14ac:dyDescent="0.2">
      <c r="A1500" s="5"/>
      <c r="B1500" s="5"/>
      <c r="C1500" s="28"/>
      <c r="D1500" s="28"/>
      <c r="E1500" s="28"/>
      <c r="F1500" s="16"/>
    </row>
    <row r="1501" spans="1:6" ht="15.75" customHeight="1" x14ac:dyDescent="0.2">
      <c r="A1501" s="5"/>
      <c r="B1501" s="5"/>
      <c r="C1501" s="28"/>
      <c r="D1501" s="28"/>
      <c r="E1501" s="28"/>
      <c r="F1501" s="16"/>
    </row>
    <row r="1502" spans="1:6" ht="15.75" customHeight="1" x14ac:dyDescent="0.2">
      <c r="A1502" s="5"/>
      <c r="B1502" s="5"/>
      <c r="C1502" s="28"/>
      <c r="D1502" s="28"/>
      <c r="E1502" s="28"/>
      <c r="F1502" s="16"/>
    </row>
    <row r="1503" spans="1:6" ht="15.75" customHeight="1" x14ac:dyDescent="0.2">
      <c r="A1503" s="5"/>
      <c r="B1503" s="5"/>
      <c r="C1503" s="28"/>
      <c r="D1503" s="28"/>
      <c r="E1503" s="28"/>
      <c r="F1503" s="16"/>
    </row>
    <row r="1504" spans="1:6" ht="15.75" customHeight="1" x14ac:dyDescent="0.2">
      <c r="A1504" s="5"/>
      <c r="B1504" s="5"/>
      <c r="C1504" s="28"/>
      <c r="D1504" s="28"/>
      <c r="E1504" s="28"/>
      <c r="F1504" s="16"/>
    </row>
    <row r="1505" spans="1:6" ht="15.75" customHeight="1" x14ac:dyDescent="0.2">
      <c r="A1505" s="5"/>
      <c r="B1505" s="5"/>
      <c r="C1505" s="28"/>
      <c r="D1505" s="28"/>
      <c r="E1505" s="28"/>
      <c r="F1505" s="16"/>
    </row>
    <row r="1506" spans="1:6" ht="15.75" customHeight="1" x14ac:dyDescent="0.2">
      <c r="A1506" s="5"/>
      <c r="B1506" s="5"/>
      <c r="C1506" s="28"/>
      <c r="D1506" s="28"/>
      <c r="E1506" s="28"/>
      <c r="F1506" s="16"/>
    </row>
    <row r="1507" spans="1:6" ht="15.75" customHeight="1" x14ac:dyDescent="0.2">
      <c r="A1507" s="5"/>
      <c r="B1507" s="5"/>
      <c r="C1507" s="28"/>
      <c r="D1507" s="28"/>
      <c r="E1507" s="28"/>
      <c r="F1507" s="16"/>
    </row>
    <row r="1508" spans="1:6" ht="15.75" customHeight="1" x14ac:dyDescent="0.2">
      <c r="A1508" s="5"/>
      <c r="B1508" s="5"/>
      <c r="C1508" s="28"/>
      <c r="D1508" s="28"/>
      <c r="E1508" s="28"/>
      <c r="F1508" s="16"/>
    </row>
    <row r="1509" spans="1:6" ht="15.75" customHeight="1" x14ac:dyDescent="0.2">
      <c r="A1509" s="5"/>
      <c r="B1509" s="5"/>
      <c r="C1509" s="28"/>
      <c r="D1509" s="28"/>
      <c r="E1509" s="28"/>
      <c r="F1509" s="16"/>
    </row>
    <row r="1510" spans="1:6" ht="15.75" customHeight="1" x14ac:dyDescent="0.2">
      <c r="A1510" s="5"/>
      <c r="B1510" s="5"/>
      <c r="C1510" s="28"/>
      <c r="D1510" s="28"/>
      <c r="E1510" s="28"/>
      <c r="F1510" s="16"/>
    </row>
    <row r="1511" spans="1:6" ht="15.75" customHeight="1" x14ac:dyDescent="0.2">
      <c r="A1511" s="5"/>
      <c r="B1511" s="5"/>
      <c r="C1511" s="28"/>
      <c r="D1511" s="28"/>
      <c r="E1511" s="28"/>
      <c r="F1511" s="16"/>
    </row>
    <row r="1512" spans="1:6" ht="15.75" customHeight="1" x14ac:dyDescent="0.2">
      <c r="A1512" s="5"/>
      <c r="B1512" s="5"/>
      <c r="C1512" s="28"/>
      <c r="D1512" s="28"/>
      <c r="E1512" s="28"/>
      <c r="F1512" s="16"/>
    </row>
    <row r="1513" spans="1:6" ht="15.75" customHeight="1" x14ac:dyDescent="0.2">
      <c r="A1513" s="5"/>
      <c r="B1513" s="5"/>
      <c r="C1513" s="28"/>
      <c r="D1513" s="28"/>
      <c r="E1513" s="28"/>
      <c r="F1513" s="16"/>
    </row>
    <row r="1514" spans="1:6" ht="15.75" customHeight="1" x14ac:dyDescent="0.2">
      <c r="A1514" s="5"/>
      <c r="B1514" s="5"/>
      <c r="C1514" s="28"/>
      <c r="D1514" s="28"/>
      <c r="E1514" s="28"/>
      <c r="F1514" s="16"/>
    </row>
    <row r="1515" spans="1:6" ht="15.75" customHeight="1" x14ac:dyDescent="0.2">
      <c r="A1515" s="5"/>
      <c r="B1515" s="5"/>
      <c r="C1515" s="28"/>
      <c r="D1515" s="28"/>
      <c r="E1515" s="28"/>
      <c r="F1515" s="16"/>
    </row>
    <row r="1516" spans="1:6" ht="15.75" customHeight="1" x14ac:dyDescent="0.2">
      <c r="A1516" s="5"/>
      <c r="B1516" s="5"/>
      <c r="C1516" s="28"/>
      <c r="D1516" s="28"/>
      <c r="E1516" s="28"/>
      <c r="F1516" s="16"/>
    </row>
    <row r="1517" spans="1:6" ht="15.75" customHeight="1" x14ac:dyDescent="0.2">
      <c r="A1517" s="5"/>
      <c r="B1517" s="5"/>
      <c r="C1517" s="28"/>
      <c r="D1517" s="28"/>
      <c r="E1517" s="28"/>
      <c r="F1517" s="16"/>
    </row>
    <row r="1518" spans="1:6" ht="15.75" customHeight="1" x14ac:dyDescent="0.2">
      <c r="A1518" s="5"/>
      <c r="B1518" s="5"/>
      <c r="C1518" s="28"/>
      <c r="D1518" s="28"/>
      <c r="E1518" s="28"/>
      <c r="F1518" s="16"/>
    </row>
    <row r="1519" spans="1:6" ht="15.75" customHeight="1" x14ac:dyDescent="0.2">
      <c r="A1519" s="5"/>
      <c r="B1519" s="5"/>
      <c r="C1519" s="28"/>
      <c r="D1519" s="28"/>
      <c r="E1519" s="28"/>
      <c r="F1519" s="16"/>
    </row>
    <row r="1520" spans="1:6" ht="15.75" customHeight="1" x14ac:dyDescent="0.2">
      <c r="A1520" s="5"/>
      <c r="B1520" s="5"/>
      <c r="C1520" s="28"/>
      <c r="D1520" s="28"/>
      <c r="E1520" s="28"/>
      <c r="F1520" s="16"/>
    </row>
    <row r="1521" spans="1:6" ht="15.75" customHeight="1" x14ac:dyDescent="0.2">
      <c r="A1521" s="5"/>
      <c r="B1521" s="5"/>
      <c r="C1521" s="28"/>
      <c r="D1521" s="28"/>
      <c r="E1521" s="28"/>
      <c r="F1521" s="16"/>
    </row>
    <row r="1522" spans="1:6" ht="15.75" customHeight="1" x14ac:dyDescent="0.2">
      <c r="A1522" s="5"/>
      <c r="B1522" s="5"/>
      <c r="C1522" s="28"/>
      <c r="D1522" s="28"/>
      <c r="E1522" s="28"/>
      <c r="F1522" s="16"/>
    </row>
    <row r="1523" spans="1:6" ht="15.75" customHeight="1" x14ac:dyDescent="0.2">
      <c r="A1523" s="5"/>
      <c r="B1523" s="5"/>
      <c r="C1523" s="28"/>
      <c r="D1523" s="28"/>
      <c r="E1523" s="28"/>
      <c r="F1523" s="16"/>
    </row>
    <row r="1524" spans="1:6" ht="15.75" customHeight="1" x14ac:dyDescent="0.2">
      <c r="A1524" s="5"/>
      <c r="B1524" s="5"/>
      <c r="C1524" s="28"/>
      <c r="D1524" s="28"/>
      <c r="E1524" s="28"/>
      <c r="F1524" s="16"/>
    </row>
    <row r="1525" spans="1:6" ht="15.75" customHeight="1" x14ac:dyDescent="0.2">
      <c r="A1525" s="5"/>
      <c r="B1525" s="5"/>
      <c r="C1525" s="28"/>
      <c r="D1525" s="28"/>
      <c r="E1525" s="28"/>
      <c r="F1525" s="16"/>
    </row>
    <row r="1526" spans="1:6" ht="15.75" customHeight="1" x14ac:dyDescent="0.2">
      <c r="A1526" s="5"/>
      <c r="B1526" s="5"/>
      <c r="C1526" s="28"/>
      <c r="D1526" s="28"/>
      <c r="E1526" s="28"/>
      <c r="F1526" s="16"/>
    </row>
    <row r="1527" spans="1:6" ht="15.75" customHeight="1" x14ac:dyDescent="0.2">
      <c r="A1527" s="5"/>
      <c r="B1527" s="5"/>
      <c r="C1527" s="28"/>
      <c r="D1527" s="28"/>
      <c r="E1527" s="28"/>
      <c r="F1527" s="16"/>
    </row>
    <row r="1528" spans="1:6" ht="15.75" customHeight="1" x14ac:dyDescent="0.2">
      <c r="A1528" s="5"/>
      <c r="B1528" s="5"/>
      <c r="C1528" s="28"/>
      <c r="D1528" s="28"/>
      <c r="E1528" s="28"/>
      <c r="F1528" s="16"/>
    </row>
    <row r="1529" spans="1:6" ht="15.75" customHeight="1" x14ac:dyDescent="0.2">
      <c r="A1529" s="5"/>
      <c r="B1529" s="5"/>
      <c r="C1529" s="28"/>
      <c r="D1529" s="28"/>
      <c r="E1529" s="28"/>
      <c r="F1529" s="16"/>
    </row>
    <row r="1530" spans="1:6" ht="15.75" customHeight="1" x14ac:dyDescent="0.2">
      <c r="A1530" s="5"/>
      <c r="B1530" s="5"/>
      <c r="C1530" s="28"/>
      <c r="D1530" s="28"/>
      <c r="E1530" s="28"/>
      <c r="F1530" s="16"/>
    </row>
    <row r="1531" spans="1:6" ht="15.75" customHeight="1" x14ac:dyDescent="0.2">
      <c r="A1531" s="5"/>
      <c r="B1531" s="5"/>
      <c r="C1531" s="28"/>
      <c r="D1531" s="28"/>
      <c r="E1531" s="28"/>
      <c r="F1531" s="16"/>
    </row>
    <row r="1532" spans="1:6" ht="15.75" customHeight="1" x14ac:dyDescent="0.2">
      <c r="A1532" s="5"/>
      <c r="B1532" s="5"/>
      <c r="C1532" s="28"/>
      <c r="D1532" s="28"/>
      <c r="E1532" s="28"/>
      <c r="F1532" s="16"/>
    </row>
    <row r="1533" spans="1:6" ht="15.75" customHeight="1" x14ac:dyDescent="0.2">
      <c r="A1533" s="5"/>
      <c r="B1533" s="5"/>
      <c r="C1533" s="28"/>
      <c r="D1533" s="28"/>
      <c r="E1533" s="28"/>
      <c r="F1533" s="16"/>
    </row>
    <row r="1534" spans="1:6" ht="15.75" customHeight="1" x14ac:dyDescent="0.2">
      <c r="A1534" s="5"/>
      <c r="B1534" s="5"/>
      <c r="C1534" s="28"/>
      <c r="D1534" s="28"/>
      <c r="E1534" s="28"/>
      <c r="F1534" s="16"/>
    </row>
    <row r="1535" spans="1:6" ht="15.75" customHeight="1" x14ac:dyDescent="0.2">
      <c r="A1535" s="5"/>
      <c r="B1535" s="5"/>
      <c r="C1535" s="28"/>
      <c r="D1535" s="28"/>
      <c r="E1535" s="28"/>
      <c r="F1535" s="16"/>
    </row>
    <row r="1536" spans="1:6" ht="15.75" customHeight="1" x14ac:dyDescent="0.2">
      <c r="A1536" s="5"/>
      <c r="B1536" s="5"/>
      <c r="C1536" s="28"/>
      <c r="D1536" s="28"/>
      <c r="E1536" s="28"/>
      <c r="F1536" s="16"/>
    </row>
    <row r="1537" spans="1:6" ht="15.75" customHeight="1" x14ac:dyDescent="0.2">
      <c r="A1537" s="5"/>
      <c r="B1537" s="5"/>
      <c r="C1537" s="28"/>
      <c r="D1537" s="28"/>
      <c r="E1537" s="28"/>
      <c r="F1537" s="16"/>
    </row>
    <row r="1538" spans="1:6" ht="15.75" customHeight="1" x14ac:dyDescent="0.2">
      <c r="A1538" s="5"/>
      <c r="B1538" s="5"/>
      <c r="C1538" s="28"/>
      <c r="D1538" s="28"/>
      <c r="E1538" s="28"/>
      <c r="F1538" s="16"/>
    </row>
    <row r="1539" spans="1:6" ht="15.75" customHeight="1" x14ac:dyDescent="0.2">
      <c r="A1539" s="5"/>
      <c r="B1539" s="5"/>
      <c r="C1539" s="28"/>
      <c r="D1539" s="28"/>
      <c r="E1539" s="28"/>
      <c r="F1539" s="16"/>
    </row>
    <row r="1540" spans="1:6" ht="15.75" customHeight="1" x14ac:dyDescent="0.2">
      <c r="A1540" s="5"/>
      <c r="B1540" s="5"/>
      <c r="C1540" s="28"/>
      <c r="D1540" s="28"/>
      <c r="E1540" s="28"/>
      <c r="F1540" s="16"/>
    </row>
    <row r="1541" spans="1:6" ht="15.75" customHeight="1" x14ac:dyDescent="0.2">
      <c r="A1541" s="5"/>
      <c r="B1541" s="5"/>
      <c r="C1541" s="28"/>
      <c r="D1541" s="28"/>
      <c r="E1541" s="28"/>
      <c r="F1541" s="16"/>
    </row>
    <row r="1542" spans="1:6" ht="15.75" customHeight="1" x14ac:dyDescent="0.2">
      <c r="A1542" s="5"/>
      <c r="B1542" s="5"/>
      <c r="C1542" s="28"/>
      <c r="D1542" s="28"/>
      <c r="E1542" s="28"/>
      <c r="F1542" s="16"/>
    </row>
    <row r="1543" spans="1:6" ht="15.75" customHeight="1" x14ac:dyDescent="0.2">
      <c r="A1543" s="5"/>
      <c r="B1543" s="5"/>
      <c r="C1543" s="28"/>
      <c r="D1543" s="28"/>
      <c r="E1543" s="28"/>
      <c r="F1543" s="16"/>
    </row>
    <row r="1544" spans="1:6" ht="15.75" customHeight="1" x14ac:dyDescent="0.2">
      <c r="A1544" s="5"/>
      <c r="B1544" s="5"/>
      <c r="C1544" s="28"/>
      <c r="D1544" s="28"/>
      <c r="E1544" s="28"/>
      <c r="F1544" s="16"/>
    </row>
    <row r="1545" spans="1:6" ht="15.75" customHeight="1" x14ac:dyDescent="0.2">
      <c r="A1545" s="5"/>
      <c r="B1545" s="5"/>
      <c r="C1545" s="28"/>
      <c r="D1545" s="28"/>
      <c r="E1545" s="28"/>
      <c r="F1545" s="16"/>
    </row>
    <row r="1546" spans="1:6" ht="15.75" customHeight="1" x14ac:dyDescent="0.2">
      <c r="A1546" s="5"/>
      <c r="B1546" s="5"/>
      <c r="C1546" s="28"/>
      <c r="D1546" s="28"/>
      <c r="E1546" s="28"/>
      <c r="F1546" s="16"/>
    </row>
    <row r="1547" spans="1:6" ht="15.75" customHeight="1" x14ac:dyDescent="0.2">
      <c r="A1547" s="5"/>
      <c r="B1547" s="5"/>
      <c r="C1547" s="28"/>
      <c r="D1547" s="28"/>
      <c r="E1547" s="28"/>
      <c r="F1547" s="16"/>
    </row>
    <row r="1548" spans="1:6" ht="15.75" customHeight="1" x14ac:dyDescent="0.2">
      <c r="A1548" s="5"/>
      <c r="B1548" s="5"/>
      <c r="C1548" s="28"/>
      <c r="D1548" s="28"/>
      <c r="E1548" s="28"/>
      <c r="F1548" s="16"/>
    </row>
    <row r="1549" spans="1:6" ht="15.75" customHeight="1" x14ac:dyDescent="0.2">
      <c r="A1549" s="5"/>
      <c r="B1549" s="5"/>
      <c r="C1549" s="28"/>
      <c r="D1549" s="28"/>
      <c r="E1549" s="28"/>
      <c r="F1549" s="16"/>
    </row>
    <row r="1550" spans="1:6" ht="15.75" customHeight="1" x14ac:dyDescent="0.2">
      <c r="A1550" s="5"/>
      <c r="B1550" s="5"/>
      <c r="C1550" s="28"/>
      <c r="D1550" s="28"/>
      <c r="E1550" s="28"/>
      <c r="F1550" s="16"/>
    </row>
    <row r="1551" spans="1:6" ht="15.75" customHeight="1" x14ac:dyDescent="0.2">
      <c r="A1551" s="5"/>
      <c r="B1551" s="5"/>
      <c r="C1551" s="28"/>
      <c r="D1551" s="28"/>
      <c r="E1551" s="28"/>
      <c r="F1551" s="16"/>
    </row>
    <row r="1552" spans="1:6" ht="15.75" customHeight="1" x14ac:dyDescent="0.2">
      <c r="A1552" s="5"/>
      <c r="B1552" s="5"/>
      <c r="C1552" s="28"/>
      <c r="D1552" s="28"/>
      <c r="E1552" s="28"/>
      <c r="F1552" s="16"/>
    </row>
    <row r="1553" spans="1:6" ht="15.75" customHeight="1" x14ac:dyDescent="0.2">
      <c r="A1553" s="5"/>
      <c r="B1553" s="5"/>
      <c r="C1553" s="28"/>
      <c r="D1553" s="28"/>
      <c r="E1553" s="28"/>
      <c r="F1553" s="16"/>
    </row>
    <row r="1554" spans="1:6" ht="15.75" customHeight="1" x14ac:dyDescent="0.2">
      <c r="A1554" s="5"/>
      <c r="B1554" s="5"/>
      <c r="C1554" s="28"/>
      <c r="D1554" s="28"/>
      <c r="E1554" s="28"/>
      <c r="F1554" s="16"/>
    </row>
    <row r="1555" spans="1:6" ht="15.75" customHeight="1" x14ac:dyDescent="0.2">
      <c r="A1555" s="5"/>
      <c r="B1555" s="5"/>
      <c r="C1555" s="28"/>
      <c r="D1555" s="28"/>
      <c r="E1555" s="28"/>
      <c r="F1555" s="16"/>
    </row>
    <row r="1556" spans="1:6" ht="15.75" customHeight="1" x14ac:dyDescent="0.2">
      <c r="A1556" s="5"/>
      <c r="B1556" s="5"/>
      <c r="C1556" s="28"/>
      <c r="D1556" s="28"/>
      <c r="E1556" s="28"/>
      <c r="F1556" s="16"/>
    </row>
    <row r="1557" spans="1:6" ht="15.75" customHeight="1" x14ac:dyDescent="0.2">
      <c r="A1557" s="5"/>
      <c r="B1557" s="5"/>
      <c r="C1557" s="28"/>
      <c r="D1557" s="28"/>
      <c r="E1557" s="28"/>
      <c r="F1557" s="16"/>
    </row>
    <row r="1558" spans="1:6" ht="15.75" customHeight="1" x14ac:dyDescent="0.2">
      <c r="A1558" s="5"/>
      <c r="B1558" s="5"/>
      <c r="C1558" s="28"/>
      <c r="D1558" s="28"/>
      <c r="E1558" s="28"/>
      <c r="F1558" s="16"/>
    </row>
    <row r="1559" spans="1:6" ht="15.75" customHeight="1" x14ac:dyDescent="0.2">
      <c r="A1559" s="5"/>
      <c r="B1559" s="5"/>
      <c r="C1559" s="28"/>
      <c r="D1559" s="28"/>
      <c r="E1559" s="28"/>
      <c r="F1559" s="16"/>
    </row>
    <row r="1560" spans="1:6" ht="15.75" customHeight="1" x14ac:dyDescent="0.2">
      <c r="A1560" s="5"/>
      <c r="B1560" s="5"/>
      <c r="C1560" s="28"/>
      <c r="D1560" s="28"/>
      <c r="E1560" s="28"/>
      <c r="F1560" s="16"/>
    </row>
    <row r="1561" spans="1:6" ht="15.75" customHeight="1" x14ac:dyDescent="0.2">
      <c r="A1561" s="5"/>
      <c r="B1561" s="5"/>
      <c r="C1561" s="28"/>
      <c r="D1561" s="28"/>
      <c r="E1561" s="28"/>
      <c r="F1561" s="16"/>
    </row>
    <row r="1562" spans="1:6" ht="15.75" customHeight="1" x14ac:dyDescent="0.2">
      <c r="A1562" s="5"/>
      <c r="B1562" s="5"/>
      <c r="C1562" s="28"/>
      <c r="D1562" s="28"/>
      <c r="E1562" s="28"/>
      <c r="F1562" s="16"/>
    </row>
    <row r="1563" spans="1:6" ht="15.75" customHeight="1" x14ac:dyDescent="0.2">
      <c r="A1563" s="5"/>
      <c r="B1563" s="5"/>
      <c r="C1563" s="28"/>
      <c r="D1563" s="28"/>
      <c r="E1563" s="28"/>
      <c r="F1563" s="16"/>
    </row>
    <row r="1564" spans="1:6" ht="15.75" customHeight="1" x14ac:dyDescent="0.2">
      <c r="A1564" s="5"/>
      <c r="B1564" s="5"/>
      <c r="C1564" s="28"/>
      <c r="D1564" s="28"/>
      <c r="E1564" s="28"/>
      <c r="F1564" s="16"/>
    </row>
    <row r="1565" spans="1:6" ht="15.75" customHeight="1" x14ac:dyDescent="0.2">
      <c r="A1565" s="5"/>
      <c r="B1565" s="5"/>
      <c r="C1565" s="28"/>
      <c r="D1565" s="28"/>
      <c r="E1565" s="28"/>
      <c r="F1565" s="16"/>
    </row>
    <row r="1566" spans="1:6" ht="15.75" customHeight="1" x14ac:dyDescent="0.2">
      <c r="A1566" s="5"/>
      <c r="B1566" s="5"/>
      <c r="C1566" s="28"/>
      <c r="D1566" s="28"/>
      <c r="E1566" s="28"/>
      <c r="F1566" s="16"/>
    </row>
    <row r="1567" spans="1:6" ht="15.75" customHeight="1" x14ac:dyDescent="0.2">
      <c r="A1567" s="5"/>
      <c r="B1567" s="5"/>
      <c r="C1567" s="28"/>
      <c r="D1567" s="28"/>
      <c r="E1567" s="28"/>
      <c r="F1567" s="16"/>
    </row>
    <row r="1568" spans="1:6" ht="15.75" customHeight="1" x14ac:dyDescent="0.2">
      <c r="A1568" s="5"/>
      <c r="B1568" s="5"/>
      <c r="C1568" s="28"/>
      <c r="D1568" s="28"/>
      <c r="E1568" s="28"/>
      <c r="F1568" s="16"/>
    </row>
    <row r="1569" spans="1:6" ht="15.75" customHeight="1" x14ac:dyDescent="0.2">
      <c r="A1569" s="5"/>
      <c r="B1569" s="5"/>
      <c r="C1569" s="28"/>
      <c r="D1569" s="28"/>
      <c r="E1569" s="28"/>
      <c r="F1569" s="16"/>
    </row>
    <row r="1570" spans="1:6" ht="15.75" customHeight="1" x14ac:dyDescent="0.2">
      <c r="A1570" s="5"/>
      <c r="B1570" s="5"/>
      <c r="C1570" s="28"/>
      <c r="D1570" s="28"/>
      <c r="E1570" s="28"/>
      <c r="F1570" s="16"/>
    </row>
    <row r="1571" spans="1:6" ht="15.75" customHeight="1" x14ac:dyDescent="0.2">
      <c r="A1571" s="5"/>
      <c r="B1571" s="5"/>
      <c r="C1571" s="28"/>
      <c r="D1571" s="28"/>
      <c r="E1571" s="28"/>
      <c r="F1571" s="16"/>
    </row>
    <row r="1572" spans="1:6" ht="15.75" customHeight="1" x14ac:dyDescent="0.2">
      <c r="A1572" s="5"/>
      <c r="B1572" s="5"/>
      <c r="C1572" s="28"/>
      <c r="D1572" s="28"/>
      <c r="E1572" s="28"/>
      <c r="F1572" s="16"/>
    </row>
    <row r="1573" spans="1:6" ht="15.75" customHeight="1" x14ac:dyDescent="0.2">
      <c r="A1573" s="5"/>
      <c r="B1573" s="5"/>
      <c r="C1573" s="28"/>
      <c r="D1573" s="28"/>
      <c r="E1573" s="28"/>
      <c r="F1573" s="16"/>
    </row>
    <row r="1574" spans="1:6" ht="15.75" customHeight="1" x14ac:dyDescent="0.2">
      <c r="A1574" s="5"/>
      <c r="B1574" s="5"/>
      <c r="C1574" s="28"/>
      <c r="D1574" s="28"/>
      <c r="E1574" s="28"/>
      <c r="F1574" s="16"/>
    </row>
    <row r="1575" spans="1:6" ht="15.75" customHeight="1" x14ac:dyDescent="0.2">
      <c r="A1575" s="5"/>
      <c r="B1575" s="5"/>
      <c r="C1575" s="28"/>
      <c r="D1575" s="28"/>
      <c r="E1575" s="28"/>
      <c r="F1575" s="16"/>
    </row>
    <row r="1576" spans="1:6" ht="15.75" customHeight="1" x14ac:dyDescent="0.2">
      <c r="A1576" s="5"/>
      <c r="B1576" s="5"/>
      <c r="C1576" s="28"/>
      <c r="D1576" s="28"/>
      <c r="E1576" s="28"/>
      <c r="F1576" s="16"/>
    </row>
    <row r="1577" spans="1:6" ht="15.75" customHeight="1" x14ac:dyDescent="0.2">
      <c r="A1577" s="5"/>
      <c r="B1577" s="5"/>
      <c r="C1577" s="28"/>
      <c r="D1577" s="28"/>
      <c r="E1577" s="28"/>
      <c r="F1577" s="16"/>
    </row>
    <row r="1578" spans="1:6" ht="15.75" customHeight="1" x14ac:dyDescent="0.2">
      <c r="A1578" s="5"/>
      <c r="B1578" s="5"/>
      <c r="C1578" s="28"/>
      <c r="D1578" s="28"/>
      <c r="E1578" s="28"/>
      <c r="F1578" s="16"/>
    </row>
    <row r="1579" spans="1:6" ht="15.75" customHeight="1" x14ac:dyDescent="0.2">
      <c r="A1579" s="5"/>
      <c r="B1579" s="5"/>
      <c r="C1579" s="28"/>
      <c r="D1579" s="28"/>
      <c r="E1579" s="28"/>
      <c r="F1579" s="16"/>
    </row>
    <row r="1580" spans="1:6" ht="15.75" customHeight="1" x14ac:dyDescent="0.2">
      <c r="A1580" s="5"/>
      <c r="B1580" s="5"/>
      <c r="C1580" s="28"/>
      <c r="D1580" s="28"/>
      <c r="E1580" s="28"/>
      <c r="F1580" s="16"/>
    </row>
    <row r="1581" spans="1:6" ht="15.75" customHeight="1" x14ac:dyDescent="0.2">
      <c r="A1581" s="5"/>
      <c r="B1581" s="5"/>
      <c r="C1581" s="28"/>
      <c r="D1581" s="28"/>
      <c r="E1581" s="28"/>
      <c r="F1581" s="16"/>
    </row>
    <row r="1582" spans="1:6" ht="15.75" customHeight="1" x14ac:dyDescent="0.2">
      <c r="A1582" s="5"/>
      <c r="B1582" s="5"/>
      <c r="C1582" s="28"/>
      <c r="D1582" s="28"/>
      <c r="E1582" s="28"/>
      <c r="F1582" s="16"/>
    </row>
    <row r="1583" spans="1:6" ht="15.75" customHeight="1" x14ac:dyDescent="0.2">
      <c r="A1583" s="5"/>
      <c r="B1583" s="5"/>
      <c r="C1583" s="28"/>
      <c r="D1583" s="28"/>
      <c r="E1583" s="28"/>
      <c r="F1583" s="16"/>
    </row>
    <row r="1584" spans="1:6" ht="15.75" customHeight="1" x14ac:dyDescent="0.2">
      <c r="A1584" s="5"/>
      <c r="B1584" s="5"/>
      <c r="C1584" s="28"/>
      <c r="D1584" s="28"/>
      <c r="E1584" s="28"/>
      <c r="F1584" s="16"/>
    </row>
    <row r="1585" spans="1:6" ht="15.75" customHeight="1" x14ac:dyDescent="0.2">
      <c r="A1585" s="5"/>
      <c r="B1585" s="5"/>
      <c r="C1585" s="28"/>
      <c r="D1585" s="28"/>
      <c r="E1585" s="28"/>
      <c r="F1585" s="16"/>
    </row>
    <row r="1586" spans="1:6" ht="15.75" customHeight="1" x14ac:dyDescent="0.2">
      <c r="A1586" s="5"/>
      <c r="B1586" s="5"/>
      <c r="C1586" s="28"/>
      <c r="D1586" s="28"/>
      <c r="E1586" s="28"/>
      <c r="F1586" s="16"/>
    </row>
    <row r="1587" spans="1:6" ht="15.75" customHeight="1" x14ac:dyDescent="0.2">
      <c r="A1587" s="5"/>
      <c r="B1587" s="5"/>
      <c r="C1587" s="28"/>
      <c r="D1587" s="28"/>
      <c r="E1587" s="28"/>
      <c r="F1587" s="16"/>
    </row>
    <row r="1588" spans="1:6" ht="15.75" customHeight="1" x14ac:dyDescent="0.2">
      <c r="A1588" s="5"/>
      <c r="B1588" s="5"/>
      <c r="C1588" s="28"/>
      <c r="D1588" s="28"/>
      <c r="E1588" s="28"/>
      <c r="F1588" s="16"/>
    </row>
    <row r="1589" spans="1:6" ht="15.75" customHeight="1" x14ac:dyDescent="0.2">
      <c r="A1589" s="5"/>
      <c r="B1589" s="5"/>
      <c r="C1589" s="28"/>
      <c r="D1589" s="28"/>
      <c r="E1589" s="28"/>
      <c r="F1589" s="16"/>
    </row>
    <row r="1590" spans="1:6" ht="15.75" customHeight="1" x14ac:dyDescent="0.2">
      <c r="A1590" s="5"/>
      <c r="B1590" s="5"/>
      <c r="C1590" s="28"/>
      <c r="D1590" s="28"/>
      <c r="E1590" s="28"/>
      <c r="F1590" s="16"/>
    </row>
    <row r="1591" spans="1:6" ht="15.75" customHeight="1" x14ac:dyDescent="0.2">
      <c r="A1591" s="5"/>
      <c r="B1591" s="5"/>
      <c r="C1591" s="28"/>
      <c r="D1591" s="28"/>
      <c r="E1591" s="28"/>
      <c r="F1591" s="16"/>
    </row>
    <row r="1592" spans="1:6" ht="15.75" customHeight="1" x14ac:dyDescent="0.2">
      <c r="A1592" s="5"/>
      <c r="B1592" s="5"/>
      <c r="C1592" s="28"/>
      <c r="D1592" s="28"/>
      <c r="E1592" s="28"/>
      <c r="F1592" s="16"/>
    </row>
    <row r="1593" spans="1:6" ht="15.75" customHeight="1" x14ac:dyDescent="0.2">
      <c r="A1593" s="5"/>
      <c r="B1593" s="5"/>
      <c r="C1593" s="28"/>
      <c r="D1593" s="28"/>
      <c r="E1593" s="28"/>
      <c r="F1593" s="16"/>
    </row>
    <row r="1594" spans="1:6" ht="15.75" customHeight="1" x14ac:dyDescent="0.2">
      <c r="A1594" s="5"/>
      <c r="B1594" s="5"/>
      <c r="C1594" s="28"/>
      <c r="D1594" s="28"/>
      <c r="E1594" s="28"/>
      <c r="F1594" s="16"/>
    </row>
    <row r="1595" spans="1:6" ht="15.75" customHeight="1" x14ac:dyDescent="0.2">
      <c r="A1595" s="5"/>
      <c r="B1595" s="5"/>
      <c r="C1595" s="28"/>
      <c r="D1595" s="28"/>
      <c r="E1595" s="28"/>
      <c r="F1595" s="16"/>
    </row>
    <row r="1596" spans="1:6" ht="15.75" customHeight="1" x14ac:dyDescent="0.2">
      <c r="A1596" s="5"/>
      <c r="B1596" s="5"/>
      <c r="C1596" s="28"/>
      <c r="D1596" s="28"/>
      <c r="E1596" s="28"/>
      <c r="F1596" s="16"/>
    </row>
    <row r="1597" spans="1:6" ht="15.75" customHeight="1" x14ac:dyDescent="0.2">
      <c r="A1597" s="5"/>
      <c r="B1597" s="5"/>
      <c r="C1597" s="28"/>
      <c r="D1597" s="28"/>
      <c r="E1597" s="28"/>
      <c r="F1597" s="16"/>
    </row>
    <row r="1598" spans="1:6" ht="15.75" customHeight="1" x14ac:dyDescent="0.2">
      <c r="A1598" s="5"/>
      <c r="B1598" s="5"/>
      <c r="C1598" s="28"/>
      <c r="D1598" s="28"/>
      <c r="E1598" s="28"/>
      <c r="F1598" s="16"/>
    </row>
    <row r="1599" spans="1:6" ht="15.75" customHeight="1" x14ac:dyDescent="0.2">
      <c r="A1599" s="5"/>
      <c r="B1599" s="5"/>
      <c r="C1599" s="28"/>
      <c r="D1599" s="28"/>
      <c r="E1599" s="28"/>
      <c r="F1599" s="16"/>
    </row>
    <row r="1600" spans="1:6" ht="15.75" customHeight="1" x14ac:dyDescent="0.2">
      <c r="A1600" s="5"/>
      <c r="B1600" s="5"/>
      <c r="C1600" s="28"/>
      <c r="D1600" s="28"/>
      <c r="E1600" s="28"/>
      <c r="F1600" s="16"/>
    </row>
    <row r="1601" spans="1:6" ht="15.75" customHeight="1" x14ac:dyDescent="0.2">
      <c r="A1601" s="5"/>
      <c r="B1601" s="5"/>
      <c r="C1601" s="28"/>
      <c r="D1601" s="28"/>
      <c r="E1601" s="28"/>
      <c r="F1601" s="16"/>
    </row>
    <row r="1602" spans="1:6" ht="15.75" customHeight="1" x14ac:dyDescent="0.2">
      <c r="A1602" s="5"/>
      <c r="B1602" s="5"/>
      <c r="C1602" s="28"/>
      <c r="D1602" s="28"/>
      <c r="E1602" s="28"/>
      <c r="F1602" s="16"/>
    </row>
    <row r="1603" spans="1:6" ht="15.75" customHeight="1" x14ac:dyDescent="0.2">
      <c r="A1603" s="5"/>
      <c r="B1603" s="5"/>
      <c r="C1603" s="28"/>
      <c r="D1603" s="28"/>
      <c r="E1603" s="28"/>
      <c r="F1603" s="16"/>
    </row>
    <row r="1604" spans="1:6" ht="15.75" customHeight="1" x14ac:dyDescent="0.2">
      <c r="A1604" s="5"/>
      <c r="B1604" s="5"/>
      <c r="C1604" s="28"/>
      <c r="D1604" s="28"/>
      <c r="E1604" s="28"/>
      <c r="F1604" s="16"/>
    </row>
    <row r="1605" spans="1:6" ht="15.75" customHeight="1" x14ac:dyDescent="0.2">
      <c r="A1605" s="5"/>
      <c r="B1605" s="5"/>
      <c r="C1605" s="28"/>
      <c r="D1605" s="28"/>
      <c r="E1605" s="28"/>
      <c r="F1605" s="16"/>
    </row>
    <row r="1606" spans="1:6" ht="15.75" customHeight="1" x14ac:dyDescent="0.2">
      <c r="A1606" s="5"/>
      <c r="B1606" s="5"/>
      <c r="C1606" s="28"/>
      <c r="D1606" s="28"/>
      <c r="E1606" s="28"/>
      <c r="F1606" s="16"/>
    </row>
    <row r="1607" spans="1:6" ht="15.75" customHeight="1" x14ac:dyDescent="0.2">
      <c r="A1607" s="5"/>
      <c r="B1607" s="5"/>
      <c r="C1607" s="28"/>
      <c r="D1607" s="28"/>
      <c r="E1607" s="28"/>
      <c r="F1607" s="16"/>
    </row>
    <row r="1608" spans="1:6" ht="15.75" customHeight="1" x14ac:dyDescent="0.2">
      <c r="A1608" s="5"/>
      <c r="B1608" s="5"/>
      <c r="C1608" s="28"/>
      <c r="D1608" s="28"/>
      <c r="E1608" s="28"/>
      <c r="F1608" s="16"/>
    </row>
    <row r="1609" spans="1:6" ht="15.75" customHeight="1" x14ac:dyDescent="0.2">
      <c r="A1609" s="5"/>
      <c r="B1609" s="5"/>
      <c r="C1609" s="28"/>
      <c r="D1609" s="28"/>
      <c r="E1609" s="28"/>
      <c r="F1609" s="16"/>
    </row>
    <row r="1610" spans="1:6" ht="15.75" customHeight="1" x14ac:dyDescent="0.2">
      <c r="A1610" s="5"/>
      <c r="B1610" s="5"/>
      <c r="C1610" s="28"/>
      <c r="D1610" s="28"/>
      <c r="E1610" s="28"/>
      <c r="F1610" s="16"/>
    </row>
    <row r="1611" spans="1:6" ht="15.75" customHeight="1" x14ac:dyDescent="0.2">
      <c r="A1611" s="5"/>
      <c r="B1611" s="5"/>
      <c r="C1611" s="28"/>
      <c r="D1611" s="28"/>
      <c r="E1611" s="28"/>
      <c r="F1611" s="16"/>
    </row>
    <row r="1612" spans="1:6" ht="15.75" customHeight="1" x14ac:dyDescent="0.2">
      <c r="A1612" s="5"/>
      <c r="B1612" s="5"/>
      <c r="C1612" s="28"/>
      <c r="D1612" s="28"/>
      <c r="E1612" s="28"/>
      <c r="F1612" s="16"/>
    </row>
    <row r="1613" spans="1:6" ht="15.75" customHeight="1" x14ac:dyDescent="0.2">
      <c r="A1613" s="5"/>
      <c r="B1613" s="5"/>
      <c r="C1613" s="28"/>
      <c r="D1613" s="28"/>
      <c r="E1613" s="28"/>
      <c r="F1613" s="16"/>
    </row>
    <row r="1614" spans="1:6" ht="15.75" customHeight="1" x14ac:dyDescent="0.2">
      <c r="A1614" s="5"/>
      <c r="B1614" s="5"/>
      <c r="C1614" s="28"/>
      <c r="D1614" s="28"/>
      <c r="E1614" s="28"/>
      <c r="F1614" s="16"/>
    </row>
    <row r="1615" spans="1:6" ht="15.75" customHeight="1" x14ac:dyDescent="0.2">
      <c r="A1615" s="5"/>
      <c r="B1615" s="5"/>
      <c r="C1615" s="28"/>
      <c r="D1615" s="28"/>
      <c r="E1615" s="28"/>
      <c r="F1615" s="16"/>
    </row>
    <row r="1616" spans="1:6" ht="15.75" customHeight="1" x14ac:dyDescent="0.2">
      <c r="A1616" s="5"/>
      <c r="B1616" s="5"/>
      <c r="C1616" s="28"/>
      <c r="D1616" s="28"/>
      <c r="E1616" s="28"/>
      <c r="F1616" s="16"/>
    </row>
    <row r="1617" spans="1:6" ht="15.75" customHeight="1" x14ac:dyDescent="0.2">
      <c r="A1617" s="5"/>
      <c r="B1617" s="5"/>
      <c r="C1617" s="28"/>
      <c r="D1617" s="28"/>
      <c r="E1617" s="28"/>
      <c r="F1617" s="16"/>
    </row>
    <row r="1618" spans="1:6" ht="15.75" customHeight="1" x14ac:dyDescent="0.2">
      <c r="A1618" s="5"/>
      <c r="B1618" s="5"/>
      <c r="C1618" s="28"/>
      <c r="D1618" s="28"/>
      <c r="E1618" s="28"/>
      <c r="F1618" s="16"/>
    </row>
    <row r="1619" spans="1:6" ht="15.75" customHeight="1" x14ac:dyDescent="0.2">
      <c r="A1619" s="5"/>
      <c r="B1619" s="5"/>
      <c r="C1619" s="28"/>
      <c r="D1619" s="28"/>
      <c r="E1619" s="28"/>
      <c r="F1619" s="16"/>
    </row>
    <row r="1620" spans="1:6" ht="15.75" customHeight="1" x14ac:dyDescent="0.2">
      <c r="A1620" s="5"/>
      <c r="B1620" s="5"/>
      <c r="C1620" s="28"/>
      <c r="D1620" s="28"/>
      <c r="E1620" s="28"/>
      <c r="F1620" s="16"/>
    </row>
    <row r="1621" spans="1:6" ht="15.75" customHeight="1" x14ac:dyDescent="0.2">
      <c r="A1621" s="5"/>
      <c r="B1621" s="5"/>
      <c r="C1621" s="28"/>
      <c r="D1621" s="28"/>
      <c r="E1621" s="28"/>
      <c r="F1621" s="16"/>
    </row>
    <row r="1622" spans="1:6" ht="15.75" customHeight="1" x14ac:dyDescent="0.2">
      <c r="A1622" s="5"/>
      <c r="B1622" s="5"/>
      <c r="C1622" s="28"/>
      <c r="D1622" s="28"/>
      <c r="E1622" s="28"/>
      <c r="F1622" s="16"/>
    </row>
    <row r="1623" spans="1:6" ht="15.75" customHeight="1" x14ac:dyDescent="0.2">
      <c r="A1623" s="5"/>
      <c r="B1623" s="5"/>
      <c r="C1623" s="28"/>
      <c r="D1623" s="28"/>
      <c r="E1623" s="28"/>
      <c r="F1623" s="16"/>
    </row>
    <row r="1624" spans="1:6" ht="15.75" customHeight="1" x14ac:dyDescent="0.2">
      <c r="A1624" s="5"/>
      <c r="B1624" s="5"/>
      <c r="C1624" s="28"/>
      <c r="D1624" s="28"/>
      <c r="E1624" s="28"/>
      <c r="F1624" s="16"/>
    </row>
    <row r="1625" spans="1:6" ht="15.75" customHeight="1" x14ac:dyDescent="0.2">
      <c r="A1625" s="5"/>
      <c r="B1625" s="5"/>
      <c r="C1625" s="28"/>
      <c r="D1625" s="28"/>
      <c r="E1625" s="28"/>
      <c r="F1625" s="16"/>
    </row>
    <row r="1626" spans="1:6" ht="15.75" customHeight="1" x14ac:dyDescent="0.2">
      <c r="A1626" s="5"/>
      <c r="B1626" s="5"/>
      <c r="C1626" s="28"/>
      <c r="D1626" s="28"/>
      <c r="E1626" s="28"/>
      <c r="F1626" s="16"/>
    </row>
    <row r="1627" spans="1:6" ht="15.75" customHeight="1" x14ac:dyDescent="0.2">
      <c r="A1627" s="5"/>
      <c r="B1627" s="5"/>
      <c r="C1627" s="28"/>
      <c r="D1627" s="28"/>
      <c r="E1627" s="28"/>
      <c r="F1627" s="16"/>
    </row>
    <row r="1628" spans="1:6" ht="15.75" customHeight="1" x14ac:dyDescent="0.2">
      <c r="A1628" s="5"/>
      <c r="B1628" s="5"/>
      <c r="C1628" s="28"/>
      <c r="D1628" s="28"/>
      <c r="E1628" s="28"/>
      <c r="F1628" s="16"/>
    </row>
    <row r="1629" spans="1:6" ht="15.75" customHeight="1" x14ac:dyDescent="0.2">
      <c r="A1629" s="5"/>
      <c r="B1629" s="5"/>
      <c r="C1629" s="28"/>
      <c r="D1629" s="28"/>
      <c r="E1629" s="28"/>
      <c r="F1629" s="16"/>
    </row>
    <row r="1630" spans="1:6" ht="15.75" customHeight="1" x14ac:dyDescent="0.2">
      <c r="A1630" s="5"/>
      <c r="B1630" s="5"/>
      <c r="C1630" s="28"/>
      <c r="D1630" s="28"/>
      <c r="E1630" s="28"/>
      <c r="F1630" s="16"/>
    </row>
    <row r="1631" spans="1:6" ht="15.75" customHeight="1" x14ac:dyDescent="0.2">
      <c r="A1631" s="5"/>
      <c r="B1631" s="5"/>
      <c r="C1631" s="28"/>
      <c r="D1631" s="28"/>
      <c r="E1631" s="28"/>
      <c r="F1631" s="16"/>
    </row>
    <row r="1632" spans="1:6" ht="15.75" customHeight="1" x14ac:dyDescent="0.2">
      <c r="A1632" s="5"/>
      <c r="B1632" s="5"/>
      <c r="C1632" s="28"/>
      <c r="D1632" s="28"/>
      <c r="E1632" s="28"/>
      <c r="F1632" s="16"/>
    </row>
    <row r="1633" spans="1:6" ht="15.75" customHeight="1" x14ac:dyDescent="0.2">
      <c r="A1633" s="5"/>
      <c r="B1633" s="5"/>
      <c r="C1633" s="28"/>
      <c r="D1633" s="28"/>
      <c r="E1633" s="28"/>
      <c r="F1633" s="16"/>
    </row>
    <row r="1634" spans="1:6" ht="15.75" customHeight="1" x14ac:dyDescent="0.2">
      <c r="A1634" s="5"/>
      <c r="B1634" s="5"/>
      <c r="C1634" s="28"/>
      <c r="D1634" s="28"/>
      <c r="E1634" s="28"/>
      <c r="F1634" s="16"/>
    </row>
    <row r="1635" spans="1:6" ht="15.75" customHeight="1" x14ac:dyDescent="0.2">
      <c r="A1635" s="5"/>
      <c r="B1635" s="5"/>
      <c r="C1635" s="28"/>
      <c r="D1635" s="28"/>
      <c r="E1635" s="28"/>
      <c r="F1635" s="16"/>
    </row>
    <row r="1636" spans="1:6" ht="15.75" customHeight="1" x14ac:dyDescent="0.2">
      <c r="A1636" s="5"/>
      <c r="B1636" s="5"/>
      <c r="C1636" s="28"/>
      <c r="D1636" s="28"/>
      <c r="E1636" s="28"/>
      <c r="F1636" s="16"/>
    </row>
    <row r="1637" spans="1:6" ht="15.75" customHeight="1" x14ac:dyDescent="0.2">
      <c r="A1637" s="5"/>
      <c r="B1637" s="5"/>
      <c r="C1637" s="28"/>
      <c r="D1637" s="28"/>
      <c r="E1637" s="28"/>
      <c r="F1637" s="16"/>
    </row>
    <row r="1638" spans="1:6" ht="15.75" customHeight="1" x14ac:dyDescent="0.2">
      <c r="A1638" s="5"/>
      <c r="B1638" s="5"/>
      <c r="C1638" s="28"/>
      <c r="D1638" s="28"/>
      <c r="E1638" s="28"/>
      <c r="F1638" s="16"/>
    </row>
    <row r="1639" spans="1:6" ht="15.75" customHeight="1" x14ac:dyDescent="0.2">
      <c r="A1639" s="5"/>
      <c r="B1639" s="5"/>
      <c r="C1639" s="28"/>
      <c r="D1639" s="28"/>
      <c r="E1639" s="28"/>
      <c r="F1639" s="16"/>
    </row>
    <row r="1640" spans="1:6" ht="15.75" customHeight="1" x14ac:dyDescent="0.2">
      <c r="A1640" s="5"/>
      <c r="B1640" s="5"/>
      <c r="C1640" s="28"/>
      <c r="D1640" s="28"/>
      <c r="E1640" s="28"/>
      <c r="F1640" s="16"/>
    </row>
    <row r="1641" spans="1:6" ht="15.75" customHeight="1" x14ac:dyDescent="0.2">
      <c r="A1641" s="5"/>
      <c r="B1641" s="5"/>
      <c r="C1641" s="28"/>
      <c r="D1641" s="28"/>
      <c r="E1641" s="28"/>
      <c r="F1641" s="16"/>
    </row>
    <row r="1642" spans="1:6" ht="15.75" customHeight="1" x14ac:dyDescent="0.2">
      <c r="A1642" s="5"/>
      <c r="B1642" s="5"/>
      <c r="C1642" s="28"/>
      <c r="D1642" s="28"/>
      <c r="E1642" s="28"/>
      <c r="F1642" s="16"/>
    </row>
    <row r="1643" spans="1:6" ht="15.75" customHeight="1" x14ac:dyDescent="0.2">
      <c r="A1643" s="5"/>
      <c r="B1643" s="5"/>
      <c r="C1643" s="28"/>
      <c r="D1643" s="28"/>
      <c r="E1643" s="28"/>
      <c r="F1643" s="16"/>
    </row>
    <row r="1644" spans="1:6" ht="15.75" customHeight="1" x14ac:dyDescent="0.2">
      <c r="A1644" s="5"/>
      <c r="B1644" s="5"/>
      <c r="C1644" s="28"/>
      <c r="D1644" s="28"/>
      <c r="E1644" s="28"/>
      <c r="F1644" s="16"/>
    </row>
    <row r="1645" spans="1:6" ht="15.75" customHeight="1" x14ac:dyDescent="0.2">
      <c r="A1645" s="5"/>
      <c r="B1645" s="5"/>
      <c r="C1645" s="28"/>
      <c r="D1645" s="28"/>
      <c r="E1645" s="28"/>
      <c r="F1645" s="16"/>
    </row>
    <row r="1646" spans="1:6" ht="15.75" customHeight="1" x14ac:dyDescent="0.2">
      <c r="A1646" s="5"/>
      <c r="B1646" s="5"/>
      <c r="C1646" s="28"/>
      <c r="D1646" s="28"/>
      <c r="E1646" s="28"/>
      <c r="F1646" s="16"/>
    </row>
    <row r="1647" spans="1:6" ht="15.75" customHeight="1" x14ac:dyDescent="0.2">
      <c r="A1647" s="5"/>
      <c r="B1647" s="5"/>
      <c r="C1647" s="28"/>
      <c r="D1647" s="28"/>
      <c r="E1647" s="28"/>
      <c r="F1647" s="16"/>
    </row>
    <row r="1648" spans="1:6" ht="15.75" customHeight="1" x14ac:dyDescent="0.2">
      <c r="A1648" s="5"/>
      <c r="B1648" s="5"/>
      <c r="C1648" s="28"/>
      <c r="D1648" s="28"/>
      <c r="E1648" s="28"/>
      <c r="F1648" s="16"/>
    </row>
    <row r="1649" spans="1:6" ht="15.75" customHeight="1" x14ac:dyDescent="0.2">
      <c r="A1649" s="5"/>
      <c r="B1649" s="5"/>
      <c r="C1649" s="28"/>
      <c r="D1649" s="28"/>
      <c r="E1649" s="28"/>
      <c r="F1649" s="16"/>
    </row>
    <row r="1650" spans="1:6" ht="15.75" customHeight="1" x14ac:dyDescent="0.2">
      <c r="A1650" s="5"/>
      <c r="B1650" s="5"/>
      <c r="C1650" s="28"/>
      <c r="D1650" s="28"/>
      <c r="E1650" s="28"/>
      <c r="F1650" s="16"/>
    </row>
    <row r="1651" spans="1:6" ht="15.75" customHeight="1" x14ac:dyDescent="0.2">
      <c r="A1651" s="5"/>
      <c r="B1651" s="5"/>
      <c r="C1651" s="28"/>
      <c r="D1651" s="28"/>
      <c r="E1651" s="28"/>
      <c r="F1651" s="16"/>
    </row>
    <row r="1652" spans="1:6" ht="15.75" customHeight="1" x14ac:dyDescent="0.2">
      <c r="A1652" s="5"/>
      <c r="B1652" s="5"/>
      <c r="C1652" s="28"/>
      <c r="D1652" s="28"/>
      <c r="E1652" s="28"/>
      <c r="F1652" s="16"/>
    </row>
    <row r="1653" spans="1:6" ht="15.75" customHeight="1" x14ac:dyDescent="0.2">
      <c r="A1653" s="5"/>
      <c r="B1653" s="5"/>
      <c r="C1653" s="28"/>
      <c r="D1653" s="28"/>
      <c r="E1653" s="28"/>
      <c r="F1653" s="16"/>
    </row>
    <row r="1654" spans="1:6" ht="15.75" customHeight="1" x14ac:dyDescent="0.2">
      <c r="A1654" s="5"/>
      <c r="B1654" s="5"/>
      <c r="C1654" s="28"/>
      <c r="D1654" s="28"/>
      <c r="E1654" s="28"/>
      <c r="F1654" s="16"/>
    </row>
    <row r="1655" spans="1:6" ht="15.75" customHeight="1" x14ac:dyDescent="0.2">
      <c r="A1655" s="5"/>
      <c r="B1655" s="5"/>
      <c r="C1655" s="28"/>
      <c r="D1655" s="28"/>
      <c r="E1655" s="28"/>
      <c r="F1655" s="16"/>
    </row>
    <row r="1656" spans="1:6" ht="15.75" customHeight="1" x14ac:dyDescent="0.2">
      <c r="A1656" s="5"/>
      <c r="B1656" s="5"/>
      <c r="C1656" s="28"/>
      <c r="D1656" s="28"/>
      <c r="E1656" s="28"/>
      <c r="F1656" s="16"/>
    </row>
    <row r="1657" spans="1:6" ht="15.75" customHeight="1" x14ac:dyDescent="0.2">
      <c r="A1657" s="5"/>
      <c r="B1657" s="5"/>
      <c r="C1657" s="28"/>
      <c r="D1657" s="28"/>
      <c r="E1657" s="28"/>
      <c r="F1657" s="16"/>
    </row>
    <row r="1658" spans="1:6" ht="15.75" customHeight="1" x14ac:dyDescent="0.2">
      <c r="A1658" s="5"/>
      <c r="B1658" s="5"/>
      <c r="C1658" s="28"/>
      <c r="D1658" s="28"/>
      <c r="E1658" s="28"/>
      <c r="F1658" s="16"/>
    </row>
    <row r="1659" spans="1:6" ht="15.75" customHeight="1" x14ac:dyDescent="0.2">
      <c r="A1659" s="5"/>
      <c r="B1659" s="5"/>
      <c r="C1659" s="28"/>
      <c r="D1659" s="28"/>
      <c r="E1659" s="28"/>
      <c r="F1659" s="16"/>
    </row>
    <row r="1660" spans="1:6" ht="15.75" customHeight="1" x14ac:dyDescent="0.2">
      <c r="A1660" s="5"/>
      <c r="B1660" s="5"/>
      <c r="C1660" s="28"/>
      <c r="D1660" s="28"/>
      <c r="E1660" s="28"/>
      <c r="F1660" s="16"/>
    </row>
    <row r="1661" spans="1:6" ht="15.75" customHeight="1" x14ac:dyDescent="0.2">
      <c r="A1661" s="5"/>
      <c r="B1661" s="5"/>
      <c r="C1661" s="28"/>
      <c r="D1661" s="28"/>
      <c r="E1661" s="28"/>
      <c r="F1661" s="16"/>
    </row>
    <row r="1662" spans="1:6" ht="15.75" customHeight="1" x14ac:dyDescent="0.2">
      <c r="A1662" s="5"/>
      <c r="B1662" s="5"/>
      <c r="C1662" s="28"/>
      <c r="D1662" s="28"/>
      <c r="E1662" s="28"/>
      <c r="F1662" s="16"/>
    </row>
    <row r="1663" spans="1:6" ht="15.75" customHeight="1" x14ac:dyDescent="0.2">
      <c r="A1663" s="5"/>
      <c r="B1663" s="5"/>
      <c r="C1663" s="28"/>
      <c r="D1663" s="28"/>
      <c r="E1663" s="28"/>
      <c r="F1663" s="16"/>
    </row>
    <row r="1664" spans="1:6" ht="15.75" customHeight="1" x14ac:dyDescent="0.2">
      <c r="A1664" s="5"/>
      <c r="B1664" s="5"/>
      <c r="C1664" s="28"/>
      <c r="D1664" s="28"/>
      <c r="E1664" s="28"/>
      <c r="F1664" s="16"/>
    </row>
    <row r="1665" spans="1:6" ht="15.75" customHeight="1" x14ac:dyDescent="0.2">
      <c r="A1665" s="5"/>
      <c r="B1665" s="5"/>
      <c r="C1665" s="28"/>
      <c r="D1665" s="28"/>
      <c r="E1665" s="28"/>
      <c r="F1665" s="16"/>
    </row>
    <row r="1666" spans="1:6" ht="15.75" customHeight="1" x14ac:dyDescent="0.2">
      <c r="A1666" s="5"/>
      <c r="B1666" s="5"/>
      <c r="C1666" s="28"/>
      <c r="D1666" s="28"/>
      <c r="E1666" s="28"/>
      <c r="F1666" s="16"/>
    </row>
    <row r="1667" spans="1:6" ht="15.75" customHeight="1" x14ac:dyDescent="0.2">
      <c r="A1667" s="5"/>
      <c r="B1667" s="5"/>
      <c r="C1667" s="28"/>
      <c r="D1667" s="28"/>
      <c r="E1667" s="28"/>
      <c r="F1667" s="16"/>
    </row>
    <row r="1668" spans="1:6" ht="15.75" customHeight="1" x14ac:dyDescent="0.2">
      <c r="A1668" s="5"/>
      <c r="B1668" s="5"/>
      <c r="C1668" s="28"/>
      <c r="D1668" s="28"/>
      <c r="E1668" s="28"/>
      <c r="F1668" s="16"/>
    </row>
    <row r="1669" spans="1:6" ht="15.75" customHeight="1" x14ac:dyDescent="0.2">
      <c r="A1669" s="5"/>
      <c r="B1669" s="5"/>
      <c r="C1669" s="28"/>
      <c r="D1669" s="28"/>
      <c r="E1669" s="28"/>
      <c r="F1669" s="16"/>
    </row>
    <row r="1670" spans="1:6" ht="15.75" customHeight="1" x14ac:dyDescent="0.2">
      <c r="A1670" s="5"/>
      <c r="B1670" s="5"/>
      <c r="C1670" s="28"/>
      <c r="D1670" s="28"/>
      <c r="E1670" s="28"/>
      <c r="F1670" s="16"/>
    </row>
    <row r="1671" spans="1:6" ht="15.75" customHeight="1" x14ac:dyDescent="0.2">
      <c r="A1671" s="5"/>
      <c r="B1671" s="5"/>
      <c r="C1671" s="28"/>
      <c r="D1671" s="28"/>
      <c r="E1671" s="28"/>
      <c r="F1671" s="16"/>
    </row>
    <row r="1672" spans="1:6" ht="15.75" customHeight="1" x14ac:dyDescent="0.2">
      <c r="A1672" s="5"/>
      <c r="B1672" s="5"/>
      <c r="C1672" s="28"/>
      <c r="D1672" s="28"/>
      <c r="E1672" s="28"/>
      <c r="F1672" s="16"/>
    </row>
    <row r="1673" spans="1:6" ht="15.75" customHeight="1" x14ac:dyDescent="0.2">
      <c r="A1673" s="5"/>
      <c r="B1673" s="5"/>
      <c r="C1673" s="28"/>
      <c r="D1673" s="28"/>
      <c r="E1673" s="28"/>
      <c r="F1673" s="16"/>
    </row>
    <row r="1674" spans="1:6" ht="15.75" customHeight="1" x14ac:dyDescent="0.2">
      <c r="A1674" s="5"/>
      <c r="B1674" s="5"/>
      <c r="C1674" s="28"/>
      <c r="D1674" s="28"/>
      <c r="E1674" s="28"/>
      <c r="F1674" s="16"/>
    </row>
    <row r="1675" spans="1:6" ht="15.75" customHeight="1" x14ac:dyDescent="0.2">
      <c r="A1675" s="5"/>
      <c r="B1675" s="5"/>
      <c r="C1675" s="28"/>
      <c r="D1675" s="28"/>
      <c r="E1675" s="28"/>
      <c r="F1675" s="16"/>
    </row>
    <row r="1676" spans="1:6" ht="15.75" customHeight="1" x14ac:dyDescent="0.2">
      <c r="A1676" s="5"/>
      <c r="B1676" s="5"/>
      <c r="C1676" s="28"/>
      <c r="D1676" s="28"/>
      <c r="E1676" s="28"/>
      <c r="F1676" s="16"/>
    </row>
    <row r="1677" spans="1:6" ht="15.75" customHeight="1" x14ac:dyDescent="0.2">
      <c r="A1677" s="5"/>
      <c r="B1677" s="5"/>
      <c r="C1677" s="28"/>
      <c r="D1677" s="28"/>
      <c r="E1677" s="28"/>
      <c r="F1677" s="16"/>
    </row>
    <row r="1678" spans="1:6" ht="15.75" customHeight="1" x14ac:dyDescent="0.2">
      <c r="A1678" s="5"/>
      <c r="B1678" s="5"/>
      <c r="C1678" s="28"/>
      <c r="D1678" s="28"/>
      <c r="E1678" s="28"/>
      <c r="F1678" s="16"/>
    </row>
    <row r="1679" spans="1:6" ht="15.75" customHeight="1" x14ac:dyDescent="0.2">
      <c r="A1679" s="5"/>
      <c r="B1679" s="5"/>
      <c r="C1679" s="28"/>
      <c r="D1679" s="28"/>
      <c r="E1679" s="28"/>
      <c r="F1679" s="16"/>
    </row>
    <row r="1680" spans="1:6" ht="15.75" customHeight="1" x14ac:dyDescent="0.2">
      <c r="A1680" s="5"/>
      <c r="B1680" s="5"/>
      <c r="C1680" s="28"/>
      <c r="D1680" s="28"/>
      <c r="E1680" s="28"/>
      <c r="F1680" s="16"/>
    </row>
    <row r="1681" spans="1:6" ht="15.75" customHeight="1" x14ac:dyDescent="0.2">
      <c r="A1681" s="5"/>
      <c r="B1681" s="5"/>
      <c r="C1681" s="28"/>
      <c r="D1681" s="28"/>
      <c r="E1681" s="28"/>
      <c r="F1681" s="16"/>
    </row>
    <row r="1682" spans="1:6" ht="15.75" customHeight="1" x14ac:dyDescent="0.2">
      <c r="A1682" s="5"/>
      <c r="B1682" s="5"/>
      <c r="C1682" s="28"/>
      <c r="D1682" s="28"/>
      <c r="E1682" s="28"/>
      <c r="F1682" s="16"/>
    </row>
    <row r="1683" spans="1:6" ht="15.75" customHeight="1" x14ac:dyDescent="0.2">
      <c r="A1683" s="5"/>
      <c r="B1683" s="5"/>
      <c r="C1683" s="28"/>
      <c r="D1683" s="28"/>
      <c r="E1683" s="28"/>
      <c r="F1683" s="16"/>
    </row>
  </sheetData>
  <autoFilter ref="A2:Q1483"/>
  <mergeCells count="7">
    <mergeCell ref="C1:D1"/>
    <mergeCell ref="M1:M2"/>
    <mergeCell ref="N1:N2"/>
    <mergeCell ref="O1:O2"/>
    <mergeCell ref="P1:P2"/>
    <mergeCell ref="Q1:Q2"/>
    <mergeCell ref="I1:J1"/>
  </mergeCells>
  <pageMargins left="0.7" right="0.7" top="0.75" bottom="0.75" header="0" footer="0"/>
  <pageSetup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B1203"/>
  <sheetViews>
    <sheetView workbookViewId="0">
      <selection activeCell="F16" sqref="F16:F17"/>
    </sheetView>
  </sheetViews>
  <sheetFormatPr baseColWidth="10" defaultColWidth="12.625" defaultRowHeight="15" customHeight="1" outlineLevelCol="1" x14ac:dyDescent="0.2"/>
  <cols>
    <col min="1" max="1" width="7.625" customWidth="1"/>
    <col min="2" max="2" width="19.25" customWidth="1"/>
    <col min="3" max="3" width="11.75" customWidth="1"/>
    <col min="4" max="4" width="24.125" customWidth="1"/>
    <col min="5" max="5" width="22.125" customWidth="1"/>
    <col min="6" max="6" width="10" customWidth="1"/>
    <col min="7" max="7" width="10" hidden="1" customWidth="1" outlineLevel="1"/>
    <col min="8" max="27" width="9.375" hidden="1" customWidth="1" outlineLevel="1"/>
    <col min="28" max="28" width="12.625" collapsed="1"/>
  </cols>
  <sheetData>
    <row r="1" spans="1:27" x14ac:dyDescent="0.25">
      <c r="A1" s="4" t="s">
        <v>0</v>
      </c>
      <c r="B1" s="6" t="s">
        <v>12</v>
      </c>
      <c r="C1" s="6" t="s">
        <v>4</v>
      </c>
      <c r="D1" s="4" t="s">
        <v>5</v>
      </c>
      <c r="E1" s="6" t="s">
        <v>6</v>
      </c>
      <c r="F1" s="6" t="s">
        <v>16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N1" s="6" t="s">
        <v>25</v>
      </c>
      <c r="O1" s="6" t="s">
        <v>26</v>
      </c>
      <c r="P1" s="6" t="s">
        <v>27</v>
      </c>
      <c r="Q1" s="6" t="s">
        <v>28</v>
      </c>
      <c r="R1" s="6" t="s">
        <v>29</v>
      </c>
      <c r="S1" s="6" t="s">
        <v>30</v>
      </c>
      <c r="T1" s="6" t="s">
        <v>32</v>
      </c>
      <c r="U1" s="6" t="s">
        <v>33</v>
      </c>
      <c r="V1" s="6" t="s">
        <v>34</v>
      </c>
      <c r="W1" s="6" t="s">
        <v>35</v>
      </c>
      <c r="X1" s="6" t="s">
        <v>36</v>
      </c>
      <c r="Y1" s="6" t="s">
        <v>37</v>
      </c>
      <c r="Z1" s="6" t="s">
        <v>38</v>
      </c>
      <c r="AA1" s="6" t="s">
        <v>39</v>
      </c>
    </row>
    <row r="2" spans="1:27" hidden="1" x14ac:dyDescent="0.25">
      <c r="A2" s="10">
        <v>640</v>
      </c>
      <c r="B2" s="8" t="s">
        <v>43</v>
      </c>
      <c r="C2" s="11">
        <v>43818</v>
      </c>
      <c r="D2" s="8" t="s">
        <v>44</v>
      </c>
      <c r="E2" s="8" t="s">
        <v>45</v>
      </c>
      <c r="F2" s="8">
        <v>2.56</v>
      </c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</row>
    <row r="3" spans="1:27" hidden="1" x14ac:dyDescent="0.25">
      <c r="A3" s="10">
        <v>3511</v>
      </c>
      <c r="B3" s="8" t="s">
        <v>46</v>
      </c>
      <c r="C3" s="13">
        <v>43800</v>
      </c>
      <c r="D3" s="8" t="s">
        <v>47</v>
      </c>
      <c r="E3" s="8" t="s">
        <v>47</v>
      </c>
      <c r="F3" s="8">
        <v>0.24</v>
      </c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</row>
    <row r="4" spans="1:27" hidden="1" x14ac:dyDescent="0.25">
      <c r="A4" s="10">
        <v>3512</v>
      </c>
      <c r="B4" s="8" t="s">
        <v>46</v>
      </c>
      <c r="C4" s="13">
        <v>43800</v>
      </c>
      <c r="D4" s="8" t="s">
        <v>47</v>
      </c>
      <c r="E4" s="8" t="s">
        <v>47</v>
      </c>
      <c r="F4" s="8">
        <v>4.04</v>
      </c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</row>
    <row r="5" spans="1:27" hidden="1" x14ac:dyDescent="0.25">
      <c r="A5" s="10">
        <v>3515</v>
      </c>
      <c r="B5" s="8" t="s">
        <v>43</v>
      </c>
      <c r="C5" s="13">
        <v>43800</v>
      </c>
      <c r="D5" s="8" t="s">
        <v>48</v>
      </c>
      <c r="E5" s="8" t="s">
        <v>48</v>
      </c>
      <c r="F5" s="8">
        <v>1.76</v>
      </c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</row>
    <row r="6" spans="1:27" hidden="1" x14ac:dyDescent="0.25">
      <c r="A6" s="10">
        <v>3519</v>
      </c>
      <c r="B6" s="8" t="s">
        <v>43</v>
      </c>
      <c r="C6" s="13">
        <v>43800</v>
      </c>
      <c r="D6" s="8" t="s">
        <v>49</v>
      </c>
      <c r="E6" s="8" t="s">
        <v>49</v>
      </c>
      <c r="F6" s="8">
        <v>3.44</v>
      </c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idden="1" x14ac:dyDescent="0.25">
      <c r="A7" s="10">
        <v>3521</v>
      </c>
      <c r="B7" s="8" t="s">
        <v>43</v>
      </c>
      <c r="C7" s="13">
        <v>43800</v>
      </c>
      <c r="D7" s="8" t="s">
        <v>49</v>
      </c>
      <c r="E7" s="8" t="s">
        <v>49</v>
      </c>
      <c r="F7" s="8">
        <v>5.32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</row>
    <row r="8" spans="1:27" hidden="1" x14ac:dyDescent="0.25">
      <c r="A8" s="10">
        <v>3523</v>
      </c>
      <c r="B8" s="8" t="s">
        <v>43</v>
      </c>
      <c r="C8" s="13">
        <v>43800</v>
      </c>
      <c r="D8" s="8" t="s">
        <v>49</v>
      </c>
      <c r="E8" s="8" t="s">
        <v>49</v>
      </c>
      <c r="F8" s="8">
        <v>2.82</v>
      </c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</row>
    <row r="9" spans="1:27" hidden="1" x14ac:dyDescent="0.25">
      <c r="A9" s="10">
        <v>3525</v>
      </c>
      <c r="B9" s="8" t="s">
        <v>43</v>
      </c>
      <c r="C9" s="13">
        <v>43800</v>
      </c>
      <c r="D9" s="8" t="s">
        <v>49</v>
      </c>
      <c r="E9" s="8" t="s">
        <v>49</v>
      </c>
      <c r="F9" s="8">
        <v>3.14</v>
      </c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</row>
    <row r="10" spans="1:27" hidden="1" x14ac:dyDescent="0.25">
      <c r="A10" s="10">
        <v>3526</v>
      </c>
      <c r="B10" s="8" t="s">
        <v>43</v>
      </c>
      <c r="C10" s="13">
        <v>43800</v>
      </c>
      <c r="D10" s="8" t="s">
        <v>50</v>
      </c>
      <c r="E10" s="8" t="s">
        <v>50</v>
      </c>
      <c r="F10" s="8">
        <v>2.48</v>
      </c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</row>
    <row r="11" spans="1:27" hidden="1" x14ac:dyDescent="0.25">
      <c r="A11" s="10">
        <v>3528</v>
      </c>
      <c r="B11" s="8" t="s">
        <v>43</v>
      </c>
      <c r="C11" s="13">
        <v>43800</v>
      </c>
      <c r="D11" s="8" t="s">
        <v>49</v>
      </c>
      <c r="E11" s="8" t="s">
        <v>49</v>
      </c>
      <c r="F11" s="8">
        <v>6.74</v>
      </c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</row>
    <row r="12" spans="1:27" hidden="1" x14ac:dyDescent="0.25">
      <c r="A12" s="10">
        <v>3529</v>
      </c>
      <c r="B12" s="8" t="s">
        <v>46</v>
      </c>
      <c r="C12" s="13">
        <v>43800</v>
      </c>
      <c r="D12" s="8" t="s">
        <v>47</v>
      </c>
      <c r="E12" s="8" t="s">
        <v>47</v>
      </c>
      <c r="F12" s="8">
        <v>7.86</v>
      </c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</row>
    <row r="13" spans="1:27" hidden="1" x14ac:dyDescent="0.25">
      <c r="A13" s="10">
        <v>3530</v>
      </c>
      <c r="B13" s="8" t="s">
        <v>43</v>
      </c>
      <c r="C13" s="13">
        <v>43800</v>
      </c>
      <c r="D13" s="8" t="s">
        <v>49</v>
      </c>
      <c r="E13" s="8" t="s">
        <v>49</v>
      </c>
      <c r="F13" s="8">
        <v>3.12</v>
      </c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</row>
    <row r="14" spans="1:27" hidden="1" x14ac:dyDescent="0.25">
      <c r="A14" s="10">
        <v>3533</v>
      </c>
      <c r="B14" s="8" t="s">
        <v>43</v>
      </c>
      <c r="C14" s="13">
        <v>43800</v>
      </c>
      <c r="D14" s="8" t="s">
        <v>49</v>
      </c>
      <c r="E14" s="8" t="s">
        <v>47</v>
      </c>
      <c r="F14" s="8">
        <v>2.2400000000000002</v>
      </c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</row>
    <row r="15" spans="1:27" hidden="1" x14ac:dyDescent="0.25">
      <c r="A15" s="10">
        <v>3534</v>
      </c>
      <c r="B15" s="8" t="s">
        <v>43</v>
      </c>
      <c r="C15" s="13">
        <v>43800</v>
      </c>
      <c r="D15" s="8" t="s">
        <v>49</v>
      </c>
      <c r="E15" s="8" t="s">
        <v>49</v>
      </c>
      <c r="F15" s="8">
        <v>3.66</v>
      </c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</row>
    <row r="16" spans="1:27" x14ac:dyDescent="0.25">
      <c r="A16" s="10">
        <v>3535</v>
      </c>
      <c r="B16" s="8" t="s">
        <v>43</v>
      </c>
      <c r="C16" s="13">
        <v>43801</v>
      </c>
      <c r="D16" s="8" t="s">
        <v>51</v>
      </c>
      <c r="E16" s="8" t="s">
        <v>51</v>
      </c>
      <c r="F16" s="8">
        <v>3.04</v>
      </c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</row>
    <row r="17" spans="1:27" x14ac:dyDescent="0.25">
      <c r="A17" s="10">
        <v>3535</v>
      </c>
      <c r="B17" s="8" t="s">
        <v>43</v>
      </c>
      <c r="C17" s="13">
        <v>43801</v>
      </c>
      <c r="D17" s="8" t="s">
        <v>45</v>
      </c>
      <c r="E17" s="8" t="s">
        <v>45</v>
      </c>
      <c r="F17" s="8">
        <v>2.76</v>
      </c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</row>
    <row r="18" spans="1:27" hidden="1" x14ac:dyDescent="0.25">
      <c r="A18" s="10">
        <v>3536</v>
      </c>
      <c r="B18" s="8" t="s">
        <v>52</v>
      </c>
      <c r="C18" s="13">
        <v>43801</v>
      </c>
      <c r="D18" s="8" t="s">
        <v>51</v>
      </c>
      <c r="E18" s="8" t="s">
        <v>51</v>
      </c>
      <c r="F18" s="8">
        <v>0.49199999999999999</v>
      </c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</row>
    <row r="19" spans="1:27" hidden="1" x14ac:dyDescent="0.25">
      <c r="A19" s="10">
        <v>3537</v>
      </c>
      <c r="B19" s="8" t="s">
        <v>43</v>
      </c>
      <c r="C19" s="13">
        <v>43801</v>
      </c>
      <c r="D19" s="8" t="s">
        <v>49</v>
      </c>
      <c r="E19" s="8" t="s">
        <v>49</v>
      </c>
      <c r="F19" s="8">
        <v>0.97199999999999998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</row>
    <row r="20" spans="1:27" hidden="1" x14ac:dyDescent="0.25">
      <c r="A20" s="10">
        <v>3538</v>
      </c>
      <c r="B20" s="8" t="s">
        <v>43</v>
      </c>
      <c r="C20" s="13">
        <v>43801</v>
      </c>
      <c r="D20" s="8" t="s">
        <v>53</v>
      </c>
      <c r="E20" s="8" t="s">
        <v>53</v>
      </c>
      <c r="F20" s="8">
        <v>2.5</v>
      </c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</row>
    <row r="21" spans="1:27" hidden="1" x14ac:dyDescent="0.25">
      <c r="A21" s="10">
        <v>3539</v>
      </c>
      <c r="B21" s="8" t="s">
        <v>52</v>
      </c>
      <c r="C21" s="13">
        <v>43801</v>
      </c>
      <c r="D21" s="8" t="s">
        <v>51</v>
      </c>
      <c r="E21" s="8" t="s">
        <v>51</v>
      </c>
      <c r="F21" s="8">
        <v>5.6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1:27" hidden="1" x14ac:dyDescent="0.25">
      <c r="A22" s="10">
        <v>3540</v>
      </c>
      <c r="B22" s="8" t="s">
        <v>43</v>
      </c>
      <c r="C22" s="13">
        <v>43801</v>
      </c>
      <c r="D22" s="8" t="s">
        <v>41</v>
      </c>
      <c r="E22" s="8" t="s">
        <v>45</v>
      </c>
      <c r="F22" s="8">
        <v>5.18</v>
      </c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hidden="1" x14ac:dyDescent="0.25">
      <c r="A23" s="10">
        <v>3547</v>
      </c>
      <c r="B23" s="8" t="s">
        <v>43</v>
      </c>
      <c r="C23" s="13">
        <v>43801</v>
      </c>
      <c r="D23" s="8" t="s">
        <v>49</v>
      </c>
      <c r="E23" s="8" t="s">
        <v>49</v>
      </c>
      <c r="F23" s="8">
        <v>1.44</v>
      </c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4" spans="1:27" hidden="1" x14ac:dyDescent="0.25">
      <c r="A24" s="10">
        <v>3550</v>
      </c>
      <c r="B24" s="8" t="s">
        <v>43</v>
      </c>
      <c r="C24" s="13">
        <v>43801</v>
      </c>
      <c r="D24" s="8" t="s">
        <v>54</v>
      </c>
      <c r="E24" s="8" t="s">
        <v>55</v>
      </c>
      <c r="F24" s="8">
        <v>2.14</v>
      </c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</row>
    <row r="25" spans="1:27" hidden="1" x14ac:dyDescent="0.25">
      <c r="A25" s="10">
        <v>3558</v>
      </c>
      <c r="B25" s="8" t="s">
        <v>43</v>
      </c>
      <c r="C25" s="13">
        <v>43801</v>
      </c>
      <c r="D25" s="8" t="s">
        <v>49</v>
      </c>
      <c r="E25" s="8" t="s">
        <v>49</v>
      </c>
      <c r="F25" s="8">
        <v>6.5000000000000002E-2</v>
      </c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</row>
    <row r="26" spans="1:27" hidden="1" x14ac:dyDescent="0.25">
      <c r="A26" s="10">
        <v>3561</v>
      </c>
      <c r="B26" s="8" t="s">
        <v>52</v>
      </c>
      <c r="C26" s="13">
        <v>43801</v>
      </c>
      <c r="D26" s="8" t="s">
        <v>56</v>
      </c>
      <c r="E26" s="8" t="s">
        <v>56</v>
      </c>
      <c r="F26" s="8">
        <v>2.08</v>
      </c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</row>
    <row r="27" spans="1:27" hidden="1" x14ac:dyDescent="0.25">
      <c r="A27" s="10">
        <v>3568</v>
      </c>
      <c r="B27" s="8" t="s">
        <v>43</v>
      </c>
      <c r="C27" s="13">
        <v>43801</v>
      </c>
      <c r="D27" s="8" t="s">
        <v>49</v>
      </c>
      <c r="E27" s="8" t="s">
        <v>49</v>
      </c>
      <c r="F27" s="8">
        <v>1.44</v>
      </c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</row>
    <row r="28" spans="1:27" hidden="1" x14ac:dyDescent="0.25">
      <c r="A28" s="10">
        <v>3570</v>
      </c>
      <c r="B28" s="8" t="s">
        <v>52</v>
      </c>
      <c r="C28" s="13">
        <v>43801</v>
      </c>
      <c r="D28" s="8" t="s">
        <v>51</v>
      </c>
      <c r="E28" s="8" t="s">
        <v>51</v>
      </c>
      <c r="F28" s="8">
        <v>15.72</v>
      </c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</row>
    <row r="29" spans="1:27" hidden="1" x14ac:dyDescent="0.25">
      <c r="A29" s="10">
        <v>3571</v>
      </c>
      <c r="B29" s="8" t="s">
        <v>43</v>
      </c>
      <c r="C29" s="13">
        <v>43801</v>
      </c>
      <c r="D29" s="8" t="s">
        <v>57</v>
      </c>
      <c r="E29" s="8" t="s">
        <v>45</v>
      </c>
      <c r="F29" s="8">
        <v>3.56</v>
      </c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</row>
    <row r="30" spans="1:27" hidden="1" x14ac:dyDescent="0.25">
      <c r="A30" s="10">
        <v>3574</v>
      </c>
      <c r="B30" s="8" t="s">
        <v>43</v>
      </c>
      <c r="C30" s="13">
        <v>43801</v>
      </c>
      <c r="D30" s="8" t="s">
        <v>50</v>
      </c>
      <c r="E30" s="8" t="s">
        <v>50</v>
      </c>
      <c r="F30" s="8">
        <v>0.432</v>
      </c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</row>
    <row r="31" spans="1:27" hidden="1" x14ac:dyDescent="0.25">
      <c r="A31" s="10">
        <v>3588</v>
      </c>
      <c r="B31" s="8" t="s">
        <v>43</v>
      </c>
      <c r="C31" s="13">
        <v>43801</v>
      </c>
      <c r="D31" s="8" t="s">
        <v>49</v>
      </c>
      <c r="E31" s="8" t="s">
        <v>49</v>
      </c>
      <c r="F31" s="8">
        <v>1.7</v>
      </c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27" hidden="1" x14ac:dyDescent="0.25">
      <c r="A32" s="10">
        <v>3595</v>
      </c>
      <c r="B32" s="8" t="s">
        <v>52</v>
      </c>
      <c r="C32" s="13">
        <v>43801</v>
      </c>
      <c r="D32" s="8" t="s">
        <v>58</v>
      </c>
      <c r="E32" s="8" t="s">
        <v>58</v>
      </c>
      <c r="F32" s="8">
        <v>1.78</v>
      </c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</row>
    <row r="33" spans="1:27" hidden="1" x14ac:dyDescent="0.25">
      <c r="A33" s="10">
        <v>3605</v>
      </c>
      <c r="B33" s="8" t="s">
        <v>46</v>
      </c>
      <c r="C33" s="13">
        <v>43801</v>
      </c>
      <c r="D33" s="8" t="s">
        <v>47</v>
      </c>
      <c r="E33" s="8" t="s">
        <v>47</v>
      </c>
      <c r="F33" s="8">
        <v>5.18</v>
      </c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</row>
    <row r="34" spans="1:27" hidden="1" x14ac:dyDescent="0.25">
      <c r="A34" s="10">
        <v>3607</v>
      </c>
      <c r="B34" s="8" t="s">
        <v>43</v>
      </c>
      <c r="C34" s="13">
        <v>43801</v>
      </c>
      <c r="D34" s="8" t="s">
        <v>42</v>
      </c>
      <c r="E34" s="8" t="s">
        <v>59</v>
      </c>
      <c r="F34" s="8">
        <v>5.74</v>
      </c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</row>
    <row r="35" spans="1:27" hidden="1" x14ac:dyDescent="0.25">
      <c r="A35" s="10">
        <v>3607</v>
      </c>
      <c r="B35" s="8" t="s">
        <v>43</v>
      </c>
      <c r="C35" s="13">
        <v>43801</v>
      </c>
      <c r="D35" s="8" t="s">
        <v>42</v>
      </c>
      <c r="E35" s="8" t="s">
        <v>60</v>
      </c>
      <c r="F35" s="8">
        <v>1.34</v>
      </c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</row>
    <row r="36" spans="1:27" hidden="1" x14ac:dyDescent="0.25">
      <c r="A36" s="10">
        <v>3607</v>
      </c>
      <c r="B36" s="8" t="s">
        <v>43</v>
      </c>
      <c r="C36" s="13">
        <v>43801</v>
      </c>
      <c r="D36" s="8" t="s">
        <v>42</v>
      </c>
      <c r="E36" s="8" t="s">
        <v>45</v>
      </c>
      <c r="F36" s="8">
        <v>3.46</v>
      </c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</row>
    <row r="37" spans="1:27" hidden="1" x14ac:dyDescent="0.25">
      <c r="A37" s="10">
        <v>3610</v>
      </c>
      <c r="B37" s="8" t="s">
        <v>43</v>
      </c>
      <c r="C37" s="13">
        <v>43801</v>
      </c>
      <c r="D37" s="8" t="s">
        <v>45</v>
      </c>
      <c r="E37" s="8" t="s">
        <v>45</v>
      </c>
      <c r="F37" s="8">
        <v>4.9000000000000004</v>
      </c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</row>
    <row r="38" spans="1:27" hidden="1" x14ac:dyDescent="0.25">
      <c r="A38" s="10">
        <v>3618</v>
      </c>
      <c r="B38" s="8" t="s">
        <v>43</v>
      </c>
      <c r="C38" s="13">
        <v>43801</v>
      </c>
      <c r="D38" s="8" t="s">
        <v>41</v>
      </c>
      <c r="E38" s="8" t="s">
        <v>41</v>
      </c>
      <c r="F38" s="8">
        <v>2.86</v>
      </c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</row>
    <row r="39" spans="1:27" hidden="1" x14ac:dyDescent="0.25">
      <c r="A39" s="10">
        <v>3618</v>
      </c>
      <c r="B39" s="8" t="s">
        <v>43</v>
      </c>
      <c r="C39" s="13">
        <v>43801</v>
      </c>
      <c r="D39" s="8" t="s">
        <v>41</v>
      </c>
      <c r="E39" s="8" t="s">
        <v>45</v>
      </c>
      <c r="F39" s="8">
        <v>2.16</v>
      </c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</row>
    <row r="40" spans="1:27" hidden="1" x14ac:dyDescent="0.25">
      <c r="A40" s="10">
        <v>3624</v>
      </c>
      <c r="B40" s="8" t="s">
        <v>43</v>
      </c>
      <c r="C40" s="13">
        <v>43801</v>
      </c>
      <c r="D40" s="8" t="s">
        <v>45</v>
      </c>
      <c r="E40" s="8" t="s">
        <v>45</v>
      </c>
      <c r="F40" s="8">
        <v>3.3</v>
      </c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</row>
    <row r="41" spans="1:27" hidden="1" x14ac:dyDescent="0.25">
      <c r="A41" s="10">
        <v>3627</v>
      </c>
      <c r="B41" s="8" t="s">
        <v>43</v>
      </c>
      <c r="C41" s="13">
        <v>43801</v>
      </c>
      <c r="D41" s="8" t="s">
        <v>41</v>
      </c>
      <c r="E41" s="8" t="s">
        <v>45</v>
      </c>
      <c r="F41" s="8">
        <v>4.42</v>
      </c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</row>
    <row r="42" spans="1:27" hidden="1" x14ac:dyDescent="0.25">
      <c r="A42" s="10">
        <v>3639</v>
      </c>
      <c r="B42" s="8" t="s">
        <v>43</v>
      </c>
      <c r="C42" s="13">
        <v>43801</v>
      </c>
      <c r="D42" s="8" t="s">
        <v>60</v>
      </c>
      <c r="E42" s="8" t="s">
        <v>60</v>
      </c>
      <c r="F42" s="8">
        <v>2.56</v>
      </c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</row>
    <row r="43" spans="1:27" hidden="1" x14ac:dyDescent="0.25">
      <c r="A43" s="10">
        <v>3646</v>
      </c>
      <c r="B43" s="8" t="s">
        <v>43</v>
      </c>
      <c r="C43" s="13">
        <v>43801</v>
      </c>
      <c r="D43" s="8" t="s">
        <v>61</v>
      </c>
      <c r="E43" s="8" t="s">
        <v>61</v>
      </c>
      <c r="F43" s="8">
        <v>1.7</v>
      </c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27" hidden="1" x14ac:dyDescent="0.25">
      <c r="A44" s="10">
        <v>3648</v>
      </c>
      <c r="B44" s="8" t="s">
        <v>43</v>
      </c>
      <c r="C44" s="13">
        <v>43801</v>
      </c>
      <c r="D44" s="8" t="s">
        <v>60</v>
      </c>
      <c r="E44" s="8" t="s">
        <v>62</v>
      </c>
      <c r="F44" s="8">
        <v>2.8</v>
      </c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</row>
    <row r="45" spans="1:27" hidden="1" x14ac:dyDescent="0.25">
      <c r="A45" s="10">
        <v>3648</v>
      </c>
      <c r="B45" s="8" t="s">
        <v>43</v>
      </c>
      <c r="C45" s="13">
        <v>43801</v>
      </c>
      <c r="D45" s="8" t="s">
        <v>60</v>
      </c>
      <c r="E45" s="8" t="s">
        <v>63</v>
      </c>
      <c r="F45" s="8">
        <v>2.42</v>
      </c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</row>
    <row r="46" spans="1:27" hidden="1" x14ac:dyDescent="0.25">
      <c r="A46" s="10">
        <v>3648</v>
      </c>
      <c r="B46" s="8" t="s">
        <v>43</v>
      </c>
      <c r="C46" s="13">
        <v>43801</v>
      </c>
      <c r="D46" s="8" t="s">
        <v>60</v>
      </c>
      <c r="E46" s="8" t="s">
        <v>60</v>
      </c>
      <c r="F46" s="8">
        <v>1.78</v>
      </c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</row>
    <row r="47" spans="1:27" hidden="1" x14ac:dyDescent="0.25">
      <c r="A47" s="10">
        <v>3660</v>
      </c>
      <c r="B47" s="8" t="s">
        <v>43</v>
      </c>
      <c r="C47" s="13">
        <v>43801</v>
      </c>
      <c r="D47" s="8" t="s">
        <v>50</v>
      </c>
      <c r="E47" s="8" t="s">
        <v>50</v>
      </c>
      <c r="F47" s="8">
        <v>0.432</v>
      </c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27" hidden="1" x14ac:dyDescent="0.25">
      <c r="A48" s="10">
        <v>3666</v>
      </c>
      <c r="B48" s="8" t="s">
        <v>43</v>
      </c>
      <c r="C48" s="13">
        <v>43801</v>
      </c>
      <c r="D48" s="8" t="s">
        <v>55</v>
      </c>
      <c r="E48" s="8" t="s">
        <v>55</v>
      </c>
      <c r="F48" s="8">
        <v>0.2</v>
      </c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</row>
    <row r="49" spans="1:27" hidden="1" x14ac:dyDescent="0.25">
      <c r="A49" s="10">
        <v>3667</v>
      </c>
      <c r="B49" s="8" t="s">
        <v>43</v>
      </c>
      <c r="C49" s="13">
        <v>43801</v>
      </c>
      <c r="D49" s="8" t="s">
        <v>45</v>
      </c>
      <c r="E49" s="8" t="s">
        <v>45</v>
      </c>
      <c r="F49" s="8">
        <v>2.52</v>
      </c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1:27" hidden="1" x14ac:dyDescent="0.25">
      <c r="A50" s="10">
        <v>3670</v>
      </c>
      <c r="B50" s="8" t="s">
        <v>43</v>
      </c>
      <c r="C50" s="13">
        <v>43801</v>
      </c>
      <c r="D50" s="8" t="s">
        <v>41</v>
      </c>
      <c r="E50" s="8" t="s">
        <v>45</v>
      </c>
      <c r="F50" s="8">
        <v>3.78</v>
      </c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1:27" hidden="1" x14ac:dyDescent="0.25">
      <c r="A51" s="10">
        <v>3671</v>
      </c>
      <c r="B51" s="8" t="s">
        <v>64</v>
      </c>
      <c r="C51" s="13">
        <v>43801</v>
      </c>
      <c r="D51" s="8" t="s">
        <v>42</v>
      </c>
      <c r="E51" s="8" t="s">
        <v>63</v>
      </c>
      <c r="F51" s="8">
        <v>3.66</v>
      </c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1:27" hidden="1" x14ac:dyDescent="0.25">
      <c r="A52" s="10">
        <v>3672</v>
      </c>
      <c r="B52" s="8" t="s">
        <v>43</v>
      </c>
      <c r="C52" s="13">
        <v>43801</v>
      </c>
      <c r="D52" s="8" t="s">
        <v>49</v>
      </c>
      <c r="E52" s="8" t="s">
        <v>49</v>
      </c>
      <c r="F52" s="8">
        <v>2.17</v>
      </c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1:27" hidden="1" x14ac:dyDescent="0.25">
      <c r="A53" s="10">
        <v>3674</v>
      </c>
      <c r="B53" s="8" t="s">
        <v>43</v>
      </c>
      <c r="C53" s="13">
        <v>43801</v>
      </c>
      <c r="D53" s="8" t="s">
        <v>60</v>
      </c>
      <c r="E53" s="8" t="s">
        <v>60</v>
      </c>
      <c r="F53" s="8">
        <v>1.54</v>
      </c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1:27" hidden="1" x14ac:dyDescent="0.25">
      <c r="A54" s="10">
        <v>3678</v>
      </c>
      <c r="B54" s="8" t="s">
        <v>52</v>
      </c>
      <c r="C54" s="13">
        <v>43801</v>
      </c>
      <c r="D54" s="8" t="s">
        <v>45</v>
      </c>
      <c r="E54" s="8" t="s">
        <v>45</v>
      </c>
      <c r="F54" s="8">
        <v>1.968</v>
      </c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1:27" hidden="1" x14ac:dyDescent="0.25">
      <c r="A55" s="10">
        <v>3689</v>
      </c>
      <c r="B55" s="8" t="s">
        <v>46</v>
      </c>
      <c r="C55" s="13">
        <v>43801</v>
      </c>
      <c r="D55" s="8" t="s">
        <v>47</v>
      </c>
      <c r="E55" s="8" t="s">
        <v>47</v>
      </c>
      <c r="F55" s="8">
        <v>3.78</v>
      </c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1:27" hidden="1" x14ac:dyDescent="0.25">
      <c r="A56" s="10">
        <v>3690</v>
      </c>
      <c r="B56" s="8" t="s">
        <v>43</v>
      </c>
      <c r="C56" s="13">
        <v>43801</v>
      </c>
      <c r="D56" s="8" t="s">
        <v>45</v>
      </c>
      <c r="E56" s="8" t="s">
        <v>49</v>
      </c>
      <c r="F56" s="8">
        <v>1.1200000000000001</v>
      </c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1:27" hidden="1" x14ac:dyDescent="0.25">
      <c r="A57" s="10">
        <v>3697</v>
      </c>
      <c r="B57" s="8" t="s">
        <v>43</v>
      </c>
      <c r="C57" s="13">
        <v>43801</v>
      </c>
      <c r="D57" s="8" t="s">
        <v>55</v>
      </c>
      <c r="E57" s="8" t="s">
        <v>55</v>
      </c>
      <c r="F57" s="8">
        <v>1.36</v>
      </c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1:27" hidden="1" x14ac:dyDescent="0.25">
      <c r="A58" s="10">
        <v>3697</v>
      </c>
      <c r="B58" s="8" t="s">
        <v>43</v>
      </c>
      <c r="C58" s="13">
        <v>43801</v>
      </c>
      <c r="D58" s="8" t="s">
        <v>55</v>
      </c>
      <c r="E58" s="8" t="s">
        <v>65</v>
      </c>
      <c r="F58" s="8">
        <v>1.58</v>
      </c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1:27" hidden="1" x14ac:dyDescent="0.25">
      <c r="A59" s="10">
        <v>3698</v>
      </c>
      <c r="B59" s="8" t="s">
        <v>43</v>
      </c>
      <c r="C59" s="13">
        <v>43801</v>
      </c>
      <c r="D59" s="8" t="s">
        <v>49</v>
      </c>
      <c r="E59" s="8" t="s">
        <v>49</v>
      </c>
      <c r="F59" s="8">
        <v>0.93</v>
      </c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1:27" hidden="1" x14ac:dyDescent="0.25">
      <c r="A60" s="10">
        <v>3708</v>
      </c>
      <c r="B60" s="8" t="s">
        <v>52</v>
      </c>
      <c r="C60" s="13">
        <v>43802</v>
      </c>
      <c r="D60" s="8" t="s">
        <v>66</v>
      </c>
      <c r="E60" s="8" t="s">
        <v>66</v>
      </c>
      <c r="F60" s="8">
        <v>3.3</v>
      </c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1:27" hidden="1" x14ac:dyDescent="0.25">
      <c r="A61" s="10">
        <v>3719</v>
      </c>
      <c r="B61" s="8" t="s">
        <v>43</v>
      </c>
      <c r="C61" s="13">
        <v>43801</v>
      </c>
      <c r="D61" s="8" t="s">
        <v>53</v>
      </c>
      <c r="E61" s="8" t="s">
        <v>53</v>
      </c>
      <c r="F61" s="8">
        <v>0.216</v>
      </c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1:27" hidden="1" x14ac:dyDescent="0.25">
      <c r="A62" s="10">
        <v>3741</v>
      </c>
      <c r="B62" s="8" t="s">
        <v>43</v>
      </c>
      <c r="C62" s="13">
        <v>43801</v>
      </c>
      <c r="D62" s="8" t="s">
        <v>41</v>
      </c>
      <c r="E62" s="8" t="s">
        <v>45</v>
      </c>
      <c r="F62" s="8">
        <v>2.2029999999999998</v>
      </c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1:27" hidden="1" x14ac:dyDescent="0.25">
      <c r="A63" s="10">
        <v>3819</v>
      </c>
      <c r="B63" s="8" t="s">
        <v>46</v>
      </c>
      <c r="C63" s="13">
        <v>43802</v>
      </c>
      <c r="D63" s="8" t="s">
        <v>47</v>
      </c>
      <c r="E63" s="8" t="s">
        <v>47</v>
      </c>
      <c r="F63" s="8">
        <v>4.92</v>
      </c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1:27" hidden="1" x14ac:dyDescent="0.25">
      <c r="A64" s="10">
        <v>3820</v>
      </c>
      <c r="B64" s="8" t="s">
        <v>46</v>
      </c>
      <c r="C64" s="13">
        <v>43802</v>
      </c>
      <c r="D64" s="8" t="s">
        <v>47</v>
      </c>
      <c r="E64" s="8" t="s">
        <v>47</v>
      </c>
      <c r="F64" s="8">
        <v>1.62</v>
      </c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1:27" hidden="1" x14ac:dyDescent="0.25">
      <c r="A65" s="10">
        <v>3821</v>
      </c>
      <c r="B65" s="8" t="s">
        <v>52</v>
      </c>
      <c r="C65" s="13">
        <v>43802</v>
      </c>
      <c r="D65" s="8" t="s">
        <v>51</v>
      </c>
      <c r="E65" s="8" t="s">
        <v>51</v>
      </c>
      <c r="F65" s="8">
        <v>0.76800000000000002</v>
      </c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1:27" hidden="1" x14ac:dyDescent="0.25">
      <c r="A66" s="10">
        <v>3822</v>
      </c>
      <c r="B66" s="8" t="s">
        <v>52</v>
      </c>
      <c r="C66" s="13">
        <v>43802</v>
      </c>
      <c r="D66" s="8" t="s">
        <v>56</v>
      </c>
      <c r="E66" s="8" t="s">
        <v>56</v>
      </c>
      <c r="F66" s="8">
        <v>3.06</v>
      </c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1:27" hidden="1" x14ac:dyDescent="0.25">
      <c r="A67" s="10">
        <v>3823</v>
      </c>
      <c r="B67" s="8" t="s">
        <v>43</v>
      </c>
      <c r="C67" s="13">
        <v>43802</v>
      </c>
      <c r="D67" s="8" t="s">
        <v>49</v>
      </c>
      <c r="E67" s="8" t="s">
        <v>49</v>
      </c>
      <c r="F67" s="8">
        <v>0.62</v>
      </c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1:27" hidden="1" x14ac:dyDescent="0.25">
      <c r="A68" s="10">
        <v>3824</v>
      </c>
      <c r="B68" s="8" t="s">
        <v>52</v>
      </c>
      <c r="C68" s="13">
        <v>43802</v>
      </c>
      <c r="D68" s="8" t="s">
        <v>45</v>
      </c>
      <c r="E68" s="8" t="s">
        <v>45</v>
      </c>
      <c r="F68" s="8">
        <v>4.12</v>
      </c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1:27" hidden="1" x14ac:dyDescent="0.25">
      <c r="A69" s="10">
        <v>3825</v>
      </c>
      <c r="B69" s="8" t="s">
        <v>52</v>
      </c>
      <c r="C69" s="19">
        <v>43802</v>
      </c>
      <c r="D69" s="8" t="s">
        <v>56</v>
      </c>
      <c r="E69" s="8" t="s">
        <v>56</v>
      </c>
      <c r="F69" s="8">
        <v>2.44</v>
      </c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1:27" hidden="1" x14ac:dyDescent="0.25">
      <c r="A70" s="10">
        <v>3826</v>
      </c>
      <c r="B70" s="8" t="s">
        <v>43</v>
      </c>
      <c r="C70" s="13">
        <v>43802</v>
      </c>
      <c r="D70" s="8" t="s">
        <v>48</v>
      </c>
      <c r="E70" s="8" t="s">
        <v>48</v>
      </c>
      <c r="F70" s="8">
        <v>4.4800000000000004</v>
      </c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1:27" hidden="1" x14ac:dyDescent="0.25">
      <c r="A71" s="10">
        <v>3827</v>
      </c>
      <c r="B71" s="8" t="s">
        <v>52</v>
      </c>
      <c r="C71" s="13">
        <v>43802</v>
      </c>
      <c r="D71" s="8" t="s">
        <v>51</v>
      </c>
      <c r="E71" s="8" t="s">
        <v>51</v>
      </c>
      <c r="F71" s="8">
        <v>4.9800000000000004</v>
      </c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1:27" hidden="1" x14ac:dyDescent="0.25">
      <c r="A72" s="10">
        <v>3828</v>
      </c>
      <c r="B72" s="8" t="s">
        <v>52</v>
      </c>
      <c r="C72" s="13">
        <v>43802</v>
      </c>
      <c r="D72" s="8" t="s">
        <v>51</v>
      </c>
      <c r="E72" s="8" t="s">
        <v>45</v>
      </c>
      <c r="F72" s="8">
        <v>1.792</v>
      </c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1:27" hidden="1" x14ac:dyDescent="0.25">
      <c r="A73" s="10">
        <v>3829</v>
      </c>
      <c r="B73" s="8" t="s">
        <v>43</v>
      </c>
      <c r="C73" s="13">
        <v>43802</v>
      </c>
      <c r="D73" s="8" t="s">
        <v>49</v>
      </c>
      <c r="E73" s="8" t="s">
        <v>49</v>
      </c>
      <c r="F73" s="8">
        <v>6.3</v>
      </c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1:27" hidden="1" x14ac:dyDescent="0.25">
      <c r="A74" s="10">
        <v>3837</v>
      </c>
      <c r="B74" s="8" t="s">
        <v>43</v>
      </c>
      <c r="C74" s="13">
        <v>43802</v>
      </c>
      <c r="D74" s="8" t="s">
        <v>49</v>
      </c>
      <c r="E74" s="8" t="s">
        <v>49</v>
      </c>
      <c r="F74" s="8">
        <v>5.62</v>
      </c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1:27" hidden="1" x14ac:dyDescent="0.25">
      <c r="A75" s="10">
        <v>3840</v>
      </c>
      <c r="B75" s="8" t="s">
        <v>52</v>
      </c>
      <c r="C75" s="13">
        <v>43802</v>
      </c>
      <c r="D75" s="8" t="s">
        <v>58</v>
      </c>
      <c r="E75" s="8" t="s">
        <v>58</v>
      </c>
      <c r="F75" s="8">
        <v>2.4900000000000002</v>
      </c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1:27" hidden="1" x14ac:dyDescent="0.25">
      <c r="A76" s="10">
        <v>3843</v>
      </c>
      <c r="B76" s="8" t="s">
        <v>64</v>
      </c>
      <c r="C76" s="13">
        <v>43802</v>
      </c>
      <c r="D76" s="8" t="s">
        <v>60</v>
      </c>
      <c r="E76" s="8" t="s">
        <v>63</v>
      </c>
      <c r="F76" s="8">
        <v>7.3</v>
      </c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1:27" hidden="1" x14ac:dyDescent="0.25">
      <c r="A77" s="10">
        <v>3846</v>
      </c>
      <c r="B77" s="8" t="s">
        <v>52</v>
      </c>
      <c r="C77" s="13">
        <v>43802</v>
      </c>
      <c r="D77" s="8" t="s">
        <v>51</v>
      </c>
      <c r="E77" s="8" t="s">
        <v>51</v>
      </c>
      <c r="F77" s="8">
        <v>3.19</v>
      </c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1:27" hidden="1" x14ac:dyDescent="0.25">
      <c r="A78" s="10">
        <v>3853</v>
      </c>
      <c r="B78" s="8" t="s">
        <v>43</v>
      </c>
      <c r="C78" s="13">
        <v>43802</v>
      </c>
      <c r="D78" s="8" t="s">
        <v>49</v>
      </c>
      <c r="E78" s="8" t="s">
        <v>49</v>
      </c>
      <c r="F78" s="8">
        <v>3.74</v>
      </c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1:27" hidden="1" x14ac:dyDescent="0.25">
      <c r="A79" s="10">
        <v>3854</v>
      </c>
      <c r="B79" s="8" t="s">
        <v>52</v>
      </c>
      <c r="C79" s="13">
        <v>43802</v>
      </c>
      <c r="D79" s="8" t="s">
        <v>66</v>
      </c>
      <c r="E79" s="8" t="s">
        <v>66</v>
      </c>
      <c r="F79" s="8">
        <v>4.1500000000000004</v>
      </c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1:27" hidden="1" x14ac:dyDescent="0.25">
      <c r="A80" s="10">
        <v>3855</v>
      </c>
      <c r="B80" s="8" t="s">
        <v>43</v>
      </c>
      <c r="C80" s="13">
        <v>43802</v>
      </c>
      <c r="D80" s="8" t="s">
        <v>49</v>
      </c>
      <c r="E80" s="8" t="s">
        <v>49</v>
      </c>
      <c r="F80" s="8">
        <v>0.12</v>
      </c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1:27" hidden="1" x14ac:dyDescent="0.25">
      <c r="A81" s="10">
        <v>3858</v>
      </c>
      <c r="B81" s="8" t="s">
        <v>43</v>
      </c>
      <c r="C81" s="13">
        <v>43802</v>
      </c>
      <c r="D81" s="8" t="s">
        <v>45</v>
      </c>
      <c r="E81" s="8" t="s">
        <v>45</v>
      </c>
      <c r="F81" s="8">
        <v>4.0599999999999996</v>
      </c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1:27" hidden="1" x14ac:dyDescent="0.25">
      <c r="A82" s="10">
        <v>3859</v>
      </c>
      <c r="B82" s="8" t="s">
        <v>43</v>
      </c>
      <c r="C82" s="13">
        <v>43802</v>
      </c>
      <c r="D82" s="8" t="s">
        <v>55</v>
      </c>
      <c r="E82" s="8" t="s">
        <v>45</v>
      </c>
      <c r="F82" s="8">
        <v>3.52</v>
      </c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1:27" hidden="1" x14ac:dyDescent="0.25">
      <c r="A83" s="10">
        <v>3872</v>
      </c>
      <c r="B83" s="8" t="s">
        <v>52</v>
      </c>
      <c r="C83" s="13">
        <v>43802</v>
      </c>
      <c r="D83" s="8" t="s">
        <v>51</v>
      </c>
      <c r="E83" s="8" t="s">
        <v>51</v>
      </c>
      <c r="F83" s="8">
        <v>3.19</v>
      </c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1:27" hidden="1" x14ac:dyDescent="0.25">
      <c r="A84" s="10">
        <v>3873</v>
      </c>
      <c r="B84" s="8" t="s">
        <v>52</v>
      </c>
      <c r="C84" s="13">
        <v>43802</v>
      </c>
      <c r="D84" s="8" t="s">
        <v>51</v>
      </c>
      <c r="E84" s="8" t="s">
        <v>51</v>
      </c>
      <c r="F84" s="8">
        <v>2.8</v>
      </c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1:27" hidden="1" x14ac:dyDescent="0.25">
      <c r="A85" s="10">
        <v>3878</v>
      </c>
      <c r="B85" s="8" t="s">
        <v>43</v>
      </c>
      <c r="C85" s="13">
        <v>43802</v>
      </c>
      <c r="D85" s="8" t="s">
        <v>45</v>
      </c>
      <c r="E85" s="8" t="s">
        <v>45</v>
      </c>
      <c r="F85" s="8">
        <v>0.78</v>
      </c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1:27" hidden="1" x14ac:dyDescent="0.25">
      <c r="A86" s="10">
        <v>3899</v>
      </c>
      <c r="B86" s="8" t="s">
        <v>43</v>
      </c>
      <c r="C86" s="13">
        <v>43802</v>
      </c>
      <c r="D86" s="8" t="s">
        <v>45</v>
      </c>
      <c r="E86" s="8" t="s">
        <v>45</v>
      </c>
      <c r="F86" s="8">
        <v>2.56</v>
      </c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1:27" hidden="1" x14ac:dyDescent="0.25">
      <c r="A87" s="10">
        <v>3900</v>
      </c>
      <c r="B87" s="8" t="s">
        <v>43</v>
      </c>
      <c r="C87" s="13">
        <v>43802</v>
      </c>
      <c r="D87" s="8" t="s">
        <v>45</v>
      </c>
      <c r="E87" s="8" t="s">
        <v>45</v>
      </c>
      <c r="F87" s="8">
        <v>2.04</v>
      </c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1:27" hidden="1" x14ac:dyDescent="0.25">
      <c r="A88" s="10">
        <v>3907</v>
      </c>
      <c r="B88" s="8" t="s">
        <v>43</v>
      </c>
      <c r="C88" s="13">
        <v>43802</v>
      </c>
      <c r="D88" s="8" t="s">
        <v>49</v>
      </c>
      <c r="E88" s="8" t="s">
        <v>49</v>
      </c>
      <c r="F88" s="8">
        <v>0.68</v>
      </c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1:27" hidden="1" x14ac:dyDescent="0.25">
      <c r="A89" s="10">
        <v>3929</v>
      </c>
      <c r="B89" s="8" t="s">
        <v>43</v>
      </c>
      <c r="C89" s="13">
        <v>43802</v>
      </c>
      <c r="D89" s="8" t="s">
        <v>45</v>
      </c>
      <c r="E89" s="8" t="s">
        <v>45</v>
      </c>
      <c r="F89" s="8">
        <v>3.14</v>
      </c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1:27" hidden="1" x14ac:dyDescent="0.25">
      <c r="A90" s="10">
        <v>3930</v>
      </c>
      <c r="B90" s="8" t="s">
        <v>43</v>
      </c>
      <c r="C90" s="13">
        <v>43802</v>
      </c>
      <c r="D90" s="8" t="s">
        <v>45</v>
      </c>
      <c r="E90" s="8" t="s">
        <v>45</v>
      </c>
      <c r="F90" s="8">
        <v>0.9</v>
      </c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1:27" hidden="1" x14ac:dyDescent="0.25">
      <c r="A91" s="10">
        <v>3940</v>
      </c>
      <c r="B91" s="8" t="s">
        <v>70</v>
      </c>
      <c r="C91" s="13">
        <v>43802</v>
      </c>
      <c r="D91" s="8" t="s">
        <v>71</v>
      </c>
      <c r="E91" s="8" t="s">
        <v>71</v>
      </c>
      <c r="F91" s="8">
        <v>0.625</v>
      </c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1:27" hidden="1" x14ac:dyDescent="0.25">
      <c r="A92" s="10">
        <v>3950</v>
      </c>
      <c r="B92" s="8" t="s">
        <v>43</v>
      </c>
      <c r="C92" s="13">
        <v>43802</v>
      </c>
      <c r="D92" s="8" t="s">
        <v>72</v>
      </c>
      <c r="E92" s="8" t="s">
        <v>72</v>
      </c>
      <c r="F92" s="8">
        <v>2.88</v>
      </c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1:27" hidden="1" x14ac:dyDescent="0.25">
      <c r="A93" s="10">
        <v>3953</v>
      </c>
      <c r="B93" s="8" t="s">
        <v>64</v>
      </c>
      <c r="C93" s="13">
        <v>43802</v>
      </c>
      <c r="D93" s="8" t="s">
        <v>60</v>
      </c>
      <c r="E93" s="8" t="s">
        <v>60</v>
      </c>
      <c r="F93" s="8">
        <v>3.2</v>
      </c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1:27" hidden="1" x14ac:dyDescent="0.25">
      <c r="A94" s="10">
        <v>3957</v>
      </c>
      <c r="B94" s="8" t="s">
        <v>43</v>
      </c>
      <c r="C94" s="13">
        <v>43802</v>
      </c>
      <c r="D94" s="8" t="s">
        <v>55</v>
      </c>
      <c r="E94" s="8" t="s">
        <v>45</v>
      </c>
      <c r="F94" s="8">
        <v>3.78</v>
      </c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1:27" hidden="1" x14ac:dyDescent="0.25">
      <c r="A95" s="10">
        <v>3958</v>
      </c>
      <c r="B95" s="8" t="s">
        <v>43</v>
      </c>
      <c r="C95" s="13">
        <v>43802</v>
      </c>
      <c r="D95" s="8" t="s">
        <v>61</v>
      </c>
      <c r="E95" s="8" t="s">
        <v>45</v>
      </c>
      <c r="F95" s="8">
        <v>0.26</v>
      </c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1:27" hidden="1" x14ac:dyDescent="0.25">
      <c r="A96" s="10">
        <v>3964</v>
      </c>
      <c r="B96" s="8" t="s">
        <v>43</v>
      </c>
      <c r="C96" s="13">
        <v>43802</v>
      </c>
      <c r="D96" s="8" t="s">
        <v>60</v>
      </c>
      <c r="E96" s="8" t="s">
        <v>60</v>
      </c>
      <c r="F96" s="8">
        <v>3.7</v>
      </c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1:27" hidden="1" x14ac:dyDescent="0.25">
      <c r="A97" s="10">
        <v>3970</v>
      </c>
      <c r="B97" s="8" t="s">
        <v>43</v>
      </c>
      <c r="C97" s="13">
        <v>43802</v>
      </c>
      <c r="D97" s="8" t="s">
        <v>41</v>
      </c>
      <c r="E97" s="8" t="s">
        <v>41</v>
      </c>
      <c r="F97" s="8">
        <v>5.9</v>
      </c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1:27" hidden="1" x14ac:dyDescent="0.25">
      <c r="A98" s="10">
        <v>3970</v>
      </c>
      <c r="B98" s="8" t="s">
        <v>43</v>
      </c>
      <c r="C98" s="13">
        <v>43802</v>
      </c>
      <c r="D98" s="8" t="s">
        <v>41</v>
      </c>
      <c r="E98" s="8" t="s">
        <v>45</v>
      </c>
      <c r="F98" s="8">
        <v>6.24</v>
      </c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1:27" hidden="1" x14ac:dyDescent="0.25">
      <c r="A99" s="10">
        <v>3971</v>
      </c>
      <c r="B99" s="8" t="s">
        <v>43</v>
      </c>
      <c r="C99" s="13">
        <v>43802</v>
      </c>
      <c r="D99" s="8" t="s">
        <v>45</v>
      </c>
      <c r="E99" s="8" t="s">
        <v>45</v>
      </c>
      <c r="F99" s="8">
        <v>6.5</v>
      </c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1:27" hidden="1" x14ac:dyDescent="0.25">
      <c r="A100" s="10">
        <v>3975</v>
      </c>
      <c r="B100" s="8" t="s">
        <v>43</v>
      </c>
      <c r="C100" s="13">
        <v>43802</v>
      </c>
      <c r="D100" s="8" t="s">
        <v>60</v>
      </c>
      <c r="E100" s="8" t="s">
        <v>63</v>
      </c>
      <c r="F100" s="8">
        <v>0.54</v>
      </c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1:27" hidden="1" x14ac:dyDescent="0.25">
      <c r="A101" s="10">
        <v>3975</v>
      </c>
      <c r="B101" s="8" t="s">
        <v>43</v>
      </c>
      <c r="C101" s="13">
        <v>43802</v>
      </c>
      <c r="D101" s="8" t="s">
        <v>60</v>
      </c>
      <c r="E101" s="8" t="s">
        <v>60</v>
      </c>
      <c r="F101" s="8">
        <v>3.08</v>
      </c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1:27" hidden="1" x14ac:dyDescent="0.25">
      <c r="A102" s="10">
        <v>3979</v>
      </c>
      <c r="B102" s="8" t="s">
        <v>64</v>
      </c>
      <c r="C102" s="13">
        <v>43802</v>
      </c>
      <c r="D102" s="8" t="s">
        <v>67</v>
      </c>
      <c r="E102" s="8" t="s">
        <v>62</v>
      </c>
      <c r="F102" s="8">
        <v>2.2610000000000001</v>
      </c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1:27" hidden="1" x14ac:dyDescent="0.25">
      <c r="A103" s="10">
        <v>3979</v>
      </c>
      <c r="B103" s="8" t="s">
        <v>64</v>
      </c>
      <c r="C103" s="13">
        <v>43802</v>
      </c>
      <c r="D103" s="8" t="s">
        <v>67</v>
      </c>
      <c r="E103" s="8" t="s">
        <v>67</v>
      </c>
      <c r="F103" s="8">
        <v>0.39900000000000002</v>
      </c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1:27" hidden="1" x14ac:dyDescent="0.25">
      <c r="A104" s="10">
        <v>3979</v>
      </c>
      <c r="B104" s="8" t="s">
        <v>64</v>
      </c>
      <c r="C104" s="13">
        <v>43802</v>
      </c>
      <c r="D104" s="8" t="s">
        <v>67</v>
      </c>
      <c r="E104" s="8" t="s">
        <v>63</v>
      </c>
      <c r="F104" s="8">
        <v>1.875</v>
      </c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1:27" hidden="1" x14ac:dyDescent="0.25">
      <c r="A105" s="10">
        <v>3982</v>
      </c>
      <c r="B105" s="8" t="s">
        <v>52</v>
      </c>
      <c r="C105" s="13">
        <v>43802</v>
      </c>
      <c r="D105" s="8" t="s">
        <v>66</v>
      </c>
      <c r="E105" s="8" t="s">
        <v>66</v>
      </c>
      <c r="F105" s="8">
        <v>1.66</v>
      </c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1:27" hidden="1" x14ac:dyDescent="0.25">
      <c r="A106" s="10">
        <v>3988</v>
      </c>
      <c r="B106" s="8" t="s">
        <v>43</v>
      </c>
      <c r="C106" s="13">
        <v>43802</v>
      </c>
      <c r="D106" s="8" t="s">
        <v>49</v>
      </c>
      <c r="E106" s="8" t="s">
        <v>49</v>
      </c>
      <c r="F106" s="8">
        <v>3.92</v>
      </c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1:27" hidden="1" x14ac:dyDescent="0.25">
      <c r="A107" s="10">
        <v>4019</v>
      </c>
      <c r="B107" s="8" t="s">
        <v>43</v>
      </c>
      <c r="C107" s="13">
        <v>43802</v>
      </c>
      <c r="D107" s="8" t="s">
        <v>41</v>
      </c>
      <c r="E107" s="8" t="s">
        <v>65</v>
      </c>
      <c r="F107" s="8">
        <v>2.54</v>
      </c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1:27" hidden="1" x14ac:dyDescent="0.25">
      <c r="A108" s="10">
        <v>4019</v>
      </c>
      <c r="B108" s="8" t="s">
        <v>43</v>
      </c>
      <c r="C108" s="13">
        <v>43802</v>
      </c>
      <c r="D108" s="8" t="s">
        <v>41</v>
      </c>
      <c r="E108" s="8" t="s">
        <v>41</v>
      </c>
      <c r="F108" s="8">
        <v>5.52</v>
      </c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1:27" hidden="1" x14ac:dyDescent="0.25">
      <c r="A109" s="10">
        <v>4024</v>
      </c>
      <c r="B109" s="8" t="s">
        <v>46</v>
      </c>
      <c r="C109" s="13">
        <v>43802</v>
      </c>
      <c r="D109" s="8" t="s">
        <v>47</v>
      </c>
      <c r="E109" s="8" t="s">
        <v>47</v>
      </c>
      <c r="F109" s="8">
        <v>1.84</v>
      </c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1:27" hidden="1" x14ac:dyDescent="0.25">
      <c r="A110" s="10">
        <v>4028</v>
      </c>
      <c r="B110" s="8" t="s">
        <v>43</v>
      </c>
      <c r="C110" s="13">
        <v>43802</v>
      </c>
      <c r="D110" s="8" t="s">
        <v>61</v>
      </c>
      <c r="E110" s="8" t="s">
        <v>65</v>
      </c>
      <c r="F110" s="8">
        <v>0.16</v>
      </c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1:27" hidden="1" x14ac:dyDescent="0.25">
      <c r="A111" s="10">
        <v>4028</v>
      </c>
      <c r="B111" s="8" t="s">
        <v>43</v>
      </c>
      <c r="C111" s="13">
        <v>43802</v>
      </c>
      <c r="D111" s="8" t="s">
        <v>61</v>
      </c>
      <c r="E111" s="8" t="s">
        <v>61</v>
      </c>
      <c r="F111" s="8">
        <v>0.82</v>
      </c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1:27" hidden="1" x14ac:dyDescent="0.25">
      <c r="A112" s="10">
        <v>4041</v>
      </c>
      <c r="B112" s="8" t="s">
        <v>52</v>
      </c>
      <c r="C112" s="13">
        <v>43802</v>
      </c>
      <c r="D112" s="8" t="s">
        <v>66</v>
      </c>
      <c r="E112" s="8" t="s">
        <v>66</v>
      </c>
      <c r="F112" s="8">
        <v>3.48</v>
      </c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1:27" hidden="1" x14ac:dyDescent="0.25">
      <c r="A113" s="10">
        <v>4048</v>
      </c>
      <c r="B113" s="8" t="s">
        <v>43</v>
      </c>
      <c r="C113" s="13">
        <v>43802</v>
      </c>
      <c r="D113" s="8" t="s">
        <v>49</v>
      </c>
      <c r="E113" s="8" t="s">
        <v>49</v>
      </c>
      <c r="F113" s="8">
        <v>2.2000000000000002</v>
      </c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1:27" hidden="1" x14ac:dyDescent="0.25">
      <c r="A114" s="10">
        <v>4084</v>
      </c>
      <c r="B114" s="8" t="s">
        <v>43</v>
      </c>
      <c r="C114" s="19">
        <v>43803</v>
      </c>
      <c r="D114" s="8" t="s">
        <v>50</v>
      </c>
      <c r="E114" s="8" t="s">
        <v>50</v>
      </c>
      <c r="F114" s="8">
        <v>2.12</v>
      </c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1:27" hidden="1" x14ac:dyDescent="0.25">
      <c r="A115" s="10">
        <v>4085</v>
      </c>
      <c r="B115" s="8" t="s">
        <v>46</v>
      </c>
      <c r="C115" s="19">
        <v>43803</v>
      </c>
      <c r="D115" s="8" t="s">
        <v>47</v>
      </c>
      <c r="E115" s="8" t="s">
        <v>47</v>
      </c>
      <c r="F115" s="8">
        <v>3.52</v>
      </c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1:27" hidden="1" x14ac:dyDescent="0.25">
      <c r="A116" s="10">
        <v>4086</v>
      </c>
      <c r="B116" s="8" t="s">
        <v>46</v>
      </c>
      <c r="C116" s="19">
        <v>43803</v>
      </c>
      <c r="D116" s="8" t="s">
        <v>47</v>
      </c>
      <c r="E116" s="8" t="s">
        <v>47</v>
      </c>
      <c r="F116" s="8">
        <v>4.46</v>
      </c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1:27" hidden="1" x14ac:dyDescent="0.25">
      <c r="A117" s="10">
        <v>4087</v>
      </c>
      <c r="B117" s="8" t="s">
        <v>52</v>
      </c>
      <c r="C117" s="19">
        <v>43803</v>
      </c>
      <c r="D117" s="8" t="s">
        <v>51</v>
      </c>
      <c r="E117" s="8" t="s">
        <v>51</v>
      </c>
      <c r="F117" s="8">
        <v>0.25600000000000001</v>
      </c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1:27" hidden="1" x14ac:dyDescent="0.25">
      <c r="A118" s="10">
        <v>4088</v>
      </c>
      <c r="B118" s="8" t="s">
        <v>43</v>
      </c>
      <c r="C118" s="19">
        <v>43803</v>
      </c>
      <c r="D118" s="8" t="s">
        <v>49</v>
      </c>
      <c r="E118" s="8" t="s">
        <v>49</v>
      </c>
      <c r="F118" s="8">
        <v>7.8E-2</v>
      </c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1:27" hidden="1" x14ac:dyDescent="0.25">
      <c r="A119" s="10">
        <v>4089</v>
      </c>
      <c r="B119" s="8" t="s">
        <v>52</v>
      </c>
      <c r="C119" s="19">
        <v>43803</v>
      </c>
      <c r="D119" s="8" t="s">
        <v>56</v>
      </c>
      <c r="E119" s="8" t="s">
        <v>56</v>
      </c>
      <c r="F119" s="8">
        <v>7.82</v>
      </c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1:27" hidden="1" x14ac:dyDescent="0.25">
      <c r="A120" s="10">
        <v>4090</v>
      </c>
      <c r="B120" s="8" t="s">
        <v>52</v>
      </c>
      <c r="C120" s="19">
        <v>43803</v>
      </c>
      <c r="D120" s="8" t="s">
        <v>58</v>
      </c>
      <c r="E120" s="8" t="s">
        <v>58</v>
      </c>
      <c r="F120" s="8">
        <v>3.28</v>
      </c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1:27" hidden="1" x14ac:dyDescent="0.25">
      <c r="A121" s="10">
        <v>4091</v>
      </c>
      <c r="B121" s="8" t="s">
        <v>52</v>
      </c>
      <c r="C121" s="19">
        <v>43803</v>
      </c>
      <c r="D121" s="8" t="s">
        <v>56</v>
      </c>
      <c r="E121" s="8" t="s">
        <v>56</v>
      </c>
      <c r="F121" s="8">
        <v>1.28</v>
      </c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1:27" hidden="1" x14ac:dyDescent="0.25">
      <c r="A122" s="10">
        <v>4092</v>
      </c>
      <c r="B122" s="8" t="s">
        <v>43</v>
      </c>
      <c r="C122" s="19">
        <v>43803</v>
      </c>
      <c r="D122" s="8" t="s">
        <v>50</v>
      </c>
      <c r="E122" s="8" t="s">
        <v>50</v>
      </c>
      <c r="F122" s="8">
        <v>1</v>
      </c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1:27" hidden="1" x14ac:dyDescent="0.25">
      <c r="A123" s="10">
        <v>4093</v>
      </c>
      <c r="B123" s="8" t="s">
        <v>52</v>
      </c>
      <c r="C123" s="19">
        <v>43803</v>
      </c>
      <c r="D123" s="8" t="s">
        <v>51</v>
      </c>
      <c r="E123" s="8" t="s">
        <v>51</v>
      </c>
      <c r="F123" s="8">
        <v>1.94</v>
      </c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1:27" hidden="1" x14ac:dyDescent="0.25">
      <c r="A124" s="10">
        <v>4095</v>
      </c>
      <c r="B124" s="8" t="s">
        <v>52</v>
      </c>
      <c r="C124" s="19">
        <v>43803</v>
      </c>
      <c r="D124" s="8" t="s">
        <v>66</v>
      </c>
      <c r="E124" s="8" t="s">
        <v>66</v>
      </c>
      <c r="F124" s="8">
        <v>0.26</v>
      </c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  <row r="125" spans="1:27" hidden="1" x14ac:dyDescent="0.25">
      <c r="A125" s="10">
        <v>4100</v>
      </c>
      <c r="B125" s="8" t="s">
        <v>43</v>
      </c>
      <c r="C125" s="19">
        <v>43803</v>
      </c>
      <c r="D125" s="8" t="s">
        <v>45</v>
      </c>
      <c r="E125" s="8" t="s">
        <v>45</v>
      </c>
      <c r="F125" s="8">
        <v>1.44</v>
      </c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</row>
    <row r="126" spans="1:27" hidden="1" x14ac:dyDescent="0.25">
      <c r="A126" s="10">
        <v>4101</v>
      </c>
      <c r="B126" s="8" t="s">
        <v>43</v>
      </c>
      <c r="C126" s="19">
        <v>43803</v>
      </c>
      <c r="D126" s="8" t="s">
        <v>49</v>
      </c>
      <c r="E126" s="8" t="s">
        <v>49</v>
      </c>
      <c r="F126" s="8">
        <v>2E-3</v>
      </c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</row>
    <row r="127" spans="1:27" hidden="1" x14ac:dyDescent="0.25">
      <c r="A127" s="10">
        <v>4104</v>
      </c>
      <c r="B127" s="8" t="s">
        <v>43</v>
      </c>
      <c r="C127" s="19">
        <v>43803</v>
      </c>
      <c r="D127" s="8" t="s">
        <v>49</v>
      </c>
      <c r="E127" s="8" t="s">
        <v>49</v>
      </c>
      <c r="F127" s="8">
        <v>2.72</v>
      </c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</row>
    <row r="128" spans="1:27" hidden="1" x14ac:dyDescent="0.25">
      <c r="A128" s="10">
        <v>4108</v>
      </c>
      <c r="B128" s="8" t="s">
        <v>43</v>
      </c>
      <c r="C128" s="19">
        <v>43803</v>
      </c>
      <c r="D128" s="8" t="s">
        <v>42</v>
      </c>
      <c r="E128" s="8" t="s">
        <v>60</v>
      </c>
      <c r="F128" s="8">
        <v>3.14</v>
      </c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</row>
    <row r="129" spans="1:27" hidden="1" x14ac:dyDescent="0.25">
      <c r="A129" s="10">
        <v>4108</v>
      </c>
      <c r="B129" s="8" t="s">
        <v>43</v>
      </c>
      <c r="C129" s="19">
        <v>43803</v>
      </c>
      <c r="D129" s="8" t="s">
        <v>42</v>
      </c>
      <c r="E129" s="8" t="s">
        <v>42</v>
      </c>
      <c r="F129" s="8">
        <v>1.0569999999999999</v>
      </c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</row>
    <row r="130" spans="1:27" hidden="1" x14ac:dyDescent="0.25">
      <c r="A130" s="10">
        <v>4108</v>
      </c>
      <c r="B130" s="8" t="s">
        <v>43</v>
      </c>
      <c r="C130" s="19">
        <v>43803</v>
      </c>
      <c r="D130" s="8" t="s">
        <v>42</v>
      </c>
      <c r="E130" s="8" t="s">
        <v>45</v>
      </c>
      <c r="F130" s="8">
        <v>3.72</v>
      </c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</row>
    <row r="131" spans="1:27" hidden="1" x14ac:dyDescent="0.25">
      <c r="A131" s="10">
        <v>4112</v>
      </c>
      <c r="B131" s="8" t="s">
        <v>52</v>
      </c>
      <c r="C131" s="19">
        <v>43803</v>
      </c>
      <c r="D131" s="8" t="s">
        <v>45</v>
      </c>
      <c r="E131" s="8" t="s">
        <v>45</v>
      </c>
      <c r="F131" s="8">
        <v>0.38400000000000001</v>
      </c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</row>
    <row r="132" spans="1:27" hidden="1" x14ac:dyDescent="0.25">
      <c r="A132" s="10">
        <v>4113</v>
      </c>
      <c r="B132" s="8" t="s">
        <v>52</v>
      </c>
      <c r="C132" s="19">
        <v>43803</v>
      </c>
      <c r="D132" s="8" t="s">
        <v>51</v>
      </c>
      <c r="E132" s="8" t="s">
        <v>51</v>
      </c>
      <c r="F132" s="8">
        <v>6.1120000000000001</v>
      </c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</row>
    <row r="133" spans="1:27" hidden="1" x14ac:dyDescent="0.25">
      <c r="A133" s="10">
        <v>4114</v>
      </c>
      <c r="B133" s="8" t="s">
        <v>43</v>
      </c>
      <c r="C133" s="19">
        <v>43803</v>
      </c>
      <c r="D133" s="8" t="s">
        <v>49</v>
      </c>
      <c r="E133" s="8" t="s">
        <v>49</v>
      </c>
      <c r="F133" s="8">
        <v>1.04</v>
      </c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</row>
    <row r="134" spans="1:27" hidden="1" x14ac:dyDescent="0.25">
      <c r="A134" s="10">
        <v>4115</v>
      </c>
      <c r="B134" s="8" t="s">
        <v>43</v>
      </c>
      <c r="C134" s="19">
        <v>43803</v>
      </c>
      <c r="D134" s="8" t="s">
        <v>49</v>
      </c>
      <c r="E134" s="8" t="s">
        <v>49</v>
      </c>
      <c r="F134" s="8">
        <v>6.78</v>
      </c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</row>
    <row r="135" spans="1:27" hidden="1" x14ac:dyDescent="0.25">
      <c r="A135" s="10">
        <v>4117</v>
      </c>
      <c r="B135" s="8" t="s">
        <v>43</v>
      </c>
      <c r="C135" s="19">
        <v>43803</v>
      </c>
      <c r="D135" s="8" t="s">
        <v>45</v>
      </c>
      <c r="E135" s="8" t="s">
        <v>45</v>
      </c>
      <c r="F135" s="8">
        <v>4.4400000000000004</v>
      </c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</row>
    <row r="136" spans="1:27" hidden="1" x14ac:dyDescent="0.25">
      <c r="A136" s="10">
        <v>4121</v>
      </c>
      <c r="B136" s="8" t="s">
        <v>43</v>
      </c>
      <c r="C136" s="19">
        <v>43803</v>
      </c>
      <c r="D136" s="8" t="s">
        <v>45</v>
      </c>
      <c r="E136" s="8" t="s">
        <v>45</v>
      </c>
      <c r="F136" s="8">
        <v>2.38</v>
      </c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</row>
    <row r="137" spans="1:27" hidden="1" x14ac:dyDescent="0.25">
      <c r="A137" s="10">
        <v>4125</v>
      </c>
      <c r="B137" s="8" t="s">
        <v>43</v>
      </c>
      <c r="C137" s="19">
        <v>43803</v>
      </c>
      <c r="D137" s="8" t="s">
        <v>45</v>
      </c>
      <c r="E137" s="8" t="s">
        <v>45</v>
      </c>
      <c r="F137" s="8">
        <v>9.3800000000000008</v>
      </c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</row>
    <row r="138" spans="1:27" hidden="1" x14ac:dyDescent="0.25">
      <c r="A138" s="10">
        <v>4127</v>
      </c>
      <c r="B138" s="8" t="s">
        <v>43</v>
      </c>
      <c r="C138" s="19">
        <v>43803</v>
      </c>
      <c r="D138" s="8" t="s">
        <v>75</v>
      </c>
      <c r="E138" s="8" t="s">
        <v>75</v>
      </c>
      <c r="F138" s="8">
        <v>0.34</v>
      </c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</row>
    <row r="139" spans="1:27" hidden="1" x14ac:dyDescent="0.25">
      <c r="A139" s="10">
        <v>4128</v>
      </c>
      <c r="B139" s="8" t="s">
        <v>46</v>
      </c>
      <c r="C139" s="19">
        <v>43803</v>
      </c>
      <c r="D139" s="8" t="s">
        <v>47</v>
      </c>
      <c r="E139" s="8" t="s">
        <v>47</v>
      </c>
      <c r="F139" s="8">
        <v>1.46</v>
      </c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</row>
    <row r="140" spans="1:27" hidden="1" x14ac:dyDescent="0.25">
      <c r="A140" s="10">
        <v>4132</v>
      </c>
      <c r="B140" s="8" t="s">
        <v>43</v>
      </c>
      <c r="C140" s="19">
        <v>43803</v>
      </c>
      <c r="D140" s="8" t="s">
        <v>45</v>
      </c>
      <c r="E140" s="8" t="s">
        <v>45</v>
      </c>
      <c r="F140" s="8">
        <v>2.06</v>
      </c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</row>
    <row r="141" spans="1:27" hidden="1" x14ac:dyDescent="0.25">
      <c r="A141" s="10">
        <v>4133</v>
      </c>
      <c r="B141" s="8" t="s">
        <v>43</v>
      </c>
      <c r="C141" s="19">
        <v>43803</v>
      </c>
      <c r="D141" s="8" t="s">
        <v>41</v>
      </c>
      <c r="E141" s="8" t="s">
        <v>41</v>
      </c>
      <c r="F141" s="8">
        <v>2.72</v>
      </c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</row>
    <row r="142" spans="1:27" hidden="1" x14ac:dyDescent="0.25">
      <c r="A142" s="10">
        <v>4133</v>
      </c>
      <c r="B142" s="8" t="s">
        <v>43</v>
      </c>
      <c r="C142" s="19">
        <v>43803</v>
      </c>
      <c r="D142" s="8" t="s">
        <v>41</v>
      </c>
      <c r="E142" s="8" t="s">
        <v>45</v>
      </c>
      <c r="F142" s="8">
        <v>0.38</v>
      </c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</row>
    <row r="143" spans="1:27" hidden="1" x14ac:dyDescent="0.25">
      <c r="A143" s="10">
        <v>4136</v>
      </c>
      <c r="B143" s="8" t="s">
        <v>52</v>
      </c>
      <c r="C143" s="19">
        <v>43803</v>
      </c>
      <c r="D143" s="8" t="s">
        <v>51</v>
      </c>
      <c r="E143" s="8" t="s">
        <v>51</v>
      </c>
      <c r="F143" s="8">
        <v>1.528</v>
      </c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</row>
    <row r="144" spans="1:27" hidden="1" x14ac:dyDescent="0.25">
      <c r="A144" s="10">
        <v>4140</v>
      </c>
      <c r="B144" s="8" t="s">
        <v>43</v>
      </c>
      <c r="C144" s="19">
        <v>43803</v>
      </c>
      <c r="D144" s="8" t="s">
        <v>42</v>
      </c>
      <c r="E144" s="8" t="s">
        <v>59</v>
      </c>
      <c r="F144" s="8">
        <v>1.532</v>
      </c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</row>
    <row r="145" spans="1:27" hidden="1" x14ac:dyDescent="0.25">
      <c r="A145" s="10">
        <v>4140</v>
      </c>
      <c r="B145" s="8" t="s">
        <v>43</v>
      </c>
      <c r="C145" s="19">
        <v>43803</v>
      </c>
      <c r="D145" s="8" t="s">
        <v>42</v>
      </c>
      <c r="E145" s="8" t="s">
        <v>60</v>
      </c>
      <c r="F145" s="8">
        <v>7.2</v>
      </c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</row>
    <row r="146" spans="1:27" hidden="1" x14ac:dyDescent="0.25">
      <c r="A146" s="10">
        <v>4146</v>
      </c>
      <c r="B146" s="8" t="s">
        <v>43</v>
      </c>
      <c r="C146" s="19">
        <v>43803</v>
      </c>
      <c r="D146" s="8" t="s">
        <v>60</v>
      </c>
      <c r="E146" s="8" t="s">
        <v>63</v>
      </c>
      <c r="F146" s="8">
        <v>7.3</v>
      </c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</row>
    <row r="147" spans="1:27" hidden="1" x14ac:dyDescent="0.25">
      <c r="A147" s="10">
        <v>4148</v>
      </c>
      <c r="B147" s="8" t="s">
        <v>43</v>
      </c>
      <c r="C147" s="19">
        <v>43803</v>
      </c>
      <c r="D147" s="8" t="s">
        <v>53</v>
      </c>
      <c r="E147" s="8" t="s">
        <v>53</v>
      </c>
      <c r="F147" s="8">
        <v>5.42</v>
      </c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</row>
    <row r="148" spans="1:27" hidden="1" x14ac:dyDescent="0.25">
      <c r="A148" s="10">
        <v>4153</v>
      </c>
      <c r="B148" s="8" t="s">
        <v>43</v>
      </c>
      <c r="C148" s="19">
        <v>43803</v>
      </c>
      <c r="D148" s="8" t="s">
        <v>49</v>
      </c>
      <c r="E148" s="8" t="s">
        <v>49</v>
      </c>
      <c r="F148" s="8">
        <v>6.24</v>
      </c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</row>
    <row r="149" spans="1:27" hidden="1" x14ac:dyDescent="0.25">
      <c r="A149" s="10">
        <v>4154</v>
      </c>
      <c r="B149" s="8" t="s">
        <v>43</v>
      </c>
      <c r="C149" s="19">
        <v>43803</v>
      </c>
      <c r="D149" s="8" t="s">
        <v>48</v>
      </c>
      <c r="E149" s="8" t="s">
        <v>48</v>
      </c>
      <c r="F149" s="8">
        <v>2.06</v>
      </c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</row>
    <row r="150" spans="1:27" hidden="1" x14ac:dyDescent="0.25">
      <c r="A150" s="10">
        <v>4156</v>
      </c>
      <c r="B150" s="8" t="s">
        <v>43</v>
      </c>
      <c r="C150" s="19">
        <v>43803</v>
      </c>
      <c r="D150" s="8" t="s">
        <v>45</v>
      </c>
      <c r="E150" s="8" t="s">
        <v>45</v>
      </c>
      <c r="F150" s="8">
        <v>2.04</v>
      </c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</row>
    <row r="151" spans="1:27" hidden="1" x14ac:dyDescent="0.25">
      <c r="A151" s="10">
        <v>4167</v>
      </c>
      <c r="B151" s="8" t="s">
        <v>43</v>
      </c>
      <c r="C151" s="19">
        <v>43803</v>
      </c>
      <c r="D151" s="8" t="s">
        <v>50</v>
      </c>
      <c r="E151" s="8" t="s">
        <v>50</v>
      </c>
      <c r="F151" s="8">
        <v>4.74</v>
      </c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</row>
    <row r="152" spans="1:27" hidden="1" x14ac:dyDescent="0.25">
      <c r="A152" s="10">
        <v>4169</v>
      </c>
      <c r="B152" s="8" t="s">
        <v>43</v>
      </c>
      <c r="C152" s="19">
        <v>43803</v>
      </c>
      <c r="D152" s="8" t="s">
        <v>45</v>
      </c>
      <c r="E152" s="8" t="s">
        <v>45</v>
      </c>
      <c r="F152" s="8">
        <v>4.24</v>
      </c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</row>
    <row r="153" spans="1:27" hidden="1" x14ac:dyDescent="0.25">
      <c r="A153" s="10">
        <v>4172</v>
      </c>
      <c r="B153" s="8" t="s">
        <v>43</v>
      </c>
      <c r="C153" s="19">
        <v>43803</v>
      </c>
      <c r="D153" s="8" t="s">
        <v>72</v>
      </c>
      <c r="E153" s="8" t="s">
        <v>45</v>
      </c>
      <c r="F153" s="8">
        <v>2.76</v>
      </c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</row>
    <row r="154" spans="1:27" hidden="1" x14ac:dyDescent="0.25">
      <c r="A154" s="10">
        <v>4173</v>
      </c>
      <c r="B154" s="8" t="s">
        <v>43</v>
      </c>
      <c r="C154" s="19">
        <v>43803</v>
      </c>
      <c r="D154" s="8" t="s">
        <v>55</v>
      </c>
      <c r="E154" s="8" t="s">
        <v>55</v>
      </c>
      <c r="F154" s="8">
        <v>4.9790000000000001</v>
      </c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</row>
    <row r="155" spans="1:27" hidden="1" x14ac:dyDescent="0.25">
      <c r="A155" s="10">
        <v>4193</v>
      </c>
      <c r="B155" s="8" t="s">
        <v>43</v>
      </c>
      <c r="C155" s="19">
        <v>43803</v>
      </c>
      <c r="D155" s="8" t="s">
        <v>41</v>
      </c>
      <c r="E155" s="8" t="s">
        <v>41</v>
      </c>
      <c r="F155" s="8">
        <v>3</v>
      </c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</row>
    <row r="156" spans="1:27" hidden="1" x14ac:dyDescent="0.25">
      <c r="A156" s="10">
        <v>4194</v>
      </c>
      <c r="B156" s="8" t="s">
        <v>43</v>
      </c>
      <c r="C156" s="19">
        <v>43803</v>
      </c>
      <c r="D156" s="8" t="s">
        <v>45</v>
      </c>
      <c r="E156" s="8" t="s">
        <v>45</v>
      </c>
      <c r="F156" s="8">
        <v>1.3120000000000001</v>
      </c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</row>
    <row r="157" spans="1:27" hidden="1" x14ac:dyDescent="0.25">
      <c r="A157" s="10">
        <v>4206</v>
      </c>
      <c r="B157" s="8" t="s">
        <v>64</v>
      </c>
      <c r="C157" s="19">
        <v>43803</v>
      </c>
      <c r="D157" s="8" t="s">
        <v>60</v>
      </c>
      <c r="E157" s="8" t="s">
        <v>60</v>
      </c>
      <c r="F157" s="8">
        <v>2.44</v>
      </c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</row>
    <row r="158" spans="1:27" hidden="1" x14ac:dyDescent="0.25">
      <c r="A158" s="10">
        <v>4206</v>
      </c>
      <c r="B158" s="8" t="s">
        <v>64</v>
      </c>
      <c r="C158" s="13">
        <v>43803</v>
      </c>
      <c r="D158" s="8" t="s">
        <v>60</v>
      </c>
      <c r="E158" s="8" t="s">
        <v>62</v>
      </c>
      <c r="F158" s="8">
        <v>1.008</v>
      </c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</row>
    <row r="159" spans="1:27" hidden="1" x14ac:dyDescent="0.25">
      <c r="A159" s="10">
        <v>4206</v>
      </c>
      <c r="B159" s="8" t="s">
        <v>64</v>
      </c>
      <c r="C159" s="19">
        <v>43803</v>
      </c>
      <c r="D159" s="8" t="s">
        <v>60</v>
      </c>
      <c r="E159" s="8" t="s">
        <v>63</v>
      </c>
      <c r="F159" s="8">
        <v>1.4039999999999999</v>
      </c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</row>
    <row r="160" spans="1:27" hidden="1" x14ac:dyDescent="0.25">
      <c r="A160" s="10">
        <v>4212</v>
      </c>
      <c r="B160" s="8" t="s">
        <v>43</v>
      </c>
      <c r="C160" s="19">
        <v>43803</v>
      </c>
      <c r="D160" s="8" t="s">
        <v>49</v>
      </c>
      <c r="E160" s="8" t="s">
        <v>49</v>
      </c>
      <c r="F160" s="8">
        <v>4.5</v>
      </c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</row>
    <row r="161" spans="1:27" hidden="1" x14ac:dyDescent="0.25">
      <c r="A161" s="10">
        <v>4217</v>
      </c>
      <c r="B161" s="8" t="s">
        <v>43</v>
      </c>
      <c r="C161" s="19">
        <v>43803</v>
      </c>
      <c r="D161" s="8" t="s">
        <v>60</v>
      </c>
      <c r="E161" s="8" t="s">
        <v>63</v>
      </c>
      <c r="F161" s="8">
        <v>1.218</v>
      </c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</row>
    <row r="162" spans="1:27" hidden="1" x14ac:dyDescent="0.25">
      <c r="A162" s="10">
        <v>4217</v>
      </c>
      <c r="B162" s="8" t="s">
        <v>43</v>
      </c>
      <c r="C162" s="19">
        <v>43803</v>
      </c>
      <c r="D162" s="8" t="s">
        <v>60</v>
      </c>
      <c r="E162" s="8" t="s">
        <v>60</v>
      </c>
      <c r="F162" s="8">
        <v>2.36</v>
      </c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</row>
    <row r="163" spans="1:27" hidden="1" x14ac:dyDescent="0.25">
      <c r="A163" s="10">
        <v>4219</v>
      </c>
      <c r="B163" s="8" t="s">
        <v>43</v>
      </c>
      <c r="C163" s="19">
        <v>43803</v>
      </c>
      <c r="D163" s="8" t="s">
        <v>41</v>
      </c>
      <c r="E163" s="8" t="s">
        <v>41</v>
      </c>
      <c r="F163" s="8">
        <v>0.44</v>
      </c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</row>
    <row r="164" spans="1:27" hidden="1" x14ac:dyDescent="0.25">
      <c r="A164" s="10">
        <v>4221</v>
      </c>
      <c r="B164" s="8" t="s">
        <v>43</v>
      </c>
      <c r="C164" s="19">
        <v>43803</v>
      </c>
      <c r="D164" s="8" t="s">
        <v>45</v>
      </c>
      <c r="E164" s="8" t="s">
        <v>45</v>
      </c>
      <c r="F164" s="8">
        <v>0.32800000000000001</v>
      </c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</row>
    <row r="165" spans="1:27" hidden="1" x14ac:dyDescent="0.25">
      <c r="A165" s="10">
        <v>4228</v>
      </c>
      <c r="B165" s="8" t="s">
        <v>43</v>
      </c>
      <c r="C165" s="19">
        <v>43803</v>
      </c>
      <c r="D165" s="8" t="s">
        <v>60</v>
      </c>
      <c r="E165" s="8" t="s">
        <v>63</v>
      </c>
      <c r="F165" s="8">
        <v>3.4</v>
      </c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</row>
    <row r="166" spans="1:27" hidden="1" x14ac:dyDescent="0.25">
      <c r="A166" s="10">
        <v>4228</v>
      </c>
      <c r="B166" s="8" t="s">
        <v>43</v>
      </c>
      <c r="C166" s="19">
        <v>43803</v>
      </c>
      <c r="D166" s="8" t="s">
        <v>60</v>
      </c>
      <c r="E166" s="8" t="s">
        <v>60</v>
      </c>
      <c r="F166" s="8">
        <v>2.44</v>
      </c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</row>
    <row r="167" spans="1:27" hidden="1" x14ac:dyDescent="0.25">
      <c r="A167" s="10">
        <v>4229</v>
      </c>
      <c r="B167" s="8" t="s">
        <v>43</v>
      </c>
      <c r="C167" s="19">
        <v>43803</v>
      </c>
      <c r="D167" s="8" t="s">
        <v>42</v>
      </c>
      <c r="E167" s="8" t="s">
        <v>59</v>
      </c>
      <c r="F167" s="8">
        <v>1.149</v>
      </c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</row>
    <row r="168" spans="1:27" hidden="1" x14ac:dyDescent="0.25">
      <c r="A168" s="10">
        <v>4229</v>
      </c>
      <c r="B168" s="8" t="s">
        <v>43</v>
      </c>
      <c r="C168" s="19">
        <v>43803</v>
      </c>
      <c r="D168" s="8" t="s">
        <v>42</v>
      </c>
      <c r="E168" s="8" t="s">
        <v>60</v>
      </c>
      <c r="F168" s="8">
        <v>1.903</v>
      </c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</row>
    <row r="169" spans="1:27" hidden="1" x14ac:dyDescent="0.25">
      <c r="A169" s="10">
        <v>4233</v>
      </c>
      <c r="B169" s="8" t="s">
        <v>43</v>
      </c>
      <c r="C169" s="19">
        <v>43803</v>
      </c>
      <c r="D169" s="8" t="s">
        <v>61</v>
      </c>
      <c r="E169" s="8" t="s">
        <v>45</v>
      </c>
      <c r="F169" s="8">
        <v>2.8</v>
      </c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</row>
    <row r="170" spans="1:27" hidden="1" x14ac:dyDescent="0.25">
      <c r="A170" s="10">
        <v>4240</v>
      </c>
      <c r="B170" s="8" t="s">
        <v>64</v>
      </c>
      <c r="C170" s="19">
        <v>43803</v>
      </c>
      <c r="D170" s="8" t="s">
        <v>67</v>
      </c>
      <c r="E170" s="8" t="s">
        <v>62</v>
      </c>
      <c r="F170" s="8">
        <v>0.112</v>
      </c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</row>
    <row r="171" spans="1:27" hidden="1" x14ac:dyDescent="0.25">
      <c r="A171" s="10">
        <v>4240</v>
      </c>
      <c r="B171" s="8" t="s">
        <v>64</v>
      </c>
      <c r="C171" s="19">
        <v>43803</v>
      </c>
      <c r="D171" s="8" t="s">
        <v>67</v>
      </c>
      <c r="E171" s="8" t="s">
        <v>68</v>
      </c>
      <c r="F171" s="8">
        <v>9.4E-2</v>
      </c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</row>
    <row r="172" spans="1:27" hidden="1" x14ac:dyDescent="0.25">
      <c r="A172" s="10">
        <v>4240</v>
      </c>
      <c r="B172" s="8" t="s">
        <v>64</v>
      </c>
      <c r="C172" s="19">
        <v>43803</v>
      </c>
      <c r="D172" s="8" t="s">
        <v>67</v>
      </c>
      <c r="E172" s="8" t="s">
        <v>63</v>
      </c>
      <c r="F172" s="8">
        <v>3.51</v>
      </c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</row>
    <row r="173" spans="1:27" hidden="1" x14ac:dyDescent="0.25">
      <c r="A173" s="10">
        <v>4245</v>
      </c>
      <c r="B173" s="8" t="s">
        <v>46</v>
      </c>
      <c r="C173" s="19">
        <v>43803</v>
      </c>
      <c r="D173" s="8" t="s">
        <v>47</v>
      </c>
      <c r="E173" s="8" t="s">
        <v>47</v>
      </c>
      <c r="F173" s="8">
        <v>4.92</v>
      </c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</row>
    <row r="174" spans="1:27" hidden="1" x14ac:dyDescent="0.25">
      <c r="A174" s="10">
        <v>4251</v>
      </c>
      <c r="B174" s="8" t="s">
        <v>64</v>
      </c>
      <c r="C174" s="19">
        <v>43803</v>
      </c>
      <c r="D174" s="8" t="s">
        <v>67</v>
      </c>
      <c r="E174" s="8" t="s">
        <v>60</v>
      </c>
      <c r="F174" s="8">
        <v>3.88</v>
      </c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</row>
    <row r="175" spans="1:27" hidden="1" x14ac:dyDescent="0.25">
      <c r="A175" s="10">
        <v>4252</v>
      </c>
      <c r="B175" s="8" t="s">
        <v>43</v>
      </c>
      <c r="C175" s="19">
        <v>43803</v>
      </c>
      <c r="D175" s="8" t="s">
        <v>60</v>
      </c>
      <c r="E175" s="8" t="s">
        <v>63</v>
      </c>
      <c r="F175" s="8">
        <v>0.52200000000000002</v>
      </c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</row>
    <row r="176" spans="1:27" hidden="1" x14ac:dyDescent="0.25">
      <c r="A176" s="10">
        <v>4252</v>
      </c>
      <c r="B176" s="8" t="s">
        <v>43</v>
      </c>
      <c r="C176" s="19">
        <v>43803</v>
      </c>
      <c r="D176" s="8" t="s">
        <v>60</v>
      </c>
      <c r="E176" s="8" t="s">
        <v>60</v>
      </c>
      <c r="F176" s="8">
        <v>0.06</v>
      </c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</row>
    <row r="177" spans="1:27" hidden="1" x14ac:dyDescent="0.25">
      <c r="A177" s="10">
        <v>4254</v>
      </c>
      <c r="B177" s="8" t="s">
        <v>64</v>
      </c>
      <c r="C177" s="19">
        <v>43803</v>
      </c>
      <c r="D177" s="8" t="s">
        <v>69</v>
      </c>
      <c r="E177" s="8" t="s">
        <v>63</v>
      </c>
      <c r="F177" s="8">
        <v>2.1059999999999999</v>
      </c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</row>
    <row r="178" spans="1:27" hidden="1" x14ac:dyDescent="0.25">
      <c r="A178" s="10">
        <v>4263</v>
      </c>
      <c r="B178" s="8" t="s">
        <v>64</v>
      </c>
      <c r="C178" s="19">
        <v>43803</v>
      </c>
      <c r="D178" s="8" t="s">
        <v>67</v>
      </c>
      <c r="E178" s="8" t="s">
        <v>62</v>
      </c>
      <c r="F178" s="8">
        <v>4.6260000000000003</v>
      </c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</row>
    <row r="179" spans="1:27" hidden="1" x14ac:dyDescent="0.25">
      <c r="A179" s="10">
        <v>4263</v>
      </c>
      <c r="B179" s="8" t="s">
        <v>64</v>
      </c>
      <c r="C179" s="19">
        <v>43803</v>
      </c>
      <c r="D179" s="8" t="s">
        <v>67</v>
      </c>
      <c r="E179" s="8" t="s">
        <v>68</v>
      </c>
      <c r="F179" s="8">
        <v>1.78</v>
      </c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</row>
    <row r="180" spans="1:27" hidden="1" x14ac:dyDescent="0.25">
      <c r="A180" s="10">
        <v>4288</v>
      </c>
      <c r="B180" s="8" t="s">
        <v>43</v>
      </c>
      <c r="C180" s="19">
        <v>43803</v>
      </c>
      <c r="D180" s="8" t="s">
        <v>49</v>
      </c>
      <c r="E180" s="8" t="s">
        <v>49</v>
      </c>
      <c r="F180" s="8">
        <v>3.04</v>
      </c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</row>
    <row r="181" spans="1:27" hidden="1" x14ac:dyDescent="0.25">
      <c r="A181" s="10">
        <v>4307</v>
      </c>
      <c r="B181" s="8" t="s">
        <v>43</v>
      </c>
      <c r="C181" s="19">
        <v>43804</v>
      </c>
      <c r="D181" s="8" t="s">
        <v>49</v>
      </c>
      <c r="E181" s="8" t="s">
        <v>49</v>
      </c>
      <c r="F181" s="8">
        <v>1.6919999999999999</v>
      </c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</row>
    <row r="182" spans="1:27" hidden="1" x14ac:dyDescent="0.25">
      <c r="A182" s="10">
        <v>4345</v>
      </c>
      <c r="B182" s="8" t="s">
        <v>43</v>
      </c>
      <c r="C182" s="19">
        <v>43804</v>
      </c>
      <c r="D182" s="8" t="s">
        <v>50</v>
      </c>
      <c r="E182" s="8" t="s">
        <v>50</v>
      </c>
      <c r="F182" s="8">
        <v>3.12</v>
      </c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</row>
    <row r="183" spans="1:27" hidden="1" x14ac:dyDescent="0.25">
      <c r="A183" s="10">
        <v>4346</v>
      </c>
      <c r="B183" s="8" t="s">
        <v>46</v>
      </c>
      <c r="C183" s="19">
        <v>43804</v>
      </c>
      <c r="D183" s="8" t="s">
        <v>47</v>
      </c>
      <c r="E183" s="8" t="s">
        <v>47</v>
      </c>
      <c r="F183" s="8">
        <v>3.68</v>
      </c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</row>
    <row r="184" spans="1:27" hidden="1" x14ac:dyDescent="0.25">
      <c r="A184" s="10">
        <v>4347</v>
      </c>
      <c r="B184" s="8" t="s">
        <v>52</v>
      </c>
      <c r="C184" s="19">
        <v>43804</v>
      </c>
      <c r="D184" s="8" t="s">
        <v>51</v>
      </c>
      <c r="E184" s="8" t="s">
        <v>51</v>
      </c>
      <c r="F184" s="8">
        <v>1.52</v>
      </c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</row>
    <row r="185" spans="1:27" hidden="1" x14ac:dyDescent="0.25">
      <c r="A185" s="10">
        <v>4348</v>
      </c>
      <c r="B185" s="8" t="s">
        <v>43</v>
      </c>
      <c r="C185" s="19">
        <v>43804</v>
      </c>
      <c r="D185" s="8" t="s">
        <v>72</v>
      </c>
      <c r="E185" s="8" t="s">
        <v>72</v>
      </c>
      <c r="F185" s="8">
        <v>2.14</v>
      </c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</row>
    <row r="186" spans="1:27" hidden="1" x14ac:dyDescent="0.25">
      <c r="A186" s="10">
        <v>4349</v>
      </c>
      <c r="B186" s="8" t="s">
        <v>46</v>
      </c>
      <c r="C186" s="19">
        <v>43804</v>
      </c>
      <c r="D186" s="8" t="s">
        <v>47</v>
      </c>
      <c r="E186" s="8" t="s">
        <v>47</v>
      </c>
      <c r="F186" s="8">
        <v>4.7</v>
      </c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</row>
    <row r="187" spans="1:27" hidden="1" x14ac:dyDescent="0.25">
      <c r="A187" s="10">
        <v>4350</v>
      </c>
      <c r="B187" s="8" t="s">
        <v>52</v>
      </c>
      <c r="C187" s="19">
        <v>43804</v>
      </c>
      <c r="D187" s="8" t="s">
        <v>58</v>
      </c>
      <c r="E187" s="8" t="s">
        <v>58</v>
      </c>
      <c r="F187" s="8">
        <v>5.0599999999999996</v>
      </c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</row>
    <row r="188" spans="1:27" hidden="1" x14ac:dyDescent="0.25">
      <c r="A188" s="10">
        <v>4352</v>
      </c>
      <c r="B188" s="8" t="s">
        <v>43</v>
      </c>
      <c r="C188" s="19">
        <v>43804</v>
      </c>
      <c r="D188" s="8" t="s">
        <v>74</v>
      </c>
      <c r="E188" s="8" t="s">
        <v>55</v>
      </c>
      <c r="F188" s="8">
        <v>4.84</v>
      </c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</row>
    <row r="189" spans="1:27" hidden="1" x14ac:dyDescent="0.25">
      <c r="A189" s="10">
        <v>4358</v>
      </c>
      <c r="B189" s="8" t="s">
        <v>43</v>
      </c>
      <c r="C189" s="19">
        <v>43804</v>
      </c>
      <c r="D189" s="8" t="s">
        <v>49</v>
      </c>
      <c r="E189" s="8" t="s">
        <v>49</v>
      </c>
      <c r="F189" s="8">
        <v>0.30499999999999999</v>
      </c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</row>
    <row r="190" spans="1:27" hidden="1" x14ac:dyDescent="0.25">
      <c r="A190" s="10">
        <v>4360</v>
      </c>
      <c r="B190" s="8" t="s">
        <v>52</v>
      </c>
      <c r="C190" s="19">
        <v>43804</v>
      </c>
      <c r="D190" s="8" t="s">
        <v>66</v>
      </c>
      <c r="E190" s="8" t="s">
        <v>66</v>
      </c>
      <c r="F190" s="8">
        <v>5.22</v>
      </c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</row>
    <row r="191" spans="1:27" hidden="1" x14ac:dyDescent="0.25">
      <c r="A191" s="10">
        <v>4363</v>
      </c>
      <c r="B191" s="8" t="s">
        <v>43</v>
      </c>
      <c r="C191" s="19">
        <v>43804</v>
      </c>
      <c r="D191" s="8" t="s">
        <v>45</v>
      </c>
      <c r="E191" s="8" t="s">
        <v>45</v>
      </c>
      <c r="F191" s="8">
        <v>5.0599999999999996</v>
      </c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</row>
    <row r="192" spans="1:27" hidden="1" x14ac:dyDescent="0.25">
      <c r="A192" s="10">
        <v>4368</v>
      </c>
      <c r="B192" s="8" t="s">
        <v>52</v>
      </c>
      <c r="C192" s="19">
        <v>43804</v>
      </c>
      <c r="D192" s="8" t="s">
        <v>56</v>
      </c>
      <c r="E192" s="8" t="s">
        <v>56</v>
      </c>
      <c r="F192" s="8">
        <v>4.3</v>
      </c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</row>
    <row r="193" spans="1:27" hidden="1" x14ac:dyDescent="0.25">
      <c r="A193" s="10">
        <v>4372</v>
      </c>
      <c r="B193" s="8" t="s">
        <v>46</v>
      </c>
      <c r="C193" s="19">
        <v>43804</v>
      </c>
      <c r="D193" s="8" t="s">
        <v>47</v>
      </c>
      <c r="E193" s="8" t="s">
        <v>47</v>
      </c>
      <c r="F193" s="8">
        <v>2.98</v>
      </c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</row>
    <row r="194" spans="1:27" hidden="1" x14ac:dyDescent="0.25">
      <c r="A194" s="10">
        <v>4373</v>
      </c>
      <c r="B194" s="8" t="s">
        <v>43</v>
      </c>
      <c r="C194" s="19">
        <v>43804</v>
      </c>
      <c r="D194" s="8" t="s">
        <v>49</v>
      </c>
      <c r="E194" s="8" t="s">
        <v>49</v>
      </c>
      <c r="F194" s="8">
        <v>0.17599999999999999</v>
      </c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</row>
    <row r="195" spans="1:27" hidden="1" x14ac:dyDescent="0.25">
      <c r="A195" s="10">
        <v>4374</v>
      </c>
      <c r="B195" s="8" t="s">
        <v>43</v>
      </c>
      <c r="C195" s="19">
        <v>43804</v>
      </c>
      <c r="D195" s="8" t="s">
        <v>60</v>
      </c>
      <c r="E195" s="8" t="s">
        <v>60</v>
      </c>
      <c r="F195" s="8">
        <v>0.32</v>
      </c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</row>
    <row r="196" spans="1:27" hidden="1" x14ac:dyDescent="0.25">
      <c r="A196" s="10">
        <v>4377</v>
      </c>
      <c r="B196" s="8" t="s">
        <v>43</v>
      </c>
      <c r="C196" s="19">
        <v>43804</v>
      </c>
      <c r="D196" s="8" t="s">
        <v>61</v>
      </c>
      <c r="E196" s="8" t="s">
        <v>45</v>
      </c>
      <c r="F196" s="8">
        <v>0.44</v>
      </c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</row>
    <row r="197" spans="1:27" hidden="1" x14ac:dyDescent="0.25">
      <c r="A197" s="10">
        <v>4380</v>
      </c>
      <c r="B197" s="8" t="s">
        <v>43</v>
      </c>
      <c r="C197" s="19">
        <v>43804</v>
      </c>
      <c r="D197" s="8" t="s">
        <v>49</v>
      </c>
      <c r="E197" s="8" t="s">
        <v>49</v>
      </c>
      <c r="F197" s="8">
        <v>1.0999999999999999E-2</v>
      </c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</row>
    <row r="198" spans="1:27" hidden="1" x14ac:dyDescent="0.25">
      <c r="A198" s="10">
        <v>4385</v>
      </c>
      <c r="B198" s="8" t="s">
        <v>43</v>
      </c>
      <c r="C198" s="19">
        <v>43804</v>
      </c>
      <c r="D198" s="8" t="s">
        <v>78</v>
      </c>
      <c r="E198" s="8" t="s">
        <v>78</v>
      </c>
      <c r="F198" s="8">
        <v>6.76</v>
      </c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</row>
    <row r="199" spans="1:27" hidden="1" x14ac:dyDescent="0.25">
      <c r="A199" s="10">
        <v>4386</v>
      </c>
      <c r="B199" s="8" t="s">
        <v>52</v>
      </c>
      <c r="C199" s="19">
        <v>43804</v>
      </c>
      <c r="D199" s="8" t="s">
        <v>51</v>
      </c>
      <c r="E199" s="8" t="s">
        <v>51</v>
      </c>
      <c r="F199" s="8">
        <v>0.27</v>
      </c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</row>
    <row r="200" spans="1:27" hidden="1" x14ac:dyDescent="0.25">
      <c r="A200" s="10">
        <v>4388</v>
      </c>
      <c r="B200" s="8" t="s">
        <v>46</v>
      </c>
      <c r="C200" s="19">
        <v>43804</v>
      </c>
      <c r="D200" s="8" t="s">
        <v>47</v>
      </c>
      <c r="E200" s="8" t="s">
        <v>47</v>
      </c>
      <c r="F200" s="8">
        <v>2.52</v>
      </c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</row>
    <row r="201" spans="1:27" hidden="1" x14ac:dyDescent="0.25">
      <c r="A201" s="10">
        <v>4393</v>
      </c>
      <c r="B201" s="8" t="s">
        <v>43</v>
      </c>
      <c r="C201" s="19">
        <v>43804</v>
      </c>
      <c r="D201" s="8" t="s">
        <v>49</v>
      </c>
      <c r="E201" s="8" t="s">
        <v>49</v>
      </c>
      <c r="F201" s="8">
        <v>0.188</v>
      </c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</row>
    <row r="202" spans="1:27" hidden="1" x14ac:dyDescent="0.25">
      <c r="A202" s="10">
        <v>4396</v>
      </c>
      <c r="B202" s="8" t="s">
        <v>43</v>
      </c>
      <c r="C202" s="19">
        <v>43804</v>
      </c>
      <c r="D202" s="8" t="s">
        <v>44</v>
      </c>
      <c r="E202" s="8" t="s">
        <v>74</v>
      </c>
      <c r="F202" s="8">
        <v>1.42</v>
      </c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</row>
    <row r="203" spans="1:27" hidden="1" x14ac:dyDescent="0.25">
      <c r="A203" s="10">
        <v>4396</v>
      </c>
      <c r="B203" s="8" t="s">
        <v>43</v>
      </c>
      <c r="C203" s="19">
        <v>43804</v>
      </c>
      <c r="D203" s="8" t="s">
        <v>44</v>
      </c>
      <c r="E203" s="8" t="s">
        <v>62</v>
      </c>
      <c r="F203" s="8">
        <v>2.3199999999999998</v>
      </c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</row>
    <row r="204" spans="1:27" hidden="1" x14ac:dyDescent="0.25">
      <c r="A204" s="10">
        <v>4396</v>
      </c>
      <c r="B204" s="8" t="s">
        <v>43</v>
      </c>
      <c r="C204" s="19">
        <v>43804</v>
      </c>
      <c r="D204" s="8" t="s">
        <v>44</v>
      </c>
      <c r="E204" s="8" t="s">
        <v>65</v>
      </c>
      <c r="F204" s="8">
        <v>0.624</v>
      </c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</row>
    <row r="205" spans="1:27" hidden="1" x14ac:dyDescent="0.25">
      <c r="A205" s="10">
        <v>4398</v>
      </c>
      <c r="B205" s="8" t="s">
        <v>43</v>
      </c>
      <c r="C205" s="19">
        <v>43804</v>
      </c>
      <c r="D205" s="8" t="s">
        <v>41</v>
      </c>
      <c r="E205" s="8" t="s">
        <v>41</v>
      </c>
      <c r="F205" s="8">
        <v>5.34</v>
      </c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</row>
    <row r="206" spans="1:27" hidden="1" x14ac:dyDescent="0.25">
      <c r="A206" s="10">
        <v>4398</v>
      </c>
      <c r="B206" s="8" t="s">
        <v>43</v>
      </c>
      <c r="C206" s="19">
        <v>43804</v>
      </c>
      <c r="D206" s="8" t="s">
        <v>41</v>
      </c>
      <c r="E206" s="8" t="s">
        <v>45</v>
      </c>
      <c r="F206" s="8">
        <v>4.78</v>
      </c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</row>
    <row r="207" spans="1:27" hidden="1" x14ac:dyDescent="0.25">
      <c r="A207" s="10">
        <v>4402</v>
      </c>
      <c r="B207" s="8" t="s">
        <v>43</v>
      </c>
      <c r="C207" s="19">
        <v>43804</v>
      </c>
      <c r="D207" s="8" t="s">
        <v>42</v>
      </c>
      <c r="E207" s="8" t="s">
        <v>60</v>
      </c>
      <c r="F207" s="8">
        <v>5.54</v>
      </c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</row>
    <row r="208" spans="1:27" hidden="1" x14ac:dyDescent="0.25">
      <c r="A208" s="10">
        <v>4402</v>
      </c>
      <c r="B208" s="8" t="s">
        <v>43</v>
      </c>
      <c r="C208" s="19">
        <v>43804</v>
      </c>
      <c r="D208" s="8" t="s">
        <v>42</v>
      </c>
      <c r="E208" s="8" t="s">
        <v>59</v>
      </c>
      <c r="F208" s="8">
        <v>0.68</v>
      </c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</row>
    <row r="209" spans="1:27" hidden="1" x14ac:dyDescent="0.25">
      <c r="A209" s="10">
        <v>4402</v>
      </c>
      <c r="B209" s="8" t="s">
        <v>43</v>
      </c>
      <c r="C209" s="19">
        <v>43804</v>
      </c>
      <c r="D209" s="8" t="s">
        <v>42</v>
      </c>
      <c r="E209" s="8" t="s">
        <v>65</v>
      </c>
      <c r="F209" s="8">
        <v>0.156</v>
      </c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</row>
    <row r="210" spans="1:27" hidden="1" x14ac:dyDescent="0.25">
      <c r="A210" s="10">
        <v>4405</v>
      </c>
      <c r="B210" s="8" t="s">
        <v>43</v>
      </c>
      <c r="C210" s="19">
        <v>43804</v>
      </c>
      <c r="D210" s="8" t="s">
        <v>49</v>
      </c>
      <c r="E210" s="8" t="s">
        <v>49</v>
      </c>
      <c r="F210" s="8">
        <v>3.3000000000000002E-2</v>
      </c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</row>
    <row r="211" spans="1:27" hidden="1" x14ac:dyDescent="0.25">
      <c r="A211" s="10">
        <v>4414</v>
      </c>
      <c r="B211" s="8" t="s">
        <v>43</v>
      </c>
      <c r="C211" s="19">
        <v>43804</v>
      </c>
      <c r="D211" s="8" t="s">
        <v>49</v>
      </c>
      <c r="E211" s="8" t="s">
        <v>49</v>
      </c>
      <c r="F211" s="8">
        <v>5.76</v>
      </c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</row>
    <row r="212" spans="1:27" hidden="1" x14ac:dyDescent="0.25">
      <c r="A212" s="10">
        <v>4418</v>
      </c>
      <c r="B212" s="8" t="s">
        <v>43</v>
      </c>
      <c r="C212" s="19">
        <v>43804</v>
      </c>
      <c r="D212" s="8" t="s">
        <v>45</v>
      </c>
      <c r="E212" s="8" t="s">
        <v>45</v>
      </c>
      <c r="F212" s="8">
        <v>1.74</v>
      </c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</row>
    <row r="213" spans="1:27" hidden="1" x14ac:dyDescent="0.25">
      <c r="A213" s="10">
        <v>4420</v>
      </c>
      <c r="B213" s="8" t="s">
        <v>43</v>
      </c>
      <c r="C213" s="19">
        <v>43804</v>
      </c>
      <c r="D213" s="8" t="s">
        <v>41</v>
      </c>
      <c r="E213" s="8" t="s">
        <v>41</v>
      </c>
      <c r="F213" s="8">
        <v>4.68</v>
      </c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</row>
    <row r="214" spans="1:27" hidden="1" x14ac:dyDescent="0.25">
      <c r="A214" s="10">
        <v>4420</v>
      </c>
      <c r="B214" s="8" t="s">
        <v>43</v>
      </c>
      <c r="C214" s="19">
        <v>43804</v>
      </c>
      <c r="D214" s="8" t="s">
        <v>41</v>
      </c>
      <c r="E214" s="8" t="s">
        <v>45</v>
      </c>
      <c r="F214" s="8">
        <v>2.64</v>
      </c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</row>
    <row r="215" spans="1:27" hidden="1" x14ac:dyDescent="0.25">
      <c r="A215" s="10">
        <v>4424</v>
      </c>
      <c r="B215" s="8" t="s">
        <v>43</v>
      </c>
      <c r="C215" s="19">
        <v>43804</v>
      </c>
      <c r="D215" s="8" t="s">
        <v>45</v>
      </c>
      <c r="E215" s="8" t="s">
        <v>45</v>
      </c>
      <c r="F215" s="8">
        <v>0.12</v>
      </c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</row>
    <row r="216" spans="1:27" hidden="1" x14ac:dyDescent="0.25">
      <c r="A216" s="10">
        <v>4434</v>
      </c>
      <c r="B216" s="8" t="s">
        <v>43</v>
      </c>
      <c r="C216" s="19">
        <v>43804</v>
      </c>
      <c r="D216" s="8" t="s">
        <v>50</v>
      </c>
      <c r="E216" s="8" t="s">
        <v>50</v>
      </c>
      <c r="F216" s="8">
        <v>1.38</v>
      </c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</row>
    <row r="217" spans="1:27" hidden="1" x14ac:dyDescent="0.25">
      <c r="A217" s="10">
        <v>4438</v>
      </c>
      <c r="B217" s="8" t="s">
        <v>43</v>
      </c>
      <c r="C217" s="19">
        <v>43804</v>
      </c>
      <c r="D217" s="8" t="s">
        <v>45</v>
      </c>
      <c r="E217" s="8" t="s">
        <v>49</v>
      </c>
      <c r="F217" s="8">
        <v>1.02</v>
      </c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</row>
    <row r="218" spans="1:27" hidden="1" x14ac:dyDescent="0.25">
      <c r="A218" s="10">
        <v>4450</v>
      </c>
      <c r="B218" s="8" t="s">
        <v>43</v>
      </c>
      <c r="C218" s="19">
        <v>43804</v>
      </c>
      <c r="D218" s="8" t="s">
        <v>45</v>
      </c>
      <c r="E218" s="8" t="s">
        <v>45</v>
      </c>
      <c r="F218" s="8">
        <v>0.04</v>
      </c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</row>
    <row r="219" spans="1:27" hidden="1" x14ac:dyDescent="0.25">
      <c r="A219" s="10">
        <v>4452</v>
      </c>
      <c r="B219" s="8" t="s">
        <v>43</v>
      </c>
      <c r="C219" s="19">
        <v>43804</v>
      </c>
      <c r="D219" s="8" t="s">
        <v>60</v>
      </c>
      <c r="E219" s="8" t="s">
        <v>60</v>
      </c>
      <c r="F219" s="8">
        <v>8.44</v>
      </c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</row>
    <row r="220" spans="1:27" hidden="1" x14ac:dyDescent="0.25">
      <c r="A220" s="10">
        <v>4456</v>
      </c>
      <c r="B220" s="8" t="s">
        <v>52</v>
      </c>
      <c r="C220" s="19">
        <v>43804</v>
      </c>
      <c r="D220" s="8" t="s">
        <v>51</v>
      </c>
      <c r="E220" s="8" t="s">
        <v>51</v>
      </c>
      <c r="F220" s="8">
        <v>0.63</v>
      </c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</row>
    <row r="221" spans="1:27" hidden="1" x14ac:dyDescent="0.25">
      <c r="A221" s="10">
        <v>4457</v>
      </c>
      <c r="B221" s="8" t="s">
        <v>79</v>
      </c>
      <c r="C221" s="19">
        <v>43804</v>
      </c>
      <c r="D221" s="8" t="s">
        <v>60</v>
      </c>
      <c r="E221" s="8" t="s">
        <v>45</v>
      </c>
      <c r="F221" s="8">
        <v>1.5</v>
      </c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</row>
    <row r="222" spans="1:27" hidden="1" x14ac:dyDescent="0.25">
      <c r="A222" s="10">
        <v>4461</v>
      </c>
      <c r="B222" s="8" t="s">
        <v>64</v>
      </c>
      <c r="C222" s="19">
        <v>43804</v>
      </c>
      <c r="D222" s="8" t="s">
        <v>60</v>
      </c>
      <c r="E222" s="8" t="s">
        <v>60</v>
      </c>
      <c r="F222" s="8">
        <v>0.8</v>
      </c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</row>
    <row r="223" spans="1:27" hidden="1" x14ac:dyDescent="0.25">
      <c r="A223" s="10">
        <v>4461</v>
      </c>
      <c r="B223" s="8" t="s">
        <v>64</v>
      </c>
      <c r="C223" s="19">
        <v>43804</v>
      </c>
      <c r="D223" s="8" t="s">
        <v>60</v>
      </c>
      <c r="E223" s="8" t="s">
        <v>63</v>
      </c>
      <c r="F223" s="8">
        <v>4.4000000000000004</v>
      </c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</row>
    <row r="224" spans="1:27" hidden="1" x14ac:dyDescent="0.25">
      <c r="A224" s="10">
        <v>4465</v>
      </c>
      <c r="B224" s="8" t="s">
        <v>43</v>
      </c>
      <c r="C224" s="19">
        <v>43804</v>
      </c>
      <c r="D224" s="8" t="s">
        <v>60</v>
      </c>
      <c r="E224" s="8" t="s">
        <v>60</v>
      </c>
      <c r="F224" s="8">
        <v>8.3800000000000008</v>
      </c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</row>
    <row r="225" spans="1:27" hidden="1" x14ac:dyDescent="0.25">
      <c r="A225" s="10">
        <v>4465</v>
      </c>
      <c r="B225" s="8" t="s">
        <v>43</v>
      </c>
      <c r="C225" s="19">
        <v>43804</v>
      </c>
      <c r="D225" s="8" t="s">
        <v>60</v>
      </c>
      <c r="E225" s="8" t="s">
        <v>45</v>
      </c>
      <c r="F225" s="8">
        <v>0.04</v>
      </c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</row>
    <row r="226" spans="1:27" hidden="1" x14ac:dyDescent="0.25">
      <c r="A226" s="10">
        <v>4480</v>
      </c>
      <c r="B226" s="8" t="s">
        <v>43</v>
      </c>
      <c r="C226" s="19">
        <v>43804</v>
      </c>
      <c r="D226" s="8" t="s">
        <v>61</v>
      </c>
      <c r="E226" s="8" t="s">
        <v>61</v>
      </c>
      <c r="F226" s="8">
        <v>1.4</v>
      </c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</row>
    <row r="227" spans="1:27" hidden="1" x14ac:dyDescent="0.25">
      <c r="A227" s="10">
        <v>4493</v>
      </c>
      <c r="B227" s="8" t="s">
        <v>64</v>
      </c>
      <c r="C227" s="19">
        <v>43804</v>
      </c>
      <c r="D227" s="8" t="s">
        <v>60</v>
      </c>
      <c r="E227" s="8" t="s">
        <v>63</v>
      </c>
      <c r="F227" s="8">
        <v>1.94</v>
      </c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</row>
    <row r="228" spans="1:27" hidden="1" x14ac:dyDescent="0.25">
      <c r="A228" s="10">
        <v>4502</v>
      </c>
      <c r="B228" s="8" t="s">
        <v>43</v>
      </c>
      <c r="C228" s="19">
        <v>43804</v>
      </c>
      <c r="D228" s="8" t="s">
        <v>55</v>
      </c>
      <c r="E228" s="8" t="s">
        <v>65</v>
      </c>
      <c r="F228" s="8">
        <v>1.819</v>
      </c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</row>
    <row r="229" spans="1:27" hidden="1" x14ac:dyDescent="0.25">
      <c r="A229" s="10">
        <v>4505</v>
      </c>
      <c r="B229" s="8" t="s">
        <v>43</v>
      </c>
      <c r="C229" s="19">
        <v>43804</v>
      </c>
      <c r="D229" s="8" t="s">
        <v>60</v>
      </c>
      <c r="E229" s="8" t="s">
        <v>60</v>
      </c>
      <c r="F229" s="8">
        <v>0.98</v>
      </c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</row>
    <row r="230" spans="1:27" hidden="1" x14ac:dyDescent="0.25">
      <c r="A230" s="10">
        <v>4536</v>
      </c>
      <c r="B230" s="8" t="s">
        <v>43</v>
      </c>
      <c r="C230" s="19">
        <v>43804</v>
      </c>
      <c r="D230" s="8" t="s">
        <v>49</v>
      </c>
      <c r="E230" s="8" t="s">
        <v>49</v>
      </c>
      <c r="F230" s="8">
        <v>6.9</v>
      </c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</row>
    <row r="231" spans="1:27" hidden="1" x14ac:dyDescent="0.25">
      <c r="A231" s="10">
        <v>4539</v>
      </c>
      <c r="B231" s="8" t="s">
        <v>43</v>
      </c>
      <c r="C231" s="19">
        <v>43804</v>
      </c>
      <c r="D231" s="8" t="s">
        <v>49</v>
      </c>
      <c r="E231" s="8" t="s">
        <v>49</v>
      </c>
      <c r="F231" s="8">
        <v>2.14</v>
      </c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</row>
    <row r="232" spans="1:27" hidden="1" x14ac:dyDescent="0.25">
      <c r="A232" s="10">
        <v>4550</v>
      </c>
      <c r="B232" s="8" t="s">
        <v>43</v>
      </c>
      <c r="C232" s="19">
        <v>43804</v>
      </c>
      <c r="D232" s="8" t="s">
        <v>45</v>
      </c>
      <c r="E232" s="8" t="s">
        <v>45</v>
      </c>
      <c r="F232" s="8">
        <v>0.91500000000000004</v>
      </c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</row>
    <row r="233" spans="1:27" hidden="1" x14ac:dyDescent="0.25">
      <c r="A233" s="10">
        <v>4569</v>
      </c>
      <c r="B233" s="8" t="s">
        <v>43</v>
      </c>
      <c r="C233" s="19">
        <v>43804</v>
      </c>
      <c r="D233" s="8" t="s">
        <v>60</v>
      </c>
      <c r="E233" s="8" t="s">
        <v>60</v>
      </c>
      <c r="F233" s="8">
        <v>3.88</v>
      </c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</row>
    <row r="234" spans="1:27" hidden="1" x14ac:dyDescent="0.25">
      <c r="A234" s="10">
        <v>4569</v>
      </c>
      <c r="B234" s="8" t="s">
        <v>43</v>
      </c>
      <c r="C234" s="19">
        <v>43804</v>
      </c>
      <c r="D234" s="8" t="s">
        <v>60</v>
      </c>
      <c r="E234" s="8" t="s">
        <v>63</v>
      </c>
      <c r="F234" s="8">
        <v>0.32100000000000001</v>
      </c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</row>
    <row r="235" spans="1:27" hidden="1" x14ac:dyDescent="0.25">
      <c r="A235" s="10">
        <v>4598</v>
      </c>
      <c r="B235" s="8" t="s">
        <v>43</v>
      </c>
      <c r="C235" s="19">
        <v>43805</v>
      </c>
      <c r="D235" s="8" t="s">
        <v>49</v>
      </c>
      <c r="E235" s="8" t="s">
        <v>49</v>
      </c>
      <c r="F235" s="8">
        <v>0.49199999999999999</v>
      </c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</row>
    <row r="236" spans="1:27" hidden="1" x14ac:dyDescent="0.25">
      <c r="A236" s="10">
        <v>4599</v>
      </c>
      <c r="B236" s="8" t="s">
        <v>46</v>
      </c>
      <c r="C236" s="19">
        <v>43805</v>
      </c>
      <c r="D236" s="8" t="s">
        <v>47</v>
      </c>
      <c r="E236" s="8" t="s">
        <v>47</v>
      </c>
      <c r="F236" s="8">
        <v>3.22</v>
      </c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</row>
    <row r="237" spans="1:27" hidden="1" x14ac:dyDescent="0.25">
      <c r="A237" s="10">
        <v>4600</v>
      </c>
      <c r="B237" s="8" t="s">
        <v>43</v>
      </c>
      <c r="C237" s="19">
        <v>43805</v>
      </c>
      <c r="D237" s="8" t="s">
        <v>49</v>
      </c>
      <c r="E237" s="8" t="s">
        <v>49</v>
      </c>
      <c r="F237" s="8">
        <v>6.3</v>
      </c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</row>
    <row r="238" spans="1:27" hidden="1" x14ac:dyDescent="0.25">
      <c r="A238" s="10">
        <v>4603</v>
      </c>
      <c r="B238" s="8" t="s">
        <v>43</v>
      </c>
      <c r="C238" s="19">
        <v>43805</v>
      </c>
      <c r="D238" s="8" t="s">
        <v>53</v>
      </c>
      <c r="E238" s="8" t="s">
        <v>53</v>
      </c>
      <c r="F238" s="8">
        <v>4.9000000000000004</v>
      </c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</row>
    <row r="239" spans="1:27" hidden="1" x14ac:dyDescent="0.25">
      <c r="A239" s="10">
        <v>4606</v>
      </c>
      <c r="B239" s="8" t="s">
        <v>43</v>
      </c>
      <c r="C239" s="19">
        <v>43805</v>
      </c>
      <c r="D239" s="8" t="s">
        <v>45</v>
      </c>
      <c r="E239" s="8" t="s">
        <v>45</v>
      </c>
      <c r="F239" s="8">
        <v>2.3199999999999998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</row>
    <row r="240" spans="1:27" hidden="1" x14ac:dyDescent="0.25">
      <c r="A240" s="10">
        <v>4607</v>
      </c>
      <c r="B240" s="8" t="s">
        <v>43</v>
      </c>
      <c r="C240" s="19">
        <v>43805</v>
      </c>
      <c r="D240" s="8" t="s">
        <v>81</v>
      </c>
      <c r="E240" s="8" t="s">
        <v>81</v>
      </c>
      <c r="F240" s="8">
        <v>2.3119999999999998</v>
      </c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</row>
    <row r="241" spans="1:27" hidden="1" x14ac:dyDescent="0.25">
      <c r="A241" s="10">
        <v>4608</v>
      </c>
      <c r="B241" s="8" t="s">
        <v>52</v>
      </c>
      <c r="C241" s="19">
        <v>43805</v>
      </c>
      <c r="D241" s="8" t="s">
        <v>51</v>
      </c>
      <c r="E241" s="8" t="s">
        <v>51</v>
      </c>
      <c r="F241" s="8">
        <v>2.72</v>
      </c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</row>
    <row r="242" spans="1:27" hidden="1" x14ac:dyDescent="0.25">
      <c r="A242" s="10">
        <v>4609</v>
      </c>
      <c r="B242" s="8" t="s">
        <v>52</v>
      </c>
      <c r="C242" s="19">
        <v>43805</v>
      </c>
      <c r="D242" s="8" t="s">
        <v>66</v>
      </c>
      <c r="E242" s="8" t="s">
        <v>66</v>
      </c>
      <c r="F242" s="8">
        <v>2.88</v>
      </c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</row>
    <row r="243" spans="1:27" hidden="1" x14ac:dyDescent="0.25">
      <c r="A243" s="10">
        <v>4610</v>
      </c>
      <c r="B243" s="8" t="s">
        <v>43</v>
      </c>
      <c r="C243" s="19">
        <v>43805</v>
      </c>
      <c r="D243" s="8" t="s">
        <v>54</v>
      </c>
      <c r="E243" s="8" t="s">
        <v>55</v>
      </c>
      <c r="F243" s="8">
        <v>2.58</v>
      </c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</row>
    <row r="244" spans="1:27" hidden="1" x14ac:dyDescent="0.25">
      <c r="A244" s="10">
        <v>4615</v>
      </c>
      <c r="B244" s="8" t="s">
        <v>43</v>
      </c>
      <c r="C244" s="19">
        <v>43805</v>
      </c>
      <c r="D244" s="8" t="s">
        <v>41</v>
      </c>
      <c r="E244" s="8" t="s">
        <v>41</v>
      </c>
      <c r="F244" s="8">
        <v>0.3</v>
      </c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</row>
    <row r="245" spans="1:27" hidden="1" x14ac:dyDescent="0.25">
      <c r="A245" s="10">
        <v>4616</v>
      </c>
      <c r="B245" s="8" t="s">
        <v>43</v>
      </c>
      <c r="C245" s="19">
        <v>43805</v>
      </c>
      <c r="D245" s="8" t="s">
        <v>49</v>
      </c>
      <c r="E245" s="8" t="s">
        <v>49</v>
      </c>
      <c r="F245" s="8">
        <v>8.4000000000000005E-2</v>
      </c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</row>
    <row r="246" spans="1:27" hidden="1" x14ac:dyDescent="0.25">
      <c r="A246" s="10">
        <v>4617</v>
      </c>
      <c r="B246" s="8" t="s">
        <v>52</v>
      </c>
      <c r="C246" s="19">
        <v>43805</v>
      </c>
      <c r="D246" s="8" t="s">
        <v>51</v>
      </c>
      <c r="E246" s="8" t="s">
        <v>51</v>
      </c>
      <c r="F246" s="8">
        <v>2.2999999999999998</v>
      </c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</row>
    <row r="247" spans="1:27" hidden="1" x14ac:dyDescent="0.25">
      <c r="A247" s="10">
        <v>4620</v>
      </c>
      <c r="B247" s="8" t="s">
        <v>52</v>
      </c>
      <c r="C247" s="19">
        <v>43805</v>
      </c>
      <c r="D247" s="8" t="s">
        <v>56</v>
      </c>
      <c r="E247" s="8" t="s">
        <v>56</v>
      </c>
      <c r="F247" s="8">
        <v>4.2</v>
      </c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</row>
    <row r="248" spans="1:27" hidden="1" x14ac:dyDescent="0.25">
      <c r="A248" s="10">
        <v>4624</v>
      </c>
      <c r="B248" s="8" t="s">
        <v>52</v>
      </c>
      <c r="C248" s="19">
        <v>43805</v>
      </c>
      <c r="D248" s="8" t="s">
        <v>58</v>
      </c>
      <c r="E248" s="8" t="s">
        <v>58</v>
      </c>
      <c r="F248" s="8">
        <v>4.4000000000000004</v>
      </c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</row>
    <row r="249" spans="1:27" hidden="1" x14ac:dyDescent="0.25">
      <c r="A249" s="10">
        <v>4625</v>
      </c>
      <c r="B249" s="8" t="s">
        <v>43</v>
      </c>
      <c r="C249" s="19">
        <v>43805</v>
      </c>
      <c r="D249" s="8" t="s">
        <v>54</v>
      </c>
      <c r="E249" s="8" t="s">
        <v>55</v>
      </c>
      <c r="F249" s="8">
        <v>5.4</v>
      </c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</row>
    <row r="250" spans="1:27" hidden="1" x14ac:dyDescent="0.25">
      <c r="A250" s="10">
        <v>4625</v>
      </c>
      <c r="B250" s="8" t="s">
        <v>43</v>
      </c>
      <c r="C250" s="19">
        <v>43805</v>
      </c>
      <c r="D250" s="8" t="s">
        <v>54</v>
      </c>
      <c r="E250" s="8" t="s">
        <v>45</v>
      </c>
      <c r="F250" s="8">
        <v>0.9</v>
      </c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</row>
    <row r="251" spans="1:27" hidden="1" x14ac:dyDescent="0.25">
      <c r="A251" s="10">
        <v>4626</v>
      </c>
      <c r="B251" s="8" t="s">
        <v>52</v>
      </c>
      <c r="C251" s="19">
        <v>43805</v>
      </c>
      <c r="D251" s="8" t="s">
        <v>56</v>
      </c>
      <c r="E251" s="8" t="s">
        <v>56</v>
      </c>
      <c r="F251" s="8">
        <v>2.1800000000000002</v>
      </c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</row>
    <row r="252" spans="1:27" hidden="1" x14ac:dyDescent="0.25">
      <c r="A252" s="10">
        <v>4629</v>
      </c>
      <c r="B252" s="8" t="s">
        <v>52</v>
      </c>
      <c r="C252" s="19">
        <v>43805</v>
      </c>
      <c r="D252" s="8" t="s">
        <v>51</v>
      </c>
      <c r="E252" s="8" t="s">
        <v>51</v>
      </c>
      <c r="F252" s="8">
        <v>3.7</v>
      </c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</row>
    <row r="253" spans="1:27" hidden="1" x14ac:dyDescent="0.25">
      <c r="A253" s="10">
        <v>4630</v>
      </c>
      <c r="B253" s="8" t="s">
        <v>43</v>
      </c>
      <c r="C253" s="19">
        <v>43805</v>
      </c>
      <c r="D253" s="8" t="s">
        <v>49</v>
      </c>
      <c r="E253" s="8" t="s">
        <v>49</v>
      </c>
      <c r="F253" s="8">
        <v>2.7160000000000002</v>
      </c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</row>
    <row r="254" spans="1:27" hidden="1" x14ac:dyDescent="0.25">
      <c r="A254" s="10">
        <v>4634</v>
      </c>
      <c r="B254" s="8" t="s">
        <v>43</v>
      </c>
      <c r="C254" s="19">
        <v>43805</v>
      </c>
      <c r="D254" s="8" t="s">
        <v>42</v>
      </c>
      <c r="E254" s="8" t="s">
        <v>59</v>
      </c>
      <c r="F254" s="8">
        <v>3.46</v>
      </c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</row>
    <row r="255" spans="1:27" hidden="1" x14ac:dyDescent="0.25">
      <c r="A255" s="10">
        <v>4634</v>
      </c>
      <c r="B255" s="8" t="s">
        <v>43</v>
      </c>
      <c r="C255" s="19">
        <v>43805</v>
      </c>
      <c r="D255" s="8" t="s">
        <v>42</v>
      </c>
      <c r="E255" s="8" t="s">
        <v>60</v>
      </c>
      <c r="F255" s="8">
        <v>1.1399999999999999</v>
      </c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</row>
    <row r="256" spans="1:27" hidden="1" x14ac:dyDescent="0.25">
      <c r="A256" s="10">
        <v>4640</v>
      </c>
      <c r="B256" s="8" t="s">
        <v>43</v>
      </c>
      <c r="C256" s="19">
        <v>43805</v>
      </c>
      <c r="D256" s="8" t="s">
        <v>50</v>
      </c>
      <c r="E256" s="8" t="s">
        <v>50</v>
      </c>
      <c r="F256" s="8">
        <v>7.9000000000000001E-2</v>
      </c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</row>
    <row r="257" spans="1:27" hidden="1" x14ac:dyDescent="0.25">
      <c r="A257" s="10">
        <v>4641</v>
      </c>
      <c r="B257" s="8" t="s">
        <v>43</v>
      </c>
      <c r="C257" s="19">
        <v>43805</v>
      </c>
      <c r="D257" s="8" t="s">
        <v>42</v>
      </c>
      <c r="E257" s="8" t="s">
        <v>59</v>
      </c>
      <c r="F257" s="8">
        <v>1.34</v>
      </c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</row>
    <row r="258" spans="1:27" hidden="1" x14ac:dyDescent="0.25">
      <c r="A258" s="10">
        <v>4641</v>
      </c>
      <c r="B258" s="8" t="s">
        <v>43</v>
      </c>
      <c r="C258" s="19">
        <v>43805</v>
      </c>
      <c r="D258" s="8" t="s">
        <v>42</v>
      </c>
      <c r="E258" s="8" t="s">
        <v>60</v>
      </c>
      <c r="F258" s="8">
        <v>0.86</v>
      </c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</row>
    <row r="259" spans="1:27" hidden="1" x14ac:dyDescent="0.25">
      <c r="A259" s="10">
        <v>4643</v>
      </c>
      <c r="B259" s="8" t="s">
        <v>43</v>
      </c>
      <c r="C259" s="19">
        <v>43805</v>
      </c>
      <c r="D259" s="8" t="s">
        <v>49</v>
      </c>
      <c r="E259" s="8" t="s">
        <v>49</v>
      </c>
      <c r="F259" s="8">
        <v>4.28</v>
      </c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</row>
    <row r="260" spans="1:27" hidden="1" x14ac:dyDescent="0.25">
      <c r="A260" s="10">
        <v>4644</v>
      </c>
      <c r="B260" s="8" t="s">
        <v>52</v>
      </c>
      <c r="C260" s="19">
        <v>43805</v>
      </c>
      <c r="D260" s="8" t="s">
        <v>51</v>
      </c>
      <c r="E260" s="8" t="s">
        <v>51</v>
      </c>
      <c r="F260" s="8">
        <v>5.3</v>
      </c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</row>
    <row r="261" spans="1:27" hidden="1" x14ac:dyDescent="0.25">
      <c r="A261" s="10">
        <v>4662</v>
      </c>
      <c r="B261" s="8" t="s">
        <v>43</v>
      </c>
      <c r="C261" s="19">
        <v>43805</v>
      </c>
      <c r="D261" s="8" t="s">
        <v>42</v>
      </c>
      <c r="E261" s="8" t="s">
        <v>59</v>
      </c>
      <c r="F261" s="8">
        <v>0.84</v>
      </c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</row>
    <row r="262" spans="1:27" hidden="1" x14ac:dyDescent="0.25">
      <c r="A262" s="10">
        <v>4662</v>
      </c>
      <c r="B262" s="8" t="s">
        <v>43</v>
      </c>
      <c r="C262" s="19">
        <v>43805</v>
      </c>
      <c r="D262" s="8" t="s">
        <v>42</v>
      </c>
      <c r="E262" s="8" t="s">
        <v>60</v>
      </c>
      <c r="F262" s="8">
        <v>2.62</v>
      </c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</row>
    <row r="263" spans="1:27" hidden="1" x14ac:dyDescent="0.25">
      <c r="A263" s="10">
        <v>4665</v>
      </c>
      <c r="B263" s="8" t="s">
        <v>43</v>
      </c>
      <c r="C263" s="19">
        <v>43805</v>
      </c>
      <c r="D263" s="8" t="s">
        <v>49</v>
      </c>
      <c r="E263" s="8" t="s">
        <v>49</v>
      </c>
      <c r="F263" s="8">
        <v>6.68</v>
      </c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</row>
    <row r="264" spans="1:27" hidden="1" x14ac:dyDescent="0.25">
      <c r="A264" s="10">
        <v>4667</v>
      </c>
      <c r="B264" s="8" t="s">
        <v>46</v>
      </c>
      <c r="C264" s="19">
        <v>43805</v>
      </c>
      <c r="D264" s="8" t="s">
        <v>47</v>
      </c>
      <c r="E264" s="8" t="s">
        <v>47</v>
      </c>
      <c r="F264" s="8">
        <v>5.64</v>
      </c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</row>
    <row r="265" spans="1:27" hidden="1" x14ac:dyDescent="0.25">
      <c r="A265" s="10">
        <v>4669</v>
      </c>
      <c r="B265" s="8" t="s">
        <v>43</v>
      </c>
      <c r="C265" s="19">
        <v>43805</v>
      </c>
      <c r="D265" s="8" t="s">
        <v>50</v>
      </c>
      <c r="E265" s="8" t="s">
        <v>50</v>
      </c>
      <c r="F265" s="8">
        <v>3.8809999999999998</v>
      </c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</row>
    <row r="266" spans="1:27" hidden="1" x14ac:dyDescent="0.25">
      <c r="A266" s="10">
        <v>4690</v>
      </c>
      <c r="B266" s="8" t="s">
        <v>46</v>
      </c>
      <c r="C266" s="19">
        <v>43805</v>
      </c>
      <c r="D266" s="8" t="s">
        <v>47</v>
      </c>
      <c r="E266" s="8" t="s">
        <v>47</v>
      </c>
      <c r="F266" s="8">
        <v>4.5999999999999996</v>
      </c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</row>
    <row r="267" spans="1:27" hidden="1" x14ac:dyDescent="0.25">
      <c r="A267" s="10">
        <v>4698</v>
      </c>
      <c r="B267" s="8" t="s">
        <v>43</v>
      </c>
      <c r="C267" s="19">
        <v>43805</v>
      </c>
      <c r="D267" s="8" t="s">
        <v>55</v>
      </c>
      <c r="E267" s="8" t="s">
        <v>55</v>
      </c>
      <c r="F267" s="8">
        <v>1.92</v>
      </c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</row>
    <row r="268" spans="1:27" hidden="1" x14ac:dyDescent="0.25">
      <c r="A268" s="10">
        <v>4699</v>
      </c>
      <c r="B268" s="8" t="s">
        <v>43</v>
      </c>
      <c r="C268" s="19">
        <v>43805</v>
      </c>
      <c r="D268" s="8" t="s">
        <v>50</v>
      </c>
      <c r="E268" s="8" t="s">
        <v>50</v>
      </c>
      <c r="F268" s="8">
        <v>5.8</v>
      </c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</row>
    <row r="269" spans="1:27" hidden="1" x14ac:dyDescent="0.25">
      <c r="A269" s="10">
        <v>4710</v>
      </c>
      <c r="B269" s="8" t="s">
        <v>43</v>
      </c>
      <c r="C269" s="19">
        <v>43805</v>
      </c>
      <c r="D269" s="8" t="s">
        <v>55</v>
      </c>
      <c r="E269" s="8" t="s">
        <v>45</v>
      </c>
      <c r="F269" s="8">
        <v>2.96</v>
      </c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</row>
    <row r="270" spans="1:27" hidden="1" x14ac:dyDescent="0.25">
      <c r="A270" s="10">
        <v>4711</v>
      </c>
      <c r="B270" s="8" t="s">
        <v>43</v>
      </c>
      <c r="C270" s="19">
        <v>43805</v>
      </c>
      <c r="D270" s="8" t="s">
        <v>45</v>
      </c>
      <c r="E270" s="8" t="s">
        <v>45</v>
      </c>
      <c r="F270" s="8">
        <v>1.6</v>
      </c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</row>
    <row r="271" spans="1:27" hidden="1" x14ac:dyDescent="0.25">
      <c r="A271" s="10">
        <v>4724</v>
      </c>
      <c r="B271" s="8" t="s">
        <v>43</v>
      </c>
      <c r="C271" s="19">
        <v>43805</v>
      </c>
      <c r="D271" s="8" t="s">
        <v>54</v>
      </c>
      <c r="E271" s="8" t="s">
        <v>55</v>
      </c>
      <c r="F271" s="8">
        <v>6.02</v>
      </c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</row>
    <row r="272" spans="1:27" hidden="1" x14ac:dyDescent="0.25">
      <c r="A272" s="10">
        <v>4724</v>
      </c>
      <c r="B272" s="8" t="s">
        <v>43</v>
      </c>
      <c r="C272" s="19">
        <v>43805</v>
      </c>
      <c r="D272" s="8" t="s">
        <v>54</v>
      </c>
      <c r="E272" s="8" t="s">
        <v>45</v>
      </c>
      <c r="F272" s="8">
        <v>3.34</v>
      </c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</row>
    <row r="273" spans="1:27" hidden="1" x14ac:dyDescent="0.25">
      <c r="A273" s="10">
        <v>4734</v>
      </c>
      <c r="B273" s="8" t="s">
        <v>64</v>
      </c>
      <c r="C273" s="19">
        <v>43805</v>
      </c>
      <c r="D273" s="8" t="s">
        <v>67</v>
      </c>
      <c r="E273" s="8" t="s">
        <v>68</v>
      </c>
      <c r="F273" s="8">
        <v>0.40799999999999997</v>
      </c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</row>
    <row r="274" spans="1:27" hidden="1" x14ac:dyDescent="0.25">
      <c r="A274" s="10">
        <v>4741</v>
      </c>
      <c r="B274" s="8" t="s">
        <v>43</v>
      </c>
      <c r="C274" s="19">
        <v>43805</v>
      </c>
      <c r="D274" s="8" t="s">
        <v>55</v>
      </c>
      <c r="E274" s="8" t="s">
        <v>45</v>
      </c>
      <c r="F274" s="8">
        <v>1.968</v>
      </c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</row>
    <row r="275" spans="1:27" hidden="1" x14ac:dyDescent="0.25">
      <c r="A275" s="10">
        <v>4743</v>
      </c>
      <c r="B275" s="8" t="s">
        <v>43</v>
      </c>
      <c r="C275" s="19">
        <v>43805</v>
      </c>
      <c r="D275" s="8" t="s">
        <v>60</v>
      </c>
      <c r="E275" s="8" t="s">
        <v>60</v>
      </c>
      <c r="F275" s="8">
        <v>2.66</v>
      </c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</row>
    <row r="276" spans="1:27" hidden="1" x14ac:dyDescent="0.25">
      <c r="A276" s="10">
        <v>4752</v>
      </c>
      <c r="B276" s="8" t="s">
        <v>43</v>
      </c>
      <c r="C276" s="19">
        <v>43805</v>
      </c>
      <c r="D276" s="8" t="s">
        <v>49</v>
      </c>
      <c r="E276" s="8" t="s">
        <v>49</v>
      </c>
      <c r="F276" s="8">
        <v>3.06</v>
      </c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</row>
    <row r="277" spans="1:27" hidden="1" x14ac:dyDescent="0.25">
      <c r="A277" s="10">
        <v>4756</v>
      </c>
      <c r="B277" s="8" t="s">
        <v>43</v>
      </c>
      <c r="C277" s="19">
        <v>43805</v>
      </c>
      <c r="D277" s="8" t="s">
        <v>49</v>
      </c>
      <c r="E277" s="8" t="s">
        <v>49</v>
      </c>
      <c r="F277" s="8">
        <v>7.5999999999999998E-2</v>
      </c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</row>
    <row r="278" spans="1:27" hidden="1" x14ac:dyDescent="0.25">
      <c r="A278" s="10">
        <v>4786</v>
      </c>
      <c r="B278" s="8" t="s">
        <v>43</v>
      </c>
      <c r="C278" s="19">
        <v>43805</v>
      </c>
      <c r="D278" s="8" t="s">
        <v>49</v>
      </c>
      <c r="E278" s="8" t="s">
        <v>49</v>
      </c>
      <c r="F278" s="8">
        <v>2.464</v>
      </c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</row>
    <row r="279" spans="1:27" hidden="1" x14ac:dyDescent="0.25">
      <c r="A279" s="10">
        <v>4792</v>
      </c>
      <c r="B279" s="8" t="s">
        <v>43</v>
      </c>
      <c r="C279" s="19">
        <v>43805</v>
      </c>
      <c r="D279" s="8" t="s">
        <v>49</v>
      </c>
      <c r="E279" s="8" t="s">
        <v>49</v>
      </c>
      <c r="F279" s="8">
        <v>4.2</v>
      </c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</row>
    <row r="280" spans="1:27" hidden="1" x14ac:dyDescent="0.25">
      <c r="A280" s="10">
        <v>4824</v>
      </c>
      <c r="B280" s="8" t="s">
        <v>43</v>
      </c>
      <c r="C280" s="19">
        <v>43806</v>
      </c>
      <c r="D280" s="8" t="s">
        <v>50</v>
      </c>
      <c r="E280" s="8" t="s">
        <v>50</v>
      </c>
      <c r="F280" s="8">
        <v>3.02</v>
      </c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</row>
    <row r="281" spans="1:27" hidden="1" x14ac:dyDescent="0.25">
      <c r="A281" s="10">
        <v>4826</v>
      </c>
      <c r="B281" s="8" t="s">
        <v>43</v>
      </c>
      <c r="C281" s="19">
        <v>43806</v>
      </c>
      <c r="D281" s="8" t="s">
        <v>48</v>
      </c>
      <c r="E281" s="8" t="s">
        <v>48</v>
      </c>
      <c r="F281" s="8">
        <v>2.16</v>
      </c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</row>
    <row r="282" spans="1:27" hidden="1" x14ac:dyDescent="0.25">
      <c r="A282" s="10">
        <v>4827</v>
      </c>
      <c r="B282" s="8" t="s">
        <v>46</v>
      </c>
      <c r="C282" s="19">
        <v>43806</v>
      </c>
      <c r="D282" s="8" t="s">
        <v>47</v>
      </c>
      <c r="E282" s="8" t="s">
        <v>47</v>
      </c>
      <c r="F282" s="8">
        <v>4.9000000000000004</v>
      </c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</row>
    <row r="283" spans="1:27" hidden="1" x14ac:dyDescent="0.25">
      <c r="A283" s="10">
        <v>4830</v>
      </c>
      <c r="B283" s="8" t="s">
        <v>43</v>
      </c>
      <c r="C283" s="19">
        <v>43806</v>
      </c>
      <c r="D283" s="8" t="s">
        <v>48</v>
      </c>
      <c r="E283" s="8" t="s">
        <v>48</v>
      </c>
      <c r="F283" s="8">
        <v>4.54</v>
      </c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</row>
    <row r="284" spans="1:27" hidden="1" x14ac:dyDescent="0.25">
      <c r="A284" s="10">
        <v>4831</v>
      </c>
      <c r="B284" s="8" t="s">
        <v>43</v>
      </c>
      <c r="C284" s="19">
        <v>43806</v>
      </c>
      <c r="D284" s="8" t="s">
        <v>49</v>
      </c>
      <c r="E284" s="8" t="s">
        <v>49</v>
      </c>
      <c r="F284" s="8">
        <v>8.8000000000000007</v>
      </c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</row>
    <row r="285" spans="1:27" hidden="1" x14ac:dyDescent="0.25">
      <c r="A285" s="10">
        <v>4832</v>
      </c>
      <c r="B285" s="8" t="s">
        <v>43</v>
      </c>
      <c r="C285" s="19">
        <v>43806</v>
      </c>
      <c r="D285" s="8" t="s">
        <v>53</v>
      </c>
      <c r="E285" s="8" t="s">
        <v>53</v>
      </c>
      <c r="F285" s="8">
        <v>3.4</v>
      </c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</row>
    <row r="286" spans="1:27" hidden="1" x14ac:dyDescent="0.25">
      <c r="A286" s="10">
        <v>4834</v>
      </c>
      <c r="B286" s="8" t="s">
        <v>43</v>
      </c>
      <c r="C286" s="19">
        <v>43806</v>
      </c>
      <c r="D286" s="8" t="s">
        <v>49</v>
      </c>
      <c r="E286" s="8" t="s">
        <v>49</v>
      </c>
      <c r="F286" s="8">
        <v>2.94</v>
      </c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</row>
    <row r="287" spans="1:27" hidden="1" x14ac:dyDescent="0.25">
      <c r="A287" s="10">
        <v>4836</v>
      </c>
      <c r="B287" s="8" t="s">
        <v>52</v>
      </c>
      <c r="C287" s="19">
        <v>43806</v>
      </c>
      <c r="D287" s="8" t="s">
        <v>51</v>
      </c>
      <c r="E287" s="8" t="s">
        <v>51</v>
      </c>
      <c r="F287" s="8">
        <v>4.88</v>
      </c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</row>
    <row r="288" spans="1:27" hidden="1" x14ac:dyDescent="0.25">
      <c r="A288" s="10">
        <v>4843</v>
      </c>
      <c r="B288" s="8" t="s">
        <v>43</v>
      </c>
      <c r="C288" s="19">
        <v>43806</v>
      </c>
      <c r="D288" s="8" t="s">
        <v>81</v>
      </c>
      <c r="E288" s="8" t="s">
        <v>81</v>
      </c>
      <c r="F288" s="8">
        <v>4.74</v>
      </c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</row>
    <row r="289" spans="1:27" hidden="1" x14ac:dyDescent="0.25">
      <c r="A289" s="10">
        <v>4845</v>
      </c>
      <c r="B289" s="8" t="s">
        <v>43</v>
      </c>
      <c r="C289" s="19">
        <v>43806</v>
      </c>
      <c r="D289" s="8" t="s">
        <v>49</v>
      </c>
      <c r="E289" s="8" t="s">
        <v>49</v>
      </c>
      <c r="F289" s="8">
        <v>4.5</v>
      </c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</row>
    <row r="290" spans="1:27" hidden="1" x14ac:dyDescent="0.25">
      <c r="A290" s="10">
        <v>4848</v>
      </c>
      <c r="B290" s="8" t="s">
        <v>43</v>
      </c>
      <c r="C290" s="19">
        <v>43806</v>
      </c>
      <c r="D290" s="8" t="s">
        <v>49</v>
      </c>
      <c r="E290" s="8" t="s">
        <v>49</v>
      </c>
      <c r="F290" s="8">
        <v>5.0199999999999996</v>
      </c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</row>
    <row r="291" spans="1:27" hidden="1" x14ac:dyDescent="0.25">
      <c r="A291" s="10">
        <v>4849</v>
      </c>
      <c r="B291" s="8" t="s">
        <v>43</v>
      </c>
      <c r="C291" s="19">
        <v>43806</v>
      </c>
      <c r="D291" s="8" t="s">
        <v>49</v>
      </c>
      <c r="E291" s="8" t="s">
        <v>49</v>
      </c>
      <c r="F291" s="8">
        <v>3.38</v>
      </c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</row>
    <row r="292" spans="1:27" hidden="1" x14ac:dyDescent="0.25">
      <c r="A292" s="10">
        <v>4850</v>
      </c>
      <c r="B292" s="8" t="s">
        <v>46</v>
      </c>
      <c r="C292" s="19">
        <v>43806</v>
      </c>
      <c r="D292" s="8" t="s">
        <v>47</v>
      </c>
      <c r="E292" s="8" t="s">
        <v>47</v>
      </c>
      <c r="F292" s="8">
        <v>4.4000000000000004</v>
      </c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</row>
    <row r="293" spans="1:27" hidden="1" x14ac:dyDescent="0.25">
      <c r="A293" s="10">
        <v>4851</v>
      </c>
      <c r="B293" s="8" t="s">
        <v>43</v>
      </c>
      <c r="C293" s="19">
        <v>43806</v>
      </c>
      <c r="D293" s="8" t="s">
        <v>49</v>
      </c>
      <c r="E293" s="8" t="s">
        <v>49</v>
      </c>
      <c r="F293" s="8">
        <v>6.1</v>
      </c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</row>
    <row r="294" spans="1:27" hidden="1" x14ac:dyDescent="0.25">
      <c r="A294" s="10">
        <v>4853</v>
      </c>
      <c r="B294" s="8" t="s">
        <v>46</v>
      </c>
      <c r="C294" s="19">
        <v>43806</v>
      </c>
      <c r="D294" s="8" t="s">
        <v>47</v>
      </c>
      <c r="E294" s="8" t="s">
        <v>47</v>
      </c>
      <c r="F294" s="8">
        <v>5.96</v>
      </c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</row>
    <row r="295" spans="1:27" hidden="1" x14ac:dyDescent="0.25">
      <c r="A295" s="10">
        <v>4858</v>
      </c>
      <c r="B295" s="8" t="s">
        <v>43</v>
      </c>
      <c r="C295" s="19">
        <v>43807</v>
      </c>
      <c r="D295" s="8" t="s">
        <v>50</v>
      </c>
      <c r="E295" s="8" t="s">
        <v>50</v>
      </c>
      <c r="F295" s="8">
        <v>2.58</v>
      </c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</row>
    <row r="296" spans="1:27" hidden="1" x14ac:dyDescent="0.25">
      <c r="A296" s="10">
        <v>4861</v>
      </c>
      <c r="B296" s="8" t="s">
        <v>43</v>
      </c>
      <c r="C296" s="19">
        <v>43807</v>
      </c>
      <c r="D296" s="8" t="s">
        <v>49</v>
      </c>
      <c r="E296" s="8" t="s">
        <v>49</v>
      </c>
      <c r="F296" s="8">
        <v>2.56</v>
      </c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</row>
    <row r="297" spans="1:27" hidden="1" x14ac:dyDescent="0.25">
      <c r="A297" s="10">
        <v>4863</v>
      </c>
      <c r="B297" s="8" t="s">
        <v>46</v>
      </c>
      <c r="C297" s="19">
        <v>43807</v>
      </c>
      <c r="D297" s="8" t="s">
        <v>47</v>
      </c>
      <c r="E297" s="8" t="s">
        <v>47</v>
      </c>
      <c r="F297" s="8">
        <v>5.38</v>
      </c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</row>
    <row r="298" spans="1:27" hidden="1" x14ac:dyDescent="0.25">
      <c r="A298" s="10">
        <v>4865</v>
      </c>
      <c r="B298" s="8" t="s">
        <v>43</v>
      </c>
      <c r="C298" s="19">
        <v>43807</v>
      </c>
      <c r="D298" s="8" t="s">
        <v>49</v>
      </c>
      <c r="E298" s="8" t="s">
        <v>49</v>
      </c>
      <c r="F298" s="8">
        <v>3.44</v>
      </c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</row>
    <row r="299" spans="1:27" hidden="1" x14ac:dyDescent="0.25">
      <c r="A299" s="10">
        <v>4866</v>
      </c>
      <c r="B299" s="8" t="s">
        <v>43</v>
      </c>
      <c r="C299" s="19">
        <v>43807</v>
      </c>
      <c r="D299" s="8" t="s">
        <v>50</v>
      </c>
      <c r="E299" s="8" t="s">
        <v>50</v>
      </c>
      <c r="F299" s="8">
        <v>2.88</v>
      </c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</row>
    <row r="300" spans="1:27" hidden="1" x14ac:dyDescent="0.25">
      <c r="A300" s="10">
        <v>4867</v>
      </c>
      <c r="B300" s="8" t="s">
        <v>43</v>
      </c>
      <c r="C300" s="19">
        <v>43807</v>
      </c>
      <c r="D300" s="8" t="s">
        <v>49</v>
      </c>
      <c r="E300" s="8" t="s">
        <v>49</v>
      </c>
      <c r="F300" s="8">
        <v>3.12</v>
      </c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</row>
    <row r="301" spans="1:27" hidden="1" x14ac:dyDescent="0.25">
      <c r="A301" s="10">
        <v>4869</v>
      </c>
      <c r="B301" s="8" t="s">
        <v>43</v>
      </c>
      <c r="C301" s="19">
        <v>43807</v>
      </c>
      <c r="D301" s="8" t="s">
        <v>49</v>
      </c>
      <c r="E301" s="8" t="s">
        <v>49</v>
      </c>
      <c r="F301" s="8">
        <v>4.24</v>
      </c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</row>
    <row r="302" spans="1:27" hidden="1" x14ac:dyDescent="0.25">
      <c r="A302" s="10">
        <v>4871</v>
      </c>
      <c r="B302" s="8" t="s">
        <v>43</v>
      </c>
      <c r="C302" s="19">
        <v>43807</v>
      </c>
      <c r="D302" s="8" t="s">
        <v>49</v>
      </c>
      <c r="E302" s="8" t="s">
        <v>49</v>
      </c>
      <c r="F302" s="8">
        <v>2.3199999999999998</v>
      </c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</row>
    <row r="303" spans="1:27" hidden="1" x14ac:dyDescent="0.25">
      <c r="A303" s="10">
        <v>4872</v>
      </c>
      <c r="B303" s="8" t="s">
        <v>43</v>
      </c>
      <c r="C303" s="19">
        <v>43807</v>
      </c>
      <c r="D303" s="8" t="s">
        <v>48</v>
      </c>
      <c r="E303" s="8" t="s">
        <v>48</v>
      </c>
      <c r="F303" s="8">
        <v>1.5</v>
      </c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</row>
    <row r="304" spans="1:27" hidden="1" x14ac:dyDescent="0.25">
      <c r="A304" s="10">
        <v>4874</v>
      </c>
      <c r="B304" s="8" t="s">
        <v>43</v>
      </c>
      <c r="C304" s="19">
        <v>43807</v>
      </c>
      <c r="D304" s="8" t="s">
        <v>49</v>
      </c>
      <c r="E304" s="8" t="s">
        <v>49</v>
      </c>
      <c r="F304" s="8">
        <v>6.2</v>
      </c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</row>
    <row r="305" spans="1:27" hidden="1" x14ac:dyDescent="0.25">
      <c r="A305" s="10">
        <v>4875</v>
      </c>
      <c r="B305" s="8" t="s">
        <v>43</v>
      </c>
      <c r="C305" s="19">
        <v>43807</v>
      </c>
      <c r="D305" s="8" t="s">
        <v>49</v>
      </c>
      <c r="E305" s="8" t="s">
        <v>49</v>
      </c>
      <c r="F305" s="8">
        <v>2.34</v>
      </c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</row>
    <row r="306" spans="1:27" hidden="1" x14ac:dyDescent="0.25">
      <c r="A306" s="10">
        <v>4876</v>
      </c>
      <c r="B306" s="8" t="s">
        <v>43</v>
      </c>
      <c r="C306" s="19">
        <v>43807</v>
      </c>
      <c r="D306" s="8" t="s">
        <v>49</v>
      </c>
      <c r="E306" s="8" t="s">
        <v>49</v>
      </c>
      <c r="F306" s="8">
        <v>2.3199999999999998</v>
      </c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</row>
    <row r="307" spans="1:27" hidden="1" x14ac:dyDescent="0.25">
      <c r="A307" s="10">
        <v>4877</v>
      </c>
      <c r="B307" s="8" t="s">
        <v>43</v>
      </c>
      <c r="C307" s="19">
        <v>43807</v>
      </c>
      <c r="D307" s="8" t="s">
        <v>49</v>
      </c>
      <c r="E307" s="8" t="s">
        <v>49</v>
      </c>
      <c r="F307" s="8">
        <v>4.26</v>
      </c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</row>
    <row r="308" spans="1:27" hidden="1" x14ac:dyDescent="0.25">
      <c r="A308" s="10">
        <v>4879</v>
      </c>
      <c r="B308" s="8" t="s">
        <v>43</v>
      </c>
      <c r="C308" s="19">
        <v>43807</v>
      </c>
      <c r="D308" s="8" t="s">
        <v>49</v>
      </c>
      <c r="E308" s="8" t="s">
        <v>49</v>
      </c>
      <c r="F308" s="8">
        <v>2.2599999999999998</v>
      </c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</row>
    <row r="309" spans="1:27" hidden="1" x14ac:dyDescent="0.25">
      <c r="A309" s="10">
        <v>4882</v>
      </c>
      <c r="B309" s="8" t="s">
        <v>46</v>
      </c>
      <c r="C309" s="19">
        <v>43807</v>
      </c>
      <c r="D309" s="8" t="s">
        <v>47</v>
      </c>
      <c r="E309" s="8" t="s">
        <v>47</v>
      </c>
      <c r="F309" s="8">
        <v>2.54</v>
      </c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</row>
    <row r="310" spans="1:27" hidden="1" x14ac:dyDescent="0.25">
      <c r="A310" s="10">
        <v>4883</v>
      </c>
      <c r="B310" s="8" t="s">
        <v>46</v>
      </c>
      <c r="C310" s="19">
        <v>43807</v>
      </c>
      <c r="D310" s="8" t="s">
        <v>47</v>
      </c>
      <c r="E310" s="8" t="s">
        <v>47</v>
      </c>
      <c r="F310" s="8">
        <v>3.7</v>
      </c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</row>
    <row r="311" spans="1:27" hidden="1" x14ac:dyDescent="0.25">
      <c r="A311" s="10">
        <v>4886</v>
      </c>
      <c r="B311" s="8" t="s">
        <v>43</v>
      </c>
      <c r="C311" s="19">
        <v>43808</v>
      </c>
      <c r="D311" s="8" t="s">
        <v>49</v>
      </c>
      <c r="E311" s="8" t="s">
        <v>49</v>
      </c>
      <c r="F311" s="8">
        <v>8.5000000000000006E-2</v>
      </c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</row>
    <row r="312" spans="1:27" hidden="1" x14ac:dyDescent="0.25">
      <c r="A312" s="10">
        <v>4887</v>
      </c>
      <c r="B312" s="8" t="s">
        <v>43</v>
      </c>
      <c r="C312" s="19">
        <v>43808</v>
      </c>
      <c r="D312" s="8" t="s">
        <v>49</v>
      </c>
      <c r="E312" s="8" t="s">
        <v>49</v>
      </c>
      <c r="F312" s="8">
        <v>2.8969999999999998</v>
      </c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</row>
    <row r="313" spans="1:27" hidden="1" x14ac:dyDescent="0.25">
      <c r="A313" s="10">
        <v>4889</v>
      </c>
      <c r="B313" s="8" t="s">
        <v>43</v>
      </c>
      <c r="C313" s="19">
        <v>43808</v>
      </c>
      <c r="D313" s="8" t="s">
        <v>51</v>
      </c>
      <c r="E313" s="8" t="s">
        <v>51</v>
      </c>
      <c r="F313" s="8">
        <v>0.24</v>
      </c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</row>
    <row r="314" spans="1:27" hidden="1" x14ac:dyDescent="0.25">
      <c r="A314" s="10">
        <v>4890</v>
      </c>
      <c r="B314" s="8" t="s">
        <v>52</v>
      </c>
      <c r="C314" s="19">
        <v>43808</v>
      </c>
      <c r="D314" s="8" t="s">
        <v>51</v>
      </c>
      <c r="E314" s="8" t="s">
        <v>51</v>
      </c>
      <c r="F314" s="8">
        <v>2.12</v>
      </c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</row>
    <row r="315" spans="1:27" hidden="1" x14ac:dyDescent="0.25">
      <c r="A315" s="10">
        <v>4892</v>
      </c>
      <c r="B315" s="8" t="s">
        <v>52</v>
      </c>
      <c r="C315" s="19">
        <v>43808</v>
      </c>
      <c r="D315" s="8" t="s">
        <v>56</v>
      </c>
      <c r="E315" s="8" t="s">
        <v>56</v>
      </c>
      <c r="F315" s="8">
        <v>0.41</v>
      </c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</row>
    <row r="316" spans="1:27" hidden="1" x14ac:dyDescent="0.25">
      <c r="A316" s="10">
        <v>4893</v>
      </c>
      <c r="B316" s="8" t="s">
        <v>52</v>
      </c>
      <c r="C316" s="19">
        <v>43808</v>
      </c>
      <c r="D316" s="8" t="s">
        <v>56</v>
      </c>
      <c r="E316" s="8" t="s">
        <v>56</v>
      </c>
      <c r="F316" s="8">
        <v>0.108</v>
      </c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</row>
    <row r="317" spans="1:27" hidden="1" x14ac:dyDescent="0.25">
      <c r="A317" s="10">
        <v>4895</v>
      </c>
      <c r="B317" s="8" t="s">
        <v>43</v>
      </c>
      <c r="C317" s="19">
        <v>43808</v>
      </c>
      <c r="D317" s="8" t="s">
        <v>49</v>
      </c>
      <c r="E317" s="8" t="s">
        <v>49</v>
      </c>
      <c r="F317" s="8">
        <v>0.10100000000000001</v>
      </c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</row>
    <row r="318" spans="1:27" hidden="1" x14ac:dyDescent="0.25">
      <c r="A318" s="10">
        <v>4896</v>
      </c>
      <c r="B318" s="8" t="s">
        <v>52</v>
      </c>
      <c r="C318" s="19">
        <v>43808</v>
      </c>
      <c r="D318" s="8" t="s">
        <v>45</v>
      </c>
      <c r="E318" s="8" t="s">
        <v>45</v>
      </c>
      <c r="F318" s="8">
        <v>6.18</v>
      </c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</row>
    <row r="319" spans="1:27" hidden="1" x14ac:dyDescent="0.25">
      <c r="A319" s="10">
        <v>4901</v>
      </c>
      <c r="B319" s="8" t="s">
        <v>43</v>
      </c>
      <c r="C319" s="19">
        <v>43808</v>
      </c>
      <c r="D319" s="8" t="s">
        <v>49</v>
      </c>
      <c r="E319" s="8" t="s">
        <v>49</v>
      </c>
      <c r="F319" s="8">
        <v>2.2799999999999998</v>
      </c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</row>
    <row r="320" spans="1:27" hidden="1" x14ac:dyDescent="0.25">
      <c r="A320" s="10">
        <v>4902</v>
      </c>
      <c r="B320" s="8" t="s">
        <v>52</v>
      </c>
      <c r="C320" s="19">
        <v>43808</v>
      </c>
      <c r="D320" s="8" t="s">
        <v>51</v>
      </c>
      <c r="E320" s="8" t="s">
        <v>51</v>
      </c>
      <c r="F320" s="8">
        <v>6.44</v>
      </c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</row>
    <row r="321" spans="1:27" hidden="1" x14ac:dyDescent="0.25">
      <c r="A321" s="10">
        <v>4903</v>
      </c>
      <c r="B321" s="8" t="s">
        <v>43</v>
      </c>
      <c r="C321" s="19">
        <v>43808</v>
      </c>
      <c r="D321" s="8" t="s">
        <v>54</v>
      </c>
      <c r="E321" s="8" t="s">
        <v>55</v>
      </c>
      <c r="F321" s="8">
        <v>4.8600000000000003</v>
      </c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</row>
    <row r="322" spans="1:27" hidden="1" x14ac:dyDescent="0.25">
      <c r="A322" s="10">
        <v>4907</v>
      </c>
      <c r="B322" s="8" t="s">
        <v>43</v>
      </c>
      <c r="C322" s="19">
        <v>43808</v>
      </c>
      <c r="D322" s="8" t="s">
        <v>67</v>
      </c>
      <c r="E322" s="8" t="s">
        <v>60</v>
      </c>
      <c r="F322" s="8">
        <v>1.92</v>
      </c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</row>
    <row r="323" spans="1:27" hidden="1" x14ac:dyDescent="0.25">
      <c r="A323" s="10">
        <v>4907</v>
      </c>
      <c r="B323" s="8" t="s">
        <v>43</v>
      </c>
      <c r="C323" s="19">
        <v>43808</v>
      </c>
      <c r="D323" s="8" t="s">
        <v>67</v>
      </c>
      <c r="E323" s="8" t="s">
        <v>45</v>
      </c>
      <c r="F323" s="8">
        <v>2.66</v>
      </c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</row>
    <row r="324" spans="1:27" hidden="1" x14ac:dyDescent="0.25">
      <c r="A324" s="10">
        <v>4910</v>
      </c>
      <c r="B324" s="8" t="s">
        <v>43</v>
      </c>
      <c r="C324" s="19">
        <v>43808</v>
      </c>
      <c r="D324" s="8" t="s">
        <v>49</v>
      </c>
      <c r="E324" s="8" t="s">
        <v>49</v>
      </c>
      <c r="F324" s="8">
        <v>8.36</v>
      </c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</row>
    <row r="325" spans="1:27" hidden="1" x14ac:dyDescent="0.25">
      <c r="A325" s="10">
        <v>4912</v>
      </c>
      <c r="B325" s="8" t="s">
        <v>43</v>
      </c>
      <c r="C325" s="19">
        <v>43808</v>
      </c>
      <c r="D325" s="8" t="s">
        <v>53</v>
      </c>
      <c r="E325" s="8" t="s">
        <v>53</v>
      </c>
      <c r="F325" s="8">
        <v>0.08</v>
      </c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</row>
    <row r="326" spans="1:27" hidden="1" x14ac:dyDescent="0.25">
      <c r="A326" s="10">
        <v>4914</v>
      </c>
      <c r="B326" s="8" t="s">
        <v>43</v>
      </c>
      <c r="C326" s="19">
        <v>43808</v>
      </c>
      <c r="D326" s="8" t="s">
        <v>42</v>
      </c>
      <c r="E326" s="8" t="s">
        <v>60</v>
      </c>
      <c r="F326" s="8">
        <v>2.82</v>
      </c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</row>
    <row r="327" spans="1:27" hidden="1" x14ac:dyDescent="0.25">
      <c r="A327" s="10">
        <v>4914</v>
      </c>
      <c r="B327" s="8" t="s">
        <v>43</v>
      </c>
      <c r="C327" s="19">
        <v>43808</v>
      </c>
      <c r="D327" s="8" t="s">
        <v>42</v>
      </c>
      <c r="E327" s="8" t="s">
        <v>59</v>
      </c>
      <c r="F327" s="8">
        <v>0.83399999999999996</v>
      </c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</row>
    <row r="328" spans="1:27" hidden="1" x14ac:dyDescent="0.25">
      <c r="A328" s="10">
        <v>4914</v>
      </c>
      <c r="B328" s="8" t="s">
        <v>43</v>
      </c>
      <c r="C328" s="19">
        <v>43808</v>
      </c>
      <c r="D328" s="8" t="s">
        <v>42</v>
      </c>
      <c r="E328" s="8" t="s">
        <v>63</v>
      </c>
      <c r="F328" s="8">
        <v>0.24399999999999999</v>
      </c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</row>
    <row r="329" spans="1:27" hidden="1" x14ac:dyDescent="0.25">
      <c r="A329" s="10">
        <v>4916</v>
      </c>
      <c r="B329" s="8" t="s">
        <v>52</v>
      </c>
      <c r="C329" s="19">
        <v>43808</v>
      </c>
      <c r="D329" s="8" t="s">
        <v>58</v>
      </c>
      <c r="E329" s="8" t="s">
        <v>58</v>
      </c>
      <c r="F329" s="8">
        <v>1.68</v>
      </c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</row>
    <row r="330" spans="1:27" hidden="1" x14ac:dyDescent="0.25">
      <c r="A330" s="10">
        <v>4924</v>
      </c>
      <c r="B330" s="8" t="s">
        <v>43</v>
      </c>
      <c r="C330" s="19">
        <v>43808</v>
      </c>
      <c r="D330" s="8" t="s">
        <v>45</v>
      </c>
      <c r="E330" s="8" t="s">
        <v>49</v>
      </c>
      <c r="F330" s="8">
        <v>2.3319999999999999</v>
      </c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</row>
    <row r="331" spans="1:27" hidden="1" x14ac:dyDescent="0.25">
      <c r="A331" s="10">
        <v>4926</v>
      </c>
      <c r="B331" s="8" t="s">
        <v>43</v>
      </c>
      <c r="C331" s="19">
        <v>43808</v>
      </c>
      <c r="D331" s="8" t="s">
        <v>42</v>
      </c>
      <c r="E331" s="8" t="s">
        <v>60</v>
      </c>
      <c r="F331" s="8">
        <v>1.86</v>
      </c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</row>
    <row r="332" spans="1:27" hidden="1" x14ac:dyDescent="0.25">
      <c r="A332" s="10">
        <v>4926</v>
      </c>
      <c r="B332" s="8" t="s">
        <v>43</v>
      </c>
      <c r="C332" s="19">
        <v>43808</v>
      </c>
      <c r="D332" s="8" t="s">
        <v>42</v>
      </c>
      <c r="E332" s="8" t="s">
        <v>59</v>
      </c>
      <c r="F332" s="8">
        <v>8.3000000000000004E-2</v>
      </c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</row>
    <row r="333" spans="1:27" hidden="1" x14ac:dyDescent="0.25">
      <c r="A333" s="10">
        <v>4926</v>
      </c>
      <c r="B333" s="8" t="s">
        <v>43</v>
      </c>
      <c r="C333" s="19">
        <v>43808</v>
      </c>
      <c r="D333" s="8" t="s">
        <v>42</v>
      </c>
      <c r="E333" s="8" t="s">
        <v>63</v>
      </c>
      <c r="F333" s="8">
        <v>0.97599999999999998</v>
      </c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</row>
    <row r="334" spans="1:27" hidden="1" x14ac:dyDescent="0.25">
      <c r="A334" s="10">
        <v>4929</v>
      </c>
      <c r="B334" s="8" t="s">
        <v>43</v>
      </c>
      <c r="C334" s="19">
        <v>43808</v>
      </c>
      <c r="D334" s="8" t="s">
        <v>42</v>
      </c>
      <c r="E334" s="8" t="s">
        <v>60</v>
      </c>
      <c r="F334" s="8">
        <v>2.96</v>
      </c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</row>
    <row r="335" spans="1:27" hidden="1" x14ac:dyDescent="0.25">
      <c r="A335" s="10">
        <v>4929</v>
      </c>
      <c r="B335" s="8" t="s">
        <v>43</v>
      </c>
      <c r="C335" s="19">
        <v>43808</v>
      </c>
      <c r="D335" s="8" t="s">
        <v>42</v>
      </c>
      <c r="E335" s="8" t="s">
        <v>59</v>
      </c>
      <c r="F335" s="8">
        <v>1.863</v>
      </c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</row>
    <row r="336" spans="1:27" hidden="1" x14ac:dyDescent="0.25">
      <c r="A336" s="10">
        <v>4931</v>
      </c>
      <c r="B336" s="8" t="s">
        <v>52</v>
      </c>
      <c r="C336" s="19">
        <v>43808</v>
      </c>
      <c r="D336" s="8" t="s">
        <v>51</v>
      </c>
      <c r="E336" s="8" t="s">
        <v>49</v>
      </c>
      <c r="F336" s="8">
        <v>3.16</v>
      </c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</row>
    <row r="337" spans="1:27" hidden="1" x14ac:dyDescent="0.25">
      <c r="A337" s="10">
        <v>4936</v>
      </c>
      <c r="B337" s="8" t="s">
        <v>43</v>
      </c>
      <c r="C337" s="19">
        <v>43808</v>
      </c>
      <c r="D337" s="8" t="s">
        <v>42</v>
      </c>
      <c r="E337" s="8" t="s">
        <v>45</v>
      </c>
      <c r="F337" s="8">
        <v>5.12</v>
      </c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</row>
    <row r="338" spans="1:27" hidden="1" x14ac:dyDescent="0.25">
      <c r="A338" s="10">
        <v>4943</v>
      </c>
      <c r="B338" s="8" t="s">
        <v>52</v>
      </c>
      <c r="C338" s="19">
        <v>43808</v>
      </c>
      <c r="D338" s="8" t="s">
        <v>51</v>
      </c>
      <c r="E338" s="8" t="s">
        <v>51</v>
      </c>
      <c r="F338" s="8">
        <v>4.28</v>
      </c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</row>
    <row r="339" spans="1:27" hidden="1" x14ac:dyDescent="0.25">
      <c r="A339" s="10">
        <v>4945</v>
      </c>
      <c r="B339" s="8" t="s">
        <v>43</v>
      </c>
      <c r="C339" s="19">
        <v>43808</v>
      </c>
      <c r="D339" s="8" t="s">
        <v>42</v>
      </c>
      <c r="E339" s="8" t="s">
        <v>60</v>
      </c>
      <c r="F339" s="8">
        <v>1.44</v>
      </c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</row>
    <row r="340" spans="1:27" hidden="1" x14ac:dyDescent="0.25">
      <c r="A340" s="10">
        <v>4945</v>
      </c>
      <c r="B340" s="8" t="s">
        <v>43</v>
      </c>
      <c r="C340" s="19">
        <v>43808</v>
      </c>
      <c r="D340" s="8" t="s">
        <v>42</v>
      </c>
      <c r="E340" s="8" t="s">
        <v>59</v>
      </c>
      <c r="F340" s="8">
        <v>4.82</v>
      </c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</row>
    <row r="341" spans="1:27" hidden="1" x14ac:dyDescent="0.25">
      <c r="A341" s="10">
        <v>4945</v>
      </c>
      <c r="B341" s="8" t="s">
        <v>43</v>
      </c>
      <c r="C341" s="19">
        <v>43808</v>
      </c>
      <c r="D341" s="8" t="s">
        <v>42</v>
      </c>
      <c r="E341" s="8" t="s">
        <v>63</v>
      </c>
      <c r="F341" s="8">
        <v>1.1000000000000001</v>
      </c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</row>
    <row r="342" spans="1:27" hidden="1" x14ac:dyDescent="0.25">
      <c r="A342" s="10">
        <v>4946</v>
      </c>
      <c r="B342" s="8" t="s">
        <v>43</v>
      </c>
      <c r="C342" s="19">
        <v>43808</v>
      </c>
      <c r="D342" s="8" t="s">
        <v>50</v>
      </c>
      <c r="E342" s="8" t="s">
        <v>50</v>
      </c>
      <c r="F342" s="8">
        <v>2.84</v>
      </c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</row>
    <row r="343" spans="1:27" hidden="1" x14ac:dyDescent="0.25">
      <c r="A343" s="10">
        <v>4950</v>
      </c>
      <c r="B343" s="8" t="s">
        <v>43</v>
      </c>
      <c r="C343" s="19">
        <v>43808</v>
      </c>
      <c r="D343" s="8" t="s">
        <v>49</v>
      </c>
      <c r="E343" s="8" t="s">
        <v>49</v>
      </c>
      <c r="F343" s="8">
        <v>1.6080000000000001</v>
      </c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</row>
    <row r="344" spans="1:27" hidden="1" x14ac:dyDescent="0.25">
      <c r="A344" s="10">
        <v>4958</v>
      </c>
      <c r="B344" s="8" t="s">
        <v>43</v>
      </c>
      <c r="C344" s="19">
        <v>43808</v>
      </c>
      <c r="D344" s="8" t="s">
        <v>45</v>
      </c>
      <c r="E344" s="8" t="s">
        <v>45</v>
      </c>
      <c r="F344" s="8">
        <v>2.198</v>
      </c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</row>
    <row r="345" spans="1:27" hidden="1" x14ac:dyDescent="0.25">
      <c r="A345" s="10">
        <v>4965</v>
      </c>
      <c r="B345" s="8" t="s">
        <v>43</v>
      </c>
      <c r="C345" s="19">
        <v>43808</v>
      </c>
      <c r="D345" s="8" t="s">
        <v>55</v>
      </c>
      <c r="E345" s="8" t="s">
        <v>45</v>
      </c>
      <c r="F345" s="8">
        <v>0.98399999999999999</v>
      </c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</row>
    <row r="346" spans="1:27" hidden="1" x14ac:dyDescent="0.25">
      <c r="A346" s="10">
        <v>4968</v>
      </c>
      <c r="B346" s="8" t="s">
        <v>43</v>
      </c>
      <c r="C346" s="19">
        <v>43808</v>
      </c>
      <c r="D346" s="8" t="s">
        <v>41</v>
      </c>
      <c r="E346" s="8" t="s">
        <v>61</v>
      </c>
      <c r="F346" s="8">
        <v>1.52</v>
      </c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</row>
    <row r="347" spans="1:27" hidden="1" x14ac:dyDescent="0.25">
      <c r="A347" s="10">
        <v>4986</v>
      </c>
      <c r="B347" s="8" t="s">
        <v>43</v>
      </c>
      <c r="C347" s="19">
        <v>43808</v>
      </c>
      <c r="D347" s="8" t="s">
        <v>45</v>
      </c>
      <c r="E347" s="8" t="s">
        <v>45</v>
      </c>
      <c r="F347" s="8">
        <v>9.8000000000000004E-2</v>
      </c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</row>
    <row r="348" spans="1:27" hidden="1" x14ac:dyDescent="0.25">
      <c r="A348" s="10">
        <v>4990</v>
      </c>
      <c r="B348" s="8" t="s">
        <v>43</v>
      </c>
      <c r="C348" s="19">
        <v>43808</v>
      </c>
      <c r="D348" s="8" t="s">
        <v>42</v>
      </c>
      <c r="E348" s="8" t="s">
        <v>59</v>
      </c>
      <c r="F348" s="8">
        <v>0.32</v>
      </c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</row>
    <row r="349" spans="1:27" hidden="1" x14ac:dyDescent="0.25">
      <c r="A349" s="10">
        <v>4990</v>
      </c>
      <c r="B349" s="8" t="s">
        <v>43</v>
      </c>
      <c r="C349" s="19">
        <v>43808</v>
      </c>
      <c r="D349" s="8" t="s">
        <v>42</v>
      </c>
      <c r="E349" s="8" t="s">
        <v>63</v>
      </c>
      <c r="F349" s="8">
        <v>0.96</v>
      </c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</row>
    <row r="350" spans="1:27" hidden="1" x14ac:dyDescent="0.25">
      <c r="A350" s="10">
        <v>4990</v>
      </c>
      <c r="B350" s="8" t="s">
        <v>43</v>
      </c>
      <c r="C350" s="19">
        <v>43808</v>
      </c>
      <c r="D350" s="8" t="s">
        <v>42</v>
      </c>
      <c r="E350" s="8" t="s">
        <v>60</v>
      </c>
      <c r="F350" s="8">
        <v>4.0860000000000003</v>
      </c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</row>
    <row r="351" spans="1:27" hidden="1" x14ac:dyDescent="0.25">
      <c r="A351" s="10">
        <v>5000</v>
      </c>
      <c r="B351" s="8" t="s">
        <v>46</v>
      </c>
      <c r="C351" s="19">
        <v>43808</v>
      </c>
      <c r="D351" s="8" t="s">
        <v>47</v>
      </c>
      <c r="E351" s="8" t="s">
        <v>47</v>
      </c>
      <c r="F351" s="8">
        <v>3.28</v>
      </c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</row>
    <row r="352" spans="1:27" hidden="1" x14ac:dyDescent="0.25">
      <c r="A352" s="10">
        <v>5001</v>
      </c>
      <c r="B352" s="8" t="s">
        <v>43</v>
      </c>
      <c r="C352" s="19">
        <v>43808</v>
      </c>
      <c r="D352" s="8" t="s">
        <v>55</v>
      </c>
      <c r="E352" s="8" t="s">
        <v>45</v>
      </c>
      <c r="F352" s="8">
        <v>2.2400000000000002</v>
      </c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</row>
    <row r="353" spans="1:27" hidden="1" x14ac:dyDescent="0.25">
      <c r="A353" s="10">
        <v>5005</v>
      </c>
      <c r="B353" s="8" t="s">
        <v>43</v>
      </c>
      <c r="C353" s="19">
        <v>43808</v>
      </c>
      <c r="D353" s="8" t="s">
        <v>60</v>
      </c>
      <c r="E353" s="8" t="s">
        <v>60</v>
      </c>
      <c r="F353" s="8">
        <v>3.16</v>
      </c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</row>
    <row r="354" spans="1:27" hidden="1" x14ac:dyDescent="0.25">
      <c r="A354" s="10">
        <v>5013</v>
      </c>
      <c r="B354" s="8" t="s">
        <v>43</v>
      </c>
      <c r="C354" s="19">
        <v>43808</v>
      </c>
      <c r="D354" s="8" t="s">
        <v>72</v>
      </c>
      <c r="E354" s="8" t="s">
        <v>45</v>
      </c>
      <c r="F354" s="8">
        <v>1.32</v>
      </c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</row>
    <row r="355" spans="1:27" hidden="1" x14ac:dyDescent="0.25">
      <c r="A355" s="10">
        <v>5019</v>
      </c>
      <c r="B355" s="8" t="s">
        <v>52</v>
      </c>
      <c r="C355" s="19">
        <v>43808</v>
      </c>
      <c r="D355" s="8" t="s">
        <v>56</v>
      </c>
      <c r="E355" s="8" t="s">
        <v>56</v>
      </c>
      <c r="F355" s="8">
        <v>2.1999999999999999E-2</v>
      </c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</row>
    <row r="356" spans="1:27" hidden="1" x14ac:dyDescent="0.25">
      <c r="A356" s="10">
        <v>5031</v>
      </c>
      <c r="B356" s="8" t="s">
        <v>43</v>
      </c>
      <c r="C356" s="19">
        <v>43808</v>
      </c>
      <c r="D356" s="8" t="s">
        <v>41</v>
      </c>
      <c r="E356" s="8" t="s">
        <v>65</v>
      </c>
      <c r="F356" s="8">
        <v>2.48</v>
      </c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</row>
    <row r="357" spans="1:27" hidden="1" x14ac:dyDescent="0.25">
      <c r="A357" s="10">
        <v>5031</v>
      </c>
      <c r="B357" s="8" t="s">
        <v>43</v>
      </c>
      <c r="C357" s="19">
        <v>43808</v>
      </c>
      <c r="D357" s="8" t="s">
        <v>41</v>
      </c>
      <c r="E357" s="8" t="s">
        <v>41</v>
      </c>
      <c r="F357" s="8">
        <v>5.92</v>
      </c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</row>
    <row r="358" spans="1:27" hidden="1" x14ac:dyDescent="0.25">
      <c r="A358" s="10">
        <v>5032</v>
      </c>
      <c r="B358" s="8" t="s">
        <v>52</v>
      </c>
      <c r="C358" s="19">
        <v>43808</v>
      </c>
      <c r="D358" s="8" t="s">
        <v>56</v>
      </c>
      <c r="E358" s="8" t="s">
        <v>56</v>
      </c>
      <c r="F358" s="8">
        <v>4.96</v>
      </c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</row>
    <row r="359" spans="1:27" hidden="1" x14ac:dyDescent="0.25">
      <c r="A359" s="10">
        <v>5033</v>
      </c>
      <c r="B359" s="8" t="s">
        <v>43</v>
      </c>
      <c r="C359" s="19">
        <v>43808</v>
      </c>
      <c r="D359" s="8" t="s">
        <v>55</v>
      </c>
      <c r="E359" s="8" t="s">
        <v>65</v>
      </c>
      <c r="F359" s="8">
        <v>6.26</v>
      </c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</row>
    <row r="360" spans="1:27" hidden="1" x14ac:dyDescent="0.25">
      <c r="A360" s="10">
        <v>5033</v>
      </c>
      <c r="B360" s="8" t="s">
        <v>43</v>
      </c>
      <c r="C360" s="19">
        <v>43808</v>
      </c>
      <c r="D360" s="8" t="s">
        <v>55</v>
      </c>
      <c r="E360" s="8" t="s">
        <v>55</v>
      </c>
      <c r="F360" s="8">
        <v>3.98</v>
      </c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</row>
    <row r="361" spans="1:27" hidden="1" x14ac:dyDescent="0.25">
      <c r="A361" s="10">
        <v>5036</v>
      </c>
      <c r="B361" s="8" t="s">
        <v>43</v>
      </c>
      <c r="C361" s="19">
        <v>43808</v>
      </c>
      <c r="D361" s="8" t="s">
        <v>45</v>
      </c>
      <c r="E361" s="8" t="s">
        <v>45</v>
      </c>
      <c r="F361" s="8">
        <v>1.278</v>
      </c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</row>
    <row r="362" spans="1:27" hidden="1" x14ac:dyDescent="0.25">
      <c r="A362" s="10">
        <v>5041</v>
      </c>
      <c r="B362" s="8" t="s">
        <v>43</v>
      </c>
      <c r="C362" s="19">
        <v>43808</v>
      </c>
      <c r="D362" s="8" t="s">
        <v>49</v>
      </c>
      <c r="E362" s="8" t="s">
        <v>49</v>
      </c>
      <c r="F362" s="8">
        <v>3.2789999999999999</v>
      </c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</row>
    <row r="363" spans="1:27" hidden="1" x14ac:dyDescent="0.25">
      <c r="A363" s="10">
        <v>5068</v>
      </c>
      <c r="B363" s="8" t="s">
        <v>43</v>
      </c>
      <c r="C363" s="19">
        <v>43808</v>
      </c>
      <c r="D363" s="8" t="s">
        <v>55</v>
      </c>
      <c r="E363" s="8" t="s">
        <v>62</v>
      </c>
      <c r="F363" s="8">
        <v>0.16</v>
      </c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</row>
    <row r="364" spans="1:27" hidden="1" x14ac:dyDescent="0.25">
      <c r="A364" s="10">
        <v>5076</v>
      </c>
      <c r="B364" s="8" t="s">
        <v>43</v>
      </c>
      <c r="C364" s="19">
        <v>43808</v>
      </c>
      <c r="D364" s="8" t="s">
        <v>53</v>
      </c>
      <c r="E364" s="8" t="s">
        <v>53</v>
      </c>
      <c r="F364" s="8">
        <v>3.26</v>
      </c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</row>
    <row r="365" spans="1:27" hidden="1" x14ac:dyDescent="0.25">
      <c r="A365" s="10">
        <v>5080</v>
      </c>
      <c r="B365" s="8" t="s">
        <v>43</v>
      </c>
      <c r="C365" s="19">
        <v>43808</v>
      </c>
      <c r="D365" s="8" t="s">
        <v>49</v>
      </c>
      <c r="E365" s="8" t="s">
        <v>49</v>
      </c>
      <c r="F365" s="8">
        <v>7.42</v>
      </c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</row>
    <row r="366" spans="1:27" hidden="1" x14ac:dyDescent="0.25">
      <c r="A366" s="10">
        <v>5081</v>
      </c>
      <c r="B366" s="8" t="s">
        <v>52</v>
      </c>
      <c r="C366" s="19">
        <v>43808</v>
      </c>
      <c r="D366" s="8" t="s">
        <v>56</v>
      </c>
      <c r="E366" s="8" t="s">
        <v>56</v>
      </c>
      <c r="F366" s="8">
        <v>3.68</v>
      </c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</row>
    <row r="367" spans="1:27" hidden="1" x14ac:dyDescent="0.25">
      <c r="A367" s="10">
        <v>5101</v>
      </c>
      <c r="B367" s="8" t="s">
        <v>43</v>
      </c>
      <c r="C367" s="19">
        <v>43808</v>
      </c>
      <c r="D367" s="8" t="s">
        <v>42</v>
      </c>
      <c r="E367" s="8" t="s">
        <v>59</v>
      </c>
      <c r="F367" s="8">
        <v>1.34</v>
      </c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</row>
    <row r="368" spans="1:27" hidden="1" x14ac:dyDescent="0.25">
      <c r="A368" s="10">
        <v>5101</v>
      </c>
      <c r="B368" s="8" t="s">
        <v>43</v>
      </c>
      <c r="C368" s="19">
        <v>43808</v>
      </c>
      <c r="D368" s="8" t="s">
        <v>42</v>
      </c>
      <c r="E368" s="8" t="s">
        <v>63</v>
      </c>
      <c r="F368" s="8">
        <v>2.2400000000000002</v>
      </c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</row>
    <row r="369" spans="1:27" hidden="1" x14ac:dyDescent="0.25">
      <c r="A369" s="10">
        <v>5101</v>
      </c>
      <c r="B369" s="8" t="s">
        <v>43</v>
      </c>
      <c r="C369" s="19">
        <v>43808</v>
      </c>
      <c r="D369" s="8" t="s">
        <v>42</v>
      </c>
      <c r="E369" s="8" t="s">
        <v>60</v>
      </c>
      <c r="F369" s="8">
        <v>0.45400000000000001</v>
      </c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</row>
    <row r="370" spans="1:27" hidden="1" x14ac:dyDescent="0.25">
      <c r="A370" s="10">
        <v>5135</v>
      </c>
      <c r="B370" s="8" t="s">
        <v>52</v>
      </c>
      <c r="C370" s="20">
        <v>43809</v>
      </c>
      <c r="D370" s="8" t="s">
        <v>51</v>
      </c>
      <c r="E370" s="8" t="s">
        <v>51</v>
      </c>
      <c r="F370" s="8">
        <v>6.22</v>
      </c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</row>
    <row r="371" spans="1:27" hidden="1" x14ac:dyDescent="0.25">
      <c r="A371" s="10">
        <v>5136</v>
      </c>
      <c r="B371" s="8" t="s">
        <v>46</v>
      </c>
      <c r="C371" s="20">
        <v>43809</v>
      </c>
      <c r="D371" s="8" t="s">
        <v>47</v>
      </c>
      <c r="E371" s="8" t="s">
        <v>47</v>
      </c>
      <c r="F371" s="8">
        <v>2.2999999999999998</v>
      </c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</row>
    <row r="372" spans="1:27" hidden="1" x14ac:dyDescent="0.25">
      <c r="A372" s="10">
        <v>5137</v>
      </c>
      <c r="B372" s="8" t="s">
        <v>46</v>
      </c>
      <c r="C372" s="20">
        <v>43809</v>
      </c>
      <c r="D372" s="8" t="s">
        <v>47</v>
      </c>
      <c r="E372" s="8" t="s">
        <v>47</v>
      </c>
      <c r="F372" s="8">
        <v>5.78</v>
      </c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</row>
    <row r="373" spans="1:27" hidden="1" x14ac:dyDescent="0.25">
      <c r="A373" s="10">
        <v>5138</v>
      </c>
      <c r="B373" s="8" t="s">
        <v>52</v>
      </c>
      <c r="C373" s="20">
        <v>43809</v>
      </c>
      <c r="D373" s="8" t="s">
        <v>58</v>
      </c>
      <c r="E373" s="8" t="s">
        <v>58</v>
      </c>
      <c r="F373" s="8">
        <v>1.92</v>
      </c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</row>
    <row r="374" spans="1:27" hidden="1" x14ac:dyDescent="0.25">
      <c r="A374" s="10">
        <v>5139</v>
      </c>
      <c r="B374" s="8" t="s">
        <v>52</v>
      </c>
      <c r="C374" s="20">
        <v>43809</v>
      </c>
      <c r="D374" s="8" t="s">
        <v>56</v>
      </c>
      <c r="E374" s="8" t="s">
        <v>56</v>
      </c>
      <c r="F374" s="8">
        <v>3.62</v>
      </c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</row>
    <row r="375" spans="1:27" hidden="1" x14ac:dyDescent="0.25">
      <c r="A375" s="10">
        <v>5140</v>
      </c>
      <c r="B375" s="8" t="s">
        <v>43</v>
      </c>
      <c r="C375" s="20">
        <v>43809</v>
      </c>
      <c r="D375" s="8" t="s">
        <v>53</v>
      </c>
      <c r="E375" s="8" t="s">
        <v>53</v>
      </c>
      <c r="F375" s="8">
        <v>0.52</v>
      </c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</row>
    <row r="376" spans="1:27" hidden="1" x14ac:dyDescent="0.25">
      <c r="A376" s="10">
        <v>5144</v>
      </c>
      <c r="B376" s="8" t="s">
        <v>52</v>
      </c>
      <c r="C376" s="20">
        <v>43809</v>
      </c>
      <c r="D376" s="8" t="s">
        <v>56</v>
      </c>
      <c r="E376" s="8" t="s">
        <v>56</v>
      </c>
      <c r="F376" s="8">
        <v>4.5599999999999996</v>
      </c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</row>
    <row r="377" spans="1:27" hidden="1" x14ac:dyDescent="0.25">
      <c r="A377" s="10">
        <v>5145</v>
      </c>
      <c r="B377" s="8" t="s">
        <v>64</v>
      </c>
      <c r="C377" s="20">
        <v>43809</v>
      </c>
      <c r="D377" s="8" t="s">
        <v>67</v>
      </c>
      <c r="E377" s="8" t="s">
        <v>67</v>
      </c>
      <c r="F377" s="8">
        <v>2.64</v>
      </c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</row>
    <row r="378" spans="1:27" hidden="1" x14ac:dyDescent="0.25">
      <c r="A378" s="10">
        <v>5147</v>
      </c>
      <c r="B378" s="8" t="s">
        <v>43</v>
      </c>
      <c r="C378" s="20">
        <v>43809</v>
      </c>
      <c r="D378" s="8" t="s">
        <v>49</v>
      </c>
      <c r="E378" s="8" t="s">
        <v>49</v>
      </c>
      <c r="F378" s="8">
        <v>3.2000000000000001E-2</v>
      </c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</row>
    <row r="379" spans="1:27" hidden="1" x14ac:dyDescent="0.25">
      <c r="A379" s="10">
        <v>5160</v>
      </c>
      <c r="B379" s="8" t="s">
        <v>43</v>
      </c>
      <c r="C379" s="20">
        <v>43809</v>
      </c>
      <c r="D379" s="8" t="s">
        <v>49</v>
      </c>
      <c r="E379" s="8" t="s">
        <v>49</v>
      </c>
      <c r="F379" s="8">
        <v>0.76800000000000002</v>
      </c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</row>
    <row r="380" spans="1:27" hidden="1" x14ac:dyDescent="0.25">
      <c r="A380" s="10">
        <v>5161</v>
      </c>
      <c r="B380" s="8" t="s">
        <v>43</v>
      </c>
      <c r="C380" s="20">
        <v>43809</v>
      </c>
      <c r="D380" s="8" t="s">
        <v>55</v>
      </c>
      <c r="E380" s="8" t="s">
        <v>45</v>
      </c>
      <c r="F380" s="8">
        <v>0.52</v>
      </c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</row>
    <row r="381" spans="1:27" hidden="1" x14ac:dyDescent="0.25">
      <c r="A381" s="10">
        <v>5163</v>
      </c>
      <c r="B381" s="8" t="s">
        <v>52</v>
      </c>
      <c r="C381" s="20">
        <v>43809</v>
      </c>
      <c r="D381" s="8" t="s">
        <v>66</v>
      </c>
      <c r="E381" s="8" t="s">
        <v>66</v>
      </c>
      <c r="F381" s="8">
        <v>5</v>
      </c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</row>
    <row r="382" spans="1:27" hidden="1" x14ac:dyDescent="0.25">
      <c r="A382" s="10">
        <v>5177</v>
      </c>
      <c r="B382" s="8" t="s">
        <v>43</v>
      </c>
      <c r="C382" s="20">
        <v>43809</v>
      </c>
      <c r="D382" s="8" t="s">
        <v>41</v>
      </c>
      <c r="E382" s="8" t="s">
        <v>45</v>
      </c>
      <c r="F382" s="8">
        <v>0.56000000000000005</v>
      </c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</row>
    <row r="383" spans="1:27" hidden="1" x14ac:dyDescent="0.25">
      <c r="A383" s="10">
        <v>5179</v>
      </c>
      <c r="B383" s="8" t="s">
        <v>64</v>
      </c>
      <c r="C383" s="20">
        <v>43809</v>
      </c>
      <c r="D383" s="8" t="s">
        <v>60</v>
      </c>
      <c r="E383" s="8" t="s">
        <v>60</v>
      </c>
      <c r="F383" s="8">
        <v>0.66</v>
      </c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</row>
    <row r="384" spans="1:27" hidden="1" x14ac:dyDescent="0.25">
      <c r="A384" s="10">
        <v>5180</v>
      </c>
      <c r="B384" s="8" t="s">
        <v>43</v>
      </c>
      <c r="C384" s="20">
        <v>43809</v>
      </c>
      <c r="D384" s="8" t="s">
        <v>45</v>
      </c>
      <c r="E384" s="8" t="s">
        <v>45</v>
      </c>
      <c r="F384" s="8">
        <v>9.02</v>
      </c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</row>
    <row r="385" spans="1:27" hidden="1" x14ac:dyDescent="0.25">
      <c r="A385" s="10">
        <v>5189</v>
      </c>
      <c r="B385" s="8" t="s">
        <v>43</v>
      </c>
      <c r="C385" s="20">
        <v>43809</v>
      </c>
      <c r="D385" s="8" t="s">
        <v>49</v>
      </c>
      <c r="E385" s="8" t="s">
        <v>49</v>
      </c>
      <c r="F385" s="8">
        <v>0.98</v>
      </c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</row>
    <row r="386" spans="1:27" hidden="1" x14ac:dyDescent="0.25">
      <c r="A386" s="10">
        <v>5190</v>
      </c>
      <c r="B386" s="8" t="s">
        <v>43</v>
      </c>
      <c r="C386" s="20">
        <v>43809</v>
      </c>
      <c r="D386" s="8" t="s">
        <v>49</v>
      </c>
      <c r="E386" s="8" t="s">
        <v>49</v>
      </c>
      <c r="F386" s="8">
        <v>7.66</v>
      </c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</row>
    <row r="387" spans="1:27" hidden="1" x14ac:dyDescent="0.25">
      <c r="A387" s="10">
        <v>5195</v>
      </c>
      <c r="B387" s="8" t="s">
        <v>43</v>
      </c>
      <c r="C387" s="20">
        <v>43809</v>
      </c>
      <c r="D387" s="8" t="s">
        <v>45</v>
      </c>
      <c r="E387" s="8" t="s">
        <v>45</v>
      </c>
      <c r="F387" s="8">
        <v>4.38</v>
      </c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</row>
    <row r="388" spans="1:27" hidden="1" x14ac:dyDescent="0.25">
      <c r="A388" s="10">
        <v>5200</v>
      </c>
      <c r="B388" s="8" t="s">
        <v>43</v>
      </c>
      <c r="C388" s="20">
        <v>43809</v>
      </c>
      <c r="D388" s="8" t="s">
        <v>41</v>
      </c>
      <c r="E388" s="8" t="s">
        <v>45</v>
      </c>
      <c r="F388" s="8">
        <v>3.6</v>
      </c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</row>
    <row r="389" spans="1:27" hidden="1" x14ac:dyDescent="0.25">
      <c r="A389" s="10">
        <v>5210</v>
      </c>
      <c r="B389" s="8" t="s">
        <v>43</v>
      </c>
      <c r="C389" s="20">
        <v>43809</v>
      </c>
      <c r="D389" s="8" t="s">
        <v>45</v>
      </c>
      <c r="E389" s="8" t="s">
        <v>45</v>
      </c>
      <c r="F389" s="8">
        <v>0.34</v>
      </c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</row>
    <row r="390" spans="1:27" hidden="1" x14ac:dyDescent="0.25">
      <c r="A390" s="10">
        <v>5213</v>
      </c>
      <c r="B390" s="8" t="s">
        <v>46</v>
      </c>
      <c r="C390" s="20">
        <v>43809</v>
      </c>
      <c r="D390" s="8" t="s">
        <v>47</v>
      </c>
      <c r="E390" s="8" t="s">
        <v>47</v>
      </c>
      <c r="F390" s="8">
        <v>2.74</v>
      </c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</row>
    <row r="391" spans="1:27" hidden="1" x14ac:dyDescent="0.25">
      <c r="A391" s="10">
        <v>5217</v>
      </c>
      <c r="B391" s="8" t="s">
        <v>52</v>
      </c>
      <c r="C391" s="20">
        <v>43809</v>
      </c>
      <c r="D391" s="8" t="s">
        <v>51</v>
      </c>
      <c r="E391" s="8" t="s">
        <v>51</v>
      </c>
      <c r="F391" s="8">
        <v>5.96</v>
      </c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</row>
    <row r="392" spans="1:27" hidden="1" x14ac:dyDescent="0.25">
      <c r="A392" s="10">
        <v>5220</v>
      </c>
      <c r="B392" s="8" t="s">
        <v>43</v>
      </c>
      <c r="C392" s="20">
        <v>43809</v>
      </c>
      <c r="D392" s="8" t="s">
        <v>41</v>
      </c>
      <c r="E392" s="8" t="s">
        <v>41</v>
      </c>
      <c r="F392" s="8">
        <v>3.66</v>
      </c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</row>
    <row r="393" spans="1:27" hidden="1" x14ac:dyDescent="0.25">
      <c r="A393" s="10">
        <v>5220</v>
      </c>
      <c r="B393" s="8" t="s">
        <v>43</v>
      </c>
      <c r="C393" s="20">
        <v>43809</v>
      </c>
      <c r="D393" s="8" t="s">
        <v>41</v>
      </c>
      <c r="E393" s="8" t="s">
        <v>65</v>
      </c>
      <c r="F393" s="8">
        <v>1.62</v>
      </c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</row>
    <row r="394" spans="1:27" hidden="1" x14ac:dyDescent="0.25">
      <c r="A394" s="10">
        <v>5234</v>
      </c>
      <c r="B394" s="8" t="s">
        <v>43</v>
      </c>
      <c r="C394" s="20">
        <v>43809</v>
      </c>
      <c r="D394" s="8" t="s">
        <v>42</v>
      </c>
      <c r="E394" s="8" t="s">
        <v>59</v>
      </c>
      <c r="F394" s="8">
        <v>2.12</v>
      </c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</row>
    <row r="395" spans="1:27" hidden="1" x14ac:dyDescent="0.25">
      <c r="A395" s="10">
        <v>5234</v>
      </c>
      <c r="B395" s="8" t="s">
        <v>43</v>
      </c>
      <c r="C395" s="20">
        <v>43809</v>
      </c>
      <c r="D395" s="8" t="s">
        <v>42</v>
      </c>
      <c r="E395" s="8" t="s">
        <v>60</v>
      </c>
      <c r="F395" s="8">
        <v>0.84</v>
      </c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</row>
    <row r="396" spans="1:27" hidden="1" x14ac:dyDescent="0.25">
      <c r="A396" s="10">
        <v>5235</v>
      </c>
      <c r="B396" s="8" t="s">
        <v>43</v>
      </c>
      <c r="C396" s="20">
        <v>43809</v>
      </c>
      <c r="D396" s="8" t="s">
        <v>45</v>
      </c>
      <c r="E396" s="8" t="s">
        <v>62</v>
      </c>
      <c r="F396" s="8">
        <v>2.254</v>
      </c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</row>
    <row r="397" spans="1:27" hidden="1" x14ac:dyDescent="0.25">
      <c r="A397" s="10">
        <v>5249</v>
      </c>
      <c r="B397" s="8" t="s">
        <v>43</v>
      </c>
      <c r="C397" s="20">
        <v>43809</v>
      </c>
      <c r="D397" s="8" t="s">
        <v>55</v>
      </c>
      <c r="E397" s="8" t="s">
        <v>45</v>
      </c>
      <c r="F397" s="8">
        <v>1.56</v>
      </c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</row>
    <row r="398" spans="1:27" hidden="1" x14ac:dyDescent="0.25">
      <c r="A398" s="10">
        <v>5250</v>
      </c>
      <c r="B398" s="8" t="s">
        <v>43</v>
      </c>
      <c r="C398" s="20">
        <v>43809</v>
      </c>
      <c r="D398" s="8" t="s">
        <v>77</v>
      </c>
      <c r="E398" s="8" t="s">
        <v>77</v>
      </c>
      <c r="F398" s="8">
        <v>3.92</v>
      </c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</row>
    <row r="399" spans="1:27" hidden="1" x14ac:dyDescent="0.25">
      <c r="A399" s="10">
        <v>5258</v>
      </c>
      <c r="B399" s="8" t="s">
        <v>86</v>
      </c>
      <c r="C399" s="20">
        <v>43809</v>
      </c>
      <c r="D399" s="8" t="s">
        <v>42</v>
      </c>
      <c r="E399" s="8" t="s">
        <v>65</v>
      </c>
      <c r="F399" s="8">
        <v>0.56000000000000005</v>
      </c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</row>
    <row r="400" spans="1:27" hidden="1" x14ac:dyDescent="0.25">
      <c r="A400" s="10">
        <v>5258</v>
      </c>
      <c r="B400" s="8" t="s">
        <v>86</v>
      </c>
      <c r="C400" s="20">
        <v>43809</v>
      </c>
      <c r="D400" s="8" t="s">
        <v>42</v>
      </c>
      <c r="E400" s="8" t="s">
        <v>42</v>
      </c>
      <c r="F400" s="8">
        <v>3.26</v>
      </c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</row>
    <row r="401" spans="1:27" hidden="1" x14ac:dyDescent="0.25">
      <c r="A401" s="10">
        <v>5259</v>
      </c>
      <c r="B401" s="8" t="s">
        <v>43</v>
      </c>
      <c r="C401" s="20">
        <v>43809</v>
      </c>
      <c r="D401" s="8" t="s">
        <v>60</v>
      </c>
      <c r="E401" s="8" t="s">
        <v>60</v>
      </c>
      <c r="F401" s="8">
        <v>1.38</v>
      </c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</row>
    <row r="402" spans="1:27" hidden="1" x14ac:dyDescent="0.25">
      <c r="A402" s="10">
        <v>5260</v>
      </c>
      <c r="B402" s="8" t="s">
        <v>52</v>
      </c>
      <c r="C402" s="20">
        <v>43809</v>
      </c>
      <c r="D402" s="8" t="s">
        <v>45</v>
      </c>
      <c r="E402" s="8" t="s">
        <v>45</v>
      </c>
      <c r="F402" s="8">
        <v>0.74</v>
      </c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</row>
    <row r="403" spans="1:27" hidden="1" x14ac:dyDescent="0.25">
      <c r="A403" s="10">
        <v>5262</v>
      </c>
      <c r="B403" s="8" t="s">
        <v>43</v>
      </c>
      <c r="C403" s="20">
        <v>43809</v>
      </c>
      <c r="D403" s="8" t="s">
        <v>53</v>
      </c>
      <c r="E403" s="8" t="s">
        <v>53</v>
      </c>
      <c r="F403" s="8">
        <v>0.96599999999999997</v>
      </c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</row>
    <row r="404" spans="1:27" hidden="1" x14ac:dyDescent="0.25">
      <c r="A404" s="10">
        <v>5270</v>
      </c>
      <c r="B404" s="8" t="s">
        <v>43</v>
      </c>
      <c r="C404" s="20">
        <v>43809</v>
      </c>
      <c r="D404" s="8" t="s">
        <v>45</v>
      </c>
      <c r="E404" s="8" t="s">
        <v>45</v>
      </c>
      <c r="F404" s="8">
        <v>2.16</v>
      </c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</row>
    <row r="405" spans="1:27" hidden="1" x14ac:dyDescent="0.25">
      <c r="A405" s="10">
        <v>5273</v>
      </c>
      <c r="B405" s="8" t="s">
        <v>43</v>
      </c>
      <c r="C405" s="20">
        <v>43809</v>
      </c>
      <c r="D405" s="8" t="s">
        <v>41</v>
      </c>
      <c r="E405" s="8" t="s">
        <v>65</v>
      </c>
      <c r="F405" s="8">
        <v>2.84</v>
      </c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</row>
    <row r="406" spans="1:27" hidden="1" x14ac:dyDescent="0.25">
      <c r="A406" s="10">
        <v>5273</v>
      </c>
      <c r="B406" s="8" t="s">
        <v>43</v>
      </c>
      <c r="C406" s="20">
        <v>43809</v>
      </c>
      <c r="D406" s="8" t="s">
        <v>41</v>
      </c>
      <c r="E406" s="8" t="s">
        <v>41</v>
      </c>
      <c r="F406" s="8">
        <v>2.98</v>
      </c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</row>
    <row r="407" spans="1:27" hidden="1" x14ac:dyDescent="0.25">
      <c r="A407" s="10">
        <v>5279</v>
      </c>
      <c r="B407" s="8" t="s">
        <v>52</v>
      </c>
      <c r="C407" s="20">
        <v>43809</v>
      </c>
      <c r="D407" s="8" t="s">
        <v>56</v>
      </c>
      <c r="E407" s="8" t="s">
        <v>56</v>
      </c>
      <c r="F407" s="8">
        <v>3.24</v>
      </c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</row>
    <row r="408" spans="1:27" hidden="1" x14ac:dyDescent="0.25">
      <c r="A408" s="10">
        <v>5280</v>
      </c>
      <c r="B408" s="8" t="s">
        <v>52</v>
      </c>
      <c r="C408" s="20">
        <v>43809</v>
      </c>
      <c r="D408" s="8" t="s">
        <v>51</v>
      </c>
      <c r="E408" s="8" t="s">
        <v>51</v>
      </c>
      <c r="F408" s="8">
        <v>5.0199999999999996</v>
      </c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</row>
    <row r="409" spans="1:27" hidden="1" x14ac:dyDescent="0.25">
      <c r="A409" s="10">
        <v>5286</v>
      </c>
      <c r="B409" s="8" t="s">
        <v>52</v>
      </c>
      <c r="C409" s="20">
        <v>43809</v>
      </c>
      <c r="D409" s="8" t="s">
        <v>56</v>
      </c>
      <c r="E409" s="8" t="s">
        <v>56</v>
      </c>
      <c r="F409" s="8">
        <v>2.86</v>
      </c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</row>
    <row r="410" spans="1:27" hidden="1" x14ac:dyDescent="0.25">
      <c r="A410" s="10">
        <v>5307</v>
      </c>
      <c r="B410" s="8" t="s">
        <v>43</v>
      </c>
      <c r="C410" s="20">
        <v>43809</v>
      </c>
      <c r="D410" s="8" t="s">
        <v>49</v>
      </c>
      <c r="E410" s="8" t="s">
        <v>49</v>
      </c>
      <c r="F410" s="8">
        <v>4.4400000000000004</v>
      </c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</row>
    <row r="411" spans="1:27" hidden="1" x14ac:dyDescent="0.25">
      <c r="A411" s="10">
        <v>5316</v>
      </c>
      <c r="B411" s="8" t="s">
        <v>43</v>
      </c>
      <c r="C411" s="20">
        <v>43809</v>
      </c>
      <c r="D411" s="8" t="s">
        <v>49</v>
      </c>
      <c r="E411" s="8" t="s">
        <v>49</v>
      </c>
      <c r="F411" s="8">
        <v>0.40200000000000002</v>
      </c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</row>
    <row r="412" spans="1:27" hidden="1" x14ac:dyDescent="0.25">
      <c r="A412" s="10">
        <v>5335</v>
      </c>
      <c r="B412" s="8" t="s">
        <v>43</v>
      </c>
      <c r="C412" s="20">
        <v>43809</v>
      </c>
      <c r="D412" s="8" t="s">
        <v>49</v>
      </c>
      <c r="E412" s="8" t="s">
        <v>49</v>
      </c>
      <c r="F412" s="8">
        <v>3.6179999999999999</v>
      </c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</row>
    <row r="413" spans="1:27" hidden="1" x14ac:dyDescent="0.25">
      <c r="A413" s="10">
        <v>5365</v>
      </c>
      <c r="B413" s="8" t="s">
        <v>43</v>
      </c>
      <c r="C413" s="20">
        <v>43809</v>
      </c>
      <c r="D413" s="8" t="s">
        <v>49</v>
      </c>
      <c r="E413" s="8" t="s">
        <v>49</v>
      </c>
      <c r="F413" s="8">
        <v>0.16</v>
      </c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</row>
    <row r="414" spans="1:27" hidden="1" x14ac:dyDescent="0.25">
      <c r="A414" s="10">
        <v>5388</v>
      </c>
      <c r="B414" s="8" t="s">
        <v>43</v>
      </c>
      <c r="C414" s="20">
        <v>43810</v>
      </c>
      <c r="D414" s="8" t="s">
        <v>50</v>
      </c>
      <c r="E414" s="8" t="s">
        <v>50</v>
      </c>
      <c r="F414" s="8">
        <v>8.2000000000000003E-2</v>
      </c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</row>
    <row r="415" spans="1:27" hidden="1" x14ac:dyDescent="0.25">
      <c r="A415" s="10">
        <v>5389</v>
      </c>
      <c r="B415" s="8" t="s">
        <v>52</v>
      </c>
      <c r="C415" s="20">
        <v>43810</v>
      </c>
      <c r="D415" s="8" t="s">
        <v>51</v>
      </c>
      <c r="E415" s="8" t="s">
        <v>51</v>
      </c>
      <c r="F415" s="8">
        <v>8.2000000000000003E-2</v>
      </c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</row>
    <row r="416" spans="1:27" hidden="1" x14ac:dyDescent="0.25">
      <c r="A416" s="10">
        <v>5390</v>
      </c>
      <c r="B416" s="8" t="s">
        <v>52</v>
      </c>
      <c r="C416" s="20">
        <v>43810</v>
      </c>
      <c r="D416" s="8" t="s">
        <v>51</v>
      </c>
      <c r="E416" s="8" t="s">
        <v>51</v>
      </c>
      <c r="F416" s="8">
        <v>2.7</v>
      </c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</row>
    <row r="417" spans="1:27" hidden="1" x14ac:dyDescent="0.25">
      <c r="A417" s="10">
        <v>5391</v>
      </c>
      <c r="B417" s="8" t="s">
        <v>46</v>
      </c>
      <c r="C417" s="20">
        <v>43810</v>
      </c>
      <c r="D417" s="8" t="s">
        <v>47</v>
      </c>
      <c r="E417" s="8" t="s">
        <v>47</v>
      </c>
      <c r="F417" s="8">
        <v>7.1</v>
      </c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</row>
    <row r="418" spans="1:27" hidden="1" x14ac:dyDescent="0.25">
      <c r="A418" s="10">
        <v>5392</v>
      </c>
      <c r="B418" s="8" t="s">
        <v>43</v>
      </c>
      <c r="C418" s="20">
        <v>43810</v>
      </c>
      <c r="D418" s="8" t="s">
        <v>49</v>
      </c>
      <c r="E418" s="8" t="s">
        <v>49</v>
      </c>
      <c r="F418" s="8">
        <v>1.9359999999999999</v>
      </c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</row>
    <row r="419" spans="1:27" hidden="1" x14ac:dyDescent="0.25">
      <c r="A419" s="10">
        <v>5393</v>
      </c>
      <c r="B419" s="8" t="s">
        <v>52</v>
      </c>
      <c r="C419" s="20">
        <v>43810</v>
      </c>
      <c r="D419" s="8" t="s">
        <v>56</v>
      </c>
      <c r="E419" s="8" t="s">
        <v>56</v>
      </c>
      <c r="F419" s="8">
        <v>7.22</v>
      </c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</row>
    <row r="420" spans="1:27" hidden="1" x14ac:dyDescent="0.25">
      <c r="A420" s="10">
        <v>5394</v>
      </c>
      <c r="B420" s="8" t="s">
        <v>43</v>
      </c>
      <c r="C420" s="20">
        <v>43810</v>
      </c>
      <c r="D420" s="8" t="s">
        <v>49</v>
      </c>
      <c r="E420" s="8" t="s">
        <v>49</v>
      </c>
      <c r="F420" s="8">
        <v>1.18</v>
      </c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</row>
    <row r="421" spans="1:27" hidden="1" x14ac:dyDescent="0.25">
      <c r="A421" s="10">
        <v>5395</v>
      </c>
      <c r="B421" s="8" t="s">
        <v>52</v>
      </c>
      <c r="C421" s="20">
        <v>43810</v>
      </c>
      <c r="D421" s="8" t="s">
        <v>51</v>
      </c>
      <c r="E421" s="8" t="s">
        <v>51</v>
      </c>
      <c r="F421" s="8">
        <v>2.11</v>
      </c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</row>
    <row r="422" spans="1:27" hidden="1" x14ac:dyDescent="0.25">
      <c r="A422" s="10">
        <v>5396</v>
      </c>
      <c r="B422" s="8" t="s">
        <v>46</v>
      </c>
      <c r="C422" s="20">
        <v>43810</v>
      </c>
      <c r="D422" s="8" t="s">
        <v>47</v>
      </c>
      <c r="E422" s="8" t="s">
        <v>47</v>
      </c>
      <c r="F422" s="8">
        <v>3.98</v>
      </c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</row>
    <row r="423" spans="1:27" hidden="1" x14ac:dyDescent="0.25">
      <c r="A423" s="10">
        <v>5399</v>
      </c>
      <c r="B423" s="8" t="s">
        <v>52</v>
      </c>
      <c r="C423" s="20">
        <v>43810</v>
      </c>
      <c r="D423" s="8" t="s">
        <v>56</v>
      </c>
      <c r="E423" s="8" t="s">
        <v>56</v>
      </c>
      <c r="F423" s="8">
        <v>3.34</v>
      </c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  <c r="AA423" s="6"/>
    </row>
    <row r="424" spans="1:27" hidden="1" x14ac:dyDescent="0.25">
      <c r="A424" s="10">
        <v>5405</v>
      </c>
      <c r="B424" s="8" t="s">
        <v>43</v>
      </c>
      <c r="C424" s="20">
        <v>43810</v>
      </c>
      <c r="D424" s="8" t="s">
        <v>49</v>
      </c>
      <c r="E424" s="8" t="s">
        <v>49</v>
      </c>
      <c r="F424" s="8">
        <v>0.72</v>
      </c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  <c r="AA424" s="6"/>
    </row>
    <row r="425" spans="1:27" hidden="1" x14ac:dyDescent="0.25">
      <c r="A425" s="10">
        <v>5412</v>
      </c>
      <c r="B425" s="8" t="s">
        <v>52</v>
      </c>
      <c r="C425" s="20">
        <v>43810</v>
      </c>
      <c r="D425" s="8" t="s">
        <v>51</v>
      </c>
      <c r="E425" s="8" t="s">
        <v>51</v>
      </c>
      <c r="F425" s="8">
        <v>2.46</v>
      </c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  <c r="AA425" s="6"/>
    </row>
    <row r="426" spans="1:27" hidden="1" x14ac:dyDescent="0.25">
      <c r="A426" s="10">
        <v>5414</v>
      </c>
      <c r="B426" s="8" t="s">
        <v>52</v>
      </c>
      <c r="C426" s="20">
        <v>43810</v>
      </c>
      <c r="D426" s="8" t="s">
        <v>58</v>
      </c>
      <c r="E426" s="8" t="s">
        <v>58</v>
      </c>
      <c r="F426" s="8">
        <v>0.873</v>
      </c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  <c r="AA426" s="6"/>
    </row>
    <row r="427" spans="1:27" hidden="1" x14ac:dyDescent="0.25">
      <c r="A427" s="10">
        <v>5416</v>
      </c>
      <c r="B427" s="8" t="s">
        <v>43</v>
      </c>
      <c r="C427" s="20">
        <v>43810</v>
      </c>
      <c r="D427" s="8" t="s">
        <v>45</v>
      </c>
      <c r="E427" s="8" t="s">
        <v>45</v>
      </c>
      <c r="F427" s="8">
        <v>1.28</v>
      </c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</row>
    <row r="428" spans="1:27" hidden="1" x14ac:dyDescent="0.25">
      <c r="A428" s="10">
        <v>5417</v>
      </c>
      <c r="B428" s="8" t="s">
        <v>43</v>
      </c>
      <c r="C428" s="20">
        <v>43810</v>
      </c>
      <c r="D428" s="8" t="s">
        <v>49</v>
      </c>
      <c r="E428" s="8" t="s">
        <v>49</v>
      </c>
      <c r="F428" s="8">
        <v>0.7</v>
      </c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</row>
    <row r="429" spans="1:27" hidden="1" x14ac:dyDescent="0.25">
      <c r="A429" s="10">
        <v>5419</v>
      </c>
      <c r="B429" s="8" t="s">
        <v>43</v>
      </c>
      <c r="C429" s="20">
        <v>43810</v>
      </c>
      <c r="D429" s="8" t="s">
        <v>45</v>
      </c>
      <c r="E429" s="8" t="s">
        <v>45</v>
      </c>
      <c r="F429" s="8">
        <v>0.98</v>
      </c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</row>
    <row r="430" spans="1:27" hidden="1" x14ac:dyDescent="0.25">
      <c r="A430" s="10">
        <v>5420</v>
      </c>
      <c r="B430" s="8" t="s">
        <v>43</v>
      </c>
      <c r="C430" s="20">
        <v>43810</v>
      </c>
      <c r="D430" s="8" t="s">
        <v>87</v>
      </c>
      <c r="E430" s="8" t="s">
        <v>87</v>
      </c>
      <c r="F430" s="8">
        <v>1.46</v>
      </c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</row>
    <row r="431" spans="1:27" hidden="1" x14ac:dyDescent="0.25">
      <c r="A431" s="10">
        <v>5424</v>
      </c>
      <c r="B431" s="8" t="s">
        <v>52</v>
      </c>
      <c r="C431" s="20">
        <v>43810</v>
      </c>
      <c r="D431" s="8" t="s">
        <v>66</v>
      </c>
      <c r="E431" s="8" t="s">
        <v>66</v>
      </c>
      <c r="F431" s="8">
        <v>1.0669999999999999</v>
      </c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</row>
    <row r="432" spans="1:27" hidden="1" x14ac:dyDescent="0.25">
      <c r="A432" s="10">
        <v>5427</v>
      </c>
      <c r="B432" s="8" t="s">
        <v>43</v>
      </c>
      <c r="C432" s="20">
        <v>43810</v>
      </c>
      <c r="D432" s="8" t="s">
        <v>55</v>
      </c>
      <c r="E432" s="8" t="s">
        <v>45</v>
      </c>
      <c r="F432" s="8">
        <v>0.98</v>
      </c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  <c r="AA432" s="6"/>
    </row>
    <row r="433" spans="1:27" hidden="1" x14ac:dyDescent="0.25">
      <c r="A433" s="10">
        <v>5431</v>
      </c>
      <c r="B433" s="8" t="s">
        <v>52</v>
      </c>
      <c r="C433" s="20">
        <v>43810</v>
      </c>
      <c r="D433" s="8" t="s">
        <v>51</v>
      </c>
      <c r="E433" s="8" t="s">
        <v>51</v>
      </c>
      <c r="F433" s="8">
        <v>7.9</v>
      </c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</row>
    <row r="434" spans="1:27" hidden="1" x14ac:dyDescent="0.25">
      <c r="A434" s="10">
        <v>5438</v>
      </c>
      <c r="B434" s="8" t="s">
        <v>52</v>
      </c>
      <c r="C434" s="20">
        <v>43810</v>
      </c>
      <c r="D434" s="8" t="s">
        <v>51</v>
      </c>
      <c r="E434" s="8" t="s">
        <v>51</v>
      </c>
      <c r="F434" s="8">
        <v>8.1999999999999993</v>
      </c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</row>
    <row r="435" spans="1:27" hidden="1" x14ac:dyDescent="0.25">
      <c r="A435" s="10">
        <v>5439</v>
      </c>
      <c r="B435" s="8" t="s">
        <v>43</v>
      </c>
      <c r="C435" s="20">
        <v>43810</v>
      </c>
      <c r="D435" s="8" t="s">
        <v>41</v>
      </c>
      <c r="E435" s="8" t="s">
        <v>41</v>
      </c>
      <c r="F435" s="8">
        <v>3.2</v>
      </c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6"/>
    </row>
    <row r="436" spans="1:27" hidden="1" x14ac:dyDescent="0.25">
      <c r="A436" s="10">
        <v>5444</v>
      </c>
      <c r="B436" s="8" t="s">
        <v>43</v>
      </c>
      <c r="C436" s="20">
        <v>43810</v>
      </c>
      <c r="D436" s="8" t="s">
        <v>45</v>
      </c>
      <c r="E436" s="8" t="s">
        <v>45</v>
      </c>
      <c r="F436" s="8">
        <v>0.36</v>
      </c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  <c r="AA436" s="6"/>
    </row>
    <row r="437" spans="1:27" hidden="1" x14ac:dyDescent="0.25">
      <c r="A437" s="10">
        <v>5448</v>
      </c>
      <c r="B437" s="8" t="s">
        <v>43</v>
      </c>
      <c r="C437" s="20">
        <v>43810</v>
      </c>
      <c r="D437" s="8" t="s">
        <v>45</v>
      </c>
      <c r="E437" s="8" t="s">
        <v>45</v>
      </c>
      <c r="F437" s="8">
        <v>3.66</v>
      </c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  <c r="AA437" s="6"/>
    </row>
    <row r="438" spans="1:27" hidden="1" x14ac:dyDescent="0.25">
      <c r="A438" s="10">
        <v>5453</v>
      </c>
      <c r="B438" s="8" t="s">
        <v>43</v>
      </c>
      <c r="C438" s="20">
        <v>43810</v>
      </c>
      <c r="D438" s="8" t="s">
        <v>45</v>
      </c>
      <c r="E438" s="8" t="s">
        <v>45</v>
      </c>
      <c r="F438" s="8">
        <v>2.8</v>
      </c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</row>
    <row r="439" spans="1:27" hidden="1" x14ac:dyDescent="0.25">
      <c r="A439" s="10">
        <v>5455</v>
      </c>
      <c r="B439" s="8" t="s">
        <v>43</v>
      </c>
      <c r="C439" s="20">
        <v>43810</v>
      </c>
      <c r="D439" s="8" t="s">
        <v>55</v>
      </c>
      <c r="E439" s="8" t="s">
        <v>65</v>
      </c>
      <c r="F439" s="8">
        <v>8.74</v>
      </c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  <c r="AA439" s="6"/>
    </row>
    <row r="440" spans="1:27" hidden="1" x14ac:dyDescent="0.25">
      <c r="A440" s="10">
        <v>5455</v>
      </c>
      <c r="B440" s="8" t="s">
        <v>43</v>
      </c>
      <c r="C440" s="20">
        <v>43810</v>
      </c>
      <c r="D440" s="8" t="s">
        <v>55</v>
      </c>
      <c r="E440" s="8" t="s">
        <v>55</v>
      </c>
      <c r="F440" s="8">
        <v>2.6379999999999999</v>
      </c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  <c r="AA440" s="6"/>
    </row>
    <row r="441" spans="1:27" hidden="1" x14ac:dyDescent="0.25">
      <c r="A441" s="10">
        <v>5456</v>
      </c>
      <c r="B441" s="8" t="s">
        <v>43</v>
      </c>
      <c r="C441" s="20">
        <v>43810</v>
      </c>
      <c r="D441" s="8" t="s">
        <v>49</v>
      </c>
      <c r="E441" s="8" t="s">
        <v>49</v>
      </c>
      <c r="F441" s="8">
        <v>0.64800000000000002</v>
      </c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</row>
    <row r="442" spans="1:27" hidden="1" x14ac:dyDescent="0.25">
      <c r="A442" s="10">
        <v>5467</v>
      </c>
      <c r="B442" s="8" t="s">
        <v>43</v>
      </c>
      <c r="C442" s="20">
        <v>43810</v>
      </c>
      <c r="D442" s="8" t="s">
        <v>41</v>
      </c>
      <c r="E442" s="8" t="s">
        <v>88</v>
      </c>
      <c r="F442" s="8">
        <v>3.1</v>
      </c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</row>
    <row r="443" spans="1:27" hidden="1" x14ac:dyDescent="0.25">
      <c r="A443" s="10">
        <v>5470</v>
      </c>
      <c r="B443" s="8" t="s">
        <v>43</v>
      </c>
      <c r="C443" s="20">
        <v>43810</v>
      </c>
      <c r="D443" s="8" t="s">
        <v>45</v>
      </c>
      <c r="E443" s="8" t="s">
        <v>45</v>
      </c>
      <c r="F443" s="8">
        <v>1.8</v>
      </c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</row>
    <row r="444" spans="1:27" hidden="1" x14ac:dyDescent="0.25">
      <c r="A444" s="10">
        <v>5475</v>
      </c>
      <c r="B444" s="8" t="s">
        <v>43</v>
      </c>
      <c r="C444" s="20">
        <v>43810</v>
      </c>
      <c r="D444" s="8" t="s">
        <v>41</v>
      </c>
      <c r="E444" s="8" t="s">
        <v>41</v>
      </c>
      <c r="F444" s="8">
        <v>6.26</v>
      </c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  <c r="AA444" s="6"/>
    </row>
    <row r="445" spans="1:27" hidden="1" x14ac:dyDescent="0.25">
      <c r="A445" s="10">
        <v>5477</v>
      </c>
      <c r="B445" s="8" t="s">
        <v>43</v>
      </c>
      <c r="C445" s="20">
        <v>43810</v>
      </c>
      <c r="D445" s="8" t="s">
        <v>60</v>
      </c>
      <c r="E445" s="8" t="s">
        <v>60</v>
      </c>
      <c r="F445" s="8">
        <v>3.89</v>
      </c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</row>
    <row r="446" spans="1:27" hidden="1" x14ac:dyDescent="0.25">
      <c r="A446" s="10">
        <v>5477</v>
      </c>
      <c r="B446" s="8" t="s">
        <v>43</v>
      </c>
      <c r="C446" s="20">
        <v>43810</v>
      </c>
      <c r="D446" s="8" t="s">
        <v>60</v>
      </c>
      <c r="E446" s="8" t="s">
        <v>63</v>
      </c>
      <c r="F446" s="8">
        <v>0.38</v>
      </c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</row>
    <row r="447" spans="1:27" hidden="1" x14ac:dyDescent="0.25">
      <c r="A447" s="10">
        <v>5480</v>
      </c>
      <c r="B447" s="8" t="s">
        <v>43</v>
      </c>
      <c r="C447" s="20">
        <v>43810</v>
      </c>
      <c r="D447" s="8" t="s">
        <v>61</v>
      </c>
      <c r="E447" s="8" t="s">
        <v>61</v>
      </c>
      <c r="F447" s="8">
        <v>6.32</v>
      </c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  <c r="AA447" s="6"/>
    </row>
    <row r="448" spans="1:27" hidden="1" x14ac:dyDescent="0.25">
      <c r="A448" s="10">
        <v>5490</v>
      </c>
      <c r="B448" s="8" t="s">
        <v>43</v>
      </c>
      <c r="C448" s="20">
        <v>43810</v>
      </c>
      <c r="D448" s="8" t="s">
        <v>45</v>
      </c>
      <c r="E448" s="8" t="s">
        <v>45</v>
      </c>
      <c r="F448" s="8">
        <v>1.98</v>
      </c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</row>
    <row r="449" spans="1:27" hidden="1" x14ac:dyDescent="0.25">
      <c r="A449" s="10">
        <v>5499</v>
      </c>
      <c r="B449" s="8" t="s">
        <v>43</v>
      </c>
      <c r="C449" s="20">
        <v>43810</v>
      </c>
      <c r="D449" s="8" t="s">
        <v>42</v>
      </c>
      <c r="E449" s="8" t="s">
        <v>59</v>
      </c>
      <c r="F449" s="8">
        <v>1.78</v>
      </c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  <c r="AA449" s="6"/>
    </row>
    <row r="450" spans="1:27" hidden="1" x14ac:dyDescent="0.25">
      <c r="A450" s="10">
        <v>5499</v>
      </c>
      <c r="B450" s="8" t="s">
        <v>43</v>
      </c>
      <c r="C450" s="20">
        <v>43810</v>
      </c>
      <c r="D450" s="8" t="s">
        <v>42</v>
      </c>
      <c r="E450" s="8" t="s">
        <v>60</v>
      </c>
      <c r="F450" s="8">
        <v>1.68</v>
      </c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  <c r="AA450" s="6"/>
    </row>
    <row r="451" spans="1:27" hidden="1" x14ac:dyDescent="0.25">
      <c r="A451" s="10">
        <v>5505</v>
      </c>
      <c r="B451" s="8" t="s">
        <v>43</v>
      </c>
      <c r="C451" s="20">
        <v>43810</v>
      </c>
      <c r="D451" s="8" t="s">
        <v>45</v>
      </c>
      <c r="E451" s="8" t="s">
        <v>45</v>
      </c>
      <c r="F451" s="8">
        <v>2.08</v>
      </c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  <c r="AA451" s="6"/>
    </row>
    <row r="452" spans="1:27" hidden="1" x14ac:dyDescent="0.25">
      <c r="A452" s="10">
        <v>5507</v>
      </c>
      <c r="B452" s="8" t="s">
        <v>64</v>
      </c>
      <c r="C452" s="20">
        <v>43810</v>
      </c>
      <c r="D452" s="8" t="s">
        <v>67</v>
      </c>
      <c r="E452" s="8" t="s">
        <v>68</v>
      </c>
      <c r="F452" s="8">
        <v>0.20399999999999999</v>
      </c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  <c r="AA452" s="6"/>
    </row>
    <row r="453" spans="1:27" hidden="1" x14ac:dyDescent="0.25">
      <c r="A453" s="10">
        <v>5508</v>
      </c>
      <c r="B453" s="8" t="s">
        <v>64</v>
      </c>
      <c r="C453" s="20">
        <v>43810</v>
      </c>
      <c r="D453" s="8" t="s">
        <v>67</v>
      </c>
      <c r="E453" s="8" t="s">
        <v>67</v>
      </c>
      <c r="F453" s="8">
        <v>0.81599999999999995</v>
      </c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  <c r="AA453" s="6"/>
    </row>
    <row r="454" spans="1:27" hidden="1" x14ac:dyDescent="0.25">
      <c r="A454" s="10">
        <v>5514</v>
      </c>
      <c r="B454" s="8" t="s">
        <v>43</v>
      </c>
      <c r="C454" s="20">
        <v>43810</v>
      </c>
      <c r="D454" s="8" t="s">
        <v>49</v>
      </c>
      <c r="E454" s="8" t="s">
        <v>49</v>
      </c>
      <c r="F454" s="8">
        <v>1.512</v>
      </c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</row>
    <row r="455" spans="1:27" hidden="1" x14ac:dyDescent="0.25">
      <c r="A455" s="10">
        <v>5515</v>
      </c>
      <c r="B455" s="8" t="s">
        <v>43</v>
      </c>
      <c r="C455" s="20">
        <v>43810</v>
      </c>
      <c r="D455" s="8" t="s">
        <v>72</v>
      </c>
      <c r="E455" s="8" t="s">
        <v>45</v>
      </c>
      <c r="F455" s="8">
        <v>2.02</v>
      </c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</row>
    <row r="456" spans="1:27" hidden="1" x14ac:dyDescent="0.25">
      <c r="A456" s="10">
        <v>5516</v>
      </c>
      <c r="B456" s="8" t="s">
        <v>46</v>
      </c>
      <c r="C456" s="20">
        <v>43810</v>
      </c>
      <c r="D456" s="8" t="s">
        <v>47</v>
      </c>
      <c r="E456" s="8" t="s">
        <v>47</v>
      </c>
      <c r="F456" s="8">
        <v>4.4800000000000004</v>
      </c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  <c r="AA456" s="6"/>
    </row>
    <row r="457" spans="1:27" hidden="1" x14ac:dyDescent="0.25">
      <c r="A457" s="10">
        <v>5523</v>
      </c>
      <c r="B457" s="8" t="s">
        <v>43</v>
      </c>
      <c r="C457" s="20">
        <v>43810</v>
      </c>
      <c r="D457" s="8" t="s">
        <v>45</v>
      </c>
      <c r="E457" s="8" t="s">
        <v>45</v>
      </c>
      <c r="F457" s="8">
        <v>0.48399999999999999</v>
      </c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6"/>
    </row>
    <row r="458" spans="1:27" hidden="1" x14ac:dyDescent="0.25">
      <c r="A458" s="10">
        <v>5524</v>
      </c>
      <c r="B458" s="8" t="s">
        <v>43</v>
      </c>
      <c r="C458" s="20">
        <v>43810</v>
      </c>
      <c r="D458" s="8" t="s">
        <v>49</v>
      </c>
      <c r="E458" s="8" t="s">
        <v>49</v>
      </c>
      <c r="F458" s="8">
        <v>1.48</v>
      </c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  <c r="AA458" s="6"/>
    </row>
    <row r="459" spans="1:27" hidden="1" x14ac:dyDescent="0.25">
      <c r="A459" s="10">
        <v>5531</v>
      </c>
      <c r="B459" s="8" t="s">
        <v>64</v>
      </c>
      <c r="C459" s="20">
        <v>43810</v>
      </c>
      <c r="D459" s="8" t="s">
        <v>76</v>
      </c>
      <c r="E459" s="8" t="s">
        <v>65</v>
      </c>
      <c r="F459" s="8">
        <v>2.12</v>
      </c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  <c r="AA459" s="6"/>
    </row>
    <row r="460" spans="1:27" hidden="1" x14ac:dyDescent="0.25">
      <c r="A460" s="10">
        <v>5531</v>
      </c>
      <c r="B460" s="8" t="s">
        <v>64</v>
      </c>
      <c r="C460" s="20">
        <v>43810</v>
      </c>
      <c r="D460" s="8" t="s">
        <v>76</v>
      </c>
      <c r="E460" s="8" t="s">
        <v>74</v>
      </c>
      <c r="F460" s="8">
        <v>3.94</v>
      </c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  <c r="AA460" s="6"/>
    </row>
    <row r="461" spans="1:27" hidden="1" x14ac:dyDescent="0.25">
      <c r="A461" s="10">
        <v>5533</v>
      </c>
      <c r="B461" s="8" t="s">
        <v>52</v>
      </c>
      <c r="C461" s="20">
        <v>43810</v>
      </c>
      <c r="D461" s="8" t="s">
        <v>56</v>
      </c>
      <c r="E461" s="8" t="s">
        <v>56</v>
      </c>
      <c r="F461" s="8">
        <v>4.18</v>
      </c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</row>
    <row r="462" spans="1:27" hidden="1" x14ac:dyDescent="0.25">
      <c r="A462" s="10">
        <v>5534</v>
      </c>
      <c r="B462" s="8" t="s">
        <v>43</v>
      </c>
      <c r="C462" s="20">
        <v>43810</v>
      </c>
      <c r="D462" s="8" t="s">
        <v>60</v>
      </c>
      <c r="E462" s="8" t="s">
        <v>60</v>
      </c>
      <c r="F462" s="8">
        <v>1.38</v>
      </c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</row>
    <row r="463" spans="1:27" hidden="1" x14ac:dyDescent="0.25">
      <c r="A463" s="10">
        <v>5534</v>
      </c>
      <c r="B463" s="8" t="s">
        <v>43</v>
      </c>
      <c r="C463" s="20">
        <v>43810</v>
      </c>
      <c r="D463" s="8" t="s">
        <v>60</v>
      </c>
      <c r="E463" s="8" t="s">
        <v>63</v>
      </c>
      <c r="F463" s="8">
        <v>1.58</v>
      </c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  <c r="AA463" s="6"/>
    </row>
    <row r="464" spans="1:27" hidden="1" x14ac:dyDescent="0.25">
      <c r="A464" s="10">
        <v>5544</v>
      </c>
      <c r="B464" s="8" t="s">
        <v>52</v>
      </c>
      <c r="C464" s="20">
        <v>43810</v>
      </c>
      <c r="D464" s="8" t="s">
        <v>56</v>
      </c>
      <c r="E464" s="8" t="s">
        <v>56</v>
      </c>
      <c r="F464" s="8">
        <v>3.78</v>
      </c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</row>
    <row r="465" spans="1:27" hidden="1" x14ac:dyDescent="0.25">
      <c r="A465" s="10">
        <v>5567</v>
      </c>
      <c r="B465" s="8" t="s">
        <v>43</v>
      </c>
      <c r="C465" s="20">
        <v>43810</v>
      </c>
      <c r="D465" s="8" t="s">
        <v>42</v>
      </c>
      <c r="E465" s="8" t="s">
        <v>60</v>
      </c>
      <c r="F465" s="8">
        <v>3.7</v>
      </c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</row>
    <row r="466" spans="1:27" hidden="1" x14ac:dyDescent="0.25">
      <c r="A466" s="10">
        <v>5567</v>
      </c>
      <c r="B466" s="8" t="s">
        <v>43</v>
      </c>
      <c r="C466" s="20">
        <v>43810</v>
      </c>
      <c r="D466" s="8" t="s">
        <v>42</v>
      </c>
      <c r="E466" s="8" t="s">
        <v>63</v>
      </c>
      <c r="F466" s="8">
        <v>1.08</v>
      </c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  <c r="AA466" s="6"/>
    </row>
    <row r="467" spans="1:27" hidden="1" x14ac:dyDescent="0.25">
      <c r="A467" s="10">
        <v>5567</v>
      </c>
      <c r="B467" s="8" t="s">
        <v>43</v>
      </c>
      <c r="C467" s="20">
        <v>43810</v>
      </c>
      <c r="D467" s="8" t="s">
        <v>42</v>
      </c>
      <c r="E467" s="8" t="s">
        <v>59</v>
      </c>
      <c r="F467" s="8">
        <v>7.92</v>
      </c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</row>
    <row r="468" spans="1:27" hidden="1" x14ac:dyDescent="0.25">
      <c r="A468" s="10">
        <v>5578</v>
      </c>
      <c r="B468" s="8" t="s">
        <v>52</v>
      </c>
      <c r="C468" s="20">
        <v>43810</v>
      </c>
      <c r="D468" s="8" t="s">
        <v>66</v>
      </c>
      <c r="E468" s="8" t="s">
        <v>66</v>
      </c>
      <c r="F468" s="8">
        <v>5.32</v>
      </c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</row>
    <row r="469" spans="1:27" hidden="1" x14ac:dyDescent="0.25">
      <c r="A469" s="10">
        <v>5588</v>
      </c>
      <c r="B469" s="8" t="s">
        <v>64</v>
      </c>
      <c r="C469" s="20">
        <v>43810</v>
      </c>
      <c r="D469" s="8" t="s">
        <v>67</v>
      </c>
      <c r="E469" s="8" t="s">
        <v>67</v>
      </c>
      <c r="F469" s="8">
        <v>6.92</v>
      </c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  <c r="AA469" s="6"/>
    </row>
    <row r="470" spans="1:27" hidden="1" x14ac:dyDescent="0.25">
      <c r="A470" s="10">
        <v>5600</v>
      </c>
      <c r="B470" s="8" t="s">
        <v>43</v>
      </c>
      <c r="C470" s="20">
        <v>43810</v>
      </c>
      <c r="D470" s="8" t="s">
        <v>49</v>
      </c>
      <c r="E470" s="8" t="s">
        <v>49</v>
      </c>
      <c r="F470" s="8">
        <v>0.64</v>
      </c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</row>
    <row r="471" spans="1:27" hidden="1" x14ac:dyDescent="0.25">
      <c r="A471" s="10">
        <v>5607</v>
      </c>
      <c r="B471" s="8" t="s">
        <v>43</v>
      </c>
      <c r="C471" s="20">
        <v>43810</v>
      </c>
      <c r="D471" s="8" t="s">
        <v>49</v>
      </c>
      <c r="E471" s="8" t="s">
        <v>49</v>
      </c>
      <c r="F471" s="8">
        <v>1.46</v>
      </c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</row>
    <row r="472" spans="1:27" hidden="1" x14ac:dyDescent="0.25">
      <c r="A472" s="10">
        <v>5632</v>
      </c>
      <c r="B472" s="8" t="s">
        <v>43</v>
      </c>
      <c r="C472" s="20">
        <v>43811</v>
      </c>
      <c r="D472" s="8" t="s">
        <v>50</v>
      </c>
      <c r="E472" s="8" t="s">
        <v>50</v>
      </c>
      <c r="F472" s="8">
        <v>0.216</v>
      </c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6"/>
    </row>
    <row r="473" spans="1:27" hidden="1" x14ac:dyDescent="0.25">
      <c r="A473" s="10">
        <v>5633</v>
      </c>
      <c r="B473" s="8" t="s">
        <v>46</v>
      </c>
      <c r="C473" s="20">
        <v>43811</v>
      </c>
      <c r="D473" s="8" t="s">
        <v>47</v>
      </c>
      <c r="E473" s="8" t="s">
        <v>47</v>
      </c>
      <c r="F473" s="8">
        <v>6</v>
      </c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  <c r="AA473" s="6"/>
    </row>
    <row r="474" spans="1:27" hidden="1" x14ac:dyDescent="0.25">
      <c r="A474" s="10">
        <v>5634</v>
      </c>
      <c r="B474" s="8" t="s">
        <v>52</v>
      </c>
      <c r="C474" s="20">
        <v>43811</v>
      </c>
      <c r="D474" s="8" t="s">
        <v>51</v>
      </c>
      <c r="E474" s="8" t="s">
        <v>51</v>
      </c>
      <c r="F474" s="8">
        <v>6.84</v>
      </c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</row>
    <row r="475" spans="1:27" hidden="1" x14ac:dyDescent="0.25">
      <c r="A475" s="10">
        <v>5635</v>
      </c>
      <c r="B475" s="8" t="s">
        <v>43</v>
      </c>
      <c r="C475" s="20">
        <v>43811</v>
      </c>
      <c r="D475" s="8" t="s">
        <v>49</v>
      </c>
      <c r="E475" s="8" t="s">
        <v>49</v>
      </c>
      <c r="F475" s="8">
        <v>1.498</v>
      </c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  <c r="AA475" s="6"/>
    </row>
    <row r="476" spans="1:27" hidden="1" x14ac:dyDescent="0.25">
      <c r="A476" s="10">
        <v>5636</v>
      </c>
      <c r="B476" s="8" t="s">
        <v>52</v>
      </c>
      <c r="C476" s="20">
        <v>43811</v>
      </c>
      <c r="D476" s="8" t="s">
        <v>51</v>
      </c>
      <c r="E476" s="8" t="s">
        <v>51</v>
      </c>
      <c r="F476" s="8">
        <v>1.1399999999999999</v>
      </c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  <c r="AA476" s="6"/>
    </row>
    <row r="477" spans="1:27" hidden="1" x14ac:dyDescent="0.25">
      <c r="A477" s="10">
        <v>5637</v>
      </c>
      <c r="B477" s="8" t="s">
        <v>52</v>
      </c>
      <c r="C477" s="20">
        <v>43811</v>
      </c>
      <c r="D477" s="8" t="s">
        <v>66</v>
      </c>
      <c r="E477" s="8" t="s">
        <v>66</v>
      </c>
      <c r="F477" s="8">
        <v>5.42</v>
      </c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  <c r="AA477" s="6"/>
    </row>
    <row r="478" spans="1:27" hidden="1" x14ac:dyDescent="0.25">
      <c r="A478" s="10">
        <v>5640</v>
      </c>
      <c r="B478" s="8" t="s">
        <v>43</v>
      </c>
      <c r="C478" s="20">
        <v>43811</v>
      </c>
      <c r="D478" s="8" t="s">
        <v>49</v>
      </c>
      <c r="E478" s="8" t="s">
        <v>49</v>
      </c>
      <c r="F478" s="8">
        <v>2.84</v>
      </c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  <c r="AA478" s="6"/>
    </row>
    <row r="479" spans="1:27" hidden="1" x14ac:dyDescent="0.25">
      <c r="A479" s="10">
        <v>5644</v>
      </c>
      <c r="B479" s="8" t="s">
        <v>43</v>
      </c>
      <c r="C479" s="20">
        <v>43811</v>
      </c>
      <c r="D479" s="8" t="s">
        <v>48</v>
      </c>
      <c r="E479" s="8" t="s">
        <v>48</v>
      </c>
      <c r="F479" s="8">
        <v>5.0199999999999996</v>
      </c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  <c r="AA479" s="6"/>
    </row>
    <row r="480" spans="1:27" hidden="1" x14ac:dyDescent="0.25">
      <c r="A480" s="10">
        <v>5649</v>
      </c>
      <c r="B480" s="8" t="s">
        <v>43</v>
      </c>
      <c r="C480" s="20">
        <v>43811</v>
      </c>
      <c r="D480" s="8" t="s">
        <v>45</v>
      </c>
      <c r="E480" s="8" t="s">
        <v>45</v>
      </c>
      <c r="F480" s="8">
        <v>2.61</v>
      </c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</row>
    <row r="481" spans="1:27" hidden="1" x14ac:dyDescent="0.25">
      <c r="A481" s="10">
        <v>5650</v>
      </c>
      <c r="B481" s="8" t="s">
        <v>43</v>
      </c>
      <c r="C481" s="20">
        <v>43811</v>
      </c>
      <c r="D481" s="8" t="s">
        <v>41</v>
      </c>
      <c r="E481" s="8" t="s">
        <v>45</v>
      </c>
      <c r="F481" s="8">
        <v>0.20799999999999999</v>
      </c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</row>
    <row r="482" spans="1:27" hidden="1" x14ac:dyDescent="0.25">
      <c r="A482" s="10">
        <v>5654</v>
      </c>
      <c r="B482" s="8" t="s">
        <v>43</v>
      </c>
      <c r="C482" s="20">
        <v>43811</v>
      </c>
      <c r="D482" s="8" t="s">
        <v>49</v>
      </c>
      <c r="E482" s="8" t="s">
        <v>49</v>
      </c>
      <c r="F482" s="8">
        <v>0.72</v>
      </c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  <c r="AA482" s="6"/>
    </row>
    <row r="483" spans="1:27" hidden="1" x14ac:dyDescent="0.25">
      <c r="A483" s="10">
        <v>5661</v>
      </c>
      <c r="B483" s="8" t="s">
        <v>52</v>
      </c>
      <c r="C483" s="20">
        <v>43811</v>
      </c>
      <c r="D483" s="8" t="s">
        <v>56</v>
      </c>
      <c r="E483" s="8" t="s">
        <v>60</v>
      </c>
      <c r="F483" s="8">
        <v>1.88</v>
      </c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  <c r="AA483" s="6"/>
    </row>
    <row r="484" spans="1:27" hidden="1" x14ac:dyDescent="0.25">
      <c r="A484" s="10">
        <v>5661</v>
      </c>
      <c r="B484" s="8" t="s">
        <v>43</v>
      </c>
      <c r="C484" s="20">
        <v>43811</v>
      </c>
      <c r="D484" s="8" t="s">
        <v>60</v>
      </c>
      <c r="E484" s="8" t="s">
        <v>60</v>
      </c>
      <c r="F484" s="8">
        <v>7.04</v>
      </c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  <c r="AA484" s="6"/>
    </row>
    <row r="485" spans="1:27" hidden="1" x14ac:dyDescent="0.25">
      <c r="A485" s="10">
        <v>5668</v>
      </c>
      <c r="B485" s="8" t="s">
        <v>43</v>
      </c>
      <c r="C485" s="20">
        <v>43811</v>
      </c>
      <c r="D485" s="8" t="s">
        <v>45</v>
      </c>
      <c r="E485" s="8" t="s">
        <v>45</v>
      </c>
      <c r="F485" s="8">
        <v>1.8720000000000001</v>
      </c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  <c r="AA485" s="6"/>
    </row>
    <row r="486" spans="1:27" hidden="1" x14ac:dyDescent="0.25">
      <c r="A486" s="10">
        <v>5669</v>
      </c>
      <c r="B486" s="8" t="s">
        <v>43</v>
      </c>
      <c r="C486" s="20">
        <v>43811</v>
      </c>
      <c r="D486" s="8" t="s">
        <v>42</v>
      </c>
      <c r="E486" s="8" t="s">
        <v>63</v>
      </c>
      <c r="F486" s="8">
        <v>0.28000000000000003</v>
      </c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  <c r="AA486" s="6"/>
    </row>
    <row r="487" spans="1:27" hidden="1" x14ac:dyDescent="0.25">
      <c r="A487" s="10">
        <v>5669</v>
      </c>
      <c r="B487" s="8" t="s">
        <v>43</v>
      </c>
      <c r="C487" s="20">
        <v>43811</v>
      </c>
      <c r="D487" s="8" t="s">
        <v>42</v>
      </c>
      <c r="E487" s="8" t="s">
        <v>59</v>
      </c>
      <c r="F487" s="8">
        <v>1.56</v>
      </c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</row>
    <row r="488" spans="1:27" hidden="1" x14ac:dyDescent="0.25">
      <c r="A488" s="10">
        <v>5669</v>
      </c>
      <c r="B488" s="8" t="s">
        <v>43</v>
      </c>
      <c r="C488" s="20">
        <v>43811</v>
      </c>
      <c r="D488" s="8" t="s">
        <v>42</v>
      </c>
      <c r="E488" s="8" t="s">
        <v>60</v>
      </c>
      <c r="F488" s="8">
        <v>7.04</v>
      </c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</row>
    <row r="489" spans="1:27" hidden="1" x14ac:dyDescent="0.25">
      <c r="A489" s="10">
        <v>5673</v>
      </c>
      <c r="B489" s="8" t="s">
        <v>43</v>
      </c>
      <c r="C489" s="20">
        <v>43811</v>
      </c>
      <c r="D489" s="8" t="s">
        <v>41</v>
      </c>
      <c r="E489" s="8" t="s">
        <v>65</v>
      </c>
      <c r="F489" s="8">
        <v>0.84</v>
      </c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  <c r="AA489" s="6"/>
    </row>
    <row r="490" spans="1:27" hidden="1" x14ac:dyDescent="0.25">
      <c r="A490" s="10">
        <v>5673</v>
      </c>
      <c r="B490" s="8" t="s">
        <v>43</v>
      </c>
      <c r="C490" s="20">
        <v>43811</v>
      </c>
      <c r="D490" s="8" t="s">
        <v>41</v>
      </c>
      <c r="E490" s="8" t="s">
        <v>41</v>
      </c>
      <c r="F490" s="8">
        <v>2.84</v>
      </c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</row>
    <row r="491" spans="1:27" hidden="1" x14ac:dyDescent="0.25">
      <c r="A491" s="10">
        <v>5677</v>
      </c>
      <c r="B491" s="8" t="s">
        <v>43</v>
      </c>
      <c r="C491" s="20">
        <v>43811</v>
      </c>
      <c r="D491" s="8" t="s">
        <v>49</v>
      </c>
      <c r="E491" s="8" t="s">
        <v>49</v>
      </c>
      <c r="F491" s="8">
        <v>2.66</v>
      </c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  <c r="AA491" s="6"/>
    </row>
    <row r="492" spans="1:27" hidden="1" x14ac:dyDescent="0.25">
      <c r="A492" s="10">
        <v>5680</v>
      </c>
      <c r="B492" s="8" t="s">
        <v>46</v>
      </c>
      <c r="C492" s="20">
        <v>43811</v>
      </c>
      <c r="D492" s="8" t="s">
        <v>47</v>
      </c>
      <c r="E492" s="8" t="s">
        <v>47</v>
      </c>
      <c r="F492" s="8">
        <v>1.46</v>
      </c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6"/>
    </row>
    <row r="493" spans="1:27" hidden="1" x14ac:dyDescent="0.25">
      <c r="A493" s="10">
        <v>5682</v>
      </c>
      <c r="B493" s="8" t="s">
        <v>43</v>
      </c>
      <c r="C493" s="20">
        <v>43811</v>
      </c>
      <c r="D493" s="8" t="s">
        <v>60</v>
      </c>
      <c r="E493" s="8" t="s">
        <v>63</v>
      </c>
      <c r="F493" s="8">
        <v>0.28000000000000003</v>
      </c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  <c r="AA493" s="6"/>
    </row>
    <row r="494" spans="1:27" hidden="1" x14ac:dyDescent="0.25">
      <c r="A494" s="10">
        <v>5682</v>
      </c>
      <c r="B494" s="8" t="s">
        <v>43</v>
      </c>
      <c r="C494" s="20">
        <v>43811</v>
      </c>
      <c r="D494" s="8" t="s">
        <v>60</v>
      </c>
      <c r="E494" s="8" t="s">
        <v>60</v>
      </c>
      <c r="F494" s="8">
        <v>1.28</v>
      </c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</row>
    <row r="495" spans="1:27" hidden="1" x14ac:dyDescent="0.25">
      <c r="A495" s="10">
        <v>5684</v>
      </c>
      <c r="B495" s="8" t="s">
        <v>43</v>
      </c>
      <c r="C495" s="20">
        <v>43811</v>
      </c>
      <c r="D495" s="8" t="s">
        <v>55</v>
      </c>
      <c r="E495" s="8" t="s">
        <v>45</v>
      </c>
      <c r="F495" s="8">
        <v>2.9</v>
      </c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  <c r="AA495" s="6"/>
    </row>
    <row r="496" spans="1:27" hidden="1" x14ac:dyDescent="0.25">
      <c r="A496" s="10">
        <v>5686</v>
      </c>
      <c r="B496" s="8" t="s">
        <v>43</v>
      </c>
      <c r="C496" s="20">
        <v>43811</v>
      </c>
      <c r="D496" s="8" t="s">
        <v>44</v>
      </c>
      <c r="E496" s="8" t="s">
        <v>74</v>
      </c>
      <c r="F496" s="8">
        <v>0.32400000000000001</v>
      </c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  <c r="AA496" s="6"/>
    </row>
    <row r="497" spans="1:27" hidden="1" x14ac:dyDescent="0.25">
      <c r="A497" s="10">
        <v>5687</v>
      </c>
      <c r="B497" s="8" t="s">
        <v>43</v>
      </c>
      <c r="C497" s="20">
        <v>43811</v>
      </c>
      <c r="D497" s="8" t="s">
        <v>45</v>
      </c>
      <c r="E497" s="8" t="s">
        <v>45</v>
      </c>
      <c r="F497" s="8">
        <v>3.98</v>
      </c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  <c r="AA497" s="6"/>
    </row>
    <row r="498" spans="1:27" hidden="1" x14ac:dyDescent="0.25">
      <c r="A498" s="10">
        <v>5695</v>
      </c>
      <c r="B498" s="8" t="s">
        <v>43</v>
      </c>
      <c r="C498" s="20">
        <v>43811</v>
      </c>
      <c r="D498" s="8" t="s">
        <v>55</v>
      </c>
      <c r="E498" s="8" t="s">
        <v>55</v>
      </c>
      <c r="F498" s="8">
        <v>8.5</v>
      </c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</row>
    <row r="499" spans="1:27" hidden="1" x14ac:dyDescent="0.25">
      <c r="A499" s="10">
        <v>5703</v>
      </c>
      <c r="B499" s="8" t="s">
        <v>52</v>
      </c>
      <c r="C499" s="20">
        <v>43811</v>
      </c>
      <c r="D499" s="8" t="s">
        <v>51</v>
      </c>
      <c r="E499" s="8" t="s">
        <v>49</v>
      </c>
      <c r="F499" s="8">
        <v>1.1200000000000001</v>
      </c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</row>
    <row r="500" spans="1:27" hidden="1" x14ac:dyDescent="0.25">
      <c r="A500" s="10">
        <v>5709</v>
      </c>
      <c r="B500" s="8" t="s">
        <v>43</v>
      </c>
      <c r="C500" s="20">
        <v>43811</v>
      </c>
      <c r="D500" s="8" t="s">
        <v>61</v>
      </c>
      <c r="E500" s="8" t="s">
        <v>61</v>
      </c>
      <c r="F500" s="8">
        <v>4.0999999999999996</v>
      </c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  <c r="AA500" s="6"/>
    </row>
    <row r="501" spans="1:27" hidden="1" x14ac:dyDescent="0.25">
      <c r="A501" s="10">
        <v>5722</v>
      </c>
      <c r="B501" s="8" t="s">
        <v>52</v>
      </c>
      <c r="C501" s="20">
        <v>43811</v>
      </c>
      <c r="D501" s="8" t="s">
        <v>51</v>
      </c>
      <c r="E501" s="8" t="s">
        <v>51</v>
      </c>
      <c r="F501" s="8">
        <v>7.16</v>
      </c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</row>
    <row r="502" spans="1:27" hidden="1" x14ac:dyDescent="0.25">
      <c r="A502" s="10">
        <v>5730</v>
      </c>
      <c r="B502" s="8" t="s">
        <v>43</v>
      </c>
      <c r="C502" s="20">
        <v>43811</v>
      </c>
      <c r="D502" s="8" t="s">
        <v>49</v>
      </c>
      <c r="E502" s="8" t="s">
        <v>49</v>
      </c>
      <c r="F502" s="8">
        <v>1.74</v>
      </c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  <c r="AA502" s="6"/>
    </row>
    <row r="503" spans="1:27" hidden="1" x14ac:dyDescent="0.25">
      <c r="A503" s="10">
        <v>5735</v>
      </c>
      <c r="B503" s="8" t="s">
        <v>43</v>
      </c>
      <c r="C503" s="20">
        <v>43811</v>
      </c>
      <c r="D503" s="8" t="s">
        <v>59</v>
      </c>
      <c r="E503" s="8" t="s">
        <v>63</v>
      </c>
      <c r="F503" s="8">
        <v>2.2400000000000002</v>
      </c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</row>
    <row r="504" spans="1:27" hidden="1" x14ac:dyDescent="0.25">
      <c r="A504" s="10">
        <v>5735</v>
      </c>
      <c r="B504" s="8" t="s">
        <v>43</v>
      </c>
      <c r="C504" s="20">
        <v>43811</v>
      </c>
      <c r="D504" s="8" t="s">
        <v>59</v>
      </c>
      <c r="E504" s="8" t="s">
        <v>60</v>
      </c>
      <c r="F504" s="8">
        <v>0.09</v>
      </c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</row>
    <row r="505" spans="1:27" hidden="1" x14ac:dyDescent="0.25">
      <c r="A505" s="10">
        <v>5741</v>
      </c>
      <c r="B505" s="8" t="s">
        <v>52</v>
      </c>
      <c r="C505" s="20">
        <v>43811</v>
      </c>
      <c r="D505" s="8" t="s">
        <v>56</v>
      </c>
      <c r="E505" s="8" t="s">
        <v>56</v>
      </c>
      <c r="F505" s="8">
        <v>4.9000000000000004</v>
      </c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</row>
    <row r="506" spans="1:27" hidden="1" x14ac:dyDescent="0.25">
      <c r="A506" s="10">
        <v>5753</v>
      </c>
      <c r="B506" s="8" t="s">
        <v>46</v>
      </c>
      <c r="C506" s="20">
        <v>43811</v>
      </c>
      <c r="D506" s="8" t="s">
        <v>47</v>
      </c>
      <c r="E506" s="8" t="s">
        <v>47</v>
      </c>
      <c r="F506" s="8">
        <v>2.74</v>
      </c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</row>
    <row r="507" spans="1:27" hidden="1" x14ac:dyDescent="0.25">
      <c r="A507" s="10">
        <v>5762</v>
      </c>
      <c r="B507" s="8" t="s">
        <v>52</v>
      </c>
      <c r="C507" s="20">
        <v>43811</v>
      </c>
      <c r="D507" s="8" t="s">
        <v>83</v>
      </c>
      <c r="E507" s="8" t="s">
        <v>45</v>
      </c>
      <c r="F507" s="8">
        <v>2.2200000000000002</v>
      </c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</row>
    <row r="508" spans="1:27" hidden="1" x14ac:dyDescent="0.25">
      <c r="A508" s="10">
        <v>5765</v>
      </c>
      <c r="B508" s="8" t="s">
        <v>43</v>
      </c>
      <c r="C508" s="20">
        <v>43811</v>
      </c>
      <c r="D508" s="8" t="s">
        <v>45</v>
      </c>
      <c r="E508" s="8" t="s">
        <v>49</v>
      </c>
      <c r="F508" s="8">
        <v>3.98</v>
      </c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</row>
    <row r="509" spans="1:27" hidden="1" x14ac:dyDescent="0.25">
      <c r="A509" s="10">
        <v>5769</v>
      </c>
      <c r="B509" s="8" t="s">
        <v>43</v>
      </c>
      <c r="C509" s="20">
        <v>43811</v>
      </c>
      <c r="D509" s="8" t="s">
        <v>60</v>
      </c>
      <c r="E509" s="8" t="s">
        <v>63</v>
      </c>
      <c r="F509" s="8">
        <v>2.12</v>
      </c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6"/>
    </row>
    <row r="510" spans="1:27" hidden="1" x14ac:dyDescent="0.25">
      <c r="A510" s="10">
        <v>5769</v>
      </c>
      <c r="B510" s="8" t="s">
        <v>43</v>
      </c>
      <c r="C510" s="20">
        <v>43811</v>
      </c>
      <c r="D510" s="8" t="s">
        <v>60</v>
      </c>
      <c r="E510" s="8" t="s">
        <v>62</v>
      </c>
      <c r="F510" s="8">
        <v>7.48</v>
      </c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</row>
    <row r="511" spans="1:27" hidden="1" x14ac:dyDescent="0.25">
      <c r="A511" s="10">
        <v>5769</v>
      </c>
      <c r="B511" s="8" t="s">
        <v>43</v>
      </c>
      <c r="C511" s="20">
        <v>43811</v>
      </c>
      <c r="D511" s="8" t="s">
        <v>60</v>
      </c>
      <c r="E511" s="8" t="s">
        <v>60</v>
      </c>
      <c r="F511" s="8">
        <v>1.8</v>
      </c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  <c r="AA511" s="6"/>
    </row>
    <row r="512" spans="1:27" hidden="1" x14ac:dyDescent="0.25">
      <c r="A512" s="10">
        <v>5775</v>
      </c>
      <c r="B512" s="8" t="s">
        <v>43</v>
      </c>
      <c r="C512" s="20">
        <v>43811</v>
      </c>
      <c r="D512" s="8" t="s">
        <v>45</v>
      </c>
      <c r="E512" s="8" t="s">
        <v>45</v>
      </c>
      <c r="F512" s="8">
        <v>0.64200000000000002</v>
      </c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  <c r="AA512" s="6"/>
    </row>
    <row r="513" spans="1:27" hidden="1" x14ac:dyDescent="0.25">
      <c r="A513" s="10">
        <v>5777</v>
      </c>
      <c r="B513" s="8" t="s">
        <v>43</v>
      </c>
      <c r="C513" s="20">
        <v>43811</v>
      </c>
      <c r="D513" s="8" t="s">
        <v>60</v>
      </c>
      <c r="E513" s="8" t="s">
        <v>60</v>
      </c>
      <c r="F513" s="8">
        <v>3.64</v>
      </c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  <c r="AA513" s="6"/>
    </row>
    <row r="514" spans="1:27" hidden="1" x14ac:dyDescent="0.25">
      <c r="A514" s="10">
        <v>5796</v>
      </c>
      <c r="B514" s="8" t="s">
        <v>43</v>
      </c>
      <c r="C514" s="20">
        <v>43811</v>
      </c>
      <c r="D514" s="8" t="s">
        <v>61</v>
      </c>
      <c r="E514" s="8" t="s">
        <v>61</v>
      </c>
      <c r="F514" s="8">
        <v>0.1</v>
      </c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  <c r="AA514" s="6"/>
    </row>
    <row r="515" spans="1:27" hidden="1" x14ac:dyDescent="0.25">
      <c r="A515" s="10">
        <v>5813</v>
      </c>
      <c r="B515" s="8" t="s">
        <v>43</v>
      </c>
      <c r="C515" s="20">
        <v>43811</v>
      </c>
      <c r="D515" s="8" t="s">
        <v>49</v>
      </c>
      <c r="E515" s="8" t="s">
        <v>49</v>
      </c>
      <c r="F515" s="8">
        <v>0.12</v>
      </c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</row>
    <row r="516" spans="1:27" hidden="1" x14ac:dyDescent="0.25">
      <c r="A516" s="10">
        <v>5837</v>
      </c>
      <c r="B516" s="8" t="s">
        <v>52</v>
      </c>
      <c r="C516" s="20">
        <v>43811</v>
      </c>
      <c r="D516" s="8" t="s">
        <v>56</v>
      </c>
      <c r="E516" s="8" t="s">
        <v>56</v>
      </c>
      <c r="F516" s="8">
        <v>6.64</v>
      </c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</row>
    <row r="517" spans="1:27" hidden="1" x14ac:dyDescent="0.25">
      <c r="A517" s="10">
        <v>5851</v>
      </c>
      <c r="B517" s="8" t="s">
        <v>43</v>
      </c>
      <c r="C517" s="20">
        <v>43811</v>
      </c>
      <c r="D517" s="8" t="s">
        <v>55</v>
      </c>
      <c r="E517" s="8" t="s">
        <v>55</v>
      </c>
      <c r="F517" s="8">
        <v>4.24</v>
      </c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  <c r="AA517" s="6"/>
    </row>
    <row r="518" spans="1:27" hidden="1" x14ac:dyDescent="0.25">
      <c r="A518" s="10">
        <v>5854</v>
      </c>
      <c r="B518" s="8" t="s">
        <v>43</v>
      </c>
      <c r="C518" s="20">
        <v>43811</v>
      </c>
      <c r="D518" s="8" t="s">
        <v>49</v>
      </c>
      <c r="E518" s="8" t="s">
        <v>49</v>
      </c>
      <c r="F518" s="8">
        <v>5.0599999999999996</v>
      </c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  <c r="AA518" s="6"/>
    </row>
    <row r="519" spans="1:27" hidden="1" x14ac:dyDescent="0.25">
      <c r="A519" s="10">
        <v>5879</v>
      </c>
      <c r="B519" s="8" t="s">
        <v>43</v>
      </c>
      <c r="C519" s="20">
        <v>43812</v>
      </c>
      <c r="D519" s="8" t="s">
        <v>49</v>
      </c>
      <c r="E519" s="8" t="s">
        <v>49</v>
      </c>
      <c r="F519" s="8">
        <v>2.66</v>
      </c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  <c r="AA519" s="6"/>
    </row>
    <row r="520" spans="1:27" hidden="1" x14ac:dyDescent="0.25">
      <c r="A520" s="10">
        <v>5880</v>
      </c>
      <c r="B520" s="8" t="s">
        <v>52</v>
      </c>
      <c r="C520" s="20">
        <v>43812</v>
      </c>
      <c r="D520" s="8" t="s">
        <v>45</v>
      </c>
      <c r="E520" s="8" t="s">
        <v>45</v>
      </c>
      <c r="F520" s="8">
        <v>4.3</v>
      </c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  <c r="AA520" s="6"/>
    </row>
    <row r="521" spans="1:27" hidden="1" x14ac:dyDescent="0.25">
      <c r="A521" s="10">
        <v>5881</v>
      </c>
      <c r="B521" s="8" t="s">
        <v>52</v>
      </c>
      <c r="C521" s="20">
        <v>43812</v>
      </c>
      <c r="D521" s="8" t="s">
        <v>56</v>
      </c>
      <c r="E521" s="8" t="s">
        <v>56</v>
      </c>
      <c r="F521" s="8">
        <v>3.64</v>
      </c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  <c r="AA521" s="6"/>
    </row>
    <row r="522" spans="1:27" hidden="1" x14ac:dyDescent="0.25">
      <c r="A522" s="10">
        <v>5885</v>
      </c>
      <c r="B522" s="8" t="s">
        <v>43</v>
      </c>
      <c r="C522" s="20">
        <v>43812</v>
      </c>
      <c r="D522" s="8" t="s">
        <v>50</v>
      </c>
      <c r="E522" s="8" t="s">
        <v>50</v>
      </c>
      <c r="F522" s="8">
        <v>1.84</v>
      </c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</row>
    <row r="523" spans="1:27" hidden="1" x14ac:dyDescent="0.25">
      <c r="A523" s="10">
        <v>5886</v>
      </c>
      <c r="B523" s="8" t="s">
        <v>52</v>
      </c>
      <c r="C523" s="20">
        <v>43812</v>
      </c>
      <c r="D523" s="8" t="s">
        <v>56</v>
      </c>
      <c r="E523" s="8" t="s">
        <v>56</v>
      </c>
      <c r="F523" s="8">
        <v>3.48</v>
      </c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</row>
    <row r="524" spans="1:27" hidden="1" x14ac:dyDescent="0.25">
      <c r="A524" s="10">
        <v>5888</v>
      </c>
      <c r="B524" s="8" t="s">
        <v>52</v>
      </c>
      <c r="C524" s="20">
        <v>43812</v>
      </c>
      <c r="D524" s="8" t="s">
        <v>51</v>
      </c>
      <c r="E524" s="8" t="s">
        <v>51</v>
      </c>
      <c r="F524" s="8">
        <v>0.94799999999999995</v>
      </c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</row>
    <row r="525" spans="1:27" hidden="1" x14ac:dyDescent="0.25">
      <c r="A525" s="10">
        <v>5889</v>
      </c>
      <c r="B525" s="8" t="s">
        <v>43</v>
      </c>
      <c r="C525" s="20">
        <v>43812</v>
      </c>
      <c r="D525" s="8" t="s">
        <v>53</v>
      </c>
      <c r="E525" s="8" t="s">
        <v>53</v>
      </c>
      <c r="F525" s="8">
        <v>2.04</v>
      </c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</row>
    <row r="526" spans="1:27" hidden="1" x14ac:dyDescent="0.25">
      <c r="A526" s="10">
        <v>5890</v>
      </c>
      <c r="B526" s="8" t="s">
        <v>43</v>
      </c>
      <c r="C526" s="20">
        <v>43812</v>
      </c>
      <c r="D526" s="8" t="s">
        <v>49</v>
      </c>
      <c r="E526" s="8" t="s">
        <v>49</v>
      </c>
      <c r="F526" s="8">
        <v>2.42</v>
      </c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  <c r="AA526" s="6"/>
    </row>
    <row r="527" spans="1:27" hidden="1" x14ac:dyDescent="0.25">
      <c r="A527" s="10">
        <v>5893</v>
      </c>
      <c r="B527" s="8" t="s">
        <v>43</v>
      </c>
      <c r="C527" s="20">
        <v>43812</v>
      </c>
      <c r="D527" s="8" t="s">
        <v>74</v>
      </c>
      <c r="E527" s="8" t="s">
        <v>55</v>
      </c>
      <c r="F527" s="8">
        <v>2.62</v>
      </c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</row>
    <row r="528" spans="1:27" hidden="1" x14ac:dyDescent="0.25">
      <c r="A528" s="10">
        <v>5894</v>
      </c>
      <c r="B528" s="8" t="s">
        <v>46</v>
      </c>
      <c r="C528" s="20">
        <v>43812</v>
      </c>
      <c r="D528" s="8" t="s">
        <v>47</v>
      </c>
      <c r="E528" s="8" t="s">
        <v>47</v>
      </c>
      <c r="F528" s="8">
        <v>6.96</v>
      </c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</row>
    <row r="529" spans="1:27" hidden="1" x14ac:dyDescent="0.25">
      <c r="A529" s="10">
        <v>5895</v>
      </c>
      <c r="B529" s="8" t="s">
        <v>43</v>
      </c>
      <c r="C529" s="20">
        <v>43812</v>
      </c>
      <c r="D529" s="8" t="s">
        <v>54</v>
      </c>
      <c r="E529" s="8" t="s">
        <v>55</v>
      </c>
      <c r="F529" s="8">
        <v>0.6</v>
      </c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</row>
    <row r="530" spans="1:27" hidden="1" x14ac:dyDescent="0.25">
      <c r="A530" s="10">
        <v>5900</v>
      </c>
      <c r="B530" s="8" t="s">
        <v>46</v>
      </c>
      <c r="C530" s="20">
        <v>43812</v>
      </c>
      <c r="D530" s="8" t="s">
        <v>47</v>
      </c>
      <c r="E530" s="8" t="s">
        <v>47</v>
      </c>
      <c r="F530" s="8">
        <v>1.46</v>
      </c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6"/>
    </row>
    <row r="531" spans="1:27" hidden="1" x14ac:dyDescent="0.25">
      <c r="A531" s="10">
        <v>5904</v>
      </c>
      <c r="B531" s="8" t="s">
        <v>52</v>
      </c>
      <c r="C531" s="20">
        <v>43812</v>
      </c>
      <c r="D531" s="8" t="s">
        <v>51</v>
      </c>
      <c r="E531" s="8" t="s">
        <v>51</v>
      </c>
      <c r="F531" s="8">
        <v>6.26</v>
      </c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  <c r="AA531" s="6"/>
    </row>
    <row r="532" spans="1:27" hidden="1" x14ac:dyDescent="0.25">
      <c r="A532" s="10">
        <v>5906</v>
      </c>
      <c r="B532" s="8" t="s">
        <v>52</v>
      </c>
      <c r="C532" s="20">
        <v>43812</v>
      </c>
      <c r="D532" s="8" t="s">
        <v>51</v>
      </c>
      <c r="E532" s="8" t="s">
        <v>51</v>
      </c>
      <c r="F532" s="8">
        <v>2.2120000000000002</v>
      </c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  <c r="AA532" s="6"/>
    </row>
    <row r="533" spans="1:27" hidden="1" x14ac:dyDescent="0.25">
      <c r="A533" s="10">
        <v>5908</v>
      </c>
      <c r="B533" s="8" t="s">
        <v>43</v>
      </c>
      <c r="C533" s="20">
        <v>43812</v>
      </c>
      <c r="D533" s="8" t="s">
        <v>45</v>
      </c>
      <c r="E533" s="8" t="s">
        <v>45</v>
      </c>
      <c r="F533" s="8">
        <v>7.44</v>
      </c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  <c r="AA533" s="6"/>
    </row>
    <row r="534" spans="1:27" hidden="1" x14ac:dyDescent="0.25">
      <c r="A534" s="10">
        <v>5914</v>
      </c>
      <c r="B534" s="8" t="s">
        <v>43</v>
      </c>
      <c r="C534" s="20">
        <v>43812</v>
      </c>
      <c r="D534" s="8" t="s">
        <v>49</v>
      </c>
      <c r="E534" s="8" t="s">
        <v>49</v>
      </c>
      <c r="F534" s="8">
        <v>1.1200000000000001</v>
      </c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  <c r="AA534" s="6"/>
    </row>
    <row r="535" spans="1:27" hidden="1" x14ac:dyDescent="0.25">
      <c r="A535" s="10">
        <v>5917</v>
      </c>
      <c r="B535" s="8" t="s">
        <v>43</v>
      </c>
      <c r="C535" s="20">
        <v>43812</v>
      </c>
      <c r="D535" s="8" t="s">
        <v>49</v>
      </c>
      <c r="E535" s="8" t="s">
        <v>49</v>
      </c>
      <c r="F535" s="8">
        <v>4.3999999999999997E-2</v>
      </c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  <c r="AA535" s="6"/>
    </row>
    <row r="536" spans="1:27" hidden="1" x14ac:dyDescent="0.25">
      <c r="A536" s="10">
        <v>5920</v>
      </c>
      <c r="B536" s="8" t="s">
        <v>52</v>
      </c>
      <c r="C536" s="20">
        <v>43812</v>
      </c>
      <c r="D536" s="8" t="s">
        <v>58</v>
      </c>
      <c r="E536" s="8" t="s">
        <v>58</v>
      </c>
      <c r="F536" s="8">
        <v>1.4159999999999999</v>
      </c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  <c r="AA536" s="6"/>
    </row>
    <row r="537" spans="1:27" hidden="1" x14ac:dyDescent="0.25">
      <c r="A537" s="10">
        <v>5921</v>
      </c>
      <c r="B537" s="8" t="s">
        <v>52</v>
      </c>
      <c r="C537" s="20">
        <v>43812</v>
      </c>
      <c r="D537" s="8" t="s">
        <v>51</v>
      </c>
      <c r="E537" s="8" t="s">
        <v>51</v>
      </c>
      <c r="F537" s="8">
        <v>0.74</v>
      </c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</row>
    <row r="538" spans="1:27" hidden="1" x14ac:dyDescent="0.25">
      <c r="A538" s="10">
        <v>5923</v>
      </c>
      <c r="B538" s="8" t="s">
        <v>52</v>
      </c>
      <c r="C538" s="20">
        <v>43812</v>
      </c>
      <c r="D538" s="8" t="s">
        <v>51</v>
      </c>
      <c r="E538" s="8" t="s">
        <v>51</v>
      </c>
      <c r="F538" s="8">
        <v>3.52</v>
      </c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  <c r="AA538" s="6"/>
    </row>
    <row r="539" spans="1:27" hidden="1" x14ac:dyDescent="0.25">
      <c r="A539" s="10">
        <v>5924</v>
      </c>
      <c r="B539" s="8" t="s">
        <v>43</v>
      </c>
      <c r="C539" s="20">
        <v>43812</v>
      </c>
      <c r="D539" s="8" t="s">
        <v>72</v>
      </c>
      <c r="E539" s="8" t="s">
        <v>45</v>
      </c>
      <c r="F539" s="8">
        <v>7.18</v>
      </c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</row>
    <row r="540" spans="1:27" hidden="1" x14ac:dyDescent="0.25">
      <c r="A540" s="10">
        <v>5925</v>
      </c>
      <c r="B540" s="8" t="s">
        <v>43</v>
      </c>
      <c r="C540" s="20">
        <v>43812</v>
      </c>
      <c r="D540" s="8" t="s">
        <v>42</v>
      </c>
      <c r="E540" s="8" t="s">
        <v>59</v>
      </c>
      <c r="F540" s="8">
        <v>6.08</v>
      </c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  <c r="AA540" s="6"/>
    </row>
    <row r="541" spans="1:27" hidden="1" x14ac:dyDescent="0.25">
      <c r="A541" s="10">
        <v>5925</v>
      </c>
      <c r="B541" s="8" t="s">
        <v>43</v>
      </c>
      <c r="C541" s="20">
        <v>43812</v>
      </c>
      <c r="D541" s="8" t="s">
        <v>42</v>
      </c>
      <c r="E541" s="8" t="s">
        <v>60</v>
      </c>
      <c r="F541" s="8">
        <v>2.1800000000000002</v>
      </c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  <c r="AA541" s="6"/>
    </row>
    <row r="542" spans="1:27" hidden="1" x14ac:dyDescent="0.25">
      <c r="A542" s="10">
        <v>5925</v>
      </c>
      <c r="B542" s="8" t="s">
        <v>43</v>
      </c>
      <c r="C542" s="20">
        <v>43812</v>
      </c>
      <c r="D542" s="8" t="s">
        <v>42</v>
      </c>
      <c r="E542" s="8" t="s">
        <v>63</v>
      </c>
      <c r="F542" s="8">
        <v>1.76</v>
      </c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</row>
    <row r="543" spans="1:27" hidden="1" x14ac:dyDescent="0.25">
      <c r="A543" s="10">
        <v>5938</v>
      </c>
      <c r="B543" s="8" t="s">
        <v>52</v>
      </c>
      <c r="C543" s="20">
        <v>43812</v>
      </c>
      <c r="D543" s="8" t="s">
        <v>66</v>
      </c>
      <c r="E543" s="8" t="s">
        <v>66</v>
      </c>
      <c r="F543" s="8">
        <v>2.96</v>
      </c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  <c r="AA543" s="6"/>
    </row>
    <row r="544" spans="1:27" hidden="1" x14ac:dyDescent="0.25">
      <c r="A544" s="10">
        <v>5940</v>
      </c>
      <c r="B544" s="8" t="s">
        <v>64</v>
      </c>
      <c r="C544" s="20">
        <v>43812</v>
      </c>
      <c r="D544" s="8" t="s">
        <v>60</v>
      </c>
      <c r="E544" s="8" t="s">
        <v>60</v>
      </c>
      <c r="F544" s="8">
        <v>2.84</v>
      </c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  <c r="AA544" s="6"/>
    </row>
    <row r="545" spans="1:27" hidden="1" x14ac:dyDescent="0.25">
      <c r="A545" s="10">
        <v>5940</v>
      </c>
      <c r="B545" s="8" t="s">
        <v>64</v>
      </c>
      <c r="C545" s="20">
        <v>43812</v>
      </c>
      <c r="D545" s="8" t="s">
        <v>60</v>
      </c>
      <c r="E545" s="8" t="s">
        <v>63</v>
      </c>
      <c r="F545" s="8">
        <v>0.1</v>
      </c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</row>
    <row r="546" spans="1:27" hidden="1" x14ac:dyDescent="0.25">
      <c r="A546" s="10">
        <v>5942</v>
      </c>
      <c r="B546" s="8" t="s">
        <v>43</v>
      </c>
      <c r="C546" s="20">
        <v>43812</v>
      </c>
      <c r="D546" s="8" t="s">
        <v>60</v>
      </c>
      <c r="E546" s="8" t="s">
        <v>60</v>
      </c>
      <c r="F546" s="8">
        <v>1.08</v>
      </c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  <c r="AA546" s="6"/>
    </row>
    <row r="547" spans="1:27" hidden="1" x14ac:dyDescent="0.25">
      <c r="A547" s="10">
        <v>5947</v>
      </c>
      <c r="B547" s="8" t="s">
        <v>43</v>
      </c>
      <c r="C547" s="20">
        <v>43812</v>
      </c>
      <c r="D547" s="8" t="s">
        <v>45</v>
      </c>
      <c r="E547" s="8" t="s">
        <v>45</v>
      </c>
      <c r="F547" s="8">
        <v>3.58</v>
      </c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  <c r="AA547" s="6"/>
    </row>
    <row r="548" spans="1:27" hidden="1" x14ac:dyDescent="0.25">
      <c r="A548" s="10">
        <v>5952</v>
      </c>
      <c r="B548" s="8" t="s">
        <v>43</v>
      </c>
      <c r="C548" s="20">
        <v>43812</v>
      </c>
      <c r="D548" s="8" t="s">
        <v>60</v>
      </c>
      <c r="E548" s="8" t="s">
        <v>63</v>
      </c>
      <c r="F548" s="8">
        <v>1.54</v>
      </c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</row>
    <row r="549" spans="1:27" hidden="1" x14ac:dyDescent="0.25">
      <c r="A549" s="10">
        <v>5958</v>
      </c>
      <c r="B549" s="8" t="s">
        <v>43</v>
      </c>
      <c r="C549" s="20">
        <v>43812</v>
      </c>
      <c r="D549" s="8" t="s">
        <v>55</v>
      </c>
      <c r="E549" s="8" t="s">
        <v>65</v>
      </c>
      <c r="F549" s="8">
        <v>3.44</v>
      </c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  <c r="AA549" s="6"/>
    </row>
    <row r="550" spans="1:27" hidden="1" x14ac:dyDescent="0.25">
      <c r="A550" s="10">
        <v>5965</v>
      </c>
      <c r="B550" s="8" t="s">
        <v>43</v>
      </c>
      <c r="C550" s="20">
        <v>43812</v>
      </c>
      <c r="D550" s="8" t="s">
        <v>45</v>
      </c>
      <c r="E550" s="8" t="s">
        <v>45</v>
      </c>
      <c r="F550" s="8">
        <v>0.9</v>
      </c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  <c r="AA550" s="6"/>
    </row>
    <row r="551" spans="1:27" hidden="1" x14ac:dyDescent="0.25">
      <c r="A551" s="10">
        <v>5974</v>
      </c>
      <c r="B551" s="8" t="s">
        <v>43</v>
      </c>
      <c r="C551" s="20">
        <v>43812</v>
      </c>
      <c r="D551" s="8" t="s">
        <v>49</v>
      </c>
      <c r="E551" s="8" t="s">
        <v>49</v>
      </c>
      <c r="F551" s="8">
        <v>0.67200000000000004</v>
      </c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  <c r="AA551" s="6"/>
    </row>
    <row r="552" spans="1:27" hidden="1" x14ac:dyDescent="0.25">
      <c r="A552" s="10">
        <v>5979</v>
      </c>
      <c r="B552" s="8" t="s">
        <v>46</v>
      </c>
      <c r="C552" s="20">
        <v>43812</v>
      </c>
      <c r="D552" s="8" t="s">
        <v>47</v>
      </c>
      <c r="E552" s="8" t="s">
        <v>47</v>
      </c>
      <c r="F552" s="8">
        <v>3.76</v>
      </c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6"/>
    </row>
    <row r="553" spans="1:27" hidden="1" x14ac:dyDescent="0.25">
      <c r="A553" s="10">
        <v>5992</v>
      </c>
      <c r="B553" s="8" t="s">
        <v>43</v>
      </c>
      <c r="C553" s="20">
        <v>43812</v>
      </c>
      <c r="D553" s="8" t="s">
        <v>45</v>
      </c>
      <c r="E553" s="8" t="s">
        <v>45</v>
      </c>
      <c r="F553" s="8">
        <v>3.52</v>
      </c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  <c r="AA553" s="6"/>
    </row>
    <row r="554" spans="1:27" hidden="1" x14ac:dyDescent="0.25">
      <c r="A554" s="10">
        <v>5998</v>
      </c>
      <c r="B554" s="8" t="s">
        <v>52</v>
      </c>
      <c r="C554" s="20">
        <v>43812</v>
      </c>
      <c r="D554" s="8" t="s">
        <v>56</v>
      </c>
      <c r="E554" s="8" t="s">
        <v>56</v>
      </c>
      <c r="F554" s="8">
        <v>2.36</v>
      </c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  <c r="AA554" s="6"/>
    </row>
    <row r="555" spans="1:27" hidden="1" x14ac:dyDescent="0.25">
      <c r="A555" s="10">
        <v>5999</v>
      </c>
      <c r="B555" s="8" t="s">
        <v>43</v>
      </c>
      <c r="C555" s="20">
        <v>43812</v>
      </c>
      <c r="D555" s="8" t="s">
        <v>45</v>
      </c>
      <c r="E555" s="8" t="s">
        <v>45</v>
      </c>
      <c r="F555" s="8">
        <v>3.88</v>
      </c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</row>
    <row r="556" spans="1:27" hidden="1" x14ac:dyDescent="0.25">
      <c r="A556" s="10">
        <v>6000</v>
      </c>
      <c r="B556" s="8" t="s">
        <v>43</v>
      </c>
      <c r="C556" s="20">
        <v>43812</v>
      </c>
      <c r="D556" s="8" t="s">
        <v>45</v>
      </c>
      <c r="E556" s="8" t="s">
        <v>45</v>
      </c>
      <c r="F556" s="8">
        <v>1.68</v>
      </c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  <c r="AA556" s="6"/>
    </row>
    <row r="557" spans="1:27" hidden="1" x14ac:dyDescent="0.25">
      <c r="A557" s="10">
        <v>6012</v>
      </c>
      <c r="B557" s="8" t="s">
        <v>43</v>
      </c>
      <c r="C557" s="20">
        <v>43812</v>
      </c>
      <c r="D557" s="8" t="s">
        <v>55</v>
      </c>
      <c r="E557" s="8" t="s">
        <v>45</v>
      </c>
      <c r="F557" s="8">
        <v>4.76</v>
      </c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</row>
    <row r="558" spans="1:27" hidden="1" x14ac:dyDescent="0.25">
      <c r="A558" s="10">
        <v>6017</v>
      </c>
      <c r="B558" s="8" t="s">
        <v>43</v>
      </c>
      <c r="C558" s="20">
        <v>43812</v>
      </c>
      <c r="D558" s="8" t="s">
        <v>49</v>
      </c>
      <c r="E558" s="8" t="s">
        <v>49</v>
      </c>
      <c r="F558" s="8">
        <v>0.17599999999999999</v>
      </c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</row>
    <row r="559" spans="1:27" hidden="1" x14ac:dyDescent="0.25">
      <c r="A559" s="10">
        <v>6022</v>
      </c>
      <c r="B559" s="8" t="s">
        <v>64</v>
      </c>
      <c r="C559" s="20">
        <v>43812</v>
      </c>
      <c r="D559" s="8" t="s">
        <v>60</v>
      </c>
      <c r="E559" s="8" t="s">
        <v>60</v>
      </c>
      <c r="F559" s="8">
        <v>5.46</v>
      </c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</row>
    <row r="560" spans="1:27" hidden="1" x14ac:dyDescent="0.25">
      <c r="A560" s="10">
        <v>6022</v>
      </c>
      <c r="B560" s="8" t="s">
        <v>64</v>
      </c>
      <c r="C560" s="20">
        <v>43812</v>
      </c>
      <c r="D560" s="8" t="s">
        <v>60</v>
      </c>
      <c r="E560" s="8" t="s">
        <v>63</v>
      </c>
      <c r="F560" s="8">
        <v>4.8600000000000003</v>
      </c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  <c r="AA560" s="6"/>
    </row>
    <row r="561" spans="1:27" hidden="1" x14ac:dyDescent="0.25">
      <c r="A561" s="10">
        <v>6025</v>
      </c>
      <c r="B561" s="8" t="s">
        <v>64</v>
      </c>
      <c r="C561" s="20">
        <v>43812</v>
      </c>
      <c r="D561" s="8" t="s">
        <v>60</v>
      </c>
      <c r="E561" s="8" t="s">
        <v>60</v>
      </c>
      <c r="F561" s="8">
        <v>1.6080000000000001</v>
      </c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</row>
    <row r="562" spans="1:27" hidden="1" x14ac:dyDescent="0.25">
      <c r="A562" s="10">
        <v>6025</v>
      </c>
      <c r="B562" s="8" t="s">
        <v>64</v>
      </c>
      <c r="C562" s="20">
        <v>43812</v>
      </c>
      <c r="D562" s="8" t="s">
        <v>60</v>
      </c>
      <c r="E562" s="8" t="s">
        <v>62</v>
      </c>
      <c r="F562" s="8">
        <v>1.55</v>
      </c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  <c r="AA562" s="6"/>
    </row>
    <row r="563" spans="1:27" hidden="1" x14ac:dyDescent="0.25">
      <c r="A563" s="10">
        <v>6029</v>
      </c>
      <c r="B563" s="8" t="s">
        <v>64</v>
      </c>
      <c r="C563" s="20">
        <v>43812</v>
      </c>
      <c r="D563" s="8" t="s">
        <v>60</v>
      </c>
      <c r="E563" s="8" t="s">
        <v>63</v>
      </c>
      <c r="F563" s="8">
        <v>0.94399999999999995</v>
      </c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  <c r="AA563" s="6"/>
    </row>
    <row r="564" spans="1:27" hidden="1" x14ac:dyDescent="0.25">
      <c r="A564" s="10">
        <v>6029</v>
      </c>
      <c r="B564" s="8" t="s">
        <v>64</v>
      </c>
      <c r="C564" s="20">
        <v>43812</v>
      </c>
      <c r="D564" s="8" t="s">
        <v>60</v>
      </c>
      <c r="E564" s="8" t="s">
        <v>60</v>
      </c>
      <c r="F564" s="8">
        <v>1.0720000000000001</v>
      </c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  <c r="AA564" s="6"/>
    </row>
    <row r="565" spans="1:27" hidden="1" x14ac:dyDescent="0.25">
      <c r="A565" s="10">
        <v>6036</v>
      </c>
      <c r="B565" s="8" t="s">
        <v>52</v>
      </c>
      <c r="C565" s="20">
        <v>43812</v>
      </c>
      <c r="D565" s="8" t="s">
        <v>56</v>
      </c>
      <c r="E565" s="8" t="s">
        <v>56</v>
      </c>
      <c r="F565" s="8">
        <v>3.02</v>
      </c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  <c r="AA565" s="6"/>
    </row>
    <row r="566" spans="1:27" hidden="1" x14ac:dyDescent="0.25">
      <c r="A566" s="10">
        <v>6039</v>
      </c>
      <c r="B566" s="8" t="s">
        <v>64</v>
      </c>
      <c r="C566" s="20">
        <v>43812</v>
      </c>
      <c r="D566" s="8" t="s">
        <v>67</v>
      </c>
      <c r="E566" s="8" t="s">
        <v>63</v>
      </c>
      <c r="F566" s="8">
        <v>2.36</v>
      </c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  <c r="AA566" s="6"/>
    </row>
    <row r="567" spans="1:27" hidden="1" x14ac:dyDescent="0.25">
      <c r="A567" s="10">
        <v>6039</v>
      </c>
      <c r="B567" s="8" t="s">
        <v>64</v>
      </c>
      <c r="C567" s="20">
        <v>43812</v>
      </c>
      <c r="D567" s="8" t="s">
        <v>67</v>
      </c>
      <c r="E567" s="8" t="s">
        <v>67</v>
      </c>
      <c r="F567" s="8">
        <v>0.1</v>
      </c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  <c r="AA567" s="6"/>
    </row>
    <row r="568" spans="1:27" hidden="1" x14ac:dyDescent="0.25">
      <c r="A568" s="10">
        <v>6039</v>
      </c>
      <c r="B568" s="8" t="s">
        <v>64</v>
      </c>
      <c r="C568" s="20">
        <v>43812</v>
      </c>
      <c r="D568" s="8" t="s">
        <v>67</v>
      </c>
      <c r="E568" s="8" t="s">
        <v>62</v>
      </c>
      <c r="F568" s="8">
        <v>1.55</v>
      </c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</row>
    <row r="569" spans="1:27" hidden="1" x14ac:dyDescent="0.25">
      <c r="A569" s="10">
        <v>6041</v>
      </c>
      <c r="B569" s="8" t="s">
        <v>43</v>
      </c>
      <c r="C569" s="20">
        <v>43812</v>
      </c>
      <c r="D569" s="8" t="s">
        <v>49</v>
      </c>
      <c r="E569" s="8" t="s">
        <v>49</v>
      </c>
      <c r="F569" s="8">
        <v>0.76</v>
      </c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</row>
    <row r="570" spans="1:27" hidden="1" x14ac:dyDescent="0.25">
      <c r="A570" s="10">
        <v>6044</v>
      </c>
      <c r="B570" s="8" t="s">
        <v>43</v>
      </c>
      <c r="C570" s="20">
        <v>43812</v>
      </c>
      <c r="D570" s="8" t="s">
        <v>60</v>
      </c>
      <c r="E570" s="8" t="s">
        <v>60</v>
      </c>
      <c r="F570" s="8">
        <v>4.76</v>
      </c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</row>
    <row r="571" spans="1:27" hidden="1" x14ac:dyDescent="0.25">
      <c r="A571" s="10">
        <v>6048</v>
      </c>
      <c r="B571" s="8" t="s">
        <v>43</v>
      </c>
      <c r="C571" s="20">
        <v>43812</v>
      </c>
      <c r="D571" s="8" t="s">
        <v>49</v>
      </c>
      <c r="E571" s="8" t="s">
        <v>49</v>
      </c>
      <c r="F571" s="8">
        <v>0.09</v>
      </c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6"/>
    </row>
    <row r="572" spans="1:27" hidden="1" x14ac:dyDescent="0.25">
      <c r="A572" s="10">
        <v>6066</v>
      </c>
      <c r="B572" s="8" t="s">
        <v>43</v>
      </c>
      <c r="C572" s="20">
        <v>43812</v>
      </c>
      <c r="D572" s="8" t="s">
        <v>49</v>
      </c>
      <c r="E572" s="8" t="s">
        <v>49</v>
      </c>
      <c r="F572" s="8">
        <v>1.478</v>
      </c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</row>
    <row r="573" spans="1:27" hidden="1" x14ac:dyDescent="0.25">
      <c r="A573" s="10">
        <v>6076</v>
      </c>
      <c r="B573" s="8" t="s">
        <v>43</v>
      </c>
      <c r="C573" s="20">
        <v>43812</v>
      </c>
      <c r="D573" s="8" t="s">
        <v>55</v>
      </c>
      <c r="E573" s="8" t="s">
        <v>55</v>
      </c>
      <c r="F573" s="8">
        <v>5.48</v>
      </c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</row>
    <row r="574" spans="1:27" hidden="1" x14ac:dyDescent="0.25">
      <c r="A574" s="10">
        <v>6076</v>
      </c>
      <c r="B574" s="8" t="s">
        <v>43</v>
      </c>
      <c r="C574" s="20">
        <v>43812</v>
      </c>
      <c r="D574" s="8" t="s">
        <v>55</v>
      </c>
      <c r="E574" s="8" t="s">
        <v>65</v>
      </c>
      <c r="F574" s="8">
        <v>1.1599999999999999</v>
      </c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</row>
    <row r="575" spans="1:27" hidden="1" x14ac:dyDescent="0.25">
      <c r="A575" s="10">
        <v>6084</v>
      </c>
      <c r="B575" s="8" t="s">
        <v>52</v>
      </c>
      <c r="C575" s="20">
        <v>43812</v>
      </c>
      <c r="D575" s="8" t="s">
        <v>66</v>
      </c>
      <c r="E575" s="8" t="s">
        <v>66</v>
      </c>
      <c r="F575" s="8">
        <v>2.98</v>
      </c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6"/>
    </row>
    <row r="576" spans="1:27" hidden="1" x14ac:dyDescent="0.25">
      <c r="A576" s="10">
        <v>6085</v>
      </c>
      <c r="B576" s="8" t="s">
        <v>43</v>
      </c>
      <c r="C576" s="20">
        <v>43812</v>
      </c>
      <c r="D576" s="8" t="s">
        <v>41</v>
      </c>
      <c r="E576" s="8" t="s">
        <v>41</v>
      </c>
      <c r="F576" s="8">
        <v>3.04</v>
      </c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  <c r="AA576" s="6"/>
    </row>
    <row r="577" spans="1:27" hidden="1" x14ac:dyDescent="0.25">
      <c r="A577" s="10">
        <v>6115</v>
      </c>
      <c r="B577" s="8" t="s">
        <v>43</v>
      </c>
      <c r="C577" s="20">
        <v>43813</v>
      </c>
      <c r="D577" s="8" t="s">
        <v>49</v>
      </c>
      <c r="E577" s="8" t="s">
        <v>49</v>
      </c>
      <c r="F577" s="8">
        <v>3.96</v>
      </c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</row>
    <row r="578" spans="1:27" hidden="1" x14ac:dyDescent="0.25">
      <c r="A578" s="10">
        <v>6116</v>
      </c>
      <c r="B578" s="8" t="s">
        <v>43</v>
      </c>
      <c r="C578" s="20">
        <v>43813</v>
      </c>
      <c r="D578" s="8" t="s">
        <v>50</v>
      </c>
      <c r="E578" s="8" t="s">
        <v>50</v>
      </c>
      <c r="F578" s="8">
        <v>2.98</v>
      </c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  <c r="AA578" s="6"/>
    </row>
    <row r="579" spans="1:27" hidden="1" x14ac:dyDescent="0.25">
      <c r="A579" s="10">
        <v>6117</v>
      </c>
      <c r="B579" s="8" t="s">
        <v>43</v>
      </c>
      <c r="C579" s="20">
        <v>43813</v>
      </c>
      <c r="D579" s="8" t="s">
        <v>49</v>
      </c>
      <c r="E579" s="8" t="s">
        <v>49</v>
      </c>
      <c r="F579" s="8">
        <v>5.94</v>
      </c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  <c r="AA579" s="6"/>
    </row>
    <row r="580" spans="1:27" hidden="1" x14ac:dyDescent="0.25">
      <c r="A580" s="10">
        <v>6120</v>
      </c>
      <c r="B580" s="8" t="s">
        <v>43</v>
      </c>
      <c r="C580" s="20">
        <v>43813</v>
      </c>
      <c r="D580" s="8" t="s">
        <v>49</v>
      </c>
      <c r="E580" s="8" t="s">
        <v>49</v>
      </c>
      <c r="F580" s="8">
        <v>4.7</v>
      </c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  <c r="AA580" s="6"/>
    </row>
    <row r="581" spans="1:27" hidden="1" x14ac:dyDescent="0.25">
      <c r="A581" s="10">
        <v>6121</v>
      </c>
      <c r="B581" s="8" t="s">
        <v>46</v>
      </c>
      <c r="C581" s="20">
        <v>43813</v>
      </c>
      <c r="D581" s="8" t="s">
        <v>47</v>
      </c>
      <c r="E581" s="8" t="s">
        <v>47</v>
      </c>
      <c r="F581" s="8">
        <v>5.16</v>
      </c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</row>
    <row r="582" spans="1:27" hidden="1" x14ac:dyDescent="0.25">
      <c r="A582" s="10">
        <v>6125</v>
      </c>
      <c r="B582" s="8" t="s">
        <v>43</v>
      </c>
      <c r="C582" s="20">
        <v>43813</v>
      </c>
      <c r="D582" s="8" t="s">
        <v>50</v>
      </c>
      <c r="E582" s="8" t="s">
        <v>50</v>
      </c>
      <c r="F582" s="8">
        <v>5.98</v>
      </c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  <c r="AA582" s="6"/>
    </row>
    <row r="583" spans="1:27" hidden="1" x14ac:dyDescent="0.25">
      <c r="A583" s="10">
        <v>6126</v>
      </c>
      <c r="B583" s="8" t="s">
        <v>43</v>
      </c>
      <c r="C583" s="20">
        <v>43813</v>
      </c>
      <c r="D583" s="8" t="s">
        <v>49</v>
      </c>
      <c r="E583" s="8" t="s">
        <v>49</v>
      </c>
      <c r="F583" s="8">
        <v>2.48</v>
      </c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</row>
    <row r="584" spans="1:27" hidden="1" x14ac:dyDescent="0.25">
      <c r="A584" s="10">
        <v>6132</v>
      </c>
      <c r="B584" s="8" t="s">
        <v>43</v>
      </c>
      <c r="C584" s="20">
        <v>43813</v>
      </c>
      <c r="D584" s="8" t="s">
        <v>49</v>
      </c>
      <c r="E584" s="8" t="s">
        <v>49</v>
      </c>
      <c r="F584" s="8">
        <v>2.76</v>
      </c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</row>
    <row r="585" spans="1:27" hidden="1" x14ac:dyDescent="0.25">
      <c r="A585" s="10">
        <v>6133</v>
      </c>
      <c r="B585" s="8" t="s">
        <v>43</v>
      </c>
      <c r="C585" s="20">
        <v>43813</v>
      </c>
      <c r="D585" s="8" t="s">
        <v>49</v>
      </c>
      <c r="E585" s="8" t="s">
        <v>49</v>
      </c>
      <c r="F585" s="8">
        <v>10.62</v>
      </c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  <c r="AA585" s="6"/>
    </row>
    <row r="586" spans="1:27" hidden="1" x14ac:dyDescent="0.25">
      <c r="A586" s="10">
        <v>6135</v>
      </c>
      <c r="B586" s="8" t="s">
        <v>46</v>
      </c>
      <c r="C586" s="20">
        <v>43813</v>
      </c>
      <c r="D586" s="8" t="s">
        <v>47</v>
      </c>
      <c r="E586" s="8" t="s">
        <v>47</v>
      </c>
      <c r="F586" s="8">
        <v>2.2000000000000002</v>
      </c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</row>
    <row r="587" spans="1:27" hidden="1" x14ac:dyDescent="0.25">
      <c r="A587" s="10">
        <v>6137</v>
      </c>
      <c r="B587" s="8" t="s">
        <v>43</v>
      </c>
      <c r="C587" s="20">
        <v>43813</v>
      </c>
      <c r="D587" s="8" t="s">
        <v>49</v>
      </c>
      <c r="E587" s="8" t="s">
        <v>49</v>
      </c>
      <c r="F587" s="8">
        <v>5.54</v>
      </c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  <c r="AA587" s="6"/>
    </row>
    <row r="588" spans="1:27" hidden="1" x14ac:dyDescent="0.25">
      <c r="A588" s="10">
        <v>6139</v>
      </c>
      <c r="B588" s="8" t="s">
        <v>43</v>
      </c>
      <c r="C588" s="20">
        <v>43813</v>
      </c>
      <c r="D588" s="8" t="s">
        <v>49</v>
      </c>
      <c r="E588" s="8" t="s">
        <v>49</v>
      </c>
      <c r="F588" s="8">
        <v>6.32</v>
      </c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  <c r="AA588" s="6"/>
    </row>
    <row r="589" spans="1:27" hidden="1" x14ac:dyDescent="0.25">
      <c r="A589" s="10">
        <v>6141</v>
      </c>
      <c r="B589" s="8" t="s">
        <v>46</v>
      </c>
      <c r="C589" s="20">
        <v>43813</v>
      </c>
      <c r="D589" s="8" t="s">
        <v>47</v>
      </c>
      <c r="E589" s="8" t="s">
        <v>47</v>
      </c>
      <c r="F589" s="8">
        <v>1.88</v>
      </c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</row>
    <row r="590" spans="1:27" hidden="1" x14ac:dyDescent="0.25">
      <c r="A590" s="10">
        <v>6143</v>
      </c>
      <c r="B590" s="8" t="s">
        <v>43</v>
      </c>
      <c r="C590" s="20">
        <v>43813</v>
      </c>
      <c r="D590" s="8" t="s">
        <v>50</v>
      </c>
      <c r="E590" s="8" t="s">
        <v>50</v>
      </c>
      <c r="F590" s="8">
        <v>1.54</v>
      </c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</row>
    <row r="591" spans="1:27" hidden="1" x14ac:dyDescent="0.25">
      <c r="A591" s="10">
        <v>6144</v>
      </c>
      <c r="B591" s="8" t="s">
        <v>43</v>
      </c>
      <c r="C591" s="20">
        <v>43813</v>
      </c>
      <c r="D591" s="8" t="s">
        <v>49</v>
      </c>
      <c r="E591" s="8" t="s">
        <v>49</v>
      </c>
      <c r="F591" s="8">
        <v>5.76</v>
      </c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6"/>
    </row>
    <row r="592" spans="1:27" hidden="1" x14ac:dyDescent="0.25">
      <c r="A592" s="10">
        <v>6146</v>
      </c>
      <c r="B592" s="8" t="s">
        <v>43</v>
      </c>
      <c r="C592" s="20">
        <v>43813</v>
      </c>
      <c r="D592" s="8" t="s">
        <v>48</v>
      </c>
      <c r="E592" s="8" t="s">
        <v>48</v>
      </c>
      <c r="F592" s="8">
        <v>6.58</v>
      </c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</row>
    <row r="593" spans="1:27" hidden="1" x14ac:dyDescent="0.25">
      <c r="A593" s="10">
        <v>6150</v>
      </c>
      <c r="B593" s="8" t="s">
        <v>43</v>
      </c>
      <c r="C593" s="20">
        <v>43814</v>
      </c>
      <c r="D593" s="8" t="s">
        <v>48</v>
      </c>
      <c r="E593" s="8" t="s">
        <v>48</v>
      </c>
      <c r="F593" s="8">
        <v>15.84</v>
      </c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  <c r="AA593" s="6"/>
    </row>
    <row r="594" spans="1:27" hidden="1" x14ac:dyDescent="0.25">
      <c r="A594" s="10">
        <v>6152</v>
      </c>
      <c r="B594" s="8" t="s">
        <v>43</v>
      </c>
      <c r="C594" s="20">
        <v>43814</v>
      </c>
      <c r="D594" s="8" t="s">
        <v>50</v>
      </c>
      <c r="E594" s="8" t="s">
        <v>50</v>
      </c>
      <c r="F594" s="8">
        <v>17.2</v>
      </c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</row>
    <row r="595" spans="1:27" hidden="1" x14ac:dyDescent="0.25">
      <c r="A595" s="10">
        <v>6155</v>
      </c>
      <c r="B595" s="8" t="s">
        <v>52</v>
      </c>
      <c r="C595" s="20">
        <v>43814</v>
      </c>
      <c r="D595" s="8" t="s">
        <v>51</v>
      </c>
      <c r="E595" s="8" t="s">
        <v>51</v>
      </c>
      <c r="F595" s="8">
        <v>3.18</v>
      </c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  <c r="AA595" s="6"/>
    </row>
    <row r="596" spans="1:27" hidden="1" x14ac:dyDescent="0.25">
      <c r="A596" s="10">
        <v>6156</v>
      </c>
      <c r="B596" s="8" t="s">
        <v>43</v>
      </c>
      <c r="C596" s="20">
        <v>43814</v>
      </c>
      <c r="D596" s="8" t="s">
        <v>49</v>
      </c>
      <c r="E596" s="8" t="s">
        <v>49</v>
      </c>
      <c r="F596" s="8">
        <v>2.76</v>
      </c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  <c r="AA596" s="6"/>
    </row>
    <row r="597" spans="1:27" hidden="1" x14ac:dyDescent="0.25">
      <c r="A597" s="10">
        <v>6157</v>
      </c>
      <c r="B597" s="8" t="s">
        <v>43</v>
      </c>
      <c r="C597" s="20">
        <v>43814</v>
      </c>
      <c r="D597" s="8" t="s">
        <v>49</v>
      </c>
      <c r="E597" s="8" t="s">
        <v>49</v>
      </c>
      <c r="F597" s="8">
        <v>2.96</v>
      </c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</row>
    <row r="598" spans="1:27" hidden="1" x14ac:dyDescent="0.25">
      <c r="A598" s="10">
        <v>6159</v>
      </c>
      <c r="B598" s="8" t="s">
        <v>43</v>
      </c>
      <c r="C598" s="20">
        <v>43814</v>
      </c>
      <c r="D598" s="8" t="s">
        <v>49</v>
      </c>
      <c r="E598" s="8" t="s">
        <v>49</v>
      </c>
      <c r="F598" s="8">
        <v>4.46</v>
      </c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</row>
    <row r="599" spans="1:27" hidden="1" x14ac:dyDescent="0.25">
      <c r="A599" s="10">
        <v>6163</v>
      </c>
      <c r="B599" s="8" t="s">
        <v>46</v>
      </c>
      <c r="C599" s="20">
        <v>43814</v>
      </c>
      <c r="D599" s="8" t="s">
        <v>47</v>
      </c>
      <c r="E599" s="8" t="s">
        <v>47</v>
      </c>
      <c r="F599" s="8">
        <v>5.9</v>
      </c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</row>
    <row r="600" spans="1:27" hidden="1" x14ac:dyDescent="0.25">
      <c r="A600" s="10">
        <v>6164</v>
      </c>
      <c r="B600" s="8" t="s">
        <v>43</v>
      </c>
      <c r="C600" s="20">
        <v>43814</v>
      </c>
      <c r="D600" s="8" t="s">
        <v>49</v>
      </c>
      <c r="E600" s="8" t="s">
        <v>49</v>
      </c>
      <c r="F600" s="8">
        <v>3.54</v>
      </c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6"/>
    </row>
    <row r="601" spans="1:27" hidden="1" x14ac:dyDescent="0.25">
      <c r="A601" s="10">
        <v>6165</v>
      </c>
      <c r="B601" s="8" t="s">
        <v>43</v>
      </c>
      <c r="C601" s="20">
        <v>43814</v>
      </c>
      <c r="D601" s="8" t="s">
        <v>49</v>
      </c>
      <c r="E601" s="8" t="s">
        <v>49</v>
      </c>
      <c r="F601" s="8">
        <v>4.88</v>
      </c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  <c r="AA601" s="6"/>
    </row>
    <row r="602" spans="1:27" hidden="1" x14ac:dyDescent="0.25">
      <c r="A602" s="10">
        <v>6166</v>
      </c>
      <c r="B602" s="8" t="s">
        <v>43</v>
      </c>
      <c r="C602" s="20">
        <v>43814</v>
      </c>
      <c r="D602" s="8" t="s">
        <v>49</v>
      </c>
      <c r="E602" s="8" t="s">
        <v>49</v>
      </c>
      <c r="F602" s="8">
        <v>2.86</v>
      </c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</row>
    <row r="603" spans="1:27" hidden="1" x14ac:dyDescent="0.25">
      <c r="A603" s="10">
        <v>6168</v>
      </c>
      <c r="B603" s="8" t="s">
        <v>43</v>
      </c>
      <c r="C603" s="20">
        <v>43814</v>
      </c>
      <c r="D603" s="8" t="s">
        <v>49</v>
      </c>
      <c r="E603" s="8" t="s">
        <v>49</v>
      </c>
      <c r="F603" s="8">
        <v>3.4</v>
      </c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</row>
    <row r="604" spans="1:27" hidden="1" x14ac:dyDescent="0.25">
      <c r="A604" s="10">
        <v>6169</v>
      </c>
      <c r="B604" s="8" t="s">
        <v>43</v>
      </c>
      <c r="C604" s="20">
        <v>43814</v>
      </c>
      <c r="D604" s="8" t="s">
        <v>50</v>
      </c>
      <c r="E604" s="8" t="s">
        <v>50</v>
      </c>
      <c r="F604" s="8">
        <v>1.5</v>
      </c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  <c r="AA604" s="6"/>
    </row>
    <row r="605" spans="1:27" hidden="1" x14ac:dyDescent="0.25">
      <c r="A605" s="10">
        <v>6170</v>
      </c>
      <c r="B605" s="8" t="s">
        <v>43</v>
      </c>
      <c r="C605" s="20">
        <v>43814</v>
      </c>
      <c r="D605" s="8" t="s">
        <v>49</v>
      </c>
      <c r="E605" s="8" t="s">
        <v>49</v>
      </c>
      <c r="F605" s="8">
        <v>2.12</v>
      </c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  <c r="AA605" s="6"/>
    </row>
    <row r="606" spans="1:27" hidden="1" x14ac:dyDescent="0.25">
      <c r="A606" s="10">
        <v>6171</v>
      </c>
      <c r="B606" s="8" t="s">
        <v>43</v>
      </c>
      <c r="C606" s="20">
        <v>43814</v>
      </c>
      <c r="D606" s="8" t="s">
        <v>49</v>
      </c>
      <c r="E606" s="8" t="s">
        <v>49</v>
      </c>
      <c r="F606" s="8">
        <v>2.2599999999999998</v>
      </c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</row>
    <row r="607" spans="1:27" hidden="1" x14ac:dyDescent="0.25">
      <c r="A607" s="10">
        <v>6175</v>
      </c>
      <c r="B607" s="8" t="s">
        <v>52</v>
      </c>
      <c r="C607" s="21">
        <v>43815</v>
      </c>
      <c r="D607" s="8" t="s">
        <v>51</v>
      </c>
      <c r="E607" s="8" t="s">
        <v>51</v>
      </c>
      <c r="F607" s="8">
        <v>5.18</v>
      </c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</row>
    <row r="608" spans="1:27" hidden="1" x14ac:dyDescent="0.25">
      <c r="A608" s="10">
        <v>6177</v>
      </c>
      <c r="B608" s="8" t="s">
        <v>43</v>
      </c>
      <c r="C608" s="20">
        <v>43815</v>
      </c>
      <c r="D608" s="8" t="s">
        <v>49</v>
      </c>
      <c r="E608" s="8" t="s">
        <v>49</v>
      </c>
      <c r="F608" s="8">
        <v>2.84</v>
      </c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  <c r="AA608" s="6"/>
    </row>
    <row r="609" spans="1:27" hidden="1" x14ac:dyDescent="0.25">
      <c r="A609" s="10">
        <v>6180</v>
      </c>
      <c r="B609" s="8" t="s">
        <v>43</v>
      </c>
      <c r="C609" s="20">
        <v>43815</v>
      </c>
      <c r="D609" s="8" t="s">
        <v>74</v>
      </c>
      <c r="E609" s="8" t="s">
        <v>51</v>
      </c>
      <c r="F609" s="8">
        <v>1.58</v>
      </c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</row>
    <row r="610" spans="1:27" hidden="1" x14ac:dyDescent="0.25">
      <c r="A610" s="10">
        <v>6181</v>
      </c>
      <c r="B610" s="8" t="s">
        <v>43</v>
      </c>
      <c r="C610" s="20">
        <v>43815</v>
      </c>
      <c r="D610" s="8" t="s">
        <v>49</v>
      </c>
      <c r="E610" s="8" t="s">
        <v>49</v>
      </c>
      <c r="F610" s="8">
        <v>1.32</v>
      </c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  <c r="AA610" s="6"/>
    </row>
    <row r="611" spans="1:27" hidden="1" x14ac:dyDescent="0.25">
      <c r="A611" s="10">
        <v>6182</v>
      </c>
      <c r="B611" s="8" t="s">
        <v>43</v>
      </c>
      <c r="C611" s="20">
        <v>43815</v>
      </c>
      <c r="D611" s="8" t="s">
        <v>53</v>
      </c>
      <c r="E611" s="8" t="s">
        <v>53</v>
      </c>
      <c r="F611" s="8">
        <v>1.22</v>
      </c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</row>
    <row r="612" spans="1:27" hidden="1" x14ac:dyDescent="0.25">
      <c r="A612" s="10">
        <v>6191</v>
      </c>
      <c r="B612" s="8" t="s">
        <v>43</v>
      </c>
      <c r="C612" s="20">
        <v>43815</v>
      </c>
      <c r="D612" s="8" t="s">
        <v>45</v>
      </c>
      <c r="E612" s="8" t="s">
        <v>45</v>
      </c>
      <c r="F612" s="8">
        <v>3.08</v>
      </c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</row>
    <row r="613" spans="1:27" hidden="1" x14ac:dyDescent="0.25">
      <c r="A613" s="10">
        <v>6192</v>
      </c>
      <c r="B613" s="8" t="s">
        <v>43</v>
      </c>
      <c r="C613" s="20">
        <v>43815</v>
      </c>
      <c r="D613" s="8" t="s">
        <v>49</v>
      </c>
      <c r="E613" s="8" t="s">
        <v>49</v>
      </c>
      <c r="F613" s="8">
        <v>3.68</v>
      </c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</row>
    <row r="614" spans="1:27" hidden="1" x14ac:dyDescent="0.25">
      <c r="A614" s="10">
        <v>6195</v>
      </c>
      <c r="B614" s="8" t="s">
        <v>52</v>
      </c>
      <c r="C614" s="20">
        <v>43815</v>
      </c>
      <c r="D614" s="8" t="s">
        <v>56</v>
      </c>
      <c r="E614" s="8" t="s">
        <v>56</v>
      </c>
      <c r="F614" s="8">
        <v>3.58</v>
      </c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  <c r="AA614" s="6"/>
    </row>
    <row r="615" spans="1:27" hidden="1" x14ac:dyDescent="0.25">
      <c r="A615" s="10">
        <v>6196</v>
      </c>
      <c r="B615" s="8" t="s">
        <v>52</v>
      </c>
      <c r="C615" s="21">
        <v>43815</v>
      </c>
      <c r="D615" s="8" t="s">
        <v>56</v>
      </c>
      <c r="E615" s="8" t="s">
        <v>56</v>
      </c>
      <c r="F615" s="8">
        <v>6.42</v>
      </c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</row>
    <row r="616" spans="1:27" hidden="1" x14ac:dyDescent="0.25">
      <c r="A616" s="10">
        <v>6204</v>
      </c>
      <c r="B616" s="8" t="s">
        <v>43</v>
      </c>
      <c r="C616" s="20">
        <v>43815</v>
      </c>
      <c r="D616" s="8" t="s">
        <v>49</v>
      </c>
      <c r="E616" s="8" t="s">
        <v>49</v>
      </c>
      <c r="F616" s="8">
        <v>3.72</v>
      </c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  <c r="AA616" s="6"/>
    </row>
    <row r="617" spans="1:27" hidden="1" x14ac:dyDescent="0.25">
      <c r="A617" s="10">
        <v>6206</v>
      </c>
      <c r="B617" s="8" t="s">
        <v>43</v>
      </c>
      <c r="C617" s="20">
        <v>43815</v>
      </c>
      <c r="D617" s="8" t="s">
        <v>72</v>
      </c>
      <c r="E617" s="8" t="s">
        <v>72</v>
      </c>
      <c r="F617" s="8">
        <v>7.0000000000000007E-2</v>
      </c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</row>
    <row r="618" spans="1:27" hidden="1" x14ac:dyDescent="0.25">
      <c r="A618" s="10">
        <v>6208</v>
      </c>
      <c r="B618" s="8" t="s">
        <v>52</v>
      </c>
      <c r="C618" s="20">
        <v>43815</v>
      </c>
      <c r="D618" s="8" t="s">
        <v>45</v>
      </c>
      <c r="E618" s="8" t="s">
        <v>49</v>
      </c>
      <c r="F618" s="8">
        <v>5.8</v>
      </c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  <c r="AA618" s="6"/>
    </row>
    <row r="619" spans="1:27" hidden="1" x14ac:dyDescent="0.25">
      <c r="A619" s="10">
        <v>6210</v>
      </c>
      <c r="B619" s="8" t="s">
        <v>43</v>
      </c>
      <c r="C619" s="20">
        <v>43815</v>
      </c>
      <c r="D619" s="8" t="s">
        <v>42</v>
      </c>
      <c r="E619" s="8" t="s">
        <v>60</v>
      </c>
      <c r="F619" s="8">
        <v>2.38</v>
      </c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</row>
    <row r="620" spans="1:27" hidden="1" x14ac:dyDescent="0.25">
      <c r="A620" s="10">
        <v>6210</v>
      </c>
      <c r="B620" s="8" t="s">
        <v>43</v>
      </c>
      <c r="C620" s="20">
        <v>43815</v>
      </c>
      <c r="D620" s="8" t="s">
        <v>42</v>
      </c>
      <c r="E620" s="8" t="s">
        <v>59</v>
      </c>
      <c r="F620" s="8">
        <v>2.226</v>
      </c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</row>
    <row r="621" spans="1:27" hidden="1" x14ac:dyDescent="0.25">
      <c r="A621" s="10">
        <v>6210</v>
      </c>
      <c r="B621" s="8" t="s">
        <v>43</v>
      </c>
      <c r="C621" s="20">
        <v>43815</v>
      </c>
      <c r="D621" s="8" t="s">
        <v>42</v>
      </c>
      <c r="E621" s="8" t="s">
        <v>63</v>
      </c>
      <c r="F621" s="8">
        <v>1.98</v>
      </c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</row>
    <row r="622" spans="1:27" hidden="1" x14ac:dyDescent="0.25">
      <c r="A622" s="10">
        <v>6212</v>
      </c>
      <c r="B622" s="8" t="s">
        <v>43</v>
      </c>
      <c r="C622" s="20">
        <v>43815</v>
      </c>
      <c r="D622" s="8" t="s">
        <v>49</v>
      </c>
      <c r="E622" s="8" t="s">
        <v>49</v>
      </c>
      <c r="F622" s="8">
        <v>3.02</v>
      </c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</row>
    <row r="623" spans="1:27" hidden="1" x14ac:dyDescent="0.25">
      <c r="A623" s="10">
        <v>6217</v>
      </c>
      <c r="B623" s="8" t="s">
        <v>52</v>
      </c>
      <c r="C623" s="20">
        <v>43815</v>
      </c>
      <c r="D623" s="8" t="s">
        <v>51</v>
      </c>
      <c r="E623" s="8" t="s">
        <v>51</v>
      </c>
      <c r="F623" s="8">
        <v>2.98</v>
      </c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</row>
    <row r="624" spans="1:27" hidden="1" x14ac:dyDescent="0.25">
      <c r="A624" s="10">
        <v>6218</v>
      </c>
      <c r="B624" s="8" t="s">
        <v>43</v>
      </c>
      <c r="C624" s="20">
        <v>43815</v>
      </c>
      <c r="D624" s="8" t="s">
        <v>60</v>
      </c>
      <c r="E624" s="8" t="s">
        <v>60</v>
      </c>
      <c r="F624" s="8">
        <v>8.4600000000000009</v>
      </c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  <c r="AA624" s="6"/>
    </row>
    <row r="625" spans="1:27" hidden="1" x14ac:dyDescent="0.25">
      <c r="A625" s="10">
        <v>6230</v>
      </c>
      <c r="B625" s="8" t="s">
        <v>52</v>
      </c>
      <c r="C625" s="20">
        <v>43815</v>
      </c>
      <c r="D625" s="8" t="s">
        <v>58</v>
      </c>
      <c r="E625" s="8" t="s">
        <v>58</v>
      </c>
      <c r="F625" s="8">
        <v>2.097</v>
      </c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  <c r="AA625" s="6"/>
    </row>
    <row r="626" spans="1:27" hidden="1" x14ac:dyDescent="0.25">
      <c r="A626" s="10">
        <v>6236</v>
      </c>
      <c r="B626" s="8" t="s">
        <v>43</v>
      </c>
      <c r="C626" s="20">
        <v>43815</v>
      </c>
      <c r="D626" s="8" t="s">
        <v>54</v>
      </c>
      <c r="E626" s="8" t="s">
        <v>49</v>
      </c>
      <c r="F626" s="8">
        <v>3.58</v>
      </c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</row>
    <row r="627" spans="1:27" hidden="1" x14ac:dyDescent="0.25">
      <c r="A627" s="10">
        <v>6241</v>
      </c>
      <c r="B627" s="8" t="s">
        <v>43</v>
      </c>
      <c r="C627" s="20">
        <v>43815</v>
      </c>
      <c r="D627" s="8" t="s">
        <v>74</v>
      </c>
      <c r="E627" s="8" t="s">
        <v>74</v>
      </c>
      <c r="F627" s="8">
        <v>9.84</v>
      </c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</row>
    <row r="628" spans="1:27" hidden="1" x14ac:dyDescent="0.25">
      <c r="A628" s="10">
        <v>6246</v>
      </c>
      <c r="B628" s="8" t="s">
        <v>43</v>
      </c>
      <c r="C628" s="20">
        <v>43815</v>
      </c>
      <c r="D628" s="8" t="s">
        <v>55</v>
      </c>
      <c r="E628" s="8" t="s">
        <v>45</v>
      </c>
      <c r="F628" s="8">
        <v>5.6</v>
      </c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  <c r="AA628" s="6"/>
    </row>
    <row r="629" spans="1:27" hidden="1" x14ac:dyDescent="0.25">
      <c r="A629" s="10">
        <v>6253</v>
      </c>
      <c r="B629" s="8" t="s">
        <v>43</v>
      </c>
      <c r="C629" s="20">
        <v>43815</v>
      </c>
      <c r="D629" s="8" t="s">
        <v>60</v>
      </c>
      <c r="E629" s="8" t="s">
        <v>63</v>
      </c>
      <c r="F629" s="8">
        <v>0.85799999999999998</v>
      </c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  <c r="AA629" s="6"/>
    </row>
    <row r="630" spans="1:27" hidden="1" x14ac:dyDescent="0.25">
      <c r="A630" s="10">
        <v>6267</v>
      </c>
      <c r="B630" s="8" t="s">
        <v>52</v>
      </c>
      <c r="C630" s="21">
        <v>43815</v>
      </c>
      <c r="D630" s="8" t="s">
        <v>56</v>
      </c>
      <c r="E630" s="8" t="s">
        <v>56</v>
      </c>
      <c r="F630" s="8">
        <v>2.72</v>
      </c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</row>
    <row r="631" spans="1:27" hidden="1" x14ac:dyDescent="0.25">
      <c r="A631" s="10">
        <v>6271</v>
      </c>
      <c r="B631" s="8" t="s">
        <v>52</v>
      </c>
      <c r="C631" s="20">
        <v>43815</v>
      </c>
      <c r="D631" s="8" t="s">
        <v>66</v>
      </c>
      <c r="E631" s="8" t="s">
        <v>66</v>
      </c>
      <c r="F631" s="8">
        <v>2.5630000000000002</v>
      </c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6"/>
    </row>
    <row r="632" spans="1:27" hidden="1" x14ac:dyDescent="0.25">
      <c r="A632" s="10">
        <v>6276</v>
      </c>
      <c r="B632" s="8" t="s">
        <v>52</v>
      </c>
      <c r="C632" s="20">
        <v>43815</v>
      </c>
      <c r="D632" s="8" t="s">
        <v>56</v>
      </c>
      <c r="E632" s="8" t="s">
        <v>56</v>
      </c>
      <c r="F632" s="8">
        <v>5.52</v>
      </c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</row>
    <row r="633" spans="1:27" hidden="1" x14ac:dyDescent="0.25">
      <c r="A633" s="10">
        <v>6278</v>
      </c>
      <c r="B633" s="8" t="s">
        <v>43</v>
      </c>
      <c r="C633" s="20">
        <v>43815</v>
      </c>
      <c r="D633" s="8" t="s">
        <v>73</v>
      </c>
      <c r="E633" s="8" t="s">
        <v>74</v>
      </c>
      <c r="F633" s="8">
        <v>3.9</v>
      </c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  <c r="AA633" s="6"/>
    </row>
    <row r="634" spans="1:27" hidden="1" x14ac:dyDescent="0.25">
      <c r="A634" s="10">
        <v>6283</v>
      </c>
      <c r="B634" s="8" t="s">
        <v>43</v>
      </c>
      <c r="C634" s="20">
        <v>43815</v>
      </c>
      <c r="D634" s="8" t="s">
        <v>48</v>
      </c>
      <c r="E634" s="8" t="s">
        <v>48</v>
      </c>
      <c r="F634" s="8">
        <v>0.44</v>
      </c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  <c r="AA634" s="6"/>
    </row>
    <row r="635" spans="1:27" hidden="1" x14ac:dyDescent="0.25">
      <c r="A635" s="10">
        <v>6284</v>
      </c>
      <c r="B635" s="8" t="s">
        <v>43</v>
      </c>
      <c r="C635" s="20">
        <v>43815</v>
      </c>
      <c r="D635" s="8" t="s">
        <v>41</v>
      </c>
      <c r="E635" s="8" t="s">
        <v>41</v>
      </c>
      <c r="F635" s="8">
        <v>1.94</v>
      </c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</row>
    <row r="636" spans="1:27" hidden="1" x14ac:dyDescent="0.25">
      <c r="A636" s="10">
        <v>6297</v>
      </c>
      <c r="B636" s="8" t="s">
        <v>43</v>
      </c>
      <c r="C636" s="20">
        <v>43815</v>
      </c>
      <c r="D636" s="8" t="s">
        <v>61</v>
      </c>
      <c r="E636" s="8" t="s">
        <v>65</v>
      </c>
      <c r="F636" s="8">
        <v>0.95399999999999996</v>
      </c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</row>
    <row r="637" spans="1:27" hidden="1" x14ac:dyDescent="0.25">
      <c r="A637" s="10">
        <v>6297</v>
      </c>
      <c r="B637" s="8" t="s">
        <v>43</v>
      </c>
      <c r="C637" s="20">
        <v>43815</v>
      </c>
      <c r="D637" s="8" t="s">
        <v>61</v>
      </c>
      <c r="E637" s="8" t="s">
        <v>61</v>
      </c>
      <c r="F637" s="8">
        <v>4.4800000000000004</v>
      </c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</row>
    <row r="638" spans="1:27" hidden="1" x14ac:dyDescent="0.25">
      <c r="A638" s="10">
        <v>6299</v>
      </c>
      <c r="B638" s="8" t="s">
        <v>43</v>
      </c>
      <c r="C638" s="20">
        <v>43815</v>
      </c>
      <c r="D638" s="8" t="s">
        <v>60</v>
      </c>
      <c r="E638" s="8" t="s">
        <v>60</v>
      </c>
      <c r="F638" s="8">
        <v>1.38</v>
      </c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</row>
    <row r="639" spans="1:27" hidden="1" x14ac:dyDescent="0.25">
      <c r="A639" s="10">
        <v>6302</v>
      </c>
      <c r="B639" s="8" t="s">
        <v>43</v>
      </c>
      <c r="C639" s="20">
        <v>43815</v>
      </c>
      <c r="D639" s="8" t="s">
        <v>41</v>
      </c>
      <c r="E639" s="8" t="s">
        <v>41</v>
      </c>
      <c r="F639" s="8">
        <v>1.88</v>
      </c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  <c r="AA639" s="6"/>
    </row>
    <row r="640" spans="1:27" hidden="1" x14ac:dyDescent="0.25">
      <c r="A640" s="10">
        <v>6302</v>
      </c>
      <c r="B640" s="8" t="s">
        <v>43</v>
      </c>
      <c r="C640" s="20">
        <v>43815</v>
      </c>
      <c r="D640" s="8" t="s">
        <v>41</v>
      </c>
      <c r="E640" s="8" t="s">
        <v>65</v>
      </c>
      <c r="F640" s="8">
        <v>0.64</v>
      </c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</row>
    <row r="641" spans="1:27" hidden="1" x14ac:dyDescent="0.25">
      <c r="A641" s="10">
        <v>6307</v>
      </c>
      <c r="B641" s="8" t="s">
        <v>43</v>
      </c>
      <c r="C641" s="20">
        <v>43815</v>
      </c>
      <c r="D641" s="8" t="s">
        <v>55</v>
      </c>
      <c r="E641" s="8" t="s">
        <v>65</v>
      </c>
      <c r="F641" s="8">
        <v>2.56</v>
      </c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  <c r="AA641" s="6"/>
    </row>
    <row r="642" spans="1:27" hidden="1" x14ac:dyDescent="0.25">
      <c r="A642" s="10">
        <v>6307</v>
      </c>
      <c r="B642" s="8" t="s">
        <v>43</v>
      </c>
      <c r="C642" s="20">
        <v>43815</v>
      </c>
      <c r="D642" s="8" t="s">
        <v>55</v>
      </c>
      <c r="E642" s="8" t="s">
        <v>55</v>
      </c>
      <c r="F642" s="8">
        <v>1.98</v>
      </c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</row>
    <row r="643" spans="1:27" hidden="1" x14ac:dyDescent="0.25">
      <c r="A643" s="10">
        <v>6316</v>
      </c>
      <c r="B643" s="8" t="s">
        <v>43</v>
      </c>
      <c r="C643" s="20">
        <v>43815</v>
      </c>
      <c r="D643" s="8" t="s">
        <v>71</v>
      </c>
      <c r="E643" s="8" t="s">
        <v>71</v>
      </c>
      <c r="F643" s="8">
        <v>1.58</v>
      </c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</row>
    <row r="644" spans="1:27" hidden="1" x14ac:dyDescent="0.25">
      <c r="A644" s="10">
        <v>6325</v>
      </c>
      <c r="B644" s="8" t="s">
        <v>43</v>
      </c>
      <c r="C644" s="20">
        <v>43815</v>
      </c>
      <c r="D644" s="8" t="s">
        <v>49</v>
      </c>
      <c r="E644" s="8" t="s">
        <v>49</v>
      </c>
      <c r="F644" s="8">
        <v>0.38</v>
      </c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  <c r="AA644" s="6"/>
    </row>
    <row r="645" spans="1:27" hidden="1" x14ac:dyDescent="0.25">
      <c r="A645" s="10">
        <v>6361</v>
      </c>
      <c r="B645" s="8" t="s">
        <v>64</v>
      </c>
      <c r="C645" s="20">
        <v>43815</v>
      </c>
      <c r="D645" s="8" t="s">
        <v>59</v>
      </c>
      <c r="E645" s="8" t="s">
        <v>63</v>
      </c>
      <c r="F645" s="8">
        <v>2.004</v>
      </c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</row>
    <row r="646" spans="1:27" hidden="1" x14ac:dyDescent="0.25">
      <c r="A646" s="10">
        <v>6362</v>
      </c>
      <c r="B646" s="8" t="s">
        <v>43</v>
      </c>
      <c r="C646" s="20">
        <v>43815</v>
      </c>
      <c r="D646" s="8" t="s">
        <v>55</v>
      </c>
      <c r="E646" s="8" t="s">
        <v>65</v>
      </c>
      <c r="F646" s="8">
        <v>5.54</v>
      </c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  <c r="AA646" s="6"/>
    </row>
    <row r="647" spans="1:27" hidden="1" x14ac:dyDescent="0.25">
      <c r="A647" s="10">
        <v>6362</v>
      </c>
      <c r="B647" s="8" t="s">
        <v>43</v>
      </c>
      <c r="C647" s="20">
        <v>43815</v>
      </c>
      <c r="D647" s="8" t="s">
        <v>55</v>
      </c>
      <c r="E647" s="8" t="s">
        <v>55</v>
      </c>
      <c r="F647" s="8">
        <v>0.318</v>
      </c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  <c r="AA647" s="6"/>
    </row>
    <row r="648" spans="1:27" hidden="1" x14ac:dyDescent="0.25">
      <c r="A648" s="10">
        <v>6379</v>
      </c>
      <c r="B648" s="8" t="s">
        <v>43</v>
      </c>
      <c r="C648" s="20">
        <v>43815</v>
      </c>
      <c r="D648" s="8" t="s">
        <v>55</v>
      </c>
      <c r="E648" s="8" t="s">
        <v>55</v>
      </c>
      <c r="F648" s="8">
        <v>0.74199999999999999</v>
      </c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</row>
    <row r="649" spans="1:27" hidden="1" x14ac:dyDescent="0.25">
      <c r="A649" s="10">
        <v>6379</v>
      </c>
      <c r="B649" s="8" t="s">
        <v>43</v>
      </c>
      <c r="C649" s="20">
        <v>43815</v>
      </c>
      <c r="D649" s="8" t="s">
        <v>55</v>
      </c>
      <c r="E649" s="8" t="s">
        <v>65</v>
      </c>
      <c r="F649" s="8">
        <v>3.32</v>
      </c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</row>
    <row r="650" spans="1:27" hidden="1" x14ac:dyDescent="0.25">
      <c r="A650" s="10">
        <v>6390</v>
      </c>
      <c r="B650" s="8" t="s">
        <v>64</v>
      </c>
      <c r="C650" s="20">
        <v>43815</v>
      </c>
      <c r="D650" s="8" t="s">
        <v>60</v>
      </c>
      <c r="E650" s="8" t="s">
        <v>63</v>
      </c>
      <c r="F650" s="8">
        <v>1.3360000000000001</v>
      </c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6"/>
    </row>
    <row r="651" spans="1:27" hidden="1" x14ac:dyDescent="0.25">
      <c r="A651" s="10">
        <v>6390</v>
      </c>
      <c r="B651" s="8" t="s">
        <v>64</v>
      </c>
      <c r="C651" s="20">
        <v>43815</v>
      </c>
      <c r="D651" s="8" t="s">
        <v>60</v>
      </c>
      <c r="E651" s="8" t="s">
        <v>60</v>
      </c>
      <c r="F651" s="8">
        <v>2.0019999999999998</v>
      </c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  <c r="AA651" s="6"/>
    </row>
    <row r="652" spans="1:27" hidden="1" x14ac:dyDescent="0.25">
      <c r="A652" s="10">
        <v>6394</v>
      </c>
      <c r="B652" s="8" t="s">
        <v>43</v>
      </c>
      <c r="C652" s="20">
        <v>43815</v>
      </c>
      <c r="D652" s="8" t="s">
        <v>41</v>
      </c>
      <c r="E652" s="8" t="s">
        <v>89</v>
      </c>
      <c r="F652" s="8">
        <v>1.05</v>
      </c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  <c r="AA652" s="6"/>
    </row>
    <row r="653" spans="1:27" hidden="1" x14ac:dyDescent="0.25">
      <c r="A653" s="10">
        <v>6397</v>
      </c>
      <c r="B653" s="8" t="s">
        <v>43</v>
      </c>
      <c r="C653" s="20">
        <v>43815</v>
      </c>
      <c r="D653" s="8" t="s">
        <v>49</v>
      </c>
      <c r="E653" s="8" t="s">
        <v>49</v>
      </c>
      <c r="F653" s="8">
        <v>2.2400000000000002</v>
      </c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</row>
    <row r="654" spans="1:27" hidden="1" x14ac:dyDescent="0.25">
      <c r="A654" s="10">
        <v>6428</v>
      </c>
      <c r="B654" s="8" t="s">
        <v>52</v>
      </c>
      <c r="C654" s="21">
        <v>43816</v>
      </c>
      <c r="D654" s="8" t="s">
        <v>51</v>
      </c>
      <c r="E654" s="8" t="s">
        <v>51</v>
      </c>
      <c r="F654" s="8">
        <v>8.8000000000000007</v>
      </c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  <c r="AA654" s="6"/>
    </row>
    <row r="655" spans="1:27" hidden="1" x14ac:dyDescent="0.25">
      <c r="A655" s="10">
        <v>6429</v>
      </c>
      <c r="B655" s="8" t="s">
        <v>46</v>
      </c>
      <c r="C655" s="21">
        <v>43816</v>
      </c>
      <c r="D655" s="8" t="s">
        <v>47</v>
      </c>
      <c r="E655" s="8" t="s">
        <v>47</v>
      </c>
      <c r="F655" s="8">
        <v>5.52</v>
      </c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  <c r="AA655" s="6"/>
    </row>
    <row r="656" spans="1:27" hidden="1" x14ac:dyDescent="0.25">
      <c r="A656" s="10">
        <v>6430</v>
      </c>
      <c r="B656" s="8" t="s">
        <v>46</v>
      </c>
      <c r="C656" s="21">
        <v>43816</v>
      </c>
      <c r="D656" s="8" t="s">
        <v>47</v>
      </c>
      <c r="E656" s="8" t="s">
        <v>47</v>
      </c>
      <c r="F656" s="8">
        <v>1.9</v>
      </c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</row>
    <row r="657" spans="1:27" hidden="1" x14ac:dyDescent="0.25">
      <c r="A657" s="10">
        <v>6431</v>
      </c>
      <c r="B657" s="8" t="s">
        <v>52</v>
      </c>
      <c r="C657" s="21">
        <v>43816</v>
      </c>
      <c r="D657" s="8" t="s">
        <v>56</v>
      </c>
      <c r="E657" s="8" t="s">
        <v>56</v>
      </c>
      <c r="F657" s="8">
        <v>3.52</v>
      </c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</row>
    <row r="658" spans="1:27" hidden="1" x14ac:dyDescent="0.25">
      <c r="A658" s="10">
        <v>6432</v>
      </c>
      <c r="B658" s="8" t="s">
        <v>52</v>
      </c>
      <c r="C658" s="20">
        <v>43816</v>
      </c>
      <c r="D658" s="8" t="s">
        <v>45</v>
      </c>
      <c r="E658" s="8" t="s">
        <v>45</v>
      </c>
      <c r="F658" s="8">
        <v>2.88</v>
      </c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</row>
    <row r="659" spans="1:27" hidden="1" x14ac:dyDescent="0.25">
      <c r="A659" s="10">
        <v>6433</v>
      </c>
      <c r="B659" s="8" t="s">
        <v>46</v>
      </c>
      <c r="C659" s="21">
        <v>43816</v>
      </c>
      <c r="D659" s="8" t="s">
        <v>47</v>
      </c>
      <c r="E659" s="8" t="s">
        <v>47</v>
      </c>
      <c r="F659" s="8">
        <v>0.88</v>
      </c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  <c r="AA659" s="6"/>
    </row>
    <row r="660" spans="1:27" hidden="1" x14ac:dyDescent="0.25">
      <c r="A660" s="10">
        <v>6434</v>
      </c>
      <c r="B660" s="8" t="s">
        <v>52</v>
      </c>
      <c r="C660" s="21">
        <v>43816</v>
      </c>
      <c r="D660" s="8" t="s">
        <v>56</v>
      </c>
      <c r="E660" s="8" t="s">
        <v>56</v>
      </c>
      <c r="F660" s="8">
        <v>4.8600000000000003</v>
      </c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</row>
    <row r="661" spans="1:27" hidden="1" x14ac:dyDescent="0.25">
      <c r="A661" s="10">
        <v>6443</v>
      </c>
      <c r="B661" s="8" t="s">
        <v>43</v>
      </c>
      <c r="C661" s="21">
        <v>43816</v>
      </c>
      <c r="D661" s="8" t="s">
        <v>50</v>
      </c>
      <c r="E661" s="8" t="s">
        <v>50</v>
      </c>
      <c r="F661" s="8">
        <v>0.26</v>
      </c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  <c r="AA661" s="6"/>
    </row>
    <row r="662" spans="1:27" hidden="1" x14ac:dyDescent="0.25">
      <c r="A662" s="10">
        <v>6444</v>
      </c>
      <c r="B662" s="8" t="s">
        <v>52</v>
      </c>
      <c r="C662" s="21">
        <v>43816</v>
      </c>
      <c r="D662" s="8" t="s">
        <v>51</v>
      </c>
      <c r="E662" s="8" t="s">
        <v>51</v>
      </c>
      <c r="F662" s="8">
        <v>4.54</v>
      </c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</row>
    <row r="663" spans="1:27" hidden="1" x14ac:dyDescent="0.25">
      <c r="A663" s="10">
        <v>6446</v>
      </c>
      <c r="B663" s="8" t="s">
        <v>52</v>
      </c>
      <c r="C663" s="21">
        <v>43816</v>
      </c>
      <c r="D663" s="8" t="s">
        <v>58</v>
      </c>
      <c r="E663" s="8" t="s">
        <v>58</v>
      </c>
      <c r="F663" s="8">
        <v>0.47199999999999998</v>
      </c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</row>
    <row r="664" spans="1:27" hidden="1" x14ac:dyDescent="0.25">
      <c r="A664" s="10">
        <v>6447</v>
      </c>
      <c r="B664" s="8" t="s">
        <v>43</v>
      </c>
      <c r="C664" s="20">
        <v>43816</v>
      </c>
      <c r="D664" s="8" t="s">
        <v>49</v>
      </c>
      <c r="E664" s="8" t="s">
        <v>49</v>
      </c>
      <c r="F664" s="8">
        <v>1.64</v>
      </c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</row>
    <row r="665" spans="1:27" hidden="1" x14ac:dyDescent="0.25">
      <c r="A665" s="10">
        <v>6451</v>
      </c>
      <c r="B665" s="8" t="s">
        <v>52</v>
      </c>
      <c r="C665" s="21">
        <v>43816</v>
      </c>
      <c r="D665" s="8" t="s">
        <v>51</v>
      </c>
      <c r="E665" s="8" t="s">
        <v>51</v>
      </c>
      <c r="F665" s="8">
        <v>3.26</v>
      </c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</row>
    <row r="666" spans="1:27" hidden="1" x14ac:dyDescent="0.25">
      <c r="A666" s="10">
        <v>6456</v>
      </c>
      <c r="B666" s="8" t="s">
        <v>52</v>
      </c>
      <c r="C666" s="20">
        <v>43816</v>
      </c>
      <c r="D666" s="8" t="s">
        <v>83</v>
      </c>
      <c r="E666" s="8" t="s">
        <v>83</v>
      </c>
      <c r="F666" s="8">
        <v>1.8879999999999999</v>
      </c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</row>
    <row r="667" spans="1:27" hidden="1" x14ac:dyDescent="0.25">
      <c r="A667" s="10">
        <v>6460</v>
      </c>
      <c r="B667" s="8" t="s">
        <v>43</v>
      </c>
      <c r="C667" s="20">
        <v>43816</v>
      </c>
      <c r="D667" s="8" t="s">
        <v>45</v>
      </c>
      <c r="E667" s="8" t="s">
        <v>45</v>
      </c>
      <c r="F667" s="8">
        <v>1.1000000000000001</v>
      </c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</row>
    <row r="668" spans="1:27" hidden="1" x14ac:dyDescent="0.25">
      <c r="A668" s="10">
        <v>6462</v>
      </c>
      <c r="B668" s="8" t="s">
        <v>43</v>
      </c>
      <c r="C668" s="20">
        <v>43816</v>
      </c>
      <c r="D668" s="8" t="s">
        <v>49</v>
      </c>
      <c r="E668" s="8" t="s">
        <v>49</v>
      </c>
      <c r="F668" s="8">
        <v>8.4</v>
      </c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</row>
    <row r="669" spans="1:27" hidden="1" x14ac:dyDescent="0.25">
      <c r="A669" s="10">
        <v>6464</v>
      </c>
      <c r="B669" s="8" t="s">
        <v>43</v>
      </c>
      <c r="C669" s="21">
        <v>43816</v>
      </c>
      <c r="D669" s="8" t="s">
        <v>49</v>
      </c>
      <c r="E669" s="8" t="s">
        <v>49</v>
      </c>
      <c r="F669" s="8">
        <v>3.96</v>
      </c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</row>
    <row r="670" spans="1:27" hidden="1" x14ac:dyDescent="0.25">
      <c r="A670" s="10">
        <v>6466</v>
      </c>
      <c r="B670" s="8" t="s">
        <v>43</v>
      </c>
      <c r="C670" s="21">
        <v>43816</v>
      </c>
      <c r="D670" s="8" t="s">
        <v>45</v>
      </c>
      <c r="E670" s="8" t="s">
        <v>45</v>
      </c>
      <c r="F670" s="8">
        <v>0.29799999999999999</v>
      </c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</row>
    <row r="671" spans="1:27" hidden="1" x14ac:dyDescent="0.25">
      <c r="A671" s="10">
        <v>6468</v>
      </c>
      <c r="B671" s="8" t="s">
        <v>43</v>
      </c>
      <c r="C671" s="21">
        <v>43816</v>
      </c>
      <c r="D671" s="8" t="s">
        <v>42</v>
      </c>
      <c r="E671" s="8" t="s">
        <v>63</v>
      </c>
      <c r="F671" s="8">
        <v>1.778</v>
      </c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</row>
    <row r="672" spans="1:27" hidden="1" x14ac:dyDescent="0.25">
      <c r="A672" s="10">
        <v>6468</v>
      </c>
      <c r="B672" s="8" t="s">
        <v>43</v>
      </c>
      <c r="C672" s="21">
        <v>43816</v>
      </c>
      <c r="D672" s="8" t="s">
        <v>42</v>
      </c>
      <c r="E672" s="8" t="s">
        <v>59</v>
      </c>
      <c r="F672" s="8">
        <v>0.104</v>
      </c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</row>
    <row r="673" spans="1:27" hidden="1" x14ac:dyDescent="0.25">
      <c r="A673" s="10">
        <v>6468</v>
      </c>
      <c r="B673" s="8" t="s">
        <v>43</v>
      </c>
      <c r="C673" s="20">
        <v>43816</v>
      </c>
      <c r="D673" s="8" t="s">
        <v>42</v>
      </c>
      <c r="E673" s="8" t="s">
        <v>60</v>
      </c>
      <c r="F673" s="8">
        <v>0.9</v>
      </c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  <c r="AA673" s="6"/>
    </row>
    <row r="674" spans="1:27" hidden="1" x14ac:dyDescent="0.25">
      <c r="A674" s="10">
        <v>6469</v>
      </c>
      <c r="B674" s="8" t="s">
        <v>64</v>
      </c>
      <c r="C674" s="21">
        <v>43816</v>
      </c>
      <c r="D674" s="8" t="s">
        <v>42</v>
      </c>
      <c r="E674" s="8" t="s">
        <v>63</v>
      </c>
      <c r="F674" s="8">
        <v>0.48</v>
      </c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  <c r="AA674" s="6"/>
    </row>
    <row r="675" spans="1:27" hidden="1" x14ac:dyDescent="0.25">
      <c r="A675" s="10">
        <v>6469</v>
      </c>
      <c r="B675" s="8" t="s">
        <v>64</v>
      </c>
      <c r="C675" s="22">
        <v>43816</v>
      </c>
      <c r="D675" s="8" t="s">
        <v>42</v>
      </c>
      <c r="E675" s="8" t="s">
        <v>62</v>
      </c>
      <c r="F675" s="8">
        <v>2.6240000000000001</v>
      </c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</row>
    <row r="676" spans="1:27" hidden="1" x14ac:dyDescent="0.25">
      <c r="A676" s="10">
        <v>6469</v>
      </c>
      <c r="B676" s="8" t="s">
        <v>64</v>
      </c>
      <c r="C676" s="21">
        <v>43816</v>
      </c>
      <c r="D676" s="8" t="s">
        <v>42</v>
      </c>
      <c r="E676" s="8" t="s">
        <v>60</v>
      </c>
      <c r="F676" s="8">
        <v>0.96</v>
      </c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  <c r="AA676" s="6"/>
    </row>
    <row r="677" spans="1:27" hidden="1" x14ac:dyDescent="0.25">
      <c r="A677" s="10">
        <v>6473</v>
      </c>
      <c r="B677" s="8" t="s">
        <v>52</v>
      </c>
      <c r="C677" s="21">
        <v>43816</v>
      </c>
      <c r="D677" s="8" t="s">
        <v>51</v>
      </c>
      <c r="E677" s="8" t="s">
        <v>51</v>
      </c>
      <c r="F677" s="8">
        <v>3.36</v>
      </c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</row>
    <row r="678" spans="1:27" hidden="1" x14ac:dyDescent="0.25">
      <c r="A678" s="10">
        <v>6476</v>
      </c>
      <c r="B678" s="8" t="s">
        <v>46</v>
      </c>
      <c r="C678" s="21">
        <v>43816</v>
      </c>
      <c r="D678" s="8" t="s">
        <v>47</v>
      </c>
      <c r="E678" s="8" t="s">
        <v>47</v>
      </c>
      <c r="F678" s="8">
        <v>2.86</v>
      </c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</row>
    <row r="679" spans="1:27" hidden="1" x14ac:dyDescent="0.25">
      <c r="A679" s="10">
        <v>6478</v>
      </c>
      <c r="B679" s="8" t="s">
        <v>43</v>
      </c>
      <c r="C679" s="21">
        <v>43816</v>
      </c>
      <c r="D679" s="8" t="s">
        <v>45</v>
      </c>
      <c r="E679" s="8" t="s">
        <v>45</v>
      </c>
      <c r="F679" s="8">
        <v>8.8999999999999996E-2</v>
      </c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</row>
    <row r="680" spans="1:27" hidden="1" x14ac:dyDescent="0.25">
      <c r="A680" s="10">
        <v>6481</v>
      </c>
      <c r="B680" s="8" t="s">
        <v>43</v>
      </c>
      <c r="C680" s="20">
        <v>43816</v>
      </c>
      <c r="D680" s="8" t="s">
        <v>72</v>
      </c>
      <c r="E680" s="8" t="s">
        <v>45</v>
      </c>
      <c r="F680" s="8">
        <v>2.593</v>
      </c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  <c r="AA680" s="6"/>
    </row>
    <row r="681" spans="1:27" hidden="1" x14ac:dyDescent="0.25">
      <c r="A681" s="10">
        <v>6489</v>
      </c>
      <c r="B681" s="8" t="s">
        <v>52</v>
      </c>
      <c r="C681" s="21">
        <v>43816</v>
      </c>
      <c r="D681" s="8" t="s">
        <v>51</v>
      </c>
      <c r="E681" s="8" t="s">
        <v>51</v>
      </c>
      <c r="F681" s="8">
        <v>6.38</v>
      </c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  <c r="AA681" s="6"/>
    </row>
    <row r="682" spans="1:27" hidden="1" x14ac:dyDescent="0.25">
      <c r="A682" s="10">
        <v>6496</v>
      </c>
      <c r="B682" s="8" t="s">
        <v>43</v>
      </c>
      <c r="C682" s="21">
        <v>43816</v>
      </c>
      <c r="D682" s="8" t="s">
        <v>42</v>
      </c>
      <c r="E682" s="8" t="s">
        <v>45</v>
      </c>
      <c r="F682" s="8">
        <v>0.84</v>
      </c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  <c r="AA682" s="6"/>
    </row>
    <row r="683" spans="1:27" hidden="1" x14ac:dyDescent="0.25">
      <c r="A683" s="10">
        <v>6497</v>
      </c>
      <c r="B683" s="8" t="s">
        <v>43</v>
      </c>
      <c r="C683" s="20">
        <v>43816</v>
      </c>
      <c r="D683" s="8" t="s">
        <v>49</v>
      </c>
      <c r="E683" s="8" t="s">
        <v>49</v>
      </c>
      <c r="F683" s="8">
        <v>4.28</v>
      </c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</row>
    <row r="684" spans="1:27" hidden="1" x14ac:dyDescent="0.25">
      <c r="A684" s="10">
        <v>6500</v>
      </c>
      <c r="B684" s="8" t="s">
        <v>43</v>
      </c>
      <c r="C684" s="21">
        <v>43816</v>
      </c>
      <c r="D684" s="8" t="s">
        <v>55</v>
      </c>
      <c r="E684" s="8" t="s">
        <v>45</v>
      </c>
      <c r="F684" s="8">
        <v>1.26</v>
      </c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  <c r="AA684" s="6"/>
    </row>
    <row r="685" spans="1:27" hidden="1" x14ac:dyDescent="0.25">
      <c r="A685" s="10">
        <v>6515</v>
      </c>
      <c r="B685" s="8" t="s">
        <v>43</v>
      </c>
      <c r="C685" s="21">
        <v>43816</v>
      </c>
      <c r="D685" s="8" t="s">
        <v>48</v>
      </c>
      <c r="E685" s="8" t="s">
        <v>48</v>
      </c>
      <c r="F685" s="8">
        <v>6.44</v>
      </c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  <c r="AA685" s="6"/>
    </row>
    <row r="686" spans="1:27" hidden="1" x14ac:dyDescent="0.25">
      <c r="A686" s="10">
        <v>6522</v>
      </c>
      <c r="B686" s="8" t="s">
        <v>43</v>
      </c>
      <c r="C686" s="21">
        <v>43816</v>
      </c>
      <c r="D686" s="8" t="s">
        <v>55</v>
      </c>
      <c r="E686" s="8" t="s">
        <v>45</v>
      </c>
      <c r="F686" s="8">
        <v>2.1</v>
      </c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</row>
    <row r="687" spans="1:27" hidden="1" x14ac:dyDescent="0.25">
      <c r="A687" s="10">
        <v>6532</v>
      </c>
      <c r="B687" s="8" t="s">
        <v>64</v>
      </c>
      <c r="C687" s="21">
        <v>43816</v>
      </c>
      <c r="D687" s="8" t="s">
        <v>67</v>
      </c>
      <c r="E687" s="8" t="s">
        <v>68</v>
      </c>
      <c r="F687" s="8">
        <v>6.72</v>
      </c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</row>
    <row r="688" spans="1:27" hidden="1" x14ac:dyDescent="0.25">
      <c r="A688" s="10">
        <v>6537</v>
      </c>
      <c r="B688" s="8" t="s">
        <v>64</v>
      </c>
      <c r="C688" s="21">
        <v>43816</v>
      </c>
      <c r="D688" s="8" t="s">
        <v>60</v>
      </c>
      <c r="E688" s="8" t="s">
        <v>63</v>
      </c>
      <c r="F688" s="8">
        <v>3.76</v>
      </c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</row>
    <row r="689" spans="1:27" hidden="1" x14ac:dyDescent="0.25">
      <c r="A689" s="10">
        <v>6537</v>
      </c>
      <c r="B689" s="8" t="s">
        <v>64</v>
      </c>
      <c r="C689" s="21">
        <v>43816</v>
      </c>
      <c r="D689" s="8" t="s">
        <v>60</v>
      </c>
      <c r="E689" s="8" t="s">
        <v>60</v>
      </c>
      <c r="F689" s="8">
        <v>0.65600000000000003</v>
      </c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</row>
    <row r="690" spans="1:27" hidden="1" x14ac:dyDescent="0.25">
      <c r="A690" s="10">
        <v>6538</v>
      </c>
      <c r="B690" s="8" t="s">
        <v>43</v>
      </c>
      <c r="C690" s="21">
        <v>43816</v>
      </c>
      <c r="D690" s="8" t="s">
        <v>55</v>
      </c>
      <c r="E690" s="8" t="s">
        <v>65</v>
      </c>
      <c r="F690" s="8">
        <v>0.41599999999999998</v>
      </c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6"/>
    </row>
    <row r="691" spans="1:27" hidden="1" x14ac:dyDescent="0.25">
      <c r="A691" s="10">
        <v>6538</v>
      </c>
      <c r="B691" s="8" t="s">
        <v>43</v>
      </c>
      <c r="C691" s="20">
        <v>43816</v>
      </c>
      <c r="D691" s="8" t="s">
        <v>55</v>
      </c>
      <c r="E691" s="8" t="s">
        <v>55</v>
      </c>
      <c r="F691" s="8">
        <v>7.02</v>
      </c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  <c r="AA691" s="6"/>
    </row>
    <row r="692" spans="1:27" hidden="1" x14ac:dyDescent="0.25">
      <c r="A692" s="10">
        <v>6539</v>
      </c>
      <c r="B692" s="8" t="s">
        <v>43</v>
      </c>
      <c r="C692" s="21">
        <v>43816</v>
      </c>
      <c r="D692" s="8" t="s">
        <v>60</v>
      </c>
      <c r="E692" s="8" t="s">
        <v>63</v>
      </c>
      <c r="F692" s="8">
        <v>0.114</v>
      </c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</row>
    <row r="693" spans="1:27" hidden="1" x14ac:dyDescent="0.25">
      <c r="A693" s="10">
        <v>6539</v>
      </c>
      <c r="B693" s="8" t="s">
        <v>43</v>
      </c>
      <c r="C693" s="21">
        <v>43816</v>
      </c>
      <c r="D693" s="8" t="s">
        <v>60</v>
      </c>
      <c r="E693" s="8" t="s">
        <v>60</v>
      </c>
      <c r="F693" s="8">
        <v>7.26</v>
      </c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  <c r="AA693" s="6"/>
    </row>
    <row r="694" spans="1:27" hidden="1" x14ac:dyDescent="0.25">
      <c r="A694" s="10">
        <v>6544</v>
      </c>
      <c r="B694" s="8" t="s">
        <v>52</v>
      </c>
      <c r="C694" s="21">
        <v>43816</v>
      </c>
      <c r="D694" s="8" t="s">
        <v>56</v>
      </c>
      <c r="E694" s="8" t="s">
        <v>56</v>
      </c>
      <c r="F694" s="8">
        <v>6.36</v>
      </c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</row>
    <row r="695" spans="1:27" hidden="1" x14ac:dyDescent="0.25">
      <c r="A695" s="10">
        <v>6550</v>
      </c>
      <c r="B695" s="8" t="s">
        <v>43</v>
      </c>
      <c r="C695" s="20">
        <v>43816</v>
      </c>
      <c r="D695" s="8" t="s">
        <v>60</v>
      </c>
      <c r="E695" s="8" t="s">
        <v>63</v>
      </c>
      <c r="F695" s="8">
        <v>1.026</v>
      </c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  <c r="AA695" s="6"/>
    </row>
    <row r="696" spans="1:27" hidden="1" x14ac:dyDescent="0.25">
      <c r="A696" s="10">
        <v>6550</v>
      </c>
      <c r="B696" s="8" t="s">
        <v>43</v>
      </c>
      <c r="C696" s="21">
        <v>43816</v>
      </c>
      <c r="D696" s="8" t="s">
        <v>60</v>
      </c>
      <c r="E696" s="8" t="s">
        <v>60</v>
      </c>
      <c r="F696" s="8">
        <v>2.16</v>
      </c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  <c r="AA696" s="6"/>
    </row>
    <row r="697" spans="1:27" hidden="1" x14ac:dyDescent="0.25">
      <c r="A697" s="10">
        <v>6560</v>
      </c>
      <c r="B697" s="8" t="s">
        <v>43</v>
      </c>
      <c r="C697" s="21">
        <v>43816</v>
      </c>
      <c r="D697" s="8" t="s">
        <v>45</v>
      </c>
      <c r="E697" s="8" t="s">
        <v>45</v>
      </c>
      <c r="F697" s="8">
        <v>2.84</v>
      </c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  <c r="AA697" s="6"/>
    </row>
    <row r="698" spans="1:27" hidden="1" x14ac:dyDescent="0.25">
      <c r="A698" s="10">
        <v>6575</v>
      </c>
      <c r="B698" s="8" t="s">
        <v>43</v>
      </c>
      <c r="C698" s="20">
        <v>43816</v>
      </c>
      <c r="D698" s="8" t="s">
        <v>49</v>
      </c>
      <c r="E698" s="8" t="s">
        <v>49</v>
      </c>
      <c r="F698" s="8">
        <v>2.86</v>
      </c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  <c r="AA698" s="6"/>
    </row>
    <row r="699" spans="1:27" hidden="1" x14ac:dyDescent="0.25">
      <c r="A699" s="10">
        <v>6576</v>
      </c>
      <c r="B699" s="8" t="s">
        <v>43</v>
      </c>
      <c r="C699" s="21">
        <v>43816</v>
      </c>
      <c r="D699" s="8" t="s">
        <v>41</v>
      </c>
      <c r="E699" s="8" t="s">
        <v>65</v>
      </c>
      <c r="F699" s="8">
        <v>0.76200000000000001</v>
      </c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  <c r="AA699" s="6"/>
    </row>
    <row r="700" spans="1:27" hidden="1" x14ac:dyDescent="0.25">
      <c r="A700" s="10">
        <v>6576</v>
      </c>
      <c r="B700" s="8" t="s">
        <v>43</v>
      </c>
      <c r="C700" s="21">
        <v>43816</v>
      </c>
      <c r="D700" s="8" t="s">
        <v>41</v>
      </c>
      <c r="E700" s="8" t="s">
        <v>41</v>
      </c>
      <c r="F700" s="8">
        <v>2.3199999999999998</v>
      </c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  <c r="AA700" s="6"/>
    </row>
    <row r="701" spans="1:27" hidden="1" x14ac:dyDescent="0.25">
      <c r="A701" s="10">
        <v>6580</v>
      </c>
      <c r="B701" s="8" t="s">
        <v>43</v>
      </c>
      <c r="C701" s="21">
        <v>43816</v>
      </c>
      <c r="D701" s="8" t="s">
        <v>60</v>
      </c>
      <c r="E701" s="8" t="s">
        <v>60</v>
      </c>
      <c r="F701" s="8">
        <v>4.72</v>
      </c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</row>
    <row r="702" spans="1:27" hidden="1" x14ac:dyDescent="0.25">
      <c r="A702" s="10">
        <v>6606</v>
      </c>
      <c r="B702" s="8" t="s">
        <v>43</v>
      </c>
      <c r="C702" s="20">
        <v>43816</v>
      </c>
      <c r="D702" s="8" t="s">
        <v>49</v>
      </c>
      <c r="E702" s="8" t="s">
        <v>49</v>
      </c>
      <c r="F702" s="8">
        <v>6.54</v>
      </c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  <c r="AA702" s="6"/>
    </row>
    <row r="703" spans="1:27" hidden="1" x14ac:dyDescent="0.25">
      <c r="A703" s="10">
        <v>6634</v>
      </c>
      <c r="B703" s="8" t="s">
        <v>43</v>
      </c>
      <c r="C703" s="21">
        <v>43816</v>
      </c>
      <c r="D703" s="8" t="s">
        <v>49</v>
      </c>
      <c r="E703" s="8" t="s">
        <v>49</v>
      </c>
      <c r="F703" s="8">
        <v>9.98</v>
      </c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</row>
    <row r="704" spans="1:27" hidden="1" x14ac:dyDescent="0.25">
      <c r="A704" s="10">
        <v>6651</v>
      </c>
      <c r="B704" s="8" t="s">
        <v>52</v>
      </c>
      <c r="C704" s="21">
        <v>43816</v>
      </c>
      <c r="D704" s="8" t="s">
        <v>56</v>
      </c>
      <c r="E704" s="8" t="s">
        <v>56</v>
      </c>
      <c r="F704" s="8">
        <v>5.92</v>
      </c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  <c r="AA704" s="6"/>
    </row>
    <row r="705" spans="1:27" hidden="1" x14ac:dyDescent="0.25">
      <c r="A705" s="10">
        <v>6677</v>
      </c>
      <c r="B705" s="8" t="s">
        <v>52</v>
      </c>
      <c r="C705" s="21">
        <v>43817</v>
      </c>
      <c r="D705" s="8" t="s">
        <v>51</v>
      </c>
      <c r="E705" s="8" t="s">
        <v>51</v>
      </c>
      <c r="F705" s="8">
        <v>2.3519999999999999</v>
      </c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  <c r="AA705" s="6"/>
    </row>
    <row r="706" spans="1:27" hidden="1" x14ac:dyDescent="0.25">
      <c r="A706" s="10">
        <v>6678</v>
      </c>
      <c r="B706" s="8" t="s">
        <v>43</v>
      </c>
      <c r="C706" s="21">
        <v>43817</v>
      </c>
      <c r="D706" s="8" t="s">
        <v>81</v>
      </c>
      <c r="E706" s="8" t="s">
        <v>81</v>
      </c>
      <c r="F706" s="8">
        <v>3.78</v>
      </c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  <c r="AA706" s="6"/>
    </row>
    <row r="707" spans="1:27" hidden="1" x14ac:dyDescent="0.25">
      <c r="A707" s="10">
        <v>6679</v>
      </c>
      <c r="B707" s="8" t="s">
        <v>43</v>
      </c>
      <c r="C707" s="21">
        <v>43817</v>
      </c>
      <c r="D707" s="8" t="s">
        <v>50</v>
      </c>
      <c r="E707" s="8" t="s">
        <v>50</v>
      </c>
      <c r="F707" s="8">
        <v>8.7999999999999995E-2</v>
      </c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</row>
    <row r="708" spans="1:27" hidden="1" x14ac:dyDescent="0.25">
      <c r="A708" s="10">
        <v>6680</v>
      </c>
      <c r="B708" s="8" t="s">
        <v>52</v>
      </c>
      <c r="C708" s="21">
        <v>43817</v>
      </c>
      <c r="D708" s="8" t="s">
        <v>56</v>
      </c>
      <c r="E708" s="8" t="s">
        <v>56</v>
      </c>
      <c r="F708" s="8">
        <v>4.78</v>
      </c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</row>
    <row r="709" spans="1:27" hidden="1" x14ac:dyDescent="0.25">
      <c r="A709" s="10">
        <v>6681</v>
      </c>
      <c r="B709" s="8" t="s">
        <v>43</v>
      </c>
      <c r="C709" s="21">
        <v>43817</v>
      </c>
      <c r="D709" s="8" t="s">
        <v>49</v>
      </c>
      <c r="E709" s="8" t="s">
        <v>49</v>
      </c>
      <c r="F709" s="8">
        <v>8.5000000000000006E-2</v>
      </c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</row>
    <row r="710" spans="1:27" hidden="1" x14ac:dyDescent="0.25">
      <c r="A710" s="10">
        <v>6682</v>
      </c>
      <c r="B710" s="8" t="s">
        <v>52</v>
      </c>
      <c r="C710" s="21">
        <v>43817</v>
      </c>
      <c r="D710" s="8" t="s">
        <v>56</v>
      </c>
      <c r="E710" s="8" t="s">
        <v>56</v>
      </c>
      <c r="F710" s="8">
        <v>4.42</v>
      </c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6"/>
    </row>
    <row r="711" spans="1:27" hidden="1" x14ac:dyDescent="0.25">
      <c r="A711" s="10">
        <v>6683</v>
      </c>
      <c r="B711" s="8" t="s">
        <v>52</v>
      </c>
      <c r="C711" s="21">
        <v>43817</v>
      </c>
      <c r="D711" s="8" t="s">
        <v>51</v>
      </c>
      <c r="E711" s="8" t="s">
        <v>51</v>
      </c>
      <c r="F711" s="8">
        <v>3.8</v>
      </c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  <c r="AA711" s="6"/>
    </row>
    <row r="712" spans="1:27" hidden="1" x14ac:dyDescent="0.25">
      <c r="A712" s="10">
        <v>6687</v>
      </c>
      <c r="B712" s="8" t="s">
        <v>43</v>
      </c>
      <c r="C712" s="21">
        <v>43817</v>
      </c>
      <c r="D712" s="8" t="s">
        <v>50</v>
      </c>
      <c r="E712" s="8" t="s">
        <v>50</v>
      </c>
      <c r="F712" s="8">
        <v>2.8319999999999999</v>
      </c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</row>
    <row r="713" spans="1:27" hidden="1" x14ac:dyDescent="0.25">
      <c r="A713" s="10">
        <v>6688</v>
      </c>
      <c r="B713" s="8" t="s">
        <v>43</v>
      </c>
      <c r="C713" s="21">
        <v>43817</v>
      </c>
      <c r="D713" s="8" t="s">
        <v>49</v>
      </c>
      <c r="E713" s="8" t="s">
        <v>49</v>
      </c>
      <c r="F713" s="8">
        <v>7.8E-2</v>
      </c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  <c r="AA713" s="6"/>
    </row>
    <row r="714" spans="1:27" hidden="1" x14ac:dyDescent="0.25">
      <c r="A714" s="10">
        <v>6689</v>
      </c>
      <c r="B714" s="8" t="s">
        <v>43</v>
      </c>
      <c r="C714" s="21">
        <v>43817</v>
      </c>
      <c r="D714" s="8" t="s">
        <v>41</v>
      </c>
      <c r="E714" s="8" t="s">
        <v>45</v>
      </c>
      <c r="F714" s="8">
        <v>1.74</v>
      </c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  <c r="AA714" s="6"/>
    </row>
    <row r="715" spans="1:27" hidden="1" x14ac:dyDescent="0.25">
      <c r="A715" s="10">
        <v>6696</v>
      </c>
      <c r="B715" s="8" t="s">
        <v>52</v>
      </c>
      <c r="C715" s="21">
        <v>43817</v>
      </c>
      <c r="D715" s="8" t="s">
        <v>58</v>
      </c>
      <c r="E715" s="8" t="s">
        <v>58</v>
      </c>
      <c r="F715" s="8">
        <v>5.92</v>
      </c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  <c r="AA715" s="6"/>
    </row>
    <row r="716" spans="1:27" hidden="1" x14ac:dyDescent="0.25">
      <c r="A716" s="10">
        <v>6699</v>
      </c>
      <c r="B716" s="8" t="s">
        <v>46</v>
      </c>
      <c r="C716" s="21">
        <v>43817</v>
      </c>
      <c r="D716" s="8" t="s">
        <v>47</v>
      </c>
      <c r="E716" s="8" t="s">
        <v>47</v>
      </c>
      <c r="F716" s="8">
        <v>4.18</v>
      </c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</row>
    <row r="717" spans="1:27" hidden="1" x14ac:dyDescent="0.25">
      <c r="A717" s="10">
        <v>6701</v>
      </c>
      <c r="B717" s="8" t="s">
        <v>52</v>
      </c>
      <c r="C717" s="21">
        <v>43817</v>
      </c>
      <c r="D717" s="8" t="s">
        <v>45</v>
      </c>
      <c r="E717" s="8" t="s">
        <v>45</v>
      </c>
      <c r="F717" s="8">
        <v>1.008</v>
      </c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  <c r="AA717" s="6"/>
    </row>
    <row r="718" spans="1:27" hidden="1" x14ac:dyDescent="0.25">
      <c r="A718" s="10">
        <v>6704</v>
      </c>
      <c r="B718" s="8" t="s">
        <v>43</v>
      </c>
      <c r="C718" s="21">
        <v>43817</v>
      </c>
      <c r="D718" s="8" t="s">
        <v>45</v>
      </c>
      <c r="E718" s="8" t="s">
        <v>45</v>
      </c>
      <c r="F718" s="8">
        <v>4.54</v>
      </c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</row>
    <row r="719" spans="1:27" hidden="1" x14ac:dyDescent="0.25">
      <c r="A719" s="10">
        <v>6705</v>
      </c>
      <c r="B719" s="8" t="s">
        <v>46</v>
      </c>
      <c r="C719" s="21">
        <v>43817</v>
      </c>
      <c r="D719" s="8" t="s">
        <v>47</v>
      </c>
      <c r="E719" s="8" t="s">
        <v>47</v>
      </c>
      <c r="F719" s="8">
        <v>3.16</v>
      </c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</row>
    <row r="720" spans="1:27" hidden="1" x14ac:dyDescent="0.25">
      <c r="A720" s="10">
        <v>6707</v>
      </c>
      <c r="B720" s="8" t="s">
        <v>52</v>
      </c>
      <c r="C720" s="21">
        <v>43817</v>
      </c>
      <c r="D720" s="8" t="s">
        <v>66</v>
      </c>
      <c r="E720" s="8" t="s">
        <v>66</v>
      </c>
      <c r="F720" s="8">
        <v>4.16</v>
      </c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</row>
    <row r="721" spans="1:27" hidden="1" x14ac:dyDescent="0.25">
      <c r="A721" s="10">
        <v>6708</v>
      </c>
      <c r="B721" s="8" t="s">
        <v>70</v>
      </c>
      <c r="C721" s="21">
        <v>43817</v>
      </c>
      <c r="D721" s="8" t="s">
        <v>45</v>
      </c>
      <c r="E721" s="8" t="s">
        <v>45</v>
      </c>
      <c r="F721" s="8">
        <v>0.182</v>
      </c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</row>
    <row r="722" spans="1:27" hidden="1" x14ac:dyDescent="0.25">
      <c r="A722" s="10">
        <v>6709</v>
      </c>
      <c r="B722" s="8" t="s">
        <v>43</v>
      </c>
      <c r="C722" s="21">
        <v>43817</v>
      </c>
      <c r="D722" s="8" t="s">
        <v>67</v>
      </c>
      <c r="E722" s="8" t="s">
        <v>60</v>
      </c>
      <c r="F722" s="8">
        <v>2.66</v>
      </c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</row>
    <row r="723" spans="1:27" hidden="1" x14ac:dyDescent="0.25">
      <c r="A723" s="10">
        <v>6711</v>
      </c>
      <c r="B723" s="8" t="s">
        <v>43</v>
      </c>
      <c r="C723" s="21">
        <v>43817</v>
      </c>
      <c r="D723" s="8" t="s">
        <v>49</v>
      </c>
      <c r="E723" s="8" t="s">
        <v>49</v>
      </c>
      <c r="F723" s="8">
        <v>3.802</v>
      </c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  <c r="AA723" s="6"/>
    </row>
    <row r="724" spans="1:27" hidden="1" x14ac:dyDescent="0.25">
      <c r="A724" s="10">
        <v>6714</v>
      </c>
      <c r="B724" s="8" t="s">
        <v>52</v>
      </c>
      <c r="C724" s="21">
        <v>43817</v>
      </c>
      <c r="D724" s="8" t="s">
        <v>51</v>
      </c>
      <c r="E724" s="8" t="s">
        <v>51</v>
      </c>
      <c r="F724" s="8">
        <v>4.1399999999999997</v>
      </c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  <c r="AA724" s="6"/>
    </row>
    <row r="725" spans="1:27" hidden="1" x14ac:dyDescent="0.25">
      <c r="A725" s="10">
        <v>6716</v>
      </c>
      <c r="B725" s="8" t="s">
        <v>43</v>
      </c>
      <c r="C725" s="21">
        <v>43817</v>
      </c>
      <c r="D725" s="8" t="s">
        <v>42</v>
      </c>
      <c r="E725" s="8" t="s">
        <v>63</v>
      </c>
      <c r="F725" s="8">
        <v>2.2679999999999998</v>
      </c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  <c r="AA725" s="6"/>
    </row>
    <row r="726" spans="1:27" hidden="1" x14ac:dyDescent="0.25">
      <c r="A726" s="10">
        <v>6716</v>
      </c>
      <c r="B726" s="8" t="s">
        <v>43</v>
      </c>
      <c r="C726" s="21">
        <v>43817</v>
      </c>
      <c r="D726" s="8" t="s">
        <v>42</v>
      </c>
      <c r="E726" s="8" t="s">
        <v>59</v>
      </c>
      <c r="F726" s="8">
        <v>4.4800000000000004</v>
      </c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  <c r="AA726" s="6"/>
    </row>
    <row r="727" spans="1:27" hidden="1" x14ac:dyDescent="0.25">
      <c r="A727" s="10">
        <v>6716</v>
      </c>
      <c r="B727" s="8" t="s">
        <v>43</v>
      </c>
      <c r="C727" s="21">
        <v>43817</v>
      </c>
      <c r="D727" s="8" t="s">
        <v>42</v>
      </c>
      <c r="E727" s="8" t="s">
        <v>60</v>
      </c>
      <c r="F727" s="8">
        <v>3.34</v>
      </c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  <c r="AA727" s="6"/>
    </row>
    <row r="728" spans="1:27" hidden="1" x14ac:dyDescent="0.25">
      <c r="A728" s="10">
        <v>6721</v>
      </c>
      <c r="B728" s="8" t="s">
        <v>43</v>
      </c>
      <c r="C728" s="21">
        <v>43817</v>
      </c>
      <c r="D728" s="8" t="s">
        <v>72</v>
      </c>
      <c r="E728" s="8" t="s">
        <v>45</v>
      </c>
      <c r="F728" s="8">
        <v>4.42</v>
      </c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</row>
    <row r="729" spans="1:27" hidden="1" x14ac:dyDescent="0.25">
      <c r="A729" s="10">
        <v>6725</v>
      </c>
      <c r="B729" s="8" t="s">
        <v>43</v>
      </c>
      <c r="C729" s="21">
        <v>43817</v>
      </c>
      <c r="D729" s="8" t="s">
        <v>61</v>
      </c>
      <c r="E729" s="8" t="s">
        <v>61</v>
      </c>
      <c r="F729" s="8">
        <v>2.2599999999999998</v>
      </c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</row>
    <row r="730" spans="1:27" hidden="1" x14ac:dyDescent="0.25">
      <c r="A730" s="10">
        <v>6731</v>
      </c>
      <c r="B730" s="8" t="s">
        <v>52</v>
      </c>
      <c r="C730" s="21">
        <v>43817</v>
      </c>
      <c r="D730" s="8" t="s">
        <v>51</v>
      </c>
      <c r="E730" s="8" t="s">
        <v>51</v>
      </c>
      <c r="F730" s="8">
        <v>9.76</v>
      </c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  <c r="AA730" s="6"/>
    </row>
    <row r="731" spans="1:27" hidden="1" x14ac:dyDescent="0.25">
      <c r="A731" s="10">
        <v>6733</v>
      </c>
      <c r="B731" s="8" t="s">
        <v>43</v>
      </c>
      <c r="C731" s="21">
        <v>43817</v>
      </c>
      <c r="D731" s="8" t="s">
        <v>42</v>
      </c>
      <c r="E731" s="8" t="s">
        <v>59</v>
      </c>
      <c r="F731" s="8">
        <v>0.624</v>
      </c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  <c r="AA731" s="6"/>
    </row>
    <row r="732" spans="1:27" hidden="1" x14ac:dyDescent="0.25">
      <c r="A732" s="10">
        <v>6733</v>
      </c>
      <c r="B732" s="8" t="s">
        <v>43</v>
      </c>
      <c r="C732" s="21">
        <v>43817</v>
      </c>
      <c r="D732" s="8" t="s">
        <v>42</v>
      </c>
      <c r="E732" s="8" t="s">
        <v>60</v>
      </c>
      <c r="F732" s="8">
        <v>1.7</v>
      </c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  <c r="AA732" s="6"/>
    </row>
    <row r="733" spans="1:27" hidden="1" x14ac:dyDescent="0.25">
      <c r="A733" s="10">
        <v>6737</v>
      </c>
      <c r="B733" s="8" t="s">
        <v>43</v>
      </c>
      <c r="C733" s="21">
        <v>43817</v>
      </c>
      <c r="D733" s="8" t="s">
        <v>49</v>
      </c>
      <c r="E733" s="8" t="s">
        <v>49</v>
      </c>
      <c r="F733" s="8">
        <v>2.12</v>
      </c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  <c r="AA733" s="6"/>
    </row>
    <row r="734" spans="1:27" hidden="1" x14ac:dyDescent="0.25">
      <c r="A734" s="10">
        <v>6743</v>
      </c>
      <c r="B734" s="8" t="s">
        <v>43</v>
      </c>
      <c r="C734" s="21">
        <v>43817</v>
      </c>
      <c r="D734" s="8" t="s">
        <v>87</v>
      </c>
      <c r="E734" s="8" t="s">
        <v>87</v>
      </c>
      <c r="F734" s="8">
        <v>1.1399999999999999</v>
      </c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  <c r="AA734" s="6"/>
    </row>
    <row r="735" spans="1:27" hidden="1" x14ac:dyDescent="0.25">
      <c r="A735" s="10">
        <v>6744</v>
      </c>
      <c r="B735" s="8" t="s">
        <v>43</v>
      </c>
      <c r="C735" s="21">
        <v>43817</v>
      </c>
      <c r="D735" s="8" t="s">
        <v>42</v>
      </c>
      <c r="E735" s="8" t="s">
        <v>59</v>
      </c>
      <c r="F735" s="8">
        <v>3.536</v>
      </c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  <c r="AA735" s="6"/>
    </row>
    <row r="736" spans="1:27" hidden="1" x14ac:dyDescent="0.25">
      <c r="A736" s="10">
        <v>6744</v>
      </c>
      <c r="B736" s="8" t="s">
        <v>43</v>
      </c>
      <c r="C736" s="21">
        <v>43817</v>
      </c>
      <c r="D736" s="8" t="s">
        <v>42</v>
      </c>
      <c r="E736" s="8" t="s">
        <v>60</v>
      </c>
      <c r="F736" s="8">
        <v>5</v>
      </c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  <c r="AA736" s="6"/>
    </row>
    <row r="737" spans="1:27" hidden="1" x14ac:dyDescent="0.25">
      <c r="A737" s="10">
        <v>6756</v>
      </c>
      <c r="B737" s="8" t="s">
        <v>43</v>
      </c>
      <c r="C737" s="21">
        <v>43817</v>
      </c>
      <c r="D737" s="8" t="s">
        <v>55</v>
      </c>
      <c r="E737" s="8" t="s">
        <v>65</v>
      </c>
      <c r="F737" s="8">
        <v>3.8</v>
      </c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  <c r="AA737" s="6"/>
    </row>
    <row r="738" spans="1:27" hidden="1" x14ac:dyDescent="0.25">
      <c r="A738" s="10">
        <v>6773</v>
      </c>
      <c r="B738" s="8" t="s">
        <v>43</v>
      </c>
      <c r="C738" s="21">
        <v>43817</v>
      </c>
      <c r="D738" s="8" t="s">
        <v>45</v>
      </c>
      <c r="E738" s="8" t="s">
        <v>45</v>
      </c>
      <c r="F738" s="8">
        <v>2.96</v>
      </c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  <c r="AA738" s="6"/>
    </row>
    <row r="739" spans="1:27" hidden="1" x14ac:dyDescent="0.25">
      <c r="A739" s="10">
        <v>6775</v>
      </c>
      <c r="B739" s="8" t="s">
        <v>64</v>
      </c>
      <c r="C739" s="21">
        <v>43817</v>
      </c>
      <c r="D739" s="8" t="s">
        <v>60</v>
      </c>
      <c r="E739" s="8" t="s">
        <v>60</v>
      </c>
      <c r="F739" s="8">
        <v>1.512</v>
      </c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</row>
    <row r="740" spans="1:27" hidden="1" x14ac:dyDescent="0.25">
      <c r="A740" s="10">
        <v>6776</v>
      </c>
      <c r="B740" s="8" t="s">
        <v>43</v>
      </c>
      <c r="C740" s="21">
        <v>43817</v>
      </c>
      <c r="D740" s="8" t="s">
        <v>53</v>
      </c>
      <c r="E740" s="8" t="s">
        <v>65</v>
      </c>
      <c r="F740" s="8">
        <v>4.0199999999999996</v>
      </c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  <c r="AA740" s="6"/>
    </row>
    <row r="741" spans="1:27" hidden="1" x14ac:dyDescent="0.25">
      <c r="A741" s="10">
        <v>6776</v>
      </c>
      <c r="B741" s="8" t="s">
        <v>43</v>
      </c>
      <c r="C741" s="21">
        <v>43817</v>
      </c>
      <c r="D741" s="8" t="s">
        <v>53</v>
      </c>
      <c r="E741" s="8" t="s">
        <v>53</v>
      </c>
      <c r="F741" s="8">
        <v>1.1599999999999999</v>
      </c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</row>
    <row r="742" spans="1:27" hidden="1" x14ac:dyDescent="0.25">
      <c r="A742" s="10">
        <v>6784</v>
      </c>
      <c r="B742" s="8" t="s">
        <v>43</v>
      </c>
      <c r="C742" s="21">
        <v>43817</v>
      </c>
      <c r="D742" s="8" t="s">
        <v>41</v>
      </c>
      <c r="E742" s="8" t="s">
        <v>41</v>
      </c>
      <c r="F742" s="8">
        <v>2.84</v>
      </c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</row>
    <row r="743" spans="1:27" hidden="1" x14ac:dyDescent="0.25">
      <c r="A743" s="10">
        <v>6785</v>
      </c>
      <c r="B743" s="8" t="s">
        <v>70</v>
      </c>
      <c r="C743" s="21">
        <v>43817</v>
      </c>
      <c r="D743" s="8" t="s">
        <v>53</v>
      </c>
      <c r="E743" s="8" t="s">
        <v>53</v>
      </c>
      <c r="F743" s="8">
        <v>4.8600000000000003</v>
      </c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</row>
    <row r="744" spans="1:27" hidden="1" x14ac:dyDescent="0.25">
      <c r="A744" s="10">
        <v>6787</v>
      </c>
      <c r="B744" s="8" t="s">
        <v>43</v>
      </c>
      <c r="C744" s="21">
        <v>43817</v>
      </c>
      <c r="D744" s="8" t="s">
        <v>49</v>
      </c>
      <c r="E744" s="8" t="s">
        <v>49</v>
      </c>
      <c r="F744" s="8">
        <v>1.889</v>
      </c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</row>
    <row r="745" spans="1:27" hidden="1" x14ac:dyDescent="0.25">
      <c r="A745" s="10">
        <v>6796</v>
      </c>
      <c r="B745" s="8" t="s">
        <v>43</v>
      </c>
      <c r="C745" s="21">
        <v>43817</v>
      </c>
      <c r="D745" s="8" t="s">
        <v>41</v>
      </c>
      <c r="E745" s="8" t="s">
        <v>45</v>
      </c>
      <c r="F745" s="8">
        <v>6.4</v>
      </c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6"/>
    </row>
    <row r="746" spans="1:27" hidden="1" x14ac:dyDescent="0.25">
      <c r="A746" s="10">
        <v>6803</v>
      </c>
      <c r="B746" s="8" t="s">
        <v>64</v>
      </c>
      <c r="C746" s="21">
        <v>43817</v>
      </c>
      <c r="D746" s="8" t="s">
        <v>67</v>
      </c>
      <c r="E746" s="8" t="s">
        <v>63</v>
      </c>
      <c r="F746" s="8">
        <v>3.58</v>
      </c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</row>
    <row r="747" spans="1:27" hidden="1" x14ac:dyDescent="0.25">
      <c r="A747" s="10">
        <v>6803</v>
      </c>
      <c r="B747" s="8" t="s">
        <v>64</v>
      </c>
      <c r="C747" s="21">
        <v>43817</v>
      </c>
      <c r="D747" s="8" t="s">
        <v>67</v>
      </c>
      <c r="E747" s="8" t="s">
        <v>67</v>
      </c>
      <c r="F747" s="8">
        <v>1.4</v>
      </c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</row>
    <row r="748" spans="1:27" hidden="1" x14ac:dyDescent="0.25">
      <c r="A748" s="10">
        <v>6803</v>
      </c>
      <c r="B748" s="8" t="s">
        <v>64</v>
      </c>
      <c r="C748" s="21">
        <v>43817</v>
      </c>
      <c r="D748" s="8" t="s">
        <v>67</v>
      </c>
      <c r="E748" s="8" t="s">
        <v>62</v>
      </c>
      <c r="F748" s="8">
        <v>1.84</v>
      </c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  <c r="AA748" s="6"/>
    </row>
    <row r="749" spans="1:27" hidden="1" x14ac:dyDescent="0.25">
      <c r="A749" s="10">
        <v>6804</v>
      </c>
      <c r="B749" s="8" t="s">
        <v>43</v>
      </c>
      <c r="C749" s="21">
        <v>43817</v>
      </c>
      <c r="D749" s="8" t="s">
        <v>49</v>
      </c>
      <c r="E749" s="8" t="s">
        <v>49</v>
      </c>
      <c r="F749" s="8">
        <v>0.56000000000000005</v>
      </c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</row>
    <row r="750" spans="1:27" hidden="1" x14ac:dyDescent="0.25">
      <c r="A750" s="10">
        <v>6805</v>
      </c>
      <c r="B750" s="8" t="s">
        <v>43</v>
      </c>
      <c r="C750" s="21">
        <v>43817</v>
      </c>
      <c r="D750" s="8" t="s">
        <v>55</v>
      </c>
      <c r="E750" s="8" t="s">
        <v>65</v>
      </c>
      <c r="F750" s="8">
        <v>1.68</v>
      </c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</row>
    <row r="751" spans="1:27" hidden="1" x14ac:dyDescent="0.25">
      <c r="A751" s="10">
        <v>6805</v>
      </c>
      <c r="B751" s="8" t="s">
        <v>43</v>
      </c>
      <c r="C751" s="21">
        <v>43817</v>
      </c>
      <c r="D751" s="8" t="s">
        <v>55</v>
      </c>
      <c r="E751" s="8" t="s">
        <v>55</v>
      </c>
      <c r="F751" s="8">
        <v>2.3199999999999998</v>
      </c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</row>
    <row r="752" spans="1:27" hidden="1" x14ac:dyDescent="0.25">
      <c r="A752" s="10">
        <v>6808</v>
      </c>
      <c r="B752" s="8" t="s">
        <v>64</v>
      </c>
      <c r="C752" s="21">
        <v>43817</v>
      </c>
      <c r="D752" s="8" t="s">
        <v>60</v>
      </c>
      <c r="E752" s="8" t="s">
        <v>63</v>
      </c>
      <c r="F752" s="8">
        <v>2.02</v>
      </c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</row>
    <row r="753" spans="1:27" hidden="1" x14ac:dyDescent="0.25">
      <c r="A753" s="10">
        <v>6822</v>
      </c>
      <c r="B753" s="8" t="s">
        <v>52</v>
      </c>
      <c r="C753" s="21">
        <v>43817</v>
      </c>
      <c r="D753" s="8" t="s">
        <v>51</v>
      </c>
      <c r="E753" s="8" t="s">
        <v>51</v>
      </c>
      <c r="F753" s="8">
        <v>3.68</v>
      </c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</row>
    <row r="754" spans="1:27" hidden="1" x14ac:dyDescent="0.25">
      <c r="A754" s="10">
        <v>6826</v>
      </c>
      <c r="B754" s="8" t="s">
        <v>43</v>
      </c>
      <c r="C754" s="21">
        <v>43817</v>
      </c>
      <c r="D754" s="8" t="s">
        <v>45</v>
      </c>
      <c r="E754" s="8" t="s">
        <v>45</v>
      </c>
      <c r="F754" s="8">
        <v>0.84599999999999997</v>
      </c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</row>
    <row r="755" spans="1:27" hidden="1" x14ac:dyDescent="0.25">
      <c r="A755" s="10">
        <v>6832</v>
      </c>
      <c r="B755" s="8" t="s">
        <v>43</v>
      </c>
      <c r="C755" s="21">
        <v>43817</v>
      </c>
      <c r="D755" s="8" t="s">
        <v>55</v>
      </c>
      <c r="E755" s="8" t="s">
        <v>55</v>
      </c>
      <c r="F755" s="8">
        <v>0.56000000000000005</v>
      </c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</row>
    <row r="756" spans="1:27" hidden="1" x14ac:dyDescent="0.25">
      <c r="A756" s="10">
        <v>6832</v>
      </c>
      <c r="B756" s="8" t="s">
        <v>43</v>
      </c>
      <c r="C756" s="21">
        <v>43817</v>
      </c>
      <c r="D756" s="8" t="s">
        <v>55</v>
      </c>
      <c r="E756" s="8" t="s">
        <v>65</v>
      </c>
      <c r="F756" s="8">
        <v>3.16</v>
      </c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</row>
    <row r="757" spans="1:27" hidden="1" x14ac:dyDescent="0.25">
      <c r="A757" s="10">
        <v>6844</v>
      </c>
      <c r="B757" s="8" t="s">
        <v>64</v>
      </c>
      <c r="C757" s="21">
        <v>43817</v>
      </c>
      <c r="D757" s="8" t="s">
        <v>60</v>
      </c>
      <c r="E757" s="8" t="s">
        <v>60</v>
      </c>
      <c r="F757" s="8">
        <v>5.76</v>
      </c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</row>
    <row r="758" spans="1:27" hidden="1" x14ac:dyDescent="0.25">
      <c r="A758" s="10">
        <v>6845</v>
      </c>
      <c r="B758" s="8" t="s">
        <v>52</v>
      </c>
      <c r="C758" s="21">
        <v>43817</v>
      </c>
      <c r="D758" s="8" t="s">
        <v>56</v>
      </c>
      <c r="E758" s="8" t="s">
        <v>56</v>
      </c>
      <c r="F758" s="8">
        <v>1.26</v>
      </c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</row>
    <row r="759" spans="1:27" hidden="1" x14ac:dyDescent="0.25">
      <c r="A759" s="10">
        <v>6854</v>
      </c>
      <c r="B759" s="8" t="s">
        <v>52</v>
      </c>
      <c r="C759" s="21">
        <v>43817</v>
      </c>
      <c r="D759" s="8" t="s">
        <v>56</v>
      </c>
      <c r="E759" s="8" t="s">
        <v>56</v>
      </c>
      <c r="F759" s="8">
        <v>2.16</v>
      </c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</row>
    <row r="760" spans="1:27" hidden="1" x14ac:dyDescent="0.25">
      <c r="A760" s="10">
        <v>6855</v>
      </c>
      <c r="B760" s="8" t="s">
        <v>64</v>
      </c>
      <c r="C760" s="21">
        <v>43817</v>
      </c>
      <c r="D760" s="8" t="s">
        <v>60</v>
      </c>
      <c r="E760" s="8" t="s">
        <v>63</v>
      </c>
      <c r="F760" s="8">
        <v>7.8E-2</v>
      </c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  <c r="AA760" s="6"/>
    </row>
    <row r="761" spans="1:27" hidden="1" x14ac:dyDescent="0.25">
      <c r="A761" s="10">
        <v>6855</v>
      </c>
      <c r="B761" s="8" t="s">
        <v>64</v>
      </c>
      <c r="C761" s="21">
        <v>43817</v>
      </c>
      <c r="D761" s="8" t="s">
        <v>60</v>
      </c>
      <c r="E761" s="8" t="s">
        <v>60</v>
      </c>
      <c r="F761" s="8">
        <v>0.46</v>
      </c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  <c r="AA761" s="6"/>
    </row>
    <row r="762" spans="1:27" hidden="1" x14ac:dyDescent="0.25">
      <c r="A762" s="10">
        <v>6857</v>
      </c>
      <c r="B762" s="8" t="s">
        <v>43</v>
      </c>
      <c r="C762" s="21">
        <v>43817</v>
      </c>
      <c r="D762" s="8" t="s">
        <v>49</v>
      </c>
      <c r="E762" s="8" t="s">
        <v>49</v>
      </c>
      <c r="F762" s="8">
        <v>1.1399999999999999</v>
      </c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</row>
    <row r="763" spans="1:27" hidden="1" x14ac:dyDescent="0.25">
      <c r="A763" s="10">
        <v>6863</v>
      </c>
      <c r="B763" s="8" t="s">
        <v>43</v>
      </c>
      <c r="C763" s="21">
        <v>43817</v>
      </c>
      <c r="D763" s="8" t="s">
        <v>49</v>
      </c>
      <c r="E763" s="8" t="s">
        <v>49</v>
      </c>
      <c r="F763" s="8">
        <v>3.12</v>
      </c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</row>
    <row r="764" spans="1:27" hidden="1" x14ac:dyDescent="0.25">
      <c r="A764" s="10">
        <v>6899</v>
      </c>
      <c r="B764" s="8" t="s">
        <v>43</v>
      </c>
      <c r="C764" s="21">
        <v>43818</v>
      </c>
      <c r="D764" s="8" t="s">
        <v>49</v>
      </c>
      <c r="E764" s="8" t="s">
        <v>49</v>
      </c>
      <c r="F764" s="8">
        <v>0.74</v>
      </c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  <c r="AA764" s="6"/>
    </row>
    <row r="765" spans="1:27" hidden="1" x14ac:dyDescent="0.25">
      <c r="A765" s="10">
        <v>6900</v>
      </c>
      <c r="B765" s="8" t="s">
        <v>43</v>
      </c>
      <c r="C765" s="21">
        <v>43818</v>
      </c>
      <c r="D765" s="8" t="s">
        <v>53</v>
      </c>
      <c r="E765" s="8" t="s">
        <v>53</v>
      </c>
      <c r="F765" s="8">
        <v>4.84</v>
      </c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  <c r="AA765" s="6"/>
    </row>
    <row r="766" spans="1:27" hidden="1" x14ac:dyDescent="0.25">
      <c r="A766" s="10">
        <v>6901</v>
      </c>
      <c r="B766" s="8" t="s">
        <v>52</v>
      </c>
      <c r="C766" s="21">
        <v>43818</v>
      </c>
      <c r="D766" s="8" t="s">
        <v>51</v>
      </c>
      <c r="E766" s="8" t="s">
        <v>51</v>
      </c>
      <c r="F766" s="8">
        <v>3.5680000000000001</v>
      </c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</row>
    <row r="767" spans="1:27" hidden="1" x14ac:dyDescent="0.25">
      <c r="A767" s="10">
        <v>6902</v>
      </c>
      <c r="B767" s="8" t="s">
        <v>46</v>
      </c>
      <c r="C767" s="21">
        <v>43818</v>
      </c>
      <c r="D767" s="8" t="s">
        <v>47</v>
      </c>
      <c r="E767" s="8" t="s">
        <v>47</v>
      </c>
      <c r="F767" s="8">
        <v>0.26</v>
      </c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</row>
    <row r="768" spans="1:27" hidden="1" x14ac:dyDescent="0.25">
      <c r="A768" s="10">
        <v>6903</v>
      </c>
      <c r="B768" s="8" t="s">
        <v>52</v>
      </c>
      <c r="C768" s="21">
        <v>43818</v>
      </c>
      <c r="D768" s="8" t="s">
        <v>66</v>
      </c>
      <c r="E768" s="8" t="s">
        <v>66</v>
      </c>
      <c r="F768" s="8">
        <v>7.64</v>
      </c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</row>
    <row r="769" spans="1:27" hidden="1" x14ac:dyDescent="0.25">
      <c r="A769" s="10">
        <v>6904</v>
      </c>
      <c r="B769" s="8" t="s">
        <v>43</v>
      </c>
      <c r="C769" s="21">
        <v>43818</v>
      </c>
      <c r="D769" s="8" t="s">
        <v>45</v>
      </c>
      <c r="E769" s="8" t="s">
        <v>45</v>
      </c>
      <c r="F769" s="8">
        <v>2.56</v>
      </c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</row>
    <row r="770" spans="1:27" hidden="1" x14ac:dyDescent="0.25">
      <c r="A770" s="10">
        <v>6905</v>
      </c>
      <c r="B770" s="8" t="s">
        <v>43</v>
      </c>
      <c r="C770" s="21">
        <v>43818</v>
      </c>
      <c r="D770" s="8" t="s">
        <v>49</v>
      </c>
      <c r="E770" s="8" t="s">
        <v>49</v>
      </c>
      <c r="F770" s="8">
        <v>1.06</v>
      </c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</row>
    <row r="771" spans="1:27" hidden="1" x14ac:dyDescent="0.25">
      <c r="A771" s="10">
        <v>6906</v>
      </c>
      <c r="B771" s="8" t="s">
        <v>43</v>
      </c>
      <c r="C771" s="21">
        <v>43818</v>
      </c>
      <c r="D771" s="8" t="s">
        <v>45</v>
      </c>
      <c r="E771" s="8" t="s">
        <v>45</v>
      </c>
      <c r="F771" s="8">
        <v>1.024</v>
      </c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</row>
    <row r="772" spans="1:27" hidden="1" x14ac:dyDescent="0.25">
      <c r="A772" s="10">
        <v>6907</v>
      </c>
      <c r="B772" s="8" t="s">
        <v>52</v>
      </c>
      <c r="C772" s="21">
        <v>43818</v>
      </c>
      <c r="D772" s="8" t="s">
        <v>51</v>
      </c>
      <c r="E772" s="8" t="s">
        <v>51</v>
      </c>
      <c r="F772" s="8">
        <v>9.2799999999999994</v>
      </c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</row>
    <row r="773" spans="1:27" hidden="1" x14ac:dyDescent="0.25">
      <c r="A773" s="10">
        <v>6908</v>
      </c>
      <c r="B773" s="8" t="s">
        <v>43</v>
      </c>
      <c r="C773" s="21">
        <v>43818</v>
      </c>
      <c r="D773" s="8" t="s">
        <v>49</v>
      </c>
      <c r="E773" s="8" t="s">
        <v>49</v>
      </c>
      <c r="F773" s="8">
        <v>4.54</v>
      </c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  <c r="AA773" s="6"/>
    </row>
    <row r="774" spans="1:27" hidden="1" x14ac:dyDescent="0.25">
      <c r="A774" s="10">
        <v>6915</v>
      </c>
      <c r="B774" s="8" t="s">
        <v>43</v>
      </c>
      <c r="C774" s="21">
        <v>43818</v>
      </c>
      <c r="D774" s="8" t="s">
        <v>60</v>
      </c>
      <c r="E774" s="8" t="s">
        <v>60</v>
      </c>
      <c r="F774" s="8">
        <v>3.1</v>
      </c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  <c r="AA774" s="6"/>
    </row>
    <row r="775" spans="1:27" hidden="1" x14ac:dyDescent="0.25">
      <c r="A775" s="10">
        <v>6916</v>
      </c>
      <c r="B775" s="8" t="s">
        <v>64</v>
      </c>
      <c r="C775" s="21">
        <v>43818</v>
      </c>
      <c r="D775" s="8" t="s">
        <v>69</v>
      </c>
      <c r="E775" s="8" t="s">
        <v>63</v>
      </c>
      <c r="F775" s="8">
        <v>3.86</v>
      </c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</row>
    <row r="776" spans="1:27" hidden="1" x14ac:dyDescent="0.25">
      <c r="A776" s="10">
        <v>6920</v>
      </c>
      <c r="B776" s="8" t="s">
        <v>43</v>
      </c>
      <c r="C776" s="21">
        <v>43818</v>
      </c>
      <c r="D776" s="8" t="s">
        <v>49</v>
      </c>
      <c r="E776" s="8" t="s">
        <v>49</v>
      </c>
      <c r="F776" s="8">
        <v>3.54</v>
      </c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  <c r="AA776" s="6"/>
    </row>
    <row r="777" spans="1:27" hidden="1" x14ac:dyDescent="0.25">
      <c r="A777" s="10">
        <v>6923</v>
      </c>
      <c r="B777" s="8" t="s">
        <v>52</v>
      </c>
      <c r="C777" s="21">
        <v>43818</v>
      </c>
      <c r="D777" s="8" t="s">
        <v>56</v>
      </c>
      <c r="E777" s="8" t="s">
        <v>56</v>
      </c>
      <c r="F777" s="8">
        <v>1.1399999999999999</v>
      </c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</row>
    <row r="778" spans="1:27" hidden="1" x14ac:dyDescent="0.25">
      <c r="A778" s="10">
        <v>6925</v>
      </c>
      <c r="B778" s="8" t="s">
        <v>43</v>
      </c>
      <c r="C778" s="21">
        <v>43818</v>
      </c>
      <c r="D778" s="8" t="s">
        <v>54</v>
      </c>
      <c r="E778" s="8" t="s">
        <v>55</v>
      </c>
      <c r="F778" s="8">
        <v>2.36</v>
      </c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  <c r="AA778" s="6"/>
    </row>
    <row r="779" spans="1:27" hidden="1" x14ac:dyDescent="0.25">
      <c r="A779" s="10">
        <v>6928</v>
      </c>
      <c r="B779" s="8" t="s">
        <v>52</v>
      </c>
      <c r="C779" s="21">
        <v>43818</v>
      </c>
      <c r="D779" s="8" t="s">
        <v>56</v>
      </c>
      <c r="E779" s="8" t="s">
        <v>56</v>
      </c>
      <c r="F779" s="8">
        <v>4.92</v>
      </c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</row>
    <row r="780" spans="1:27" hidden="1" x14ac:dyDescent="0.25">
      <c r="A780" s="10">
        <v>6929</v>
      </c>
      <c r="B780" s="8" t="s">
        <v>52</v>
      </c>
      <c r="C780" s="21">
        <v>43818</v>
      </c>
      <c r="D780" s="8" t="s">
        <v>58</v>
      </c>
      <c r="E780" s="8" t="s">
        <v>58</v>
      </c>
      <c r="F780" s="8">
        <v>4.1399999999999997</v>
      </c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</row>
    <row r="781" spans="1:27" hidden="1" x14ac:dyDescent="0.25">
      <c r="A781" s="10">
        <v>6930</v>
      </c>
      <c r="B781" s="8" t="s">
        <v>64</v>
      </c>
      <c r="C781" s="21">
        <v>43818</v>
      </c>
      <c r="D781" s="8" t="s">
        <v>60</v>
      </c>
      <c r="E781" s="8" t="s">
        <v>60</v>
      </c>
      <c r="F781" s="8">
        <v>1.26</v>
      </c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  <c r="AA781" s="6"/>
    </row>
    <row r="782" spans="1:27" hidden="1" x14ac:dyDescent="0.25">
      <c r="A782" s="10">
        <v>6930</v>
      </c>
      <c r="B782" s="8" t="s">
        <v>64</v>
      </c>
      <c r="C782" s="21">
        <v>43818</v>
      </c>
      <c r="D782" s="8" t="s">
        <v>60</v>
      </c>
      <c r="E782" s="8" t="s">
        <v>63</v>
      </c>
      <c r="F782" s="8">
        <v>0.83599999999999997</v>
      </c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  <c r="AA782" s="6"/>
    </row>
    <row r="783" spans="1:27" hidden="1" x14ac:dyDescent="0.25">
      <c r="A783" s="10">
        <v>6930</v>
      </c>
      <c r="B783" s="8" t="s">
        <v>64</v>
      </c>
      <c r="C783" s="21">
        <v>43818</v>
      </c>
      <c r="D783" s="8" t="s">
        <v>60</v>
      </c>
      <c r="E783" s="8" t="s">
        <v>62</v>
      </c>
      <c r="F783" s="8">
        <v>1.18</v>
      </c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</row>
    <row r="784" spans="1:27" hidden="1" x14ac:dyDescent="0.25">
      <c r="A784" s="10">
        <v>6936</v>
      </c>
      <c r="B784" s="8" t="s">
        <v>52</v>
      </c>
      <c r="C784" s="21">
        <v>43818</v>
      </c>
      <c r="D784" s="8" t="s">
        <v>51</v>
      </c>
      <c r="E784" s="8" t="s">
        <v>51</v>
      </c>
      <c r="F784" s="8">
        <v>1.98</v>
      </c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</row>
    <row r="785" spans="1:27" hidden="1" x14ac:dyDescent="0.25">
      <c r="A785" s="10">
        <v>6944</v>
      </c>
      <c r="B785" s="8" t="s">
        <v>43</v>
      </c>
      <c r="C785" s="21">
        <v>43818</v>
      </c>
      <c r="D785" s="8" t="s">
        <v>50</v>
      </c>
      <c r="E785" s="8" t="s">
        <v>50</v>
      </c>
      <c r="F785" s="8">
        <v>3.9</v>
      </c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  <c r="AA785" s="6"/>
    </row>
    <row r="786" spans="1:27" hidden="1" x14ac:dyDescent="0.25">
      <c r="A786" s="10">
        <v>6956</v>
      </c>
      <c r="B786" s="8" t="s">
        <v>46</v>
      </c>
      <c r="C786" s="21">
        <v>43818</v>
      </c>
      <c r="D786" s="8" t="s">
        <v>47</v>
      </c>
      <c r="E786" s="8" t="s">
        <v>47</v>
      </c>
      <c r="F786" s="8">
        <v>3.42</v>
      </c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  <c r="AA786" s="6"/>
    </row>
    <row r="787" spans="1:27" hidden="1" x14ac:dyDescent="0.25">
      <c r="A787" s="10">
        <v>6958</v>
      </c>
      <c r="B787" s="8" t="s">
        <v>43</v>
      </c>
      <c r="C787" s="21">
        <v>43818</v>
      </c>
      <c r="D787" s="8" t="s">
        <v>45</v>
      </c>
      <c r="E787" s="8" t="s">
        <v>45</v>
      </c>
      <c r="F787" s="8">
        <v>1.536</v>
      </c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  <c r="AA787" s="6"/>
    </row>
    <row r="788" spans="1:27" hidden="1" x14ac:dyDescent="0.25">
      <c r="A788" s="10">
        <v>6960</v>
      </c>
      <c r="B788" s="8" t="s">
        <v>43</v>
      </c>
      <c r="C788" s="21">
        <v>43818</v>
      </c>
      <c r="D788" s="8" t="s">
        <v>45</v>
      </c>
      <c r="E788" s="8" t="s">
        <v>45</v>
      </c>
      <c r="F788" s="8">
        <v>2.98</v>
      </c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  <c r="AA788" s="6"/>
    </row>
    <row r="789" spans="1:27" hidden="1" x14ac:dyDescent="0.25">
      <c r="A789" s="10">
        <v>6966</v>
      </c>
      <c r="B789" s="8" t="s">
        <v>43</v>
      </c>
      <c r="C789" s="21">
        <v>43818</v>
      </c>
      <c r="D789" s="8" t="s">
        <v>45</v>
      </c>
      <c r="E789" s="8" t="s">
        <v>45</v>
      </c>
      <c r="F789" s="8">
        <v>2.82</v>
      </c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</row>
    <row r="790" spans="1:27" hidden="1" x14ac:dyDescent="0.25">
      <c r="A790" s="10">
        <v>6973</v>
      </c>
      <c r="B790" s="8" t="s">
        <v>52</v>
      </c>
      <c r="C790" s="21">
        <v>43818</v>
      </c>
      <c r="D790" s="8" t="s">
        <v>80</v>
      </c>
      <c r="E790" s="8" t="s">
        <v>66</v>
      </c>
      <c r="F790" s="8">
        <v>0.89200000000000002</v>
      </c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  <c r="AA790" s="6"/>
    </row>
    <row r="791" spans="1:27" hidden="1" x14ac:dyDescent="0.25">
      <c r="A791" s="10">
        <v>6979</v>
      </c>
      <c r="B791" s="8" t="s">
        <v>43</v>
      </c>
      <c r="C791" s="21">
        <v>43818</v>
      </c>
      <c r="D791" s="8" t="s">
        <v>42</v>
      </c>
      <c r="E791" s="8" t="s">
        <v>59</v>
      </c>
      <c r="F791" s="8">
        <v>3.28</v>
      </c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  <c r="AA791" s="6"/>
    </row>
    <row r="792" spans="1:27" hidden="1" x14ac:dyDescent="0.25">
      <c r="A792" s="10">
        <v>6979</v>
      </c>
      <c r="B792" s="8" t="s">
        <v>43</v>
      </c>
      <c r="C792" s="21">
        <v>43818</v>
      </c>
      <c r="D792" s="8" t="s">
        <v>42</v>
      </c>
      <c r="E792" s="8" t="s">
        <v>60</v>
      </c>
      <c r="F792" s="8">
        <v>3.98</v>
      </c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  <c r="AA792" s="6"/>
    </row>
    <row r="793" spans="1:27" hidden="1" x14ac:dyDescent="0.25">
      <c r="A793" s="10">
        <v>6992</v>
      </c>
      <c r="B793" s="8" t="s">
        <v>52</v>
      </c>
      <c r="C793" s="21">
        <v>43818</v>
      </c>
      <c r="D793" s="8" t="s">
        <v>51</v>
      </c>
      <c r="E793" s="8" t="s">
        <v>51</v>
      </c>
      <c r="F793" s="8">
        <v>2.96</v>
      </c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</row>
    <row r="794" spans="1:27" hidden="1" x14ac:dyDescent="0.25">
      <c r="A794" s="10">
        <v>6996</v>
      </c>
      <c r="B794" s="8" t="s">
        <v>43</v>
      </c>
      <c r="C794" s="21">
        <v>43818</v>
      </c>
      <c r="D794" s="8" t="s">
        <v>49</v>
      </c>
      <c r="E794" s="8" t="s">
        <v>49</v>
      </c>
      <c r="F794" s="8">
        <v>0.98</v>
      </c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</row>
    <row r="795" spans="1:27" hidden="1" x14ac:dyDescent="0.25">
      <c r="A795" s="10">
        <v>7000</v>
      </c>
      <c r="B795" s="8" t="s">
        <v>52</v>
      </c>
      <c r="C795" s="21">
        <v>43818</v>
      </c>
      <c r="D795" s="8" t="s">
        <v>56</v>
      </c>
      <c r="E795" s="8" t="s">
        <v>56</v>
      </c>
      <c r="F795" s="8">
        <v>2.84</v>
      </c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</row>
    <row r="796" spans="1:27" hidden="1" x14ac:dyDescent="0.25">
      <c r="A796" s="10">
        <v>7003</v>
      </c>
      <c r="B796" s="8" t="s">
        <v>43</v>
      </c>
      <c r="C796" s="21">
        <v>43818</v>
      </c>
      <c r="D796" s="8" t="s">
        <v>49</v>
      </c>
      <c r="E796" s="8" t="s">
        <v>49</v>
      </c>
      <c r="F796" s="8">
        <v>1.08</v>
      </c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</row>
    <row r="797" spans="1:27" hidden="1" x14ac:dyDescent="0.25">
      <c r="A797" s="10">
        <v>7004</v>
      </c>
      <c r="B797" s="8" t="s">
        <v>43</v>
      </c>
      <c r="C797" s="21">
        <v>43818</v>
      </c>
      <c r="D797" s="8" t="s">
        <v>54</v>
      </c>
      <c r="E797" s="8" t="s">
        <v>55</v>
      </c>
      <c r="F797" s="8">
        <v>4.9400000000000004</v>
      </c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</row>
    <row r="798" spans="1:27" hidden="1" x14ac:dyDescent="0.25">
      <c r="A798" s="10">
        <v>7005</v>
      </c>
      <c r="B798" s="8" t="s">
        <v>43</v>
      </c>
      <c r="C798" s="21">
        <v>43818</v>
      </c>
      <c r="D798" s="8" t="s">
        <v>61</v>
      </c>
      <c r="E798" s="8" t="s">
        <v>61</v>
      </c>
      <c r="F798" s="8">
        <v>3.5</v>
      </c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</row>
    <row r="799" spans="1:27" hidden="1" x14ac:dyDescent="0.25">
      <c r="A799" s="10">
        <v>7008</v>
      </c>
      <c r="B799" s="8" t="s">
        <v>52</v>
      </c>
      <c r="C799" s="21">
        <v>43818</v>
      </c>
      <c r="D799" s="8" t="s">
        <v>56</v>
      </c>
      <c r="E799" s="8" t="s">
        <v>56</v>
      </c>
      <c r="F799" s="8">
        <v>8.1</v>
      </c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</row>
    <row r="800" spans="1:27" hidden="1" x14ac:dyDescent="0.25">
      <c r="A800" s="10">
        <v>7014</v>
      </c>
      <c r="B800" s="8" t="s">
        <v>43</v>
      </c>
      <c r="C800" s="21">
        <v>43818</v>
      </c>
      <c r="D800" s="8" t="s">
        <v>55</v>
      </c>
      <c r="E800" s="8" t="s">
        <v>55</v>
      </c>
      <c r="F800" s="8">
        <v>1.32</v>
      </c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</row>
    <row r="801" spans="1:27" hidden="1" x14ac:dyDescent="0.25">
      <c r="A801" s="10">
        <v>7030</v>
      </c>
      <c r="B801" s="8" t="s">
        <v>46</v>
      </c>
      <c r="C801" s="21">
        <v>43818</v>
      </c>
      <c r="D801" s="8" t="s">
        <v>47</v>
      </c>
      <c r="E801" s="8" t="s">
        <v>47</v>
      </c>
      <c r="F801" s="8">
        <v>1.74</v>
      </c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</row>
    <row r="802" spans="1:27" hidden="1" x14ac:dyDescent="0.25">
      <c r="A802" s="10">
        <v>7032</v>
      </c>
      <c r="B802" s="8" t="s">
        <v>43</v>
      </c>
      <c r="C802" s="21">
        <v>43818</v>
      </c>
      <c r="D802" s="8" t="s">
        <v>41</v>
      </c>
      <c r="E802" s="8" t="s">
        <v>41</v>
      </c>
      <c r="F802" s="8">
        <v>2.68</v>
      </c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</row>
    <row r="803" spans="1:27" hidden="1" x14ac:dyDescent="0.25">
      <c r="A803" s="10">
        <v>7035</v>
      </c>
      <c r="B803" s="8" t="s">
        <v>43</v>
      </c>
      <c r="C803" s="21">
        <v>43818</v>
      </c>
      <c r="D803" s="8" t="s">
        <v>60</v>
      </c>
      <c r="E803" s="8" t="s">
        <v>60</v>
      </c>
      <c r="F803" s="8">
        <v>8.14</v>
      </c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</row>
    <row r="804" spans="1:27" hidden="1" x14ac:dyDescent="0.25">
      <c r="A804" s="10">
        <v>7040</v>
      </c>
      <c r="B804" s="8" t="s">
        <v>43</v>
      </c>
      <c r="C804" s="21">
        <v>43818</v>
      </c>
      <c r="D804" s="8" t="s">
        <v>55</v>
      </c>
      <c r="E804" s="8" t="s">
        <v>55</v>
      </c>
      <c r="F804" s="8">
        <v>3.64</v>
      </c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</row>
    <row r="805" spans="1:27" hidden="1" x14ac:dyDescent="0.25">
      <c r="A805" s="10">
        <v>7045</v>
      </c>
      <c r="B805" s="8" t="s">
        <v>43</v>
      </c>
      <c r="C805" s="21">
        <v>43818</v>
      </c>
      <c r="D805" s="8" t="s">
        <v>41</v>
      </c>
      <c r="E805" s="8" t="s">
        <v>65</v>
      </c>
      <c r="F805" s="8">
        <v>2.12</v>
      </c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</row>
    <row r="806" spans="1:27" hidden="1" x14ac:dyDescent="0.25">
      <c r="A806" s="10">
        <v>7045</v>
      </c>
      <c r="B806" s="8" t="s">
        <v>43</v>
      </c>
      <c r="C806" s="21">
        <v>43818</v>
      </c>
      <c r="D806" s="8" t="s">
        <v>41</v>
      </c>
      <c r="E806" s="8" t="s">
        <v>41</v>
      </c>
      <c r="F806" s="8">
        <v>3.46</v>
      </c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</row>
    <row r="807" spans="1:27" hidden="1" x14ac:dyDescent="0.25">
      <c r="A807" s="10">
        <v>7047</v>
      </c>
      <c r="B807" s="8" t="s">
        <v>43</v>
      </c>
      <c r="C807" s="21">
        <v>43818</v>
      </c>
      <c r="D807" s="8" t="s">
        <v>45</v>
      </c>
      <c r="E807" s="8" t="s">
        <v>45</v>
      </c>
      <c r="F807" s="8">
        <v>8.2200000000000006</v>
      </c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</row>
    <row r="808" spans="1:27" hidden="1" x14ac:dyDescent="0.25">
      <c r="A808" s="10">
        <v>7063</v>
      </c>
      <c r="B808" s="8" t="s">
        <v>64</v>
      </c>
      <c r="C808" s="21">
        <v>43818</v>
      </c>
      <c r="D808" s="8" t="s">
        <v>60</v>
      </c>
      <c r="E808" s="8" t="s">
        <v>60</v>
      </c>
      <c r="F808" s="8">
        <v>1.52</v>
      </c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</row>
    <row r="809" spans="1:27" hidden="1" x14ac:dyDescent="0.25">
      <c r="A809" s="10">
        <v>7063</v>
      </c>
      <c r="B809" s="8" t="s">
        <v>64</v>
      </c>
      <c r="C809" s="21">
        <v>43818</v>
      </c>
      <c r="D809" s="8" t="s">
        <v>60</v>
      </c>
      <c r="E809" s="8" t="s">
        <v>63</v>
      </c>
      <c r="F809" s="8">
        <v>3.3439999999999999</v>
      </c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</row>
    <row r="810" spans="1:27" hidden="1" x14ac:dyDescent="0.25">
      <c r="A810" s="10">
        <v>7066</v>
      </c>
      <c r="B810" s="8" t="s">
        <v>43</v>
      </c>
      <c r="C810" s="21">
        <v>43818</v>
      </c>
      <c r="D810" s="8" t="s">
        <v>49</v>
      </c>
      <c r="E810" s="8" t="s">
        <v>49</v>
      </c>
      <c r="F810" s="8">
        <v>0.09</v>
      </c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</row>
    <row r="811" spans="1:27" hidden="1" x14ac:dyDescent="0.25">
      <c r="A811" s="10">
        <v>7075</v>
      </c>
      <c r="B811" s="8" t="s">
        <v>43</v>
      </c>
      <c r="C811" s="21">
        <v>43818</v>
      </c>
      <c r="D811" s="8" t="s">
        <v>45</v>
      </c>
      <c r="E811" s="8" t="s">
        <v>45</v>
      </c>
      <c r="F811" s="8">
        <v>0.42</v>
      </c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</row>
    <row r="812" spans="1:27" hidden="1" x14ac:dyDescent="0.25">
      <c r="A812" s="10">
        <v>7077</v>
      </c>
      <c r="B812" s="8" t="s">
        <v>43</v>
      </c>
      <c r="C812" s="21">
        <v>43818</v>
      </c>
      <c r="D812" s="8" t="s">
        <v>49</v>
      </c>
      <c r="E812" s="8" t="s">
        <v>49</v>
      </c>
      <c r="F812" s="8">
        <v>4.43</v>
      </c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</row>
    <row r="813" spans="1:27" hidden="1" x14ac:dyDescent="0.25">
      <c r="A813" s="10">
        <v>7082</v>
      </c>
      <c r="B813" s="8" t="s">
        <v>64</v>
      </c>
      <c r="C813" s="21">
        <v>43818</v>
      </c>
      <c r="D813" s="8" t="s">
        <v>60</v>
      </c>
      <c r="E813" s="8" t="s">
        <v>63</v>
      </c>
      <c r="F813" s="8">
        <v>9.02</v>
      </c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</row>
    <row r="814" spans="1:27" hidden="1" x14ac:dyDescent="0.25">
      <c r="A814" s="10">
        <v>7082</v>
      </c>
      <c r="B814" s="8" t="s">
        <v>64</v>
      </c>
      <c r="C814" s="21">
        <v>43818</v>
      </c>
      <c r="D814" s="8" t="s">
        <v>60</v>
      </c>
      <c r="E814" s="8" t="s">
        <v>60</v>
      </c>
      <c r="F814" s="8">
        <v>0.38</v>
      </c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</row>
    <row r="815" spans="1:27" hidden="1" x14ac:dyDescent="0.25">
      <c r="A815" s="10">
        <v>7132</v>
      </c>
      <c r="B815" s="8" t="s">
        <v>43</v>
      </c>
      <c r="C815" s="21">
        <v>43819</v>
      </c>
      <c r="D815" s="8" t="s">
        <v>49</v>
      </c>
      <c r="E815" s="8" t="s">
        <v>49</v>
      </c>
      <c r="F815" s="8">
        <v>5.56</v>
      </c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</row>
    <row r="816" spans="1:27" hidden="1" x14ac:dyDescent="0.25">
      <c r="A816" s="10">
        <v>7134</v>
      </c>
      <c r="B816" s="8" t="s">
        <v>52</v>
      </c>
      <c r="C816" s="21">
        <v>43819</v>
      </c>
      <c r="D816" s="8" t="s">
        <v>51</v>
      </c>
      <c r="E816" s="8" t="s">
        <v>51</v>
      </c>
      <c r="F816" s="8">
        <v>2.66</v>
      </c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</row>
    <row r="817" spans="1:27" hidden="1" x14ac:dyDescent="0.25">
      <c r="A817" s="10">
        <v>7135</v>
      </c>
      <c r="B817" s="8" t="s">
        <v>52</v>
      </c>
      <c r="C817" s="21">
        <v>43819</v>
      </c>
      <c r="D817" s="8" t="s">
        <v>51</v>
      </c>
      <c r="E817" s="8" t="s">
        <v>51</v>
      </c>
      <c r="F817" s="8">
        <v>2.06</v>
      </c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</row>
    <row r="818" spans="1:27" hidden="1" x14ac:dyDescent="0.25">
      <c r="A818" s="10">
        <v>7136</v>
      </c>
      <c r="B818" s="8" t="s">
        <v>52</v>
      </c>
      <c r="C818" s="21">
        <v>43819</v>
      </c>
      <c r="D818" s="8" t="s">
        <v>45</v>
      </c>
      <c r="E818" s="8" t="s">
        <v>45</v>
      </c>
      <c r="F818" s="8">
        <v>3.54</v>
      </c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</row>
    <row r="819" spans="1:27" hidden="1" x14ac:dyDescent="0.25">
      <c r="A819" s="10">
        <v>7138</v>
      </c>
      <c r="B819" s="8" t="s">
        <v>52</v>
      </c>
      <c r="C819" s="21">
        <v>43819</v>
      </c>
      <c r="D819" s="8" t="s">
        <v>56</v>
      </c>
      <c r="E819" s="8" t="s">
        <v>56</v>
      </c>
      <c r="F819" s="8">
        <v>3.28</v>
      </c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</row>
    <row r="820" spans="1:27" hidden="1" x14ac:dyDescent="0.25">
      <c r="A820" s="10">
        <v>7139</v>
      </c>
      <c r="B820" s="8" t="s">
        <v>52</v>
      </c>
      <c r="C820" s="21">
        <v>43819</v>
      </c>
      <c r="D820" s="8" t="s">
        <v>58</v>
      </c>
      <c r="E820" s="8" t="s">
        <v>58</v>
      </c>
      <c r="F820" s="8">
        <v>4.04</v>
      </c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</row>
    <row r="821" spans="1:27" hidden="1" x14ac:dyDescent="0.25">
      <c r="A821" s="10">
        <v>7140</v>
      </c>
      <c r="B821" s="8" t="s">
        <v>43</v>
      </c>
      <c r="C821" s="21">
        <v>43819</v>
      </c>
      <c r="D821" s="8" t="s">
        <v>50</v>
      </c>
      <c r="E821" s="8" t="s">
        <v>50</v>
      </c>
      <c r="F821" s="8">
        <v>2.6190000000000002</v>
      </c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</row>
    <row r="822" spans="1:27" hidden="1" x14ac:dyDescent="0.25">
      <c r="A822" s="10">
        <v>7141</v>
      </c>
      <c r="B822" s="8" t="s">
        <v>46</v>
      </c>
      <c r="C822" s="21">
        <v>43819</v>
      </c>
      <c r="D822" s="8" t="s">
        <v>47</v>
      </c>
      <c r="E822" s="8" t="s">
        <v>47</v>
      </c>
      <c r="F822" s="8">
        <v>5.08</v>
      </c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</row>
    <row r="823" spans="1:27" hidden="1" x14ac:dyDescent="0.25">
      <c r="A823" s="10">
        <v>7142</v>
      </c>
      <c r="B823" s="8" t="s">
        <v>52</v>
      </c>
      <c r="C823" s="21">
        <v>43819</v>
      </c>
      <c r="D823" s="8" t="s">
        <v>51</v>
      </c>
      <c r="E823" s="8" t="s">
        <v>51</v>
      </c>
      <c r="F823" s="8">
        <v>6.32</v>
      </c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</row>
    <row r="824" spans="1:27" hidden="1" x14ac:dyDescent="0.25">
      <c r="A824" s="10">
        <v>7143</v>
      </c>
      <c r="B824" s="8" t="s">
        <v>52</v>
      </c>
      <c r="C824" s="21">
        <v>43819</v>
      </c>
      <c r="D824" s="8" t="s">
        <v>56</v>
      </c>
      <c r="E824" s="8" t="s">
        <v>56</v>
      </c>
      <c r="F824" s="8">
        <v>6.28</v>
      </c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</row>
    <row r="825" spans="1:27" hidden="1" x14ac:dyDescent="0.25">
      <c r="A825" s="10">
        <v>7146</v>
      </c>
      <c r="B825" s="8" t="s">
        <v>43</v>
      </c>
      <c r="C825" s="21">
        <v>43819</v>
      </c>
      <c r="D825" s="8" t="s">
        <v>60</v>
      </c>
      <c r="E825" s="8" t="s">
        <v>60</v>
      </c>
      <c r="F825" s="8">
        <v>4.24</v>
      </c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</row>
    <row r="826" spans="1:27" hidden="1" x14ac:dyDescent="0.25">
      <c r="A826" s="10">
        <v>7147</v>
      </c>
      <c r="B826" s="8" t="s">
        <v>43</v>
      </c>
      <c r="C826" s="21">
        <v>43819</v>
      </c>
      <c r="D826" s="8" t="s">
        <v>45</v>
      </c>
      <c r="E826" s="8" t="s">
        <v>45</v>
      </c>
      <c r="F826" s="8">
        <v>1.82</v>
      </c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</row>
    <row r="827" spans="1:27" hidden="1" x14ac:dyDescent="0.25">
      <c r="A827" s="10">
        <v>7148</v>
      </c>
      <c r="B827" s="8" t="s">
        <v>43</v>
      </c>
      <c r="C827" s="21">
        <v>43819</v>
      </c>
      <c r="D827" s="8" t="s">
        <v>49</v>
      </c>
      <c r="E827" s="8" t="s">
        <v>49</v>
      </c>
      <c r="F827" s="8">
        <v>1.72</v>
      </c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</row>
    <row r="828" spans="1:27" hidden="1" x14ac:dyDescent="0.25">
      <c r="A828" s="10">
        <v>7149</v>
      </c>
      <c r="B828" s="8" t="s">
        <v>43</v>
      </c>
      <c r="C828" s="21">
        <v>43819</v>
      </c>
      <c r="D828" s="8" t="s">
        <v>48</v>
      </c>
      <c r="E828" s="8" t="s">
        <v>48</v>
      </c>
      <c r="F828" s="8">
        <v>8.1000000000000003E-2</v>
      </c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</row>
    <row r="829" spans="1:27" hidden="1" x14ac:dyDescent="0.25">
      <c r="A829" s="10">
        <v>7152</v>
      </c>
      <c r="B829" s="8" t="s">
        <v>43</v>
      </c>
      <c r="C829" s="21">
        <v>43819</v>
      </c>
      <c r="D829" s="8" t="s">
        <v>60</v>
      </c>
      <c r="E829" s="8" t="s">
        <v>60</v>
      </c>
      <c r="F829" s="8">
        <v>4.2</v>
      </c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</row>
    <row r="830" spans="1:27" hidden="1" x14ac:dyDescent="0.25">
      <c r="A830" s="10">
        <v>7155</v>
      </c>
      <c r="B830" s="8" t="s">
        <v>43</v>
      </c>
      <c r="C830" s="21">
        <v>43819</v>
      </c>
      <c r="D830" s="8" t="s">
        <v>72</v>
      </c>
      <c r="E830" s="8" t="s">
        <v>72</v>
      </c>
      <c r="F830" s="8">
        <v>11.32</v>
      </c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</row>
    <row r="831" spans="1:27" hidden="1" x14ac:dyDescent="0.25">
      <c r="A831" s="10">
        <v>7158</v>
      </c>
      <c r="B831" s="8" t="s">
        <v>43</v>
      </c>
      <c r="C831" s="21">
        <v>43819</v>
      </c>
      <c r="D831" s="8" t="s">
        <v>49</v>
      </c>
      <c r="E831" s="8" t="s">
        <v>49</v>
      </c>
      <c r="F831" s="8">
        <v>1.96</v>
      </c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</row>
    <row r="832" spans="1:27" hidden="1" x14ac:dyDescent="0.25">
      <c r="A832" s="10">
        <v>7163</v>
      </c>
      <c r="B832" s="8" t="s">
        <v>46</v>
      </c>
      <c r="C832" s="21">
        <v>43819</v>
      </c>
      <c r="D832" s="8" t="s">
        <v>47</v>
      </c>
      <c r="E832" s="8" t="s">
        <v>47</v>
      </c>
      <c r="F832" s="8">
        <v>1.48</v>
      </c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</row>
    <row r="833" spans="1:27" hidden="1" x14ac:dyDescent="0.25">
      <c r="A833" s="10">
        <v>7164</v>
      </c>
      <c r="B833" s="8" t="s">
        <v>64</v>
      </c>
      <c r="C833" s="21">
        <v>43819</v>
      </c>
      <c r="D833" s="8" t="s">
        <v>67</v>
      </c>
      <c r="E833" s="8" t="s">
        <v>63</v>
      </c>
      <c r="F833" s="8">
        <v>4.4800000000000004</v>
      </c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</row>
    <row r="834" spans="1:27" hidden="1" x14ac:dyDescent="0.25">
      <c r="A834" s="10">
        <v>7168</v>
      </c>
      <c r="B834" s="8" t="s">
        <v>43</v>
      </c>
      <c r="C834" s="21">
        <v>43819</v>
      </c>
      <c r="D834" s="8" t="s">
        <v>49</v>
      </c>
      <c r="E834" s="8" t="s">
        <v>49</v>
      </c>
      <c r="F834" s="8">
        <v>2.48</v>
      </c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</row>
    <row r="835" spans="1:27" hidden="1" x14ac:dyDescent="0.25">
      <c r="A835" s="10">
        <v>7169</v>
      </c>
      <c r="B835" s="8" t="s">
        <v>79</v>
      </c>
      <c r="C835" s="21">
        <v>43819</v>
      </c>
      <c r="D835" s="8" t="s">
        <v>51</v>
      </c>
      <c r="E835" s="8" t="s">
        <v>51</v>
      </c>
      <c r="F835" s="8">
        <v>3.12</v>
      </c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</row>
    <row r="836" spans="1:27" hidden="1" x14ac:dyDescent="0.25">
      <c r="A836" s="10">
        <v>7172</v>
      </c>
      <c r="B836" s="8" t="s">
        <v>52</v>
      </c>
      <c r="C836" s="21">
        <v>43819</v>
      </c>
      <c r="D836" s="8" t="s">
        <v>51</v>
      </c>
      <c r="E836" s="8" t="s">
        <v>51</v>
      </c>
      <c r="F836" s="8">
        <v>5.9</v>
      </c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</row>
    <row r="837" spans="1:27" hidden="1" x14ac:dyDescent="0.25">
      <c r="A837" s="10">
        <v>7173</v>
      </c>
      <c r="B837" s="8" t="s">
        <v>64</v>
      </c>
      <c r="C837" s="21">
        <v>43819</v>
      </c>
      <c r="D837" s="8" t="s">
        <v>60</v>
      </c>
      <c r="E837" s="8" t="s">
        <v>60</v>
      </c>
      <c r="F837" s="8">
        <v>1.3</v>
      </c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</row>
    <row r="838" spans="1:27" hidden="1" x14ac:dyDescent="0.25">
      <c r="A838" s="10">
        <v>7175</v>
      </c>
      <c r="B838" s="8" t="s">
        <v>43</v>
      </c>
      <c r="C838" s="21">
        <v>43819</v>
      </c>
      <c r="D838" s="8" t="s">
        <v>45</v>
      </c>
      <c r="E838" s="8" t="s">
        <v>45</v>
      </c>
      <c r="F838" s="8">
        <v>3.8</v>
      </c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</row>
    <row r="839" spans="1:27" hidden="1" x14ac:dyDescent="0.25">
      <c r="A839" s="10">
        <v>7183</v>
      </c>
      <c r="B839" s="8" t="s">
        <v>43</v>
      </c>
      <c r="C839" s="21">
        <v>43819</v>
      </c>
      <c r="D839" s="8" t="s">
        <v>49</v>
      </c>
      <c r="E839" s="8" t="s">
        <v>49</v>
      </c>
      <c r="F839" s="8">
        <v>0.88</v>
      </c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</row>
    <row r="840" spans="1:27" hidden="1" x14ac:dyDescent="0.25">
      <c r="A840" s="10">
        <v>7185</v>
      </c>
      <c r="B840" s="8" t="s">
        <v>43</v>
      </c>
      <c r="C840" s="21">
        <v>43819</v>
      </c>
      <c r="D840" s="8" t="s">
        <v>49</v>
      </c>
      <c r="E840" s="8" t="s">
        <v>49</v>
      </c>
      <c r="F840" s="8">
        <v>4.6399999999999997</v>
      </c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</row>
    <row r="841" spans="1:27" hidden="1" x14ac:dyDescent="0.25">
      <c r="A841" s="10">
        <v>7186</v>
      </c>
      <c r="B841" s="8" t="s">
        <v>43</v>
      </c>
      <c r="C841" s="21">
        <v>43819</v>
      </c>
      <c r="D841" s="8" t="s">
        <v>54</v>
      </c>
      <c r="E841" s="8" t="s">
        <v>55</v>
      </c>
      <c r="F841" s="8">
        <v>5.9</v>
      </c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</row>
    <row r="842" spans="1:27" hidden="1" x14ac:dyDescent="0.25">
      <c r="A842" s="10">
        <v>7192</v>
      </c>
      <c r="B842" s="8" t="s">
        <v>43</v>
      </c>
      <c r="C842" s="21">
        <v>43819</v>
      </c>
      <c r="D842" s="8" t="s">
        <v>41</v>
      </c>
      <c r="E842" s="8" t="s">
        <v>88</v>
      </c>
      <c r="F842" s="8">
        <v>6.48</v>
      </c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</row>
    <row r="843" spans="1:27" hidden="1" x14ac:dyDescent="0.25">
      <c r="A843" s="10">
        <v>7194</v>
      </c>
      <c r="B843" s="8" t="s">
        <v>43</v>
      </c>
      <c r="C843" s="21">
        <v>43819</v>
      </c>
      <c r="D843" s="8" t="s">
        <v>41</v>
      </c>
      <c r="E843" s="8" t="s">
        <v>41</v>
      </c>
      <c r="F843" s="8">
        <v>5.64</v>
      </c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</row>
    <row r="844" spans="1:27" hidden="1" x14ac:dyDescent="0.25">
      <c r="A844" s="10">
        <v>7195</v>
      </c>
      <c r="B844" s="8" t="s">
        <v>43</v>
      </c>
      <c r="C844" s="21">
        <v>43819</v>
      </c>
      <c r="D844" s="8" t="s">
        <v>71</v>
      </c>
      <c r="E844" s="8" t="s">
        <v>71</v>
      </c>
      <c r="F844" s="8">
        <v>8.1199999999999992</v>
      </c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</row>
    <row r="845" spans="1:27" hidden="1" x14ac:dyDescent="0.25">
      <c r="A845" s="10">
        <v>7207</v>
      </c>
      <c r="B845" s="8" t="s">
        <v>43</v>
      </c>
      <c r="C845" s="21">
        <v>43819</v>
      </c>
      <c r="D845" s="8" t="s">
        <v>42</v>
      </c>
      <c r="E845" s="8" t="s">
        <v>63</v>
      </c>
      <c r="F845" s="8">
        <v>1.48</v>
      </c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</row>
    <row r="846" spans="1:27" hidden="1" x14ac:dyDescent="0.25">
      <c r="A846" s="10">
        <v>7209</v>
      </c>
      <c r="B846" s="8" t="s">
        <v>43</v>
      </c>
      <c r="C846" s="21">
        <v>43819</v>
      </c>
      <c r="D846" s="8" t="s">
        <v>45</v>
      </c>
      <c r="E846" s="8" t="s">
        <v>45</v>
      </c>
      <c r="F846" s="8">
        <v>3.26</v>
      </c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</row>
    <row r="847" spans="1:27" hidden="1" x14ac:dyDescent="0.25">
      <c r="A847" s="10">
        <v>7222</v>
      </c>
      <c r="B847" s="8" t="s">
        <v>43</v>
      </c>
      <c r="C847" s="21">
        <v>43819</v>
      </c>
      <c r="D847" s="8" t="s">
        <v>41</v>
      </c>
      <c r="E847" s="8" t="s">
        <v>41</v>
      </c>
      <c r="F847" s="8">
        <v>0.54</v>
      </c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</row>
    <row r="848" spans="1:27" hidden="1" x14ac:dyDescent="0.25">
      <c r="A848" s="10">
        <v>7233</v>
      </c>
      <c r="B848" s="8" t="s">
        <v>43</v>
      </c>
      <c r="C848" s="21">
        <v>43819</v>
      </c>
      <c r="D848" s="8" t="s">
        <v>49</v>
      </c>
      <c r="E848" s="8" t="s">
        <v>49</v>
      </c>
      <c r="F848" s="8">
        <v>1.38</v>
      </c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</row>
    <row r="849" spans="1:27" hidden="1" x14ac:dyDescent="0.25">
      <c r="A849" s="10">
        <v>7237</v>
      </c>
      <c r="B849" s="8" t="s">
        <v>43</v>
      </c>
      <c r="C849" s="21">
        <v>43819</v>
      </c>
      <c r="D849" s="8" t="s">
        <v>55</v>
      </c>
      <c r="E849" s="8" t="s">
        <v>55</v>
      </c>
      <c r="F849" s="8">
        <v>5.16</v>
      </c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</row>
    <row r="850" spans="1:27" hidden="1" x14ac:dyDescent="0.25">
      <c r="A850" s="10">
        <v>7237</v>
      </c>
      <c r="B850" s="8" t="s">
        <v>43</v>
      </c>
      <c r="C850" s="21">
        <v>43819</v>
      </c>
      <c r="D850" s="8" t="s">
        <v>55</v>
      </c>
      <c r="E850" s="8" t="s">
        <v>45</v>
      </c>
      <c r="F850" s="8">
        <v>1.1000000000000001</v>
      </c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</row>
    <row r="851" spans="1:27" hidden="1" x14ac:dyDescent="0.25">
      <c r="A851" s="10">
        <v>7241</v>
      </c>
      <c r="B851" s="8" t="s">
        <v>43</v>
      </c>
      <c r="C851" s="21">
        <v>43819</v>
      </c>
      <c r="D851" s="8" t="s">
        <v>42</v>
      </c>
      <c r="E851" s="8" t="s">
        <v>59</v>
      </c>
      <c r="F851" s="8">
        <v>8.1</v>
      </c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</row>
    <row r="852" spans="1:27" hidden="1" x14ac:dyDescent="0.25">
      <c r="A852" s="10">
        <v>7241</v>
      </c>
      <c r="B852" s="8" t="s">
        <v>43</v>
      </c>
      <c r="C852" s="21">
        <v>43819</v>
      </c>
      <c r="D852" s="8" t="s">
        <v>42</v>
      </c>
      <c r="E852" s="8" t="s">
        <v>60</v>
      </c>
      <c r="F852" s="8">
        <v>4.84</v>
      </c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</row>
    <row r="853" spans="1:27" hidden="1" x14ac:dyDescent="0.25">
      <c r="A853" s="10">
        <v>7243</v>
      </c>
      <c r="B853" s="8" t="s">
        <v>43</v>
      </c>
      <c r="C853" s="21">
        <v>43819</v>
      </c>
      <c r="D853" s="8" t="s">
        <v>49</v>
      </c>
      <c r="E853" s="8" t="s">
        <v>49</v>
      </c>
      <c r="F853" s="8">
        <v>1.82</v>
      </c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</row>
    <row r="854" spans="1:27" hidden="1" x14ac:dyDescent="0.25">
      <c r="A854" s="10">
        <v>7268</v>
      </c>
      <c r="B854" s="8" t="s">
        <v>64</v>
      </c>
      <c r="C854" s="21">
        <v>43819</v>
      </c>
      <c r="D854" s="8" t="s">
        <v>60</v>
      </c>
      <c r="E854" s="8" t="s">
        <v>60</v>
      </c>
      <c r="F854" s="8">
        <v>4.0999999999999996</v>
      </c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</row>
    <row r="855" spans="1:27" hidden="1" x14ac:dyDescent="0.25">
      <c r="A855" s="10">
        <v>7269</v>
      </c>
      <c r="B855" s="8" t="s">
        <v>52</v>
      </c>
      <c r="C855" s="21">
        <v>43819</v>
      </c>
      <c r="D855" s="8" t="s">
        <v>56</v>
      </c>
      <c r="E855" s="8" t="s">
        <v>56</v>
      </c>
      <c r="F855" s="8">
        <v>6.6</v>
      </c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</row>
    <row r="856" spans="1:27" hidden="1" x14ac:dyDescent="0.25">
      <c r="A856" s="10">
        <v>7274</v>
      </c>
      <c r="B856" s="8" t="s">
        <v>43</v>
      </c>
      <c r="C856" s="21">
        <v>43819</v>
      </c>
      <c r="D856" s="8" t="s">
        <v>74</v>
      </c>
      <c r="E856" s="8" t="s">
        <v>74</v>
      </c>
      <c r="F856" s="8">
        <v>3.02</v>
      </c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</row>
    <row r="857" spans="1:27" hidden="1" x14ac:dyDescent="0.25">
      <c r="A857" s="10">
        <v>7279</v>
      </c>
      <c r="B857" s="8" t="s">
        <v>46</v>
      </c>
      <c r="C857" s="21">
        <v>43819</v>
      </c>
      <c r="D857" s="8" t="s">
        <v>47</v>
      </c>
      <c r="E857" s="8" t="s">
        <v>47</v>
      </c>
      <c r="F857" s="8">
        <v>11.82</v>
      </c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</row>
    <row r="858" spans="1:27" hidden="1" x14ac:dyDescent="0.25">
      <c r="A858" s="10">
        <v>7282</v>
      </c>
      <c r="B858" s="8" t="s">
        <v>52</v>
      </c>
      <c r="C858" s="21">
        <v>43819</v>
      </c>
      <c r="D858" s="8" t="s">
        <v>56</v>
      </c>
      <c r="E858" s="8" t="s">
        <v>56</v>
      </c>
      <c r="F858" s="8">
        <v>4.76</v>
      </c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</row>
    <row r="859" spans="1:27" hidden="1" x14ac:dyDescent="0.25">
      <c r="A859" s="10">
        <v>7287</v>
      </c>
      <c r="B859" s="8" t="s">
        <v>43</v>
      </c>
      <c r="C859" s="21">
        <v>43819</v>
      </c>
      <c r="D859" s="8" t="s">
        <v>45</v>
      </c>
      <c r="E859" s="8" t="s">
        <v>45</v>
      </c>
      <c r="F859" s="8">
        <v>8.4600000000000009</v>
      </c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</row>
    <row r="860" spans="1:27" hidden="1" x14ac:dyDescent="0.25">
      <c r="A860" s="10">
        <v>7292</v>
      </c>
      <c r="B860" s="8" t="s">
        <v>46</v>
      </c>
      <c r="C860" s="21">
        <v>43819</v>
      </c>
      <c r="D860" s="8" t="s">
        <v>47</v>
      </c>
      <c r="E860" s="8" t="s">
        <v>47</v>
      </c>
      <c r="F860" s="8">
        <v>1.66</v>
      </c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</row>
    <row r="861" spans="1:27" hidden="1" x14ac:dyDescent="0.25">
      <c r="A861" s="10">
        <v>7299</v>
      </c>
      <c r="B861" s="8" t="s">
        <v>64</v>
      </c>
      <c r="C861" s="21">
        <v>43819</v>
      </c>
      <c r="D861" s="8" t="s">
        <v>60</v>
      </c>
      <c r="E861" s="8" t="s">
        <v>60</v>
      </c>
      <c r="F861" s="8">
        <v>1.2</v>
      </c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</row>
    <row r="862" spans="1:27" hidden="1" x14ac:dyDescent="0.25">
      <c r="A862" s="10">
        <v>7303</v>
      </c>
      <c r="B862" s="8" t="s">
        <v>43</v>
      </c>
      <c r="C862" s="21">
        <v>43819</v>
      </c>
      <c r="D862" s="8" t="s">
        <v>53</v>
      </c>
      <c r="E862" s="8" t="s">
        <v>53</v>
      </c>
      <c r="F862" s="8">
        <v>0.52400000000000002</v>
      </c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</row>
    <row r="863" spans="1:27" hidden="1" x14ac:dyDescent="0.25">
      <c r="A863" s="10">
        <v>7311</v>
      </c>
      <c r="B863" s="8" t="s">
        <v>43</v>
      </c>
      <c r="C863" s="21">
        <v>43819</v>
      </c>
      <c r="D863" s="8" t="s">
        <v>60</v>
      </c>
      <c r="E863" s="8" t="s">
        <v>60</v>
      </c>
      <c r="F863" s="8">
        <v>6.04</v>
      </c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</row>
    <row r="864" spans="1:27" hidden="1" x14ac:dyDescent="0.25">
      <c r="A864" s="10">
        <v>7329</v>
      </c>
      <c r="B864" s="8" t="s">
        <v>43</v>
      </c>
      <c r="C864" s="21">
        <v>43819</v>
      </c>
      <c r="D864" s="8" t="s">
        <v>53</v>
      </c>
      <c r="E864" s="8" t="s">
        <v>53</v>
      </c>
      <c r="F864" s="8">
        <v>2.0960000000000001</v>
      </c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</row>
    <row r="865" spans="1:27" hidden="1" x14ac:dyDescent="0.25">
      <c r="A865" s="10">
        <v>7338</v>
      </c>
      <c r="B865" s="8" t="s">
        <v>43</v>
      </c>
      <c r="C865" s="21">
        <v>43819</v>
      </c>
      <c r="D865" s="8" t="s">
        <v>49</v>
      </c>
      <c r="E865" s="8" t="s">
        <v>49</v>
      </c>
      <c r="F865" s="8">
        <v>2.1</v>
      </c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</row>
    <row r="866" spans="1:27" hidden="1" x14ac:dyDescent="0.25">
      <c r="A866" s="10">
        <v>7386</v>
      </c>
      <c r="B866" s="8" t="s">
        <v>43</v>
      </c>
      <c r="C866" s="21">
        <v>43820</v>
      </c>
      <c r="D866" s="8" t="s">
        <v>50</v>
      </c>
      <c r="E866" s="8" t="s">
        <v>50</v>
      </c>
      <c r="F866" s="8">
        <v>3.54</v>
      </c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</row>
    <row r="867" spans="1:27" hidden="1" x14ac:dyDescent="0.25">
      <c r="A867" s="10">
        <v>7388</v>
      </c>
      <c r="B867" s="8" t="s">
        <v>43</v>
      </c>
      <c r="C867" s="21">
        <v>43820</v>
      </c>
      <c r="D867" s="8" t="s">
        <v>50</v>
      </c>
      <c r="E867" s="8" t="s">
        <v>50</v>
      </c>
      <c r="F867" s="8">
        <v>4.72</v>
      </c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</row>
    <row r="868" spans="1:27" hidden="1" x14ac:dyDescent="0.25">
      <c r="A868" s="10">
        <v>7389</v>
      </c>
      <c r="B868" s="8" t="s">
        <v>43</v>
      </c>
      <c r="C868" s="21">
        <v>43820</v>
      </c>
      <c r="D868" s="8" t="s">
        <v>49</v>
      </c>
      <c r="E868" s="8" t="s">
        <v>49</v>
      </c>
      <c r="F868" s="8">
        <v>1.28</v>
      </c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</row>
    <row r="869" spans="1:27" hidden="1" x14ac:dyDescent="0.25">
      <c r="A869" s="10">
        <v>7392</v>
      </c>
      <c r="B869" s="8" t="s">
        <v>52</v>
      </c>
      <c r="C869" s="21">
        <v>43820</v>
      </c>
      <c r="D869" s="8" t="s">
        <v>51</v>
      </c>
      <c r="E869" s="8" t="s">
        <v>51</v>
      </c>
      <c r="F869" s="8">
        <v>4.0599999999999996</v>
      </c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</row>
    <row r="870" spans="1:27" hidden="1" x14ac:dyDescent="0.25">
      <c r="A870" s="10">
        <v>7393</v>
      </c>
      <c r="B870" s="8" t="s">
        <v>43</v>
      </c>
      <c r="C870" s="21">
        <v>43820</v>
      </c>
      <c r="D870" s="8" t="s">
        <v>49</v>
      </c>
      <c r="E870" s="8" t="s">
        <v>49</v>
      </c>
      <c r="F870" s="8">
        <v>6.42</v>
      </c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</row>
    <row r="871" spans="1:27" hidden="1" x14ac:dyDescent="0.25">
      <c r="A871" s="10">
        <v>7395</v>
      </c>
      <c r="B871" s="8" t="s">
        <v>43</v>
      </c>
      <c r="C871" s="21">
        <v>43820</v>
      </c>
      <c r="D871" s="8" t="s">
        <v>49</v>
      </c>
      <c r="E871" s="8" t="s">
        <v>49</v>
      </c>
      <c r="F871" s="8">
        <v>4.22</v>
      </c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</row>
    <row r="872" spans="1:27" hidden="1" x14ac:dyDescent="0.25">
      <c r="A872" s="10">
        <v>7400</v>
      </c>
      <c r="B872" s="8" t="s">
        <v>46</v>
      </c>
      <c r="C872" s="21">
        <v>43820</v>
      </c>
      <c r="D872" s="8" t="s">
        <v>47</v>
      </c>
      <c r="E872" s="8" t="s">
        <v>47</v>
      </c>
      <c r="F872" s="8">
        <v>5.4</v>
      </c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</row>
    <row r="873" spans="1:27" hidden="1" x14ac:dyDescent="0.25">
      <c r="A873" s="10">
        <v>7401</v>
      </c>
      <c r="B873" s="8" t="s">
        <v>43</v>
      </c>
      <c r="C873" s="21">
        <v>43820</v>
      </c>
      <c r="D873" s="8" t="s">
        <v>49</v>
      </c>
      <c r="E873" s="8" t="s">
        <v>49</v>
      </c>
      <c r="F873" s="8">
        <v>3.12</v>
      </c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</row>
    <row r="874" spans="1:27" hidden="1" x14ac:dyDescent="0.25">
      <c r="A874" s="10">
        <v>7402</v>
      </c>
      <c r="B874" s="8" t="s">
        <v>43</v>
      </c>
      <c r="C874" s="21">
        <v>43820</v>
      </c>
      <c r="D874" s="8" t="s">
        <v>49</v>
      </c>
      <c r="E874" s="8" t="s">
        <v>49</v>
      </c>
      <c r="F874" s="8">
        <v>9.66</v>
      </c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</row>
    <row r="875" spans="1:27" hidden="1" x14ac:dyDescent="0.25">
      <c r="A875" s="10">
        <v>7404</v>
      </c>
      <c r="B875" s="8" t="s">
        <v>43</v>
      </c>
      <c r="C875" s="21">
        <v>43820</v>
      </c>
      <c r="D875" s="8" t="s">
        <v>49</v>
      </c>
      <c r="E875" s="8" t="s">
        <v>49</v>
      </c>
      <c r="F875" s="8">
        <v>6.44</v>
      </c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</row>
    <row r="876" spans="1:27" hidden="1" x14ac:dyDescent="0.25">
      <c r="A876" s="10">
        <v>7407</v>
      </c>
      <c r="B876" s="8" t="s">
        <v>46</v>
      </c>
      <c r="C876" s="21">
        <v>43820</v>
      </c>
      <c r="D876" s="8" t="s">
        <v>47</v>
      </c>
      <c r="E876" s="8" t="s">
        <v>47</v>
      </c>
      <c r="F876" s="8">
        <v>6.78</v>
      </c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</row>
    <row r="877" spans="1:27" hidden="1" x14ac:dyDescent="0.25">
      <c r="A877" s="10">
        <v>7408</v>
      </c>
      <c r="B877" s="8" t="s">
        <v>43</v>
      </c>
      <c r="C877" s="21">
        <v>43820</v>
      </c>
      <c r="D877" s="8" t="s">
        <v>49</v>
      </c>
      <c r="E877" s="8" t="s">
        <v>49</v>
      </c>
      <c r="F877" s="8">
        <v>4.46</v>
      </c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</row>
    <row r="878" spans="1:27" hidden="1" x14ac:dyDescent="0.25">
      <c r="A878" s="10">
        <v>7409</v>
      </c>
      <c r="B878" s="8" t="s">
        <v>43</v>
      </c>
      <c r="C878" s="21">
        <v>43820</v>
      </c>
      <c r="D878" s="8" t="s">
        <v>49</v>
      </c>
      <c r="E878" s="8" t="s">
        <v>49</v>
      </c>
      <c r="F878" s="8">
        <v>3.98</v>
      </c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</row>
    <row r="879" spans="1:27" hidden="1" x14ac:dyDescent="0.25">
      <c r="A879" s="10">
        <v>7410</v>
      </c>
      <c r="B879" s="8" t="s">
        <v>43</v>
      </c>
      <c r="C879" s="21">
        <v>43820</v>
      </c>
      <c r="D879" s="8" t="s">
        <v>49</v>
      </c>
      <c r="E879" s="8" t="s">
        <v>49</v>
      </c>
      <c r="F879" s="8">
        <v>4.5599999999999996</v>
      </c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</row>
    <row r="880" spans="1:27" hidden="1" x14ac:dyDescent="0.25">
      <c r="A880" s="10">
        <v>7413</v>
      </c>
      <c r="B880" s="8" t="s">
        <v>43</v>
      </c>
      <c r="C880" s="21">
        <v>43821</v>
      </c>
      <c r="D880" s="8" t="s">
        <v>48</v>
      </c>
      <c r="E880" s="8" t="s">
        <v>48</v>
      </c>
      <c r="F880" s="8">
        <v>0.74</v>
      </c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</row>
    <row r="881" spans="1:27" hidden="1" x14ac:dyDescent="0.25">
      <c r="A881" s="10">
        <v>7416</v>
      </c>
      <c r="B881" s="8" t="s">
        <v>43</v>
      </c>
      <c r="C881" s="21">
        <v>43821</v>
      </c>
      <c r="D881" s="8" t="s">
        <v>48</v>
      </c>
      <c r="E881" s="8" t="s">
        <v>48</v>
      </c>
      <c r="F881" s="8">
        <v>2.8860000000000001</v>
      </c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</row>
    <row r="882" spans="1:27" hidden="1" x14ac:dyDescent="0.25">
      <c r="A882" s="10">
        <v>7419</v>
      </c>
      <c r="B882" s="8" t="s">
        <v>43</v>
      </c>
      <c r="C882" s="21">
        <v>43821</v>
      </c>
      <c r="D882" s="8" t="s">
        <v>49</v>
      </c>
      <c r="E882" s="8" t="s">
        <v>49</v>
      </c>
      <c r="F882" s="8">
        <v>2.64</v>
      </c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</row>
    <row r="883" spans="1:27" hidden="1" x14ac:dyDescent="0.25">
      <c r="A883" s="10">
        <v>7421</v>
      </c>
      <c r="B883" s="8" t="s">
        <v>43</v>
      </c>
      <c r="C883" s="21">
        <v>43821</v>
      </c>
      <c r="D883" s="8" t="s">
        <v>49</v>
      </c>
      <c r="E883" s="8" t="s">
        <v>49</v>
      </c>
      <c r="F883" s="8">
        <v>6.64</v>
      </c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</row>
    <row r="884" spans="1:27" hidden="1" x14ac:dyDescent="0.25">
      <c r="A884" s="10">
        <v>7422</v>
      </c>
      <c r="B884" s="8" t="s">
        <v>43</v>
      </c>
      <c r="C884" s="21">
        <v>43821</v>
      </c>
      <c r="D884" s="8" t="s">
        <v>50</v>
      </c>
      <c r="E884" s="8" t="s">
        <v>50</v>
      </c>
      <c r="F884" s="8">
        <v>0.74</v>
      </c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</row>
    <row r="885" spans="1:27" hidden="1" x14ac:dyDescent="0.25">
      <c r="A885" s="10">
        <v>7423</v>
      </c>
      <c r="B885" s="8" t="s">
        <v>43</v>
      </c>
      <c r="C885" s="21">
        <v>43821</v>
      </c>
      <c r="D885" s="8" t="s">
        <v>49</v>
      </c>
      <c r="E885" s="8" t="s">
        <v>49</v>
      </c>
      <c r="F885" s="8">
        <v>0.42</v>
      </c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</row>
    <row r="886" spans="1:27" hidden="1" x14ac:dyDescent="0.25">
      <c r="A886" s="10">
        <v>7426</v>
      </c>
      <c r="B886" s="8" t="s">
        <v>43</v>
      </c>
      <c r="C886" s="21">
        <v>43821</v>
      </c>
      <c r="D886" s="8" t="s">
        <v>49</v>
      </c>
      <c r="E886" s="8" t="s">
        <v>49</v>
      </c>
      <c r="F886" s="8">
        <v>3.58</v>
      </c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</row>
    <row r="887" spans="1:27" hidden="1" x14ac:dyDescent="0.25">
      <c r="A887" s="10">
        <v>7427</v>
      </c>
      <c r="B887" s="8" t="s">
        <v>46</v>
      </c>
      <c r="C887" s="21">
        <v>43821</v>
      </c>
      <c r="D887" s="8" t="s">
        <v>47</v>
      </c>
      <c r="E887" s="8" t="s">
        <v>47</v>
      </c>
      <c r="F887" s="8">
        <v>3.68</v>
      </c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</row>
    <row r="888" spans="1:27" hidden="1" x14ac:dyDescent="0.25">
      <c r="A888" s="10">
        <v>7428</v>
      </c>
      <c r="B888" s="8" t="s">
        <v>43</v>
      </c>
      <c r="C888" s="21">
        <v>43821</v>
      </c>
      <c r="D888" s="8" t="s">
        <v>49</v>
      </c>
      <c r="E888" s="8" t="s">
        <v>49</v>
      </c>
      <c r="F888" s="8">
        <v>0.39300000000000002</v>
      </c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</row>
    <row r="889" spans="1:27" hidden="1" x14ac:dyDescent="0.25">
      <c r="A889" s="10">
        <v>7429</v>
      </c>
      <c r="B889" s="8" t="s">
        <v>43</v>
      </c>
      <c r="C889" s="21">
        <v>43821</v>
      </c>
      <c r="D889" s="8" t="s">
        <v>49</v>
      </c>
      <c r="E889" s="8" t="s">
        <v>49</v>
      </c>
      <c r="F889" s="8">
        <v>2.2269999999999999</v>
      </c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</row>
    <row r="890" spans="1:27" hidden="1" x14ac:dyDescent="0.25">
      <c r="A890" s="10">
        <v>7430</v>
      </c>
      <c r="B890" s="8" t="s">
        <v>43</v>
      </c>
      <c r="C890" s="21">
        <v>43821</v>
      </c>
      <c r="D890" s="8" t="s">
        <v>49</v>
      </c>
      <c r="E890" s="8" t="s">
        <v>49</v>
      </c>
      <c r="F890" s="8">
        <v>7.56</v>
      </c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</row>
    <row r="891" spans="1:27" hidden="1" x14ac:dyDescent="0.25">
      <c r="A891" s="10">
        <v>7431</v>
      </c>
      <c r="B891" s="8" t="s">
        <v>46</v>
      </c>
      <c r="C891" s="21">
        <v>43821</v>
      </c>
      <c r="D891" s="8" t="s">
        <v>47</v>
      </c>
      <c r="E891" s="8" t="s">
        <v>47</v>
      </c>
      <c r="F891" s="8">
        <v>1.52</v>
      </c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</row>
    <row r="892" spans="1:27" hidden="1" x14ac:dyDescent="0.25">
      <c r="A892" s="10">
        <v>7432</v>
      </c>
      <c r="B892" s="8" t="s">
        <v>43</v>
      </c>
      <c r="C892" s="21">
        <v>43821</v>
      </c>
      <c r="D892" s="8" t="s">
        <v>49</v>
      </c>
      <c r="E892" s="8" t="s">
        <v>49</v>
      </c>
      <c r="F892" s="8">
        <v>4.96</v>
      </c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</row>
    <row r="893" spans="1:27" hidden="1" x14ac:dyDescent="0.25">
      <c r="A893" s="10">
        <v>7434</v>
      </c>
      <c r="B893" s="8" t="s">
        <v>43</v>
      </c>
      <c r="C893" s="21">
        <v>43821</v>
      </c>
      <c r="D893" s="8" t="s">
        <v>49</v>
      </c>
      <c r="E893" s="8" t="s">
        <v>49</v>
      </c>
      <c r="F893" s="8">
        <v>7.3999999999999996E-2</v>
      </c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</row>
    <row r="894" spans="1:27" hidden="1" x14ac:dyDescent="0.25">
      <c r="A894" s="10">
        <v>7436</v>
      </c>
      <c r="B894" s="8" t="s">
        <v>52</v>
      </c>
      <c r="C894" s="21">
        <v>43822</v>
      </c>
      <c r="D894" s="8" t="s">
        <v>45</v>
      </c>
      <c r="E894" s="8" t="s">
        <v>45</v>
      </c>
      <c r="F894" s="8">
        <v>6.74</v>
      </c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</row>
    <row r="895" spans="1:27" hidden="1" x14ac:dyDescent="0.25">
      <c r="A895" s="10">
        <v>7437</v>
      </c>
      <c r="B895" s="8" t="s">
        <v>52</v>
      </c>
      <c r="C895" s="21">
        <v>43822</v>
      </c>
      <c r="D895" s="8" t="s">
        <v>56</v>
      </c>
      <c r="E895" s="8" t="s">
        <v>56</v>
      </c>
      <c r="F895" s="8">
        <v>1.4279999999999999</v>
      </c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</row>
    <row r="896" spans="1:27" hidden="1" x14ac:dyDescent="0.25">
      <c r="A896" s="10">
        <v>7438</v>
      </c>
      <c r="B896" s="8" t="s">
        <v>52</v>
      </c>
      <c r="C896" s="21">
        <v>43822</v>
      </c>
      <c r="D896" s="8" t="s">
        <v>51</v>
      </c>
      <c r="E896" s="8" t="s">
        <v>51</v>
      </c>
      <c r="F896" s="8">
        <v>0.96</v>
      </c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</row>
    <row r="897" spans="1:27" hidden="1" x14ac:dyDescent="0.25">
      <c r="A897" s="10">
        <v>7439</v>
      </c>
      <c r="B897" s="8" t="s">
        <v>52</v>
      </c>
      <c r="C897" s="21">
        <v>43822</v>
      </c>
      <c r="D897" s="8" t="s">
        <v>56</v>
      </c>
      <c r="E897" s="8" t="s">
        <v>56</v>
      </c>
      <c r="F897" s="8">
        <v>0.95199999999999996</v>
      </c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</row>
    <row r="898" spans="1:27" hidden="1" x14ac:dyDescent="0.25">
      <c r="A898" s="10">
        <v>7440</v>
      </c>
      <c r="B898" s="8" t="s">
        <v>43</v>
      </c>
      <c r="C898" s="21">
        <v>43822</v>
      </c>
      <c r="D898" s="8" t="s">
        <v>49</v>
      </c>
      <c r="E898" s="8" t="s">
        <v>49</v>
      </c>
      <c r="F898" s="8">
        <v>2.9</v>
      </c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</row>
    <row r="899" spans="1:27" hidden="1" x14ac:dyDescent="0.25">
      <c r="A899" s="10">
        <v>7441</v>
      </c>
      <c r="B899" s="8" t="s">
        <v>52</v>
      </c>
      <c r="C899" s="21">
        <v>43822</v>
      </c>
      <c r="D899" s="8" t="s">
        <v>56</v>
      </c>
      <c r="E899" s="8" t="s">
        <v>56</v>
      </c>
      <c r="F899" s="8">
        <v>2.2000000000000002</v>
      </c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</row>
    <row r="900" spans="1:27" hidden="1" x14ac:dyDescent="0.25">
      <c r="A900" s="10">
        <v>7449</v>
      </c>
      <c r="B900" s="8" t="s">
        <v>52</v>
      </c>
      <c r="C900" s="21">
        <v>43822</v>
      </c>
      <c r="D900" s="8" t="s">
        <v>58</v>
      </c>
      <c r="E900" s="8" t="s">
        <v>58</v>
      </c>
      <c r="F900" s="8">
        <v>0.6</v>
      </c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</row>
    <row r="901" spans="1:27" hidden="1" x14ac:dyDescent="0.25">
      <c r="A901" s="10">
        <v>7456</v>
      </c>
      <c r="B901" s="8" t="s">
        <v>43</v>
      </c>
      <c r="C901" s="21">
        <v>43822</v>
      </c>
      <c r="D901" s="8" t="s">
        <v>41</v>
      </c>
      <c r="E901" s="8" t="s">
        <v>41</v>
      </c>
      <c r="F901" s="8">
        <v>2.2400000000000002</v>
      </c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</row>
    <row r="902" spans="1:27" hidden="1" x14ac:dyDescent="0.25">
      <c r="A902" s="10">
        <v>7456</v>
      </c>
      <c r="B902" s="8" t="s">
        <v>43</v>
      </c>
      <c r="C902" s="21">
        <v>43822</v>
      </c>
      <c r="D902" s="8" t="s">
        <v>41</v>
      </c>
      <c r="E902" s="8" t="s">
        <v>65</v>
      </c>
      <c r="F902" s="8">
        <v>2.54</v>
      </c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</row>
    <row r="903" spans="1:27" hidden="1" x14ac:dyDescent="0.25">
      <c r="A903" s="10">
        <v>7457</v>
      </c>
      <c r="B903" s="8" t="s">
        <v>52</v>
      </c>
      <c r="C903" s="21">
        <v>43822</v>
      </c>
      <c r="D903" s="8" t="s">
        <v>51</v>
      </c>
      <c r="E903" s="8" t="s">
        <v>51</v>
      </c>
      <c r="F903" s="8">
        <v>3.54</v>
      </c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</row>
    <row r="904" spans="1:27" hidden="1" x14ac:dyDescent="0.25">
      <c r="A904" s="10">
        <v>7459</v>
      </c>
      <c r="B904" s="8" t="s">
        <v>43</v>
      </c>
      <c r="C904" s="21">
        <v>43822</v>
      </c>
      <c r="D904" s="8" t="s">
        <v>50</v>
      </c>
      <c r="E904" s="8" t="s">
        <v>50</v>
      </c>
      <c r="F904" s="8">
        <v>4.18</v>
      </c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</row>
    <row r="905" spans="1:27" hidden="1" x14ac:dyDescent="0.25">
      <c r="A905" s="10">
        <v>7461</v>
      </c>
      <c r="B905" s="8" t="s">
        <v>43</v>
      </c>
      <c r="C905" s="21">
        <v>43822</v>
      </c>
      <c r="D905" s="8" t="s">
        <v>42</v>
      </c>
      <c r="E905" s="8" t="s">
        <v>60</v>
      </c>
      <c r="F905" s="8">
        <v>1.24</v>
      </c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</row>
    <row r="906" spans="1:27" hidden="1" x14ac:dyDescent="0.25">
      <c r="A906" s="10">
        <v>7461</v>
      </c>
      <c r="B906" s="8" t="s">
        <v>43</v>
      </c>
      <c r="C906" s="21">
        <v>43822</v>
      </c>
      <c r="D906" s="8" t="s">
        <v>42</v>
      </c>
      <c r="E906" s="8" t="s">
        <v>63</v>
      </c>
      <c r="F906" s="8">
        <v>2.14</v>
      </c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</row>
    <row r="907" spans="1:27" hidden="1" x14ac:dyDescent="0.25">
      <c r="A907" s="10">
        <v>7461</v>
      </c>
      <c r="B907" s="8" t="s">
        <v>43</v>
      </c>
      <c r="C907" s="21">
        <v>43822</v>
      </c>
      <c r="D907" s="8" t="s">
        <v>42</v>
      </c>
      <c r="E907" s="8" t="s">
        <v>59</v>
      </c>
      <c r="F907" s="8">
        <v>3.9</v>
      </c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</row>
    <row r="908" spans="1:27" hidden="1" x14ac:dyDescent="0.25">
      <c r="A908" s="10">
        <v>7463</v>
      </c>
      <c r="B908" s="8" t="s">
        <v>46</v>
      </c>
      <c r="C908" s="21">
        <v>43822</v>
      </c>
      <c r="D908" s="8" t="s">
        <v>47</v>
      </c>
      <c r="E908" s="8" t="s">
        <v>47</v>
      </c>
      <c r="F908" s="8">
        <v>3.42</v>
      </c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</row>
    <row r="909" spans="1:27" hidden="1" x14ac:dyDescent="0.25">
      <c r="A909" s="10">
        <v>7469</v>
      </c>
      <c r="B909" s="8" t="s">
        <v>43</v>
      </c>
      <c r="C909" s="21">
        <v>43822</v>
      </c>
      <c r="D909" s="8" t="s">
        <v>42</v>
      </c>
      <c r="E909" s="8" t="s">
        <v>42</v>
      </c>
      <c r="F909" s="8">
        <v>0.18</v>
      </c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</row>
    <row r="910" spans="1:27" hidden="1" x14ac:dyDescent="0.25">
      <c r="A910" s="10">
        <v>7469</v>
      </c>
      <c r="B910" s="8" t="s">
        <v>43</v>
      </c>
      <c r="C910" s="21">
        <v>43822</v>
      </c>
      <c r="D910" s="8" t="s">
        <v>42</v>
      </c>
      <c r="E910" s="8" t="s">
        <v>63</v>
      </c>
      <c r="F910" s="8">
        <v>1.9</v>
      </c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</row>
    <row r="911" spans="1:27" hidden="1" x14ac:dyDescent="0.25">
      <c r="A911" s="10">
        <v>7473</v>
      </c>
      <c r="B911" s="8" t="s">
        <v>52</v>
      </c>
      <c r="C911" s="21">
        <v>43822</v>
      </c>
      <c r="D911" s="8" t="s">
        <v>66</v>
      </c>
      <c r="E911" s="8" t="s">
        <v>66</v>
      </c>
      <c r="F911" s="8">
        <v>5.86</v>
      </c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</row>
    <row r="912" spans="1:27" hidden="1" x14ac:dyDescent="0.25">
      <c r="A912" s="10">
        <v>7481</v>
      </c>
      <c r="B912" s="8" t="s">
        <v>43</v>
      </c>
      <c r="C912" s="21">
        <v>43822</v>
      </c>
      <c r="D912" s="8" t="s">
        <v>72</v>
      </c>
      <c r="E912" s="8" t="s">
        <v>72</v>
      </c>
      <c r="F912" s="8">
        <v>3.08</v>
      </c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</row>
    <row r="913" spans="1:27" hidden="1" x14ac:dyDescent="0.25">
      <c r="A913" s="10">
        <v>7483</v>
      </c>
      <c r="B913" s="8" t="s">
        <v>43</v>
      </c>
      <c r="C913" s="21">
        <v>43822</v>
      </c>
      <c r="D913" s="8" t="s">
        <v>49</v>
      </c>
      <c r="E913" s="8" t="s">
        <v>49</v>
      </c>
      <c r="F913" s="8">
        <v>2.72</v>
      </c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</row>
    <row r="914" spans="1:27" hidden="1" x14ac:dyDescent="0.25">
      <c r="A914" s="10">
        <v>7492</v>
      </c>
      <c r="B914" s="8" t="s">
        <v>43</v>
      </c>
      <c r="C914" s="21">
        <v>43822</v>
      </c>
      <c r="D914" s="8" t="s">
        <v>50</v>
      </c>
      <c r="E914" s="8" t="s">
        <v>50</v>
      </c>
      <c r="F914" s="8">
        <v>7.06</v>
      </c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</row>
    <row r="915" spans="1:27" hidden="1" x14ac:dyDescent="0.25">
      <c r="A915" s="10">
        <v>7502</v>
      </c>
      <c r="B915" s="8" t="s">
        <v>43</v>
      </c>
      <c r="C915" s="21">
        <v>43822</v>
      </c>
      <c r="D915" s="8" t="s">
        <v>73</v>
      </c>
      <c r="E915" s="8" t="s">
        <v>63</v>
      </c>
      <c r="F915" s="8">
        <v>2.12</v>
      </c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</row>
    <row r="916" spans="1:27" hidden="1" x14ac:dyDescent="0.25">
      <c r="A916" s="10">
        <v>7502</v>
      </c>
      <c r="B916" s="8" t="s">
        <v>43</v>
      </c>
      <c r="C916" s="21">
        <v>43822</v>
      </c>
      <c r="D916" s="8" t="s">
        <v>73</v>
      </c>
      <c r="E916" s="8" t="s">
        <v>73</v>
      </c>
      <c r="F916" s="8">
        <v>3.18</v>
      </c>
      <c r="G916" s="6"/>
      <c r="H916" s="6"/>
      <c r="I916" s="6"/>
      <c r="J916" s="6"/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</row>
    <row r="917" spans="1:27" hidden="1" x14ac:dyDescent="0.25">
      <c r="A917" s="10">
        <v>7515</v>
      </c>
      <c r="B917" s="8" t="s">
        <v>43</v>
      </c>
      <c r="C917" s="21">
        <v>43822</v>
      </c>
      <c r="D917" s="8" t="s">
        <v>50</v>
      </c>
      <c r="E917" s="8" t="s">
        <v>50</v>
      </c>
      <c r="F917" s="8">
        <v>4.0199999999999996</v>
      </c>
      <c r="G917" s="6"/>
      <c r="H917" s="6"/>
      <c r="I917" s="6"/>
      <c r="J917" s="6"/>
      <c r="K917" s="6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</row>
    <row r="918" spans="1:27" hidden="1" x14ac:dyDescent="0.25">
      <c r="A918" s="10">
        <v>7520</v>
      </c>
      <c r="B918" s="8" t="s">
        <v>43</v>
      </c>
      <c r="C918" s="21">
        <v>43822</v>
      </c>
      <c r="D918" s="8" t="s">
        <v>45</v>
      </c>
      <c r="E918" s="8" t="s">
        <v>45</v>
      </c>
      <c r="F918" s="8">
        <v>1.1200000000000001</v>
      </c>
      <c r="G918" s="6"/>
      <c r="H918" s="6"/>
      <c r="I918" s="6"/>
      <c r="J918" s="6"/>
      <c r="K918" s="6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</row>
    <row r="919" spans="1:27" hidden="1" x14ac:dyDescent="0.25">
      <c r="A919" s="10">
        <v>7523</v>
      </c>
      <c r="B919" s="8" t="s">
        <v>43</v>
      </c>
      <c r="C919" s="21">
        <v>43822</v>
      </c>
      <c r="D919" s="8" t="s">
        <v>49</v>
      </c>
      <c r="E919" s="8" t="s">
        <v>49</v>
      </c>
      <c r="F919" s="8">
        <v>2.72</v>
      </c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</row>
    <row r="920" spans="1:27" hidden="1" x14ac:dyDescent="0.25">
      <c r="A920" s="10">
        <v>7544</v>
      </c>
      <c r="B920" s="8" t="s">
        <v>43</v>
      </c>
      <c r="C920" s="21">
        <v>43822</v>
      </c>
      <c r="D920" s="8" t="s">
        <v>49</v>
      </c>
      <c r="E920" s="8" t="s">
        <v>49</v>
      </c>
      <c r="F920" s="8">
        <v>3.1</v>
      </c>
      <c r="G920" s="6"/>
      <c r="H920" s="6"/>
      <c r="I920" s="6"/>
      <c r="J920" s="6"/>
      <c r="K920" s="6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</row>
    <row r="921" spans="1:27" hidden="1" x14ac:dyDescent="0.25">
      <c r="A921" s="10">
        <v>7547</v>
      </c>
      <c r="B921" s="8" t="s">
        <v>43</v>
      </c>
      <c r="C921" s="21">
        <v>43822</v>
      </c>
      <c r="D921" s="8" t="s">
        <v>45</v>
      </c>
      <c r="E921" s="8" t="s">
        <v>45</v>
      </c>
      <c r="F921" s="8">
        <v>2.9</v>
      </c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</row>
    <row r="922" spans="1:27" hidden="1" x14ac:dyDescent="0.25">
      <c r="A922" s="10">
        <v>7548</v>
      </c>
      <c r="B922" s="8" t="s">
        <v>64</v>
      </c>
      <c r="C922" s="21">
        <v>43822</v>
      </c>
      <c r="D922" s="8" t="s">
        <v>60</v>
      </c>
      <c r="E922" s="8" t="s">
        <v>63</v>
      </c>
      <c r="F922" s="8">
        <v>5.46</v>
      </c>
      <c r="G922" s="6"/>
      <c r="H922" s="6"/>
      <c r="I922" s="6"/>
      <c r="J922" s="6"/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</row>
    <row r="923" spans="1:27" hidden="1" x14ac:dyDescent="0.25">
      <c r="A923" s="10">
        <v>7548</v>
      </c>
      <c r="B923" s="8" t="s">
        <v>64</v>
      </c>
      <c r="C923" s="21">
        <v>43822</v>
      </c>
      <c r="D923" s="8" t="s">
        <v>60</v>
      </c>
      <c r="E923" s="8" t="s">
        <v>60</v>
      </c>
      <c r="F923" s="8">
        <v>2.86</v>
      </c>
      <c r="G923" s="6"/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</row>
    <row r="924" spans="1:27" hidden="1" x14ac:dyDescent="0.25">
      <c r="A924" s="10">
        <v>7559</v>
      </c>
      <c r="B924" s="8" t="s">
        <v>46</v>
      </c>
      <c r="C924" s="21">
        <v>43822</v>
      </c>
      <c r="D924" s="8" t="s">
        <v>47</v>
      </c>
      <c r="E924" s="8" t="s">
        <v>47</v>
      </c>
      <c r="F924" s="8">
        <v>5.14</v>
      </c>
      <c r="G924" s="6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</row>
    <row r="925" spans="1:27" hidden="1" x14ac:dyDescent="0.25">
      <c r="A925" s="10">
        <v>7562</v>
      </c>
      <c r="B925" s="8" t="s">
        <v>43</v>
      </c>
      <c r="C925" s="21">
        <v>43822</v>
      </c>
      <c r="D925" s="8" t="s">
        <v>60</v>
      </c>
      <c r="E925" s="8" t="s">
        <v>60</v>
      </c>
      <c r="F925" s="8">
        <v>3.88</v>
      </c>
      <c r="G925" s="6"/>
      <c r="H925" s="6"/>
      <c r="I925" s="6"/>
      <c r="J925" s="6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</row>
    <row r="926" spans="1:27" hidden="1" x14ac:dyDescent="0.25">
      <c r="A926" s="10">
        <v>7565</v>
      </c>
      <c r="B926" s="8" t="s">
        <v>46</v>
      </c>
      <c r="C926" s="21">
        <v>43822</v>
      </c>
      <c r="D926" s="8" t="s">
        <v>49</v>
      </c>
      <c r="E926" s="8" t="s">
        <v>49</v>
      </c>
      <c r="F926" s="8">
        <v>4.1399999999999997</v>
      </c>
      <c r="G926" s="6"/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</row>
    <row r="927" spans="1:27" hidden="1" x14ac:dyDescent="0.25">
      <c r="A927" s="10">
        <v>7567</v>
      </c>
      <c r="B927" s="8" t="s">
        <v>43</v>
      </c>
      <c r="C927" s="21">
        <v>43822</v>
      </c>
      <c r="D927" s="8" t="s">
        <v>45</v>
      </c>
      <c r="E927" s="8" t="s">
        <v>45</v>
      </c>
      <c r="F927" s="8">
        <v>1.1399999999999999</v>
      </c>
      <c r="G927" s="6"/>
      <c r="H927" s="6"/>
      <c r="I927" s="6"/>
      <c r="J927" s="6"/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</row>
    <row r="928" spans="1:27" hidden="1" x14ac:dyDescent="0.25">
      <c r="A928" s="10">
        <v>7571</v>
      </c>
      <c r="B928" s="8" t="s">
        <v>43</v>
      </c>
      <c r="C928" s="21">
        <v>43822</v>
      </c>
      <c r="D928" s="8" t="s">
        <v>41</v>
      </c>
      <c r="E928" s="8" t="s">
        <v>41</v>
      </c>
      <c r="F928" s="8">
        <v>7.16</v>
      </c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</row>
    <row r="929" spans="1:27" hidden="1" x14ac:dyDescent="0.25">
      <c r="A929" s="10">
        <v>7576</v>
      </c>
      <c r="B929" s="8" t="s">
        <v>64</v>
      </c>
      <c r="C929" s="21">
        <v>43822</v>
      </c>
      <c r="D929" s="8" t="s">
        <v>67</v>
      </c>
      <c r="E929" s="8" t="s">
        <v>68</v>
      </c>
      <c r="F929" s="8">
        <v>4.84</v>
      </c>
      <c r="G929" s="6"/>
      <c r="H929" s="6"/>
      <c r="I929" s="6"/>
      <c r="J929" s="6"/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</row>
    <row r="930" spans="1:27" hidden="1" x14ac:dyDescent="0.25">
      <c r="A930" s="10">
        <v>7578</v>
      </c>
      <c r="B930" s="8" t="s">
        <v>43</v>
      </c>
      <c r="C930" s="21">
        <v>43822</v>
      </c>
      <c r="D930" s="8" t="s">
        <v>49</v>
      </c>
      <c r="E930" s="8" t="s">
        <v>49</v>
      </c>
      <c r="F930" s="8">
        <v>1.4</v>
      </c>
      <c r="G930" s="6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</row>
    <row r="931" spans="1:27" hidden="1" x14ac:dyDescent="0.25">
      <c r="A931" s="10">
        <v>7588</v>
      </c>
      <c r="B931" s="8" t="s">
        <v>43</v>
      </c>
      <c r="C931" s="21">
        <v>43822</v>
      </c>
      <c r="D931" s="8" t="s">
        <v>45</v>
      </c>
      <c r="E931" s="8" t="s">
        <v>45</v>
      </c>
      <c r="F931" s="8">
        <v>2.8</v>
      </c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</row>
    <row r="932" spans="1:27" hidden="1" x14ac:dyDescent="0.25">
      <c r="A932" s="10">
        <v>7590</v>
      </c>
      <c r="B932" s="8" t="s">
        <v>43</v>
      </c>
      <c r="C932" s="21">
        <v>43822</v>
      </c>
      <c r="D932" s="8" t="s">
        <v>61</v>
      </c>
      <c r="E932" s="8" t="s">
        <v>61</v>
      </c>
      <c r="F932" s="8">
        <v>0.66</v>
      </c>
      <c r="G932" s="6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</row>
    <row r="933" spans="1:27" hidden="1" x14ac:dyDescent="0.25">
      <c r="A933" s="10">
        <v>7593</v>
      </c>
      <c r="B933" s="8" t="s">
        <v>43</v>
      </c>
      <c r="C933" s="21">
        <v>43822</v>
      </c>
      <c r="D933" s="8" t="s">
        <v>45</v>
      </c>
      <c r="E933" s="8" t="s">
        <v>45</v>
      </c>
      <c r="F933" s="8">
        <v>7.8</v>
      </c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</row>
    <row r="934" spans="1:27" hidden="1" x14ac:dyDescent="0.25">
      <c r="A934" s="10">
        <v>7603</v>
      </c>
      <c r="B934" s="8" t="s">
        <v>43</v>
      </c>
      <c r="C934" s="21">
        <v>43822</v>
      </c>
      <c r="D934" s="8" t="s">
        <v>41</v>
      </c>
      <c r="E934" s="8" t="s">
        <v>61</v>
      </c>
      <c r="F934" s="8">
        <v>0.19800000000000001</v>
      </c>
      <c r="G934" s="6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</row>
    <row r="935" spans="1:27" hidden="1" x14ac:dyDescent="0.25">
      <c r="A935" s="10">
        <v>7607</v>
      </c>
      <c r="B935" s="8" t="s">
        <v>43</v>
      </c>
      <c r="C935" s="21">
        <v>43822</v>
      </c>
      <c r="D935" s="8" t="s">
        <v>49</v>
      </c>
      <c r="E935" s="8" t="s">
        <v>49</v>
      </c>
      <c r="F935" s="8">
        <v>0.28000000000000003</v>
      </c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</row>
    <row r="936" spans="1:27" hidden="1" x14ac:dyDescent="0.25">
      <c r="A936" s="10">
        <v>7630</v>
      </c>
      <c r="B936" s="8" t="s">
        <v>43</v>
      </c>
      <c r="C936" s="21">
        <v>43822</v>
      </c>
      <c r="D936" s="8" t="s">
        <v>55</v>
      </c>
      <c r="E936" s="8" t="s">
        <v>55</v>
      </c>
      <c r="F936" s="8">
        <v>2.12</v>
      </c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</row>
    <row r="937" spans="1:27" hidden="1" x14ac:dyDescent="0.25">
      <c r="A937" s="10">
        <v>7634</v>
      </c>
      <c r="B937" s="8" t="s">
        <v>43</v>
      </c>
      <c r="C937" s="21">
        <v>43822</v>
      </c>
      <c r="D937" s="8" t="s">
        <v>42</v>
      </c>
      <c r="E937" s="8" t="s">
        <v>60</v>
      </c>
      <c r="F937" s="8">
        <v>0.02</v>
      </c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</row>
    <row r="938" spans="1:27" hidden="1" x14ac:dyDescent="0.25">
      <c r="A938" s="10">
        <v>7634</v>
      </c>
      <c r="B938" s="8" t="s">
        <v>43</v>
      </c>
      <c r="C938" s="21">
        <v>43822</v>
      </c>
      <c r="D938" s="8" t="s">
        <v>42</v>
      </c>
      <c r="E938" s="8" t="s">
        <v>59</v>
      </c>
      <c r="F938" s="8">
        <v>4.5199999999999996</v>
      </c>
      <c r="G938" s="6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</row>
    <row r="939" spans="1:27" hidden="1" x14ac:dyDescent="0.25">
      <c r="A939" s="10">
        <v>7644</v>
      </c>
      <c r="B939" s="8" t="s">
        <v>43</v>
      </c>
      <c r="C939" s="21">
        <v>43822</v>
      </c>
      <c r="D939" s="8" t="s">
        <v>49</v>
      </c>
      <c r="E939" s="8" t="s">
        <v>49</v>
      </c>
      <c r="F939" s="8">
        <v>1.22</v>
      </c>
      <c r="G939" s="6"/>
      <c r="H939" s="6"/>
      <c r="I939" s="6"/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</row>
    <row r="940" spans="1:27" hidden="1" x14ac:dyDescent="0.25">
      <c r="A940" s="10">
        <v>7646</v>
      </c>
      <c r="B940" s="8" t="s">
        <v>52</v>
      </c>
      <c r="C940" s="21">
        <v>43822</v>
      </c>
      <c r="D940" s="8" t="s">
        <v>56</v>
      </c>
      <c r="E940" s="8" t="s">
        <v>56</v>
      </c>
      <c r="F940" s="8">
        <v>3.8</v>
      </c>
      <c r="G940" s="6"/>
      <c r="H940" s="6"/>
      <c r="I940" s="6"/>
      <c r="J940" s="6"/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</row>
    <row r="941" spans="1:27" hidden="1" x14ac:dyDescent="0.25">
      <c r="A941" s="10">
        <v>7677</v>
      </c>
      <c r="B941" s="8" t="s">
        <v>43</v>
      </c>
      <c r="C941" s="21">
        <v>43822</v>
      </c>
      <c r="D941" s="8" t="s">
        <v>41</v>
      </c>
      <c r="E941" s="8" t="s">
        <v>41</v>
      </c>
      <c r="F941" s="8">
        <v>3.66</v>
      </c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</row>
    <row r="942" spans="1:27" hidden="1" x14ac:dyDescent="0.25">
      <c r="A942" s="10">
        <v>7683</v>
      </c>
      <c r="B942" s="8" t="s">
        <v>43</v>
      </c>
      <c r="C942" s="21">
        <v>43822</v>
      </c>
      <c r="D942" s="8" t="s">
        <v>49</v>
      </c>
      <c r="E942" s="8" t="s">
        <v>49</v>
      </c>
      <c r="F942" s="8">
        <v>0.74099999999999999</v>
      </c>
      <c r="G942" s="6"/>
      <c r="H942" s="6"/>
      <c r="I942" s="6"/>
      <c r="J942" s="6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</row>
    <row r="943" spans="1:27" hidden="1" x14ac:dyDescent="0.25">
      <c r="A943" s="10">
        <v>7688</v>
      </c>
      <c r="B943" s="8" t="s">
        <v>43</v>
      </c>
      <c r="C943" s="21">
        <v>43822</v>
      </c>
      <c r="D943" s="8" t="s">
        <v>49</v>
      </c>
      <c r="E943" s="8" t="s">
        <v>49</v>
      </c>
      <c r="F943" s="8">
        <v>3.9E-2</v>
      </c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</row>
    <row r="944" spans="1:27" hidden="1" x14ac:dyDescent="0.25">
      <c r="A944" s="10">
        <v>7711</v>
      </c>
      <c r="B944" s="8" t="s">
        <v>52</v>
      </c>
      <c r="C944" s="21">
        <v>43823</v>
      </c>
      <c r="D944" s="8" t="s">
        <v>51</v>
      </c>
      <c r="E944" s="8" t="s">
        <v>51</v>
      </c>
      <c r="F944" s="8">
        <v>1.3</v>
      </c>
      <c r="G944" s="6"/>
      <c r="H944" s="6"/>
      <c r="I944" s="6"/>
      <c r="J944" s="6"/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</row>
    <row r="945" spans="1:27" hidden="1" x14ac:dyDescent="0.25">
      <c r="A945" s="10">
        <v>7712</v>
      </c>
      <c r="B945" s="8" t="s">
        <v>52</v>
      </c>
      <c r="C945" s="21">
        <v>43823</v>
      </c>
      <c r="D945" s="8" t="s">
        <v>66</v>
      </c>
      <c r="E945" s="8" t="s">
        <v>66</v>
      </c>
      <c r="F945" s="8">
        <v>3.48</v>
      </c>
      <c r="G945" s="6"/>
      <c r="H945" s="6"/>
      <c r="I945" s="6"/>
      <c r="J945" s="6"/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</row>
    <row r="946" spans="1:27" hidden="1" x14ac:dyDescent="0.25">
      <c r="A946" s="10">
        <v>7713</v>
      </c>
      <c r="B946" s="8" t="s">
        <v>43</v>
      </c>
      <c r="C946" s="21">
        <v>43823</v>
      </c>
      <c r="D946" s="8" t="s">
        <v>49</v>
      </c>
      <c r="E946" s="8" t="s">
        <v>49</v>
      </c>
      <c r="F946" s="8">
        <v>2.82</v>
      </c>
      <c r="G946" s="6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</row>
    <row r="947" spans="1:27" hidden="1" x14ac:dyDescent="0.25">
      <c r="A947" s="10">
        <v>7714</v>
      </c>
      <c r="B947" s="8" t="s">
        <v>52</v>
      </c>
      <c r="C947" s="21">
        <v>43823</v>
      </c>
      <c r="D947" s="8" t="s">
        <v>56</v>
      </c>
      <c r="E947" s="8" t="s">
        <v>56</v>
      </c>
      <c r="F947" s="8">
        <v>5.24</v>
      </c>
      <c r="G947" s="6"/>
      <c r="H947" s="6"/>
      <c r="I947" s="6"/>
      <c r="J947" s="6"/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</row>
    <row r="948" spans="1:27" hidden="1" x14ac:dyDescent="0.25">
      <c r="A948" s="10">
        <v>7716</v>
      </c>
      <c r="B948" s="8" t="s">
        <v>52</v>
      </c>
      <c r="C948" s="21">
        <v>43823</v>
      </c>
      <c r="D948" s="8" t="s">
        <v>56</v>
      </c>
      <c r="E948" s="8" t="s">
        <v>56</v>
      </c>
      <c r="F948" s="8">
        <v>1.246</v>
      </c>
      <c r="G948" s="6"/>
      <c r="H948" s="6"/>
      <c r="I948" s="6"/>
      <c r="J948" s="6"/>
      <c r="K948" s="6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</row>
    <row r="949" spans="1:27" hidden="1" x14ac:dyDescent="0.25">
      <c r="A949" s="10">
        <v>7717</v>
      </c>
      <c r="B949" s="8" t="s">
        <v>52</v>
      </c>
      <c r="C949" s="21">
        <v>43823</v>
      </c>
      <c r="D949" s="8" t="s">
        <v>51</v>
      </c>
      <c r="E949" s="8" t="s">
        <v>51</v>
      </c>
      <c r="F949" s="8">
        <v>7.52</v>
      </c>
      <c r="G949" s="6"/>
      <c r="H949" s="6"/>
      <c r="I949" s="6"/>
      <c r="J949" s="6"/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</row>
    <row r="950" spans="1:27" hidden="1" x14ac:dyDescent="0.25">
      <c r="A950" s="10">
        <v>7726</v>
      </c>
      <c r="B950" s="8" t="s">
        <v>52</v>
      </c>
      <c r="C950" s="21">
        <v>43823</v>
      </c>
      <c r="D950" s="8" t="s">
        <v>51</v>
      </c>
      <c r="E950" s="8" t="s">
        <v>51</v>
      </c>
      <c r="F950" s="8">
        <v>3.16</v>
      </c>
      <c r="G950" s="6"/>
      <c r="H950" s="6"/>
      <c r="I950" s="6"/>
      <c r="J950" s="6"/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</row>
    <row r="951" spans="1:27" hidden="1" x14ac:dyDescent="0.25">
      <c r="A951" s="10">
        <v>7727</v>
      </c>
      <c r="B951" s="8" t="s">
        <v>43</v>
      </c>
      <c r="C951" s="21">
        <v>43823</v>
      </c>
      <c r="D951" s="8" t="s">
        <v>50</v>
      </c>
      <c r="E951" s="8" t="s">
        <v>50</v>
      </c>
      <c r="F951" s="8">
        <v>5.16</v>
      </c>
      <c r="G951" s="6"/>
      <c r="H951" s="6"/>
      <c r="I951" s="6"/>
      <c r="J951" s="6"/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</row>
    <row r="952" spans="1:27" hidden="1" x14ac:dyDescent="0.25">
      <c r="A952" s="10">
        <v>7728</v>
      </c>
      <c r="B952" s="8" t="s">
        <v>52</v>
      </c>
      <c r="C952" s="21">
        <v>43823</v>
      </c>
      <c r="D952" s="8" t="s">
        <v>51</v>
      </c>
      <c r="E952" s="8" t="s">
        <v>51</v>
      </c>
      <c r="F952" s="8">
        <v>4.5199999999999996</v>
      </c>
      <c r="G952" s="6"/>
      <c r="H952" s="6"/>
      <c r="I952" s="6"/>
      <c r="J952" s="6"/>
      <c r="K952" s="6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</row>
    <row r="953" spans="1:27" hidden="1" x14ac:dyDescent="0.25">
      <c r="A953" s="10">
        <v>7729</v>
      </c>
      <c r="B953" s="8" t="s">
        <v>43</v>
      </c>
      <c r="C953" s="21">
        <v>43823</v>
      </c>
      <c r="D953" s="8" t="s">
        <v>49</v>
      </c>
      <c r="E953" s="8" t="s">
        <v>49</v>
      </c>
      <c r="F953" s="8">
        <v>2.82</v>
      </c>
      <c r="G953" s="6"/>
      <c r="H953" s="6"/>
      <c r="I953" s="6"/>
      <c r="J953" s="6"/>
      <c r="K953" s="6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</row>
    <row r="954" spans="1:27" hidden="1" x14ac:dyDescent="0.25">
      <c r="A954" s="10">
        <v>7735</v>
      </c>
      <c r="B954" s="8" t="s">
        <v>52</v>
      </c>
      <c r="C954" s="21">
        <v>43823</v>
      </c>
      <c r="D954" s="8" t="s">
        <v>51</v>
      </c>
      <c r="E954" s="8" t="s">
        <v>51</v>
      </c>
      <c r="F954" s="8">
        <v>6.2</v>
      </c>
      <c r="G954" s="6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</row>
    <row r="955" spans="1:27" hidden="1" x14ac:dyDescent="0.25">
      <c r="A955" s="10">
        <v>7740</v>
      </c>
      <c r="B955" s="8" t="s">
        <v>46</v>
      </c>
      <c r="C955" s="21">
        <v>43823</v>
      </c>
      <c r="D955" s="8" t="s">
        <v>47</v>
      </c>
      <c r="E955" s="8" t="s">
        <v>47</v>
      </c>
      <c r="F955" s="8">
        <v>2.2599999999999998</v>
      </c>
      <c r="G955" s="6"/>
      <c r="H955" s="6"/>
      <c r="I955" s="6"/>
      <c r="J955" s="6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</row>
    <row r="956" spans="1:27" hidden="1" x14ac:dyDescent="0.25">
      <c r="A956" s="10">
        <v>7741</v>
      </c>
      <c r="B956" s="8" t="s">
        <v>43</v>
      </c>
      <c r="C956" s="21">
        <v>43823</v>
      </c>
      <c r="D956" s="8" t="s">
        <v>42</v>
      </c>
      <c r="E956" s="8" t="s">
        <v>65</v>
      </c>
      <c r="F956" s="8">
        <v>0.88</v>
      </c>
      <c r="G956" s="6"/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</row>
    <row r="957" spans="1:27" hidden="1" x14ac:dyDescent="0.25">
      <c r="A957" s="10">
        <v>7741</v>
      </c>
      <c r="B957" s="8" t="s">
        <v>43</v>
      </c>
      <c r="C957" s="21">
        <v>43823</v>
      </c>
      <c r="D957" s="8" t="s">
        <v>42</v>
      </c>
      <c r="E957" s="8" t="s">
        <v>42</v>
      </c>
      <c r="F957" s="8">
        <v>1.5</v>
      </c>
      <c r="G957" s="6"/>
      <c r="H957" s="6"/>
      <c r="I957" s="6"/>
      <c r="J957" s="6"/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</row>
    <row r="958" spans="1:27" hidden="1" x14ac:dyDescent="0.25">
      <c r="A958" s="10">
        <v>7742</v>
      </c>
      <c r="B958" s="8" t="s">
        <v>43</v>
      </c>
      <c r="C958" s="21">
        <v>43823</v>
      </c>
      <c r="D958" s="8" t="s">
        <v>55</v>
      </c>
      <c r="E958" s="8" t="s">
        <v>45</v>
      </c>
      <c r="F958" s="8">
        <v>3.64</v>
      </c>
      <c r="G958" s="6"/>
      <c r="H958" s="6"/>
      <c r="I958" s="6"/>
      <c r="J958" s="6"/>
      <c r="K958" s="6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</row>
    <row r="959" spans="1:27" hidden="1" x14ac:dyDescent="0.25">
      <c r="A959" s="10">
        <v>7747</v>
      </c>
      <c r="B959" s="8" t="s">
        <v>43</v>
      </c>
      <c r="C959" s="21">
        <v>43823</v>
      </c>
      <c r="D959" s="8" t="s">
        <v>49</v>
      </c>
      <c r="E959" s="8" t="s">
        <v>49</v>
      </c>
      <c r="F959" s="8">
        <v>1.7</v>
      </c>
      <c r="G959" s="6"/>
      <c r="H959" s="6"/>
      <c r="I959" s="6"/>
      <c r="J959" s="6"/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</row>
    <row r="960" spans="1:27" hidden="1" x14ac:dyDescent="0.25">
      <c r="A960" s="10">
        <v>7749</v>
      </c>
      <c r="B960" s="8" t="s">
        <v>43</v>
      </c>
      <c r="C960" s="21">
        <v>43823</v>
      </c>
      <c r="D960" s="8" t="s">
        <v>53</v>
      </c>
      <c r="E960" s="8" t="s">
        <v>53</v>
      </c>
      <c r="F960" s="8">
        <v>5.16</v>
      </c>
      <c r="G960" s="6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</row>
    <row r="961" spans="1:27" hidden="1" x14ac:dyDescent="0.25">
      <c r="A961" s="10">
        <v>7753</v>
      </c>
      <c r="B961" s="8" t="s">
        <v>43</v>
      </c>
      <c r="C961" s="21">
        <v>43823</v>
      </c>
      <c r="D961" s="8" t="s">
        <v>55</v>
      </c>
      <c r="E961" s="8" t="s">
        <v>45</v>
      </c>
      <c r="F961" s="8">
        <v>1.56</v>
      </c>
      <c r="G961" s="6"/>
      <c r="H961" s="6"/>
      <c r="I961" s="6"/>
      <c r="J961" s="6"/>
      <c r="K961" s="6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</row>
    <row r="962" spans="1:27" hidden="1" x14ac:dyDescent="0.25">
      <c r="A962" s="10">
        <v>7763</v>
      </c>
      <c r="B962" s="8" t="s">
        <v>43</v>
      </c>
      <c r="C962" s="21">
        <v>43823</v>
      </c>
      <c r="D962" s="8" t="s">
        <v>49</v>
      </c>
      <c r="E962" s="8" t="s">
        <v>49</v>
      </c>
      <c r="F962" s="8">
        <v>2.5329999999999999</v>
      </c>
      <c r="G962" s="6"/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</row>
    <row r="963" spans="1:27" hidden="1" x14ac:dyDescent="0.25">
      <c r="A963" s="10">
        <v>7768</v>
      </c>
      <c r="B963" s="8" t="s">
        <v>64</v>
      </c>
      <c r="C963" s="21">
        <v>43823</v>
      </c>
      <c r="D963" s="8" t="s">
        <v>60</v>
      </c>
      <c r="E963" s="8" t="s">
        <v>45</v>
      </c>
      <c r="F963" s="8">
        <v>3.48</v>
      </c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</row>
    <row r="964" spans="1:27" hidden="1" x14ac:dyDescent="0.25">
      <c r="A964" s="10">
        <v>7777</v>
      </c>
      <c r="B964" s="8" t="s">
        <v>43</v>
      </c>
      <c r="C964" s="21">
        <v>43823</v>
      </c>
      <c r="D964" s="8" t="s">
        <v>61</v>
      </c>
      <c r="E964" s="8" t="s">
        <v>61</v>
      </c>
      <c r="F964" s="8">
        <v>2.86</v>
      </c>
      <c r="G964" s="6"/>
      <c r="H964" s="6"/>
      <c r="I964" s="6"/>
      <c r="J964" s="6"/>
      <c r="K964" s="6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</row>
    <row r="965" spans="1:27" hidden="1" x14ac:dyDescent="0.25">
      <c r="A965" s="10">
        <v>7778</v>
      </c>
      <c r="B965" s="8" t="s">
        <v>64</v>
      </c>
      <c r="C965" s="21">
        <v>43823</v>
      </c>
      <c r="D965" s="8" t="s">
        <v>60</v>
      </c>
      <c r="E965" s="8" t="s">
        <v>45</v>
      </c>
      <c r="F965" s="8">
        <v>3</v>
      </c>
      <c r="G965" s="6"/>
      <c r="H965" s="6"/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</row>
    <row r="966" spans="1:27" hidden="1" x14ac:dyDescent="0.25">
      <c r="A966" s="10">
        <v>7779</v>
      </c>
      <c r="B966" s="8" t="s">
        <v>79</v>
      </c>
      <c r="C966" s="21">
        <v>43823</v>
      </c>
      <c r="D966" s="8" t="s">
        <v>51</v>
      </c>
      <c r="E966" s="8" t="s">
        <v>51</v>
      </c>
      <c r="F966" s="8">
        <v>4.1399999999999997</v>
      </c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</row>
    <row r="967" spans="1:27" hidden="1" x14ac:dyDescent="0.25">
      <c r="A967" s="10">
        <v>7790</v>
      </c>
      <c r="B967" s="8" t="s">
        <v>64</v>
      </c>
      <c r="C967" s="21">
        <v>43823</v>
      </c>
      <c r="D967" s="8" t="s">
        <v>60</v>
      </c>
      <c r="E967" s="8" t="s">
        <v>45</v>
      </c>
      <c r="F967" s="8">
        <v>5.9</v>
      </c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</row>
    <row r="968" spans="1:27" hidden="1" x14ac:dyDescent="0.25">
      <c r="A968" s="10">
        <v>7796</v>
      </c>
      <c r="B968" s="8" t="s">
        <v>43</v>
      </c>
      <c r="C968" s="21">
        <v>43823</v>
      </c>
      <c r="D968" s="8" t="s">
        <v>55</v>
      </c>
      <c r="E968" s="8" t="s">
        <v>65</v>
      </c>
      <c r="F968" s="8">
        <v>6.54</v>
      </c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</row>
    <row r="969" spans="1:27" hidden="1" x14ac:dyDescent="0.25">
      <c r="A969" s="10">
        <v>7796</v>
      </c>
      <c r="B969" s="8" t="s">
        <v>43</v>
      </c>
      <c r="C969" s="21">
        <v>43823</v>
      </c>
      <c r="D969" s="8" t="s">
        <v>55</v>
      </c>
      <c r="E969" s="8" t="s">
        <v>55</v>
      </c>
      <c r="F969" s="8">
        <v>3.86</v>
      </c>
      <c r="G969" s="6"/>
      <c r="H969" s="6"/>
      <c r="I969" s="6"/>
      <c r="J969" s="6"/>
      <c r="K969" s="6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</row>
    <row r="970" spans="1:27" hidden="1" x14ac:dyDescent="0.25">
      <c r="A970" s="10">
        <v>7800</v>
      </c>
      <c r="B970" s="8" t="s">
        <v>43</v>
      </c>
      <c r="C970" s="21">
        <v>43823</v>
      </c>
      <c r="D970" s="8" t="s">
        <v>49</v>
      </c>
      <c r="E970" s="8" t="s">
        <v>49</v>
      </c>
      <c r="F970" s="8">
        <v>5.96</v>
      </c>
      <c r="G970" s="6"/>
      <c r="H970" s="6"/>
      <c r="I970" s="6"/>
      <c r="J970" s="6"/>
      <c r="K970" s="6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</row>
    <row r="971" spans="1:27" hidden="1" x14ac:dyDescent="0.25">
      <c r="A971" s="10">
        <v>7801</v>
      </c>
      <c r="B971" s="8" t="s">
        <v>64</v>
      </c>
      <c r="C971" s="21">
        <v>43823</v>
      </c>
      <c r="D971" s="8" t="s">
        <v>60</v>
      </c>
      <c r="E971" s="8" t="s">
        <v>60</v>
      </c>
      <c r="F971" s="8">
        <v>7.02</v>
      </c>
      <c r="G971" s="6"/>
      <c r="H971" s="6"/>
      <c r="I971" s="6"/>
      <c r="J971" s="6"/>
      <c r="K971" s="6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</row>
    <row r="972" spans="1:27" hidden="1" x14ac:dyDescent="0.25">
      <c r="A972" s="10">
        <v>7801</v>
      </c>
      <c r="B972" s="8" t="s">
        <v>64</v>
      </c>
      <c r="C972" s="21">
        <v>43823</v>
      </c>
      <c r="D972" s="8" t="s">
        <v>60</v>
      </c>
      <c r="E972" s="8" t="s">
        <v>63</v>
      </c>
      <c r="F972" s="8">
        <v>4.2</v>
      </c>
      <c r="G972" s="6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</row>
    <row r="973" spans="1:27" hidden="1" x14ac:dyDescent="0.25">
      <c r="A973" s="10">
        <v>7803</v>
      </c>
      <c r="B973" s="8" t="s">
        <v>43</v>
      </c>
      <c r="C973" s="21">
        <v>43823</v>
      </c>
      <c r="D973" s="8" t="s">
        <v>49</v>
      </c>
      <c r="E973" s="8" t="s">
        <v>49</v>
      </c>
      <c r="F973" s="8">
        <v>0.40200000000000002</v>
      </c>
      <c r="G973" s="6"/>
      <c r="H973" s="6"/>
      <c r="I973" s="6"/>
      <c r="J973" s="6"/>
      <c r="K973" s="6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</row>
    <row r="974" spans="1:27" hidden="1" x14ac:dyDescent="0.25">
      <c r="A974" s="10">
        <v>7820</v>
      </c>
      <c r="B974" s="8" t="s">
        <v>64</v>
      </c>
      <c r="C974" s="21">
        <v>43823</v>
      </c>
      <c r="D974" s="8" t="s">
        <v>45</v>
      </c>
      <c r="E974" s="8" t="s">
        <v>45</v>
      </c>
      <c r="F974" s="8">
        <v>4.34</v>
      </c>
      <c r="G974" s="6"/>
      <c r="H974" s="6"/>
      <c r="I974" s="6"/>
      <c r="J974" s="6"/>
      <c r="K974" s="6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</row>
    <row r="975" spans="1:27" hidden="1" x14ac:dyDescent="0.25">
      <c r="A975" s="10">
        <v>7826</v>
      </c>
      <c r="B975" s="8" t="s">
        <v>43</v>
      </c>
      <c r="C975" s="21">
        <v>43823</v>
      </c>
      <c r="D975" s="8" t="s">
        <v>55</v>
      </c>
      <c r="E975" s="8" t="s">
        <v>55</v>
      </c>
      <c r="F975" s="8">
        <v>2.06</v>
      </c>
      <c r="G975" s="6"/>
      <c r="H975" s="6"/>
      <c r="I975" s="6"/>
      <c r="J975" s="6"/>
      <c r="K975" s="6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</row>
    <row r="976" spans="1:27" hidden="1" x14ac:dyDescent="0.25">
      <c r="A976" s="10">
        <v>7832</v>
      </c>
      <c r="B976" s="8" t="s">
        <v>43</v>
      </c>
      <c r="C976" s="21">
        <v>43823</v>
      </c>
      <c r="D976" s="8" t="s">
        <v>49</v>
      </c>
      <c r="E976" s="8" t="s">
        <v>49</v>
      </c>
      <c r="F976" s="8">
        <v>0.93799999999999994</v>
      </c>
      <c r="G976" s="6"/>
      <c r="H976" s="6"/>
      <c r="I976" s="6"/>
      <c r="J976" s="6"/>
      <c r="K976" s="6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</row>
    <row r="977" spans="1:27" hidden="1" x14ac:dyDescent="0.25">
      <c r="A977" s="10">
        <v>7834</v>
      </c>
      <c r="B977" s="8" t="s">
        <v>43</v>
      </c>
      <c r="C977" s="21">
        <v>43823</v>
      </c>
      <c r="D977" s="8" t="s">
        <v>61</v>
      </c>
      <c r="E977" s="8" t="s">
        <v>65</v>
      </c>
      <c r="F977" s="8">
        <v>1.32</v>
      </c>
      <c r="G977" s="6"/>
      <c r="H977" s="6"/>
      <c r="I977" s="6"/>
      <c r="J977" s="6"/>
      <c r="K977" s="6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</row>
    <row r="978" spans="1:27" hidden="1" x14ac:dyDescent="0.25">
      <c r="A978" s="10">
        <v>7834</v>
      </c>
      <c r="B978" s="8" t="s">
        <v>43</v>
      </c>
      <c r="C978" s="21">
        <v>43823</v>
      </c>
      <c r="D978" s="8" t="s">
        <v>61</v>
      </c>
      <c r="E978" s="8" t="s">
        <v>61</v>
      </c>
      <c r="F978" s="8">
        <v>5.08</v>
      </c>
      <c r="G978" s="6"/>
      <c r="H978" s="6"/>
      <c r="I978" s="6"/>
      <c r="J978" s="6"/>
      <c r="K978" s="6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</row>
    <row r="979" spans="1:27" hidden="1" x14ac:dyDescent="0.25">
      <c r="A979" s="10">
        <v>7837</v>
      </c>
      <c r="B979" s="8" t="s">
        <v>43</v>
      </c>
      <c r="C979" s="21">
        <v>43823</v>
      </c>
      <c r="D979" s="8" t="s">
        <v>54</v>
      </c>
      <c r="E979" s="8" t="s">
        <v>55</v>
      </c>
      <c r="F979" s="8">
        <v>1.26</v>
      </c>
      <c r="G979" s="6"/>
      <c r="H979" s="6"/>
      <c r="I979" s="6"/>
      <c r="J979" s="6"/>
      <c r="K979" s="6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</row>
    <row r="980" spans="1:27" hidden="1" x14ac:dyDescent="0.25">
      <c r="A980" s="10">
        <v>7842</v>
      </c>
      <c r="B980" s="8" t="s">
        <v>43</v>
      </c>
      <c r="C980" s="21">
        <v>43823</v>
      </c>
      <c r="D980" s="8" t="s">
        <v>50</v>
      </c>
      <c r="E980" s="8" t="s">
        <v>50</v>
      </c>
      <c r="F980" s="8">
        <v>3.64</v>
      </c>
      <c r="G980" s="6"/>
      <c r="H980" s="6"/>
      <c r="I980" s="6"/>
      <c r="J980" s="6"/>
      <c r="K980" s="6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</row>
    <row r="981" spans="1:27" hidden="1" x14ac:dyDescent="0.25">
      <c r="A981" s="10">
        <v>7857</v>
      </c>
      <c r="B981" s="8" t="s">
        <v>52</v>
      </c>
      <c r="C981" s="21">
        <v>43823</v>
      </c>
      <c r="D981" s="8" t="s">
        <v>66</v>
      </c>
      <c r="E981" s="8" t="s">
        <v>66</v>
      </c>
      <c r="F981" s="8">
        <v>5.04</v>
      </c>
      <c r="G981" s="6"/>
      <c r="H981" s="6"/>
      <c r="I981" s="6"/>
      <c r="J981" s="6"/>
      <c r="K981" s="6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</row>
    <row r="982" spans="1:27" hidden="1" x14ac:dyDescent="0.25">
      <c r="A982" s="10">
        <v>7861</v>
      </c>
      <c r="B982" s="8" t="s">
        <v>46</v>
      </c>
      <c r="C982" s="21">
        <v>43819</v>
      </c>
      <c r="D982" s="8" t="s">
        <v>47</v>
      </c>
      <c r="E982" s="8" t="s">
        <v>47</v>
      </c>
      <c r="F982" s="8">
        <v>2.48</v>
      </c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</row>
    <row r="983" spans="1:27" hidden="1" x14ac:dyDescent="0.25">
      <c r="A983" s="10">
        <v>7868</v>
      </c>
      <c r="B983" s="8" t="s">
        <v>43</v>
      </c>
      <c r="C983" s="21">
        <v>43823</v>
      </c>
      <c r="D983" s="8" t="s">
        <v>61</v>
      </c>
      <c r="E983" s="8" t="s">
        <v>45</v>
      </c>
      <c r="F983" s="8">
        <v>3.28</v>
      </c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</row>
    <row r="984" spans="1:27" hidden="1" x14ac:dyDescent="0.25">
      <c r="A984" s="10">
        <v>7871</v>
      </c>
      <c r="B984" s="8" t="s">
        <v>43</v>
      </c>
      <c r="C984" s="21">
        <v>43823</v>
      </c>
      <c r="D984" s="8" t="s">
        <v>49</v>
      </c>
      <c r="E984" s="8" t="s">
        <v>49</v>
      </c>
      <c r="F984" s="8">
        <v>2.0339999999999998</v>
      </c>
      <c r="G984" s="6"/>
      <c r="H984" s="6"/>
      <c r="I984" s="6"/>
      <c r="J984" s="6"/>
      <c r="K984" s="6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</row>
    <row r="985" spans="1:27" hidden="1" x14ac:dyDescent="0.25">
      <c r="A985" s="10">
        <v>7884</v>
      </c>
      <c r="B985" s="8" t="s">
        <v>43</v>
      </c>
      <c r="C985" s="21">
        <v>43823</v>
      </c>
      <c r="D985" s="8" t="s">
        <v>49</v>
      </c>
      <c r="E985" s="8" t="s">
        <v>49</v>
      </c>
      <c r="F985" s="8">
        <v>0.22600000000000001</v>
      </c>
      <c r="G985" s="6"/>
      <c r="H985" s="6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</row>
    <row r="986" spans="1:27" hidden="1" x14ac:dyDescent="0.25">
      <c r="A986" s="10">
        <v>7891</v>
      </c>
      <c r="B986" s="8" t="s">
        <v>43</v>
      </c>
      <c r="C986" s="21">
        <v>43823</v>
      </c>
      <c r="D986" s="8" t="s">
        <v>45</v>
      </c>
      <c r="E986" s="8" t="s">
        <v>45</v>
      </c>
      <c r="F986" s="8">
        <v>0.44700000000000001</v>
      </c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</row>
    <row r="987" spans="1:27" hidden="1" x14ac:dyDescent="0.25">
      <c r="A987" s="10">
        <v>7898</v>
      </c>
      <c r="B987" s="8" t="s">
        <v>43</v>
      </c>
      <c r="C987" s="21">
        <v>43823</v>
      </c>
      <c r="D987" s="8" t="s">
        <v>60</v>
      </c>
      <c r="E987" s="8" t="s">
        <v>60</v>
      </c>
      <c r="F987" s="8">
        <v>4.12</v>
      </c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</row>
    <row r="988" spans="1:27" hidden="1" x14ac:dyDescent="0.25">
      <c r="A988" s="10">
        <v>7905</v>
      </c>
      <c r="B988" s="8" t="s">
        <v>52</v>
      </c>
      <c r="C988" s="21">
        <v>43823</v>
      </c>
      <c r="D988" s="8" t="s">
        <v>56</v>
      </c>
      <c r="E988" s="8" t="s">
        <v>56</v>
      </c>
      <c r="F988" s="8">
        <v>0.53400000000000003</v>
      </c>
      <c r="G988" s="6"/>
      <c r="H988" s="6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</row>
    <row r="989" spans="1:27" hidden="1" x14ac:dyDescent="0.25">
      <c r="A989" s="10">
        <v>7908</v>
      </c>
      <c r="B989" s="8" t="s">
        <v>43</v>
      </c>
      <c r="C989" s="21">
        <v>43823</v>
      </c>
      <c r="D989" s="8" t="s">
        <v>49</v>
      </c>
      <c r="E989" s="8" t="s">
        <v>49</v>
      </c>
      <c r="F989" s="8">
        <v>5.2</v>
      </c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</row>
    <row r="990" spans="1:27" hidden="1" x14ac:dyDescent="0.25">
      <c r="A990" s="10">
        <v>7911</v>
      </c>
      <c r="B990" s="8" t="s">
        <v>52</v>
      </c>
      <c r="C990" s="21">
        <v>43823</v>
      </c>
      <c r="D990" s="8" t="s">
        <v>56</v>
      </c>
      <c r="E990" s="8" t="s">
        <v>56</v>
      </c>
      <c r="F990" s="8">
        <v>4.16</v>
      </c>
      <c r="G990" s="6"/>
      <c r="H990" s="6"/>
      <c r="I990" s="6"/>
      <c r="J990" s="6"/>
      <c r="K990" s="6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</row>
    <row r="991" spans="1:27" hidden="1" x14ac:dyDescent="0.25">
      <c r="A991" s="10">
        <v>7935</v>
      </c>
      <c r="B991" s="8" t="s">
        <v>52</v>
      </c>
      <c r="C991" s="21">
        <v>43824</v>
      </c>
      <c r="D991" s="8" t="s">
        <v>56</v>
      </c>
      <c r="E991" s="8" t="s">
        <v>56</v>
      </c>
      <c r="F991" s="8">
        <v>2.12</v>
      </c>
      <c r="G991" s="6"/>
      <c r="H991" s="6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</row>
    <row r="992" spans="1:27" hidden="1" x14ac:dyDescent="0.25">
      <c r="A992" s="10">
        <v>7938</v>
      </c>
      <c r="B992" s="8" t="s">
        <v>43</v>
      </c>
      <c r="C992" s="21">
        <v>43824</v>
      </c>
      <c r="D992" s="8" t="s">
        <v>49</v>
      </c>
      <c r="E992" s="8" t="s">
        <v>49</v>
      </c>
      <c r="F992" s="8">
        <v>0.88</v>
      </c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</row>
    <row r="993" spans="1:27" hidden="1" x14ac:dyDescent="0.25">
      <c r="A993" s="10">
        <v>7946</v>
      </c>
      <c r="B993" s="8" t="s">
        <v>43</v>
      </c>
      <c r="C993" s="21">
        <v>43824</v>
      </c>
      <c r="D993" s="8" t="s">
        <v>49</v>
      </c>
      <c r="E993" s="8" t="s">
        <v>49</v>
      </c>
      <c r="F993" s="8">
        <v>1.3520000000000001</v>
      </c>
      <c r="G993" s="6"/>
      <c r="H993" s="6"/>
      <c r="I993" s="6"/>
      <c r="J993" s="6"/>
      <c r="K993" s="6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</row>
    <row r="994" spans="1:27" hidden="1" x14ac:dyDescent="0.25">
      <c r="A994" s="10">
        <v>7949</v>
      </c>
      <c r="B994" s="8" t="s">
        <v>43</v>
      </c>
      <c r="C994" s="21">
        <v>43824</v>
      </c>
      <c r="D994" s="8" t="s">
        <v>49</v>
      </c>
      <c r="E994" s="8" t="s">
        <v>49</v>
      </c>
      <c r="F994" s="8">
        <v>0.72799999999999998</v>
      </c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</row>
    <row r="995" spans="1:27" hidden="1" x14ac:dyDescent="0.25">
      <c r="A995" s="10">
        <v>7969</v>
      </c>
      <c r="B995" s="8" t="s">
        <v>43</v>
      </c>
      <c r="C995" s="21">
        <v>43824</v>
      </c>
      <c r="D995" s="8" t="s">
        <v>53</v>
      </c>
      <c r="E995" s="8" t="s">
        <v>53</v>
      </c>
      <c r="F995" s="8">
        <v>7.76</v>
      </c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</row>
    <row r="996" spans="1:27" hidden="1" x14ac:dyDescent="0.25">
      <c r="A996" s="10">
        <v>7987</v>
      </c>
      <c r="B996" s="8" t="s">
        <v>52</v>
      </c>
      <c r="C996" s="21">
        <v>43824</v>
      </c>
      <c r="D996" s="8" t="s">
        <v>56</v>
      </c>
      <c r="E996" s="8" t="s">
        <v>56</v>
      </c>
      <c r="F996" s="8">
        <v>2.72</v>
      </c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</row>
    <row r="997" spans="1:27" hidden="1" x14ac:dyDescent="0.25">
      <c r="A997" s="10">
        <v>7989</v>
      </c>
      <c r="B997" s="8" t="s">
        <v>52</v>
      </c>
      <c r="C997" s="21">
        <v>43824</v>
      </c>
      <c r="D997" s="8" t="s">
        <v>56</v>
      </c>
      <c r="E997" s="8" t="s">
        <v>56</v>
      </c>
      <c r="F997" s="8">
        <v>3.4</v>
      </c>
      <c r="G997" s="6"/>
      <c r="H997" s="6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</row>
    <row r="998" spans="1:27" hidden="1" x14ac:dyDescent="0.25">
      <c r="A998" s="10">
        <v>7991</v>
      </c>
      <c r="B998" s="8" t="s">
        <v>46</v>
      </c>
      <c r="C998" s="21">
        <v>43824</v>
      </c>
      <c r="D998" s="8" t="s">
        <v>47</v>
      </c>
      <c r="E998" s="8" t="s">
        <v>47</v>
      </c>
      <c r="F998" s="8">
        <v>9.5</v>
      </c>
      <c r="G998" s="6"/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</row>
    <row r="999" spans="1:27" hidden="1" x14ac:dyDescent="0.25">
      <c r="A999" s="10">
        <v>8023</v>
      </c>
      <c r="B999" s="8" t="s">
        <v>52</v>
      </c>
      <c r="C999" s="21">
        <v>43825</v>
      </c>
      <c r="D999" s="8" t="s">
        <v>51</v>
      </c>
      <c r="E999" s="8" t="s">
        <v>51</v>
      </c>
      <c r="F999" s="8">
        <v>3.76</v>
      </c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</row>
    <row r="1000" spans="1:27" hidden="1" x14ac:dyDescent="0.25">
      <c r="A1000" s="10">
        <v>8024</v>
      </c>
      <c r="B1000" s="8" t="s">
        <v>52</v>
      </c>
      <c r="C1000" s="21">
        <v>43825</v>
      </c>
      <c r="D1000" s="8" t="s">
        <v>56</v>
      </c>
      <c r="E1000" s="8" t="s">
        <v>56</v>
      </c>
      <c r="F1000" s="8">
        <v>7.84</v>
      </c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</row>
    <row r="1001" spans="1:27" hidden="1" x14ac:dyDescent="0.25">
      <c r="A1001" s="10">
        <v>8025</v>
      </c>
      <c r="B1001" s="8" t="s">
        <v>52</v>
      </c>
      <c r="C1001" s="21">
        <v>43825</v>
      </c>
      <c r="D1001" s="8" t="s">
        <v>56</v>
      </c>
      <c r="E1001" s="8" t="s">
        <v>56</v>
      </c>
      <c r="F1001" s="8">
        <v>5.94</v>
      </c>
      <c r="G1001" s="6"/>
      <c r="H1001" s="6"/>
      <c r="I1001" s="6"/>
      <c r="J1001" s="6"/>
      <c r="K1001" s="6"/>
      <c r="L1001" s="6"/>
      <c r="M1001" s="6"/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6"/>
      <c r="Y1001" s="6"/>
      <c r="Z1001" s="6"/>
      <c r="AA1001" s="6"/>
    </row>
    <row r="1002" spans="1:27" hidden="1" x14ac:dyDescent="0.25">
      <c r="A1002" s="10">
        <v>8027</v>
      </c>
      <c r="B1002" s="8" t="s">
        <v>52</v>
      </c>
      <c r="C1002" s="21">
        <v>43825</v>
      </c>
      <c r="D1002" s="8" t="s">
        <v>51</v>
      </c>
      <c r="E1002" s="8" t="s">
        <v>51</v>
      </c>
      <c r="F1002" s="8">
        <v>2.8</v>
      </c>
      <c r="G1002" s="6"/>
      <c r="H1002" s="6"/>
      <c r="I1002" s="6"/>
      <c r="J1002" s="6"/>
      <c r="K1002" s="6"/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</row>
    <row r="1003" spans="1:27" hidden="1" x14ac:dyDescent="0.25">
      <c r="A1003" s="10">
        <v>8030</v>
      </c>
      <c r="B1003" s="8" t="s">
        <v>43</v>
      </c>
      <c r="C1003" s="21">
        <v>43825</v>
      </c>
      <c r="D1003" s="8" t="s">
        <v>61</v>
      </c>
      <c r="E1003" s="8" t="s">
        <v>65</v>
      </c>
      <c r="F1003" s="8">
        <v>7.68</v>
      </c>
      <c r="G1003" s="6"/>
      <c r="H1003" s="6"/>
      <c r="I1003" s="6"/>
      <c r="J1003" s="6"/>
      <c r="K1003" s="6"/>
      <c r="L1003" s="6"/>
      <c r="M1003" s="6"/>
      <c r="N1003" s="6"/>
      <c r="O1003" s="6"/>
      <c r="P1003" s="6"/>
      <c r="Q1003" s="6"/>
      <c r="R1003" s="6"/>
      <c r="S1003" s="6"/>
      <c r="T1003" s="6"/>
      <c r="U1003" s="6"/>
      <c r="V1003" s="6"/>
      <c r="W1003" s="6"/>
      <c r="X1003" s="6"/>
      <c r="Y1003" s="6"/>
      <c r="Z1003" s="6"/>
      <c r="AA1003" s="6"/>
    </row>
    <row r="1004" spans="1:27" hidden="1" x14ac:dyDescent="0.25">
      <c r="A1004" s="10">
        <v>8030</v>
      </c>
      <c r="B1004" s="8" t="s">
        <v>43</v>
      </c>
      <c r="C1004" s="21">
        <v>43825</v>
      </c>
      <c r="D1004" s="8" t="s">
        <v>61</v>
      </c>
      <c r="E1004" s="8" t="s">
        <v>61</v>
      </c>
      <c r="F1004" s="8">
        <v>0.72</v>
      </c>
      <c r="G1004" s="6"/>
      <c r="H1004" s="6"/>
      <c r="I1004" s="6"/>
      <c r="J1004" s="6"/>
      <c r="K1004" s="6"/>
      <c r="L1004" s="6"/>
      <c r="M1004" s="6"/>
      <c r="N1004" s="6"/>
      <c r="O1004" s="6"/>
      <c r="P1004" s="6"/>
      <c r="Q1004" s="6"/>
      <c r="R1004" s="6"/>
      <c r="S1004" s="6"/>
      <c r="T1004" s="6"/>
      <c r="U1004" s="6"/>
      <c r="V1004" s="6"/>
      <c r="W1004" s="6"/>
      <c r="X1004" s="6"/>
      <c r="Y1004" s="6"/>
      <c r="Z1004" s="6"/>
      <c r="AA1004" s="6"/>
    </row>
    <row r="1005" spans="1:27" hidden="1" x14ac:dyDescent="0.25">
      <c r="A1005" s="10">
        <v>8036</v>
      </c>
      <c r="B1005" s="8" t="s">
        <v>43</v>
      </c>
      <c r="C1005" s="21">
        <v>43825</v>
      </c>
      <c r="D1005" s="8" t="s">
        <v>50</v>
      </c>
      <c r="E1005" s="8" t="s">
        <v>50</v>
      </c>
      <c r="F1005" s="8">
        <v>3.38</v>
      </c>
      <c r="G1005" s="6"/>
      <c r="H1005" s="6"/>
      <c r="I1005" s="6"/>
      <c r="J1005" s="6"/>
      <c r="K1005" s="6"/>
      <c r="L1005" s="6"/>
      <c r="M1005" s="6"/>
      <c r="N1005" s="6"/>
      <c r="O1005" s="6"/>
      <c r="P1005" s="6"/>
      <c r="Q1005" s="6"/>
      <c r="R1005" s="6"/>
      <c r="S1005" s="6"/>
      <c r="T1005" s="6"/>
      <c r="U1005" s="6"/>
      <c r="V1005" s="6"/>
      <c r="W1005" s="6"/>
      <c r="X1005" s="6"/>
      <c r="Y1005" s="6"/>
      <c r="Z1005" s="6"/>
      <c r="AA1005" s="6"/>
    </row>
    <row r="1006" spans="1:27" hidden="1" x14ac:dyDescent="0.25">
      <c r="A1006" s="10">
        <v>8037</v>
      </c>
      <c r="B1006" s="8" t="s">
        <v>52</v>
      </c>
      <c r="C1006" s="21">
        <v>43825</v>
      </c>
      <c r="D1006" s="8" t="s">
        <v>45</v>
      </c>
      <c r="E1006" s="8" t="s">
        <v>45</v>
      </c>
      <c r="F1006" s="8">
        <v>7.5999999999999998E-2</v>
      </c>
      <c r="G1006" s="6"/>
      <c r="H1006" s="6"/>
      <c r="I1006" s="6"/>
      <c r="J1006" s="6"/>
      <c r="K1006" s="6"/>
      <c r="L1006" s="6"/>
      <c r="M1006" s="6"/>
      <c r="N1006" s="6"/>
      <c r="O1006" s="6"/>
      <c r="P1006" s="6"/>
      <c r="Q1006" s="6"/>
      <c r="R1006" s="6"/>
      <c r="S1006" s="6"/>
      <c r="T1006" s="6"/>
      <c r="U1006" s="6"/>
      <c r="V1006" s="6"/>
      <c r="W1006" s="6"/>
      <c r="X1006" s="6"/>
      <c r="Y1006" s="6"/>
      <c r="Z1006" s="6"/>
      <c r="AA1006" s="6"/>
    </row>
    <row r="1007" spans="1:27" hidden="1" x14ac:dyDescent="0.25">
      <c r="A1007" s="10">
        <v>8041</v>
      </c>
      <c r="B1007" s="8" t="s">
        <v>43</v>
      </c>
      <c r="C1007" s="21">
        <v>43825</v>
      </c>
      <c r="D1007" s="8" t="s">
        <v>45</v>
      </c>
      <c r="E1007" s="8" t="s">
        <v>45</v>
      </c>
      <c r="F1007" s="8">
        <v>2.16</v>
      </c>
      <c r="G1007" s="6"/>
      <c r="H1007" s="6"/>
      <c r="I1007" s="6"/>
      <c r="J1007" s="6"/>
      <c r="K1007" s="6"/>
      <c r="L1007" s="6"/>
      <c r="M1007" s="6"/>
      <c r="N1007" s="6"/>
      <c r="O1007" s="6"/>
      <c r="P1007" s="6"/>
      <c r="Q1007" s="6"/>
      <c r="R1007" s="6"/>
      <c r="S1007" s="6"/>
      <c r="T1007" s="6"/>
      <c r="U1007" s="6"/>
      <c r="V1007" s="6"/>
      <c r="W1007" s="6"/>
      <c r="X1007" s="6"/>
      <c r="Y1007" s="6"/>
      <c r="Z1007" s="6"/>
      <c r="AA1007" s="6"/>
    </row>
    <row r="1008" spans="1:27" hidden="1" x14ac:dyDescent="0.25">
      <c r="A1008" s="10">
        <v>8043</v>
      </c>
      <c r="B1008" s="8" t="s">
        <v>43</v>
      </c>
      <c r="C1008" s="21">
        <v>43825</v>
      </c>
      <c r="D1008" s="8" t="s">
        <v>54</v>
      </c>
      <c r="E1008" s="8" t="s">
        <v>45</v>
      </c>
      <c r="F1008" s="8">
        <v>3.16</v>
      </c>
      <c r="G1008" s="6"/>
      <c r="H1008" s="6"/>
      <c r="I1008" s="6"/>
      <c r="J1008" s="6"/>
      <c r="K1008" s="6"/>
      <c r="L1008" s="6"/>
      <c r="M1008" s="6"/>
      <c r="N1008" s="6"/>
      <c r="O1008" s="6"/>
      <c r="P1008" s="6"/>
      <c r="Q1008" s="6"/>
      <c r="R1008" s="6"/>
      <c r="S1008" s="6"/>
      <c r="T1008" s="6"/>
      <c r="U1008" s="6"/>
      <c r="V1008" s="6"/>
      <c r="W1008" s="6"/>
      <c r="X1008" s="6"/>
      <c r="Y1008" s="6"/>
      <c r="Z1008" s="6"/>
      <c r="AA1008" s="6"/>
    </row>
    <row r="1009" spans="1:27" hidden="1" x14ac:dyDescent="0.25">
      <c r="A1009" s="10">
        <v>8043</v>
      </c>
      <c r="B1009" s="8" t="s">
        <v>43</v>
      </c>
      <c r="C1009" s="21">
        <v>43825</v>
      </c>
      <c r="D1009" s="8" t="s">
        <v>54</v>
      </c>
      <c r="E1009" s="8" t="s">
        <v>55</v>
      </c>
      <c r="F1009" s="8">
        <v>2.88</v>
      </c>
      <c r="G1009" s="6"/>
      <c r="H1009" s="6"/>
      <c r="I1009" s="6"/>
      <c r="J1009" s="6"/>
      <c r="K1009" s="6"/>
      <c r="L1009" s="6"/>
      <c r="M1009" s="6"/>
      <c r="N1009" s="6"/>
      <c r="O1009" s="6"/>
      <c r="P1009" s="6"/>
      <c r="Q1009" s="6"/>
      <c r="R1009" s="6"/>
      <c r="S1009" s="6"/>
      <c r="T1009" s="6"/>
      <c r="U1009" s="6"/>
      <c r="V1009" s="6"/>
      <c r="W1009" s="6"/>
      <c r="X1009" s="6"/>
      <c r="Y1009" s="6"/>
      <c r="Z1009" s="6"/>
      <c r="AA1009" s="6"/>
    </row>
    <row r="1010" spans="1:27" hidden="1" x14ac:dyDescent="0.25">
      <c r="A1010" s="10">
        <v>8049</v>
      </c>
      <c r="B1010" s="8" t="s">
        <v>52</v>
      </c>
      <c r="C1010" s="21">
        <v>43825</v>
      </c>
      <c r="D1010" s="8" t="s">
        <v>51</v>
      </c>
      <c r="E1010" s="8" t="s">
        <v>51</v>
      </c>
      <c r="F1010" s="8">
        <v>6.5</v>
      </c>
      <c r="G1010" s="6"/>
      <c r="H1010" s="6"/>
      <c r="I1010" s="6"/>
      <c r="J1010" s="6"/>
      <c r="K1010" s="6"/>
      <c r="L1010" s="6"/>
      <c r="M1010" s="6"/>
      <c r="N1010" s="6"/>
      <c r="O1010" s="6"/>
      <c r="P1010" s="6"/>
      <c r="Q1010" s="6"/>
      <c r="R1010" s="6"/>
      <c r="S1010" s="6"/>
      <c r="T1010" s="6"/>
      <c r="U1010" s="6"/>
      <c r="V1010" s="6"/>
      <c r="W1010" s="6"/>
      <c r="X1010" s="6"/>
      <c r="Y1010" s="6"/>
      <c r="Z1010" s="6"/>
      <c r="AA1010" s="6"/>
    </row>
    <row r="1011" spans="1:27" hidden="1" x14ac:dyDescent="0.25">
      <c r="A1011" s="10">
        <v>8051</v>
      </c>
      <c r="B1011" s="8" t="s">
        <v>43</v>
      </c>
      <c r="C1011" s="21">
        <v>43825</v>
      </c>
      <c r="D1011" s="8" t="s">
        <v>45</v>
      </c>
      <c r="E1011" s="8" t="s">
        <v>45</v>
      </c>
      <c r="F1011" s="8">
        <v>3.9</v>
      </c>
      <c r="G1011" s="6"/>
      <c r="H1011" s="6"/>
      <c r="I1011" s="6"/>
      <c r="J1011" s="6"/>
      <c r="K1011" s="6"/>
      <c r="L1011" s="6"/>
      <c r="M1011" s="6"/>
      <c r="N1011" s="6"/>
      <c r="O1011" s="6"/>
      <c r="P1011" s="6"/>
      <c r="Q1011" s="6"/>
      <c r="R1011" s="6"/>
      <c r="S1011" s="6"/>
      <c r="T1011" s="6"/>
      <c r="U1011" s="6"/>
      <c r="V1011" s="6"/>
      <c r="W1011" s="6"/>
      <c r="X1011" s="6"/>
      <c r="Y1011" s="6"/>
      <c r="Z1011" s="6"/>
      <c r="AA1011" s="6"/>
    </row>
    <row r="1012" spans="1:27" hidden="1" x14ac:dyDescent="0.25">
      <c r="A1012" s="10">
        <v>8057</v>
      </c>
      <c r="B1012" s="8" t="s">
        <v>43</v>
      </c>
      <c r="C1012" s="21">
        <v>43825</v>
      </c>
      <c r="D1012" s="8" t="s">
        <v>49</v>
      </c>
      <c r="E1012" s="8" t="s">
        <v>49</v>
      </c>
      <c r="F1012" s="8">
        <v>1.4</v>
      </c>
      <c r="G1012" s="6"/>
      <c r="H1012" s="6"/>
      <c r="I1012" s="6"/>
      <c r="J1012" s="6"/>
      <c r="K1012" s="6"/>
      <c r="L1012" s="6"/>
      <c r="M1012" s="6"/>
      <c r="N1012" s="6"/>
      <c r="O1012" s="6"/>
      <c r="P1012" s="6"/>
      <c r="Q1012" s="6"/>
      <c r="R1012" s="6"/>
      <c r="S1012" s="6"/>
      <c r="T1012" s="6"/>
      <c r="U1012" s="6"/>
      <c r="V1012" s="6"/>
      <c r="W1012" s="6"/>
      <c r="X1012" s="6"/>
      <c r="Y1012" s="6"/>
      <c r="Z1012" s="6"/>
      <c r="AA1012" s="6"/>
    </row>
    <row r="1013" spans="1:27" hidden="1" x14ac:dyDescent="0.25">
      <c r="A1013" s="10">
        <v>8068</v>
      </c>
      <c r="B1013" s="8" t="s">
        <v>43</v>
      </c>
      <c r="C1013" s="21">
        <v>43825</v>
      </c>
      <c r="D1013" s="8" t="s">
        <v>49</v>
      </c>
      <c r="E1013" s="8" t="s">
        <v>49</v>
      </c>
      <c r="F1013" s="8">
        <v>6.14</v>
      </c>
      <c r="G1013" s="6"/>
      <c r="H1013" s="6"/>
      <c r="I1013" s="6"/>
      <c r="J1013" s="6"/>
      <c r="K1013" s="6"/>
      <c r="L1013" s="6"/>
      <c r="M1013" s="6"/>
      <c r="N1013" s="6"/>
      <c r="O1013" s="6"/>
      <c r="P1013" s="6"/>
      <c r="Q1013" s="6"/>
      <c r="R1013" s="6"/>
      <c r="S1013" s="6"/>
      <c r="T1013" s="6"/>
      <c r="U1013" s="6"/>
      <c r="V1013" s="6"/>
      <c r="W1013" s="6"/>
      <c r="X1013" s="6"/>
      <c r="Y1013" s="6"/>
      <c r="Z1013" s="6"/>
      <c r="AA1013" s="6"/>
    </row>
    <row r="1014" spans="1:27" hidden="1" x14ac:dyDescent="0.25">
      <c r="A1014" s="10">
        <v>8069</v>
      </c>
      <c r="B1014" s="8" t="s">
        <v>43</v>
      </c>
      <c r="C1014" s="21">
        <v>43825</v>
      </c>
      <c r="D1014" s="8" t="s">
        <v>44</v>
      </c>
      <c r="E1014" s="8" t="s">
        <v>45</v>
      </c>
      <c r="F1014" s="8">
        <v>1.38</v>
      </c>
      <c r="G1014" s="6"/>
      <c r="H1014" s="6"/>
      <c r="I1014" s="6"/>
      <c r="J1014" s="6"/>
      <c r="K1014" s="6"/>
      <c r="L1014" s="6"/>
      <c r="M1014" s="6"/>
      <c r="N1014" s="6"/>
      <c r="O1014" s="6"/>
      <c r="P1014" s="6"/>
      <c r="Q1014" s="6"/>
      <c r="R1014" s="6"/>
      <c r="S1014" s="6"/>
      <c r="T1014" s="6"/>
      <c r="U1014" s="6"/>
      <c r="V1014" s="6"/>
      <c r="W1014" s="6"/>
      <c r="X1014" s="6"/>
      <c r="Y1014" s="6"/>
      <c r="Z1014" s="6"/>
      <c r="AA1014" s="6"/>
    </row>
    <row r="1015" spans="1:27" hidden="1" x14ac:dyDescent="0.25">
      <c r="A1015" s="10">
        <v>8071</v>
      </c>
      <c r="B1015" s="8" t="s">
        <v>43</v>
      </c>
      <c r="C1015" s="21">
        <v>43825</v>
      </c>
      <c r="D1015" s="8" t="s">
        <v>87</v>
      </c>
      <c r="E1015" s="8" t="s">
        <v>87</v>
      </c>
      <c r="F1015" s="8">
        <v>1.5</v>
      </c>
      <c r="G1015" s="6"/>
      <c r="H1015" s="6"/>
      <c r="I1015" s="6"/>
      <c r="J1015" s="6"/>
      <c r="K1015" s="6"/>
      <c r="L1015" s="6"/>
      <c r="M1015" s="6"/>
      <c r="N1015" s="6"/>
      <c r="O1015" s="6"/>
      <c r="P1015" s="6"/>
      <c r="Q1015" s="6"/>
      <c r="R1015" s="6"/>
      <c r="S1015" s="6"/>
      <c r="T1015" s="6"/>
      <c r="U1015" s="6"/>
      <c r="V1015" s="6"/>
      <c r="W1015" s="6"/>
      <c r="X1015" s="6"/>
      <c r="Y1015" s="6"/>
      <c r="Z1015" s="6"/>
      <c r="AA1015" s="6"/>
    </row>
    <row r="1016" spans="1:27" hidden="1" x14ac:dyDescent="0.25">
      <c r="A1016" s="10">
        <v>8075</v>
      </c>
      <c r="B1016" s="8" t="s">
        <v>64</v>
      </c>
      <c r="C1016" s="21">
        <v>43825</v>
      </c>
      <c r="D1016" s="8" t="s">
        <v>60</v>
      </c>
      <c r="E1016" s="8" t="s">
        <v>60</v>
      </c>
      <c r="F1016" s="8">
        <v>5.0599999999999996</v>
      </c>
      <c r="G1016" s="6"/>
      <c r="H1016" s="6"/>
      <c r="I1016" s="6"/>
      <c r="J1016" s="6"/>
      <c r="K1016" s="6"/>
      <c r="L1016" s="6"/>
      <c r="M1016" s="6"/>
      <c r="N1016" s="6"/>
      <c r="O1016" s="6"/>
      <c r="P1016" s="6"/>
      <c r="Q1016" s="6"/>
      <c r="R1016" s="6"/>
      <c r="S1016" s="6"/>
      <c r="T1016" s="6"/>
      <c r="U1016" s="6"/>
      <c r="V1016" s="6"/>
      <c r="W1016" s="6"/>
      <c r="X1016" s="6"/>
      <c r="Y1016" s="6"/>
      <c r="Z1016" s="6"/>
      <c r="AA1016" s="6"/>
    </row>
    <row r="1017" spans="1:27" hidden="1" x14ac:dyDescent="0.25">
      <c r="A1017" s="10">
        <v>8075</v>
      </c>
      <c r="B1017" s="8" t="s">
        <v>64</v>
      </c>
      <c r="C1017" s="21">
        <v>43825</v>
      </c>
      <c r="D1017" s="8" t="s">
        <v>60</v>
      </c>
      <c r="E1017" s="8" t="s">
        <v>63</v>
      </c>
      <c r="F1017" s="8">
        <v>0.30399999999999999</v>
      </c>
      <c r="G1017" s="6"/>
      <c r="H1017" s="6"/>
      <c r="I1017" s="6"/>
      <c r="J1017" s="6"/>
      <c r="K1017" s="6"/>
      <c r="L1017" s="6"/>
      <c r="M1017" s="6"/>
      <c r="N1017" s="6"/>
      <c r="O1017" s="6"/>
      <c r="P1017" s="6"/>
      <c r="Q1017" s="6"/>
      <c r="R1017" s="6"/>
      <c r="S1017" s="6"/>
      <c r="T1017" s="6"/>
      <c r="U1017" s="6"/>
      <c r="V1017" s="6"/>
      <c r="W1017" s="6"/>
      <c r="X1017" s="6"/>
      <c r="Y1017" s="6"/>
      <c r="Z1017" s="6"/>
      <c r="AA1017" s="6"/>
    </row>
    <row r="1018" spans="1:27" hidden="1" x14ac:dyDescent="0.25">
      <c r="A1018" s="10">
        <v>8075</v>
      </c>
      <c r="B1018" s="8" t="s">
        <v>64</v>
      </c>
      <c r="C1018" s="21">
        <v>43825</v>
      </c>
      <c r="D1018" s="8" t="s">
        <v>60</v>
      </c>
      <c r="E1018" s="8" t="s">
        <v>62</v>
      </c>
      <c r="F1018" s="8">
        <v>7.3</v>
      </c>
      <c r="G1018" s="6"/>
      <c r="H1018" s="6"/>
      <c r="I1018" s="6"/>
      <c r="J1018" s="6"/>
      <c r="K1018" s="6"/>
      <c r="L1018" s="6"/>
      <c r="M1018" s="6"/>
      <c r="N1018" s="6"/>
      <c r="O1018" s="6"/>
      <c r="P1018" s="6"/>
      <c r="Q1018" s="6"/>
      <c r="R1018" s="6"/>
      <c r="S1018" s="6"/>
      <c r="T1018" s="6"/>
      <c r="U1018" s="6"/>
      <c r="V1018" s="6"/>
      <c r="W1018" s="6"/>
      <c r="X1018" s="6"/>
      <c r="Y1018" s="6"/>
      <c r="Z1018" s="6"/>
      <c r="AA1018" s="6"/>
    </row>
    <row r="1019" spans="1:27" hidden="1" x14ac:dyDescent="0.25">
      <c r="A1019" s="10">
        <v>8079</v>
      </c>
      <c r="B1019" s="8" t="s">
        <v>43</v>
      </c>
      <c r="C1019" s="21">
        <v>43825</v>
      </c>
      <c r="D1019" s="8" t="s">
        <v>55</v>
      </c>
      <c r="E1019" s="8" t="s">
        <v>45</v>
      </c>
      <c r="F1019" s="8">
        <v>1.74</v>
      </c>
      <c r="G1019" s="6"/>
      <c r="H1019" s="6"/>
      <c r="I1019" s="6"/>
      <c r="J1019" s="6"/>
      <c r="K1019" s="6"/>
      <c r="L1019" s="6"/>
      <c r="M1019" s="6"/>
      <c r="N1019" s="6"/>
      <c r="O1019" s="6"/>
      <c r="P1019" s="6"/>
      <c r="Q1019" s="6"/>
      <c r="R1019" s="6"/>
      <c r="S1019" s="6"/>
      <c r="T1019" s="6"/>
      <c r="U1019" s="6"/>
      <c r="V1019" s="6"/>
      <c r="W1019" s="6"/>
      <c r="X1019" s="6"/>
      <c r="Y1019" s="6"/>
      <c r="Z1019" s="6"/>
      <c r="AA1019" s="6"/>
    </row>
    <row r="1020" spans="1:27" hidden="1" x14ac:dyDescent="0.25">
      <c r="A1020" s="10">
        <v>8088</v>
      </c>
      <c r="B1020" s="8" t="s">
        <v>43</v>
      </c>
      <c r="C1020" s="21">
        <v>43825</v>
      </c>
      <c r="D1020" s="8" t="s">
        <v>45</v>
      </c>
      <c r="E1020" s="8" t="s">
        <v>45</v>
      </c>
      <c r="F1020" s="8">
        <v>3.66</v>
      </c>
      <c r="G1020" s="6"/>
      <c r="H1020" s="6"/>
      <c r="I1020" s="6"/>
      <c r="J1020" s="6"/>
      <c r="K1020" s="6"/>
      <c r="L1020" s="6"/>
      <c r="M1020" s="6"/>
      <c r="N1020" s="6"/>
      <c r="O1020" s="6"/>
      <c r="P1020" s="6"/>
      <c r="Q1020" s="6"/>
      <c r="R1020" s="6"/>
      <c r="S1020" s="6"/>
      <c r="T1020" s="6"/>
      <c r="U1020" s="6"/>
      <c r="V1020" s="6"/>
      <c r="W1020" s="6"/>
      <c r="X1020" s="6"/>
      <c r="Y1020" s="6"/>
      <c r="Z1020" s="6"/>
      <c r="AA1020" s="6"/>
    </row>
    <row r="1021" spans="1:27" hidden="1" x14ac:dyDescent="0.25">
      <c r="A1021" s="10">
        <v>8089</v>
      </c>
      <c r="B1021" s="8" t="s">
        <v>43</v>
      </c>
      <c r="C1021" s="21">
        <v>43825</v>
      </c>
      <c r="D1021" s="8" t="s">
        <v>49</v>
      </c>
      <c r="E1021" s="8" t="s">
        <v>49</v>
      </c>
      <c r="F1021" s="8">
        <v>5.26</v>
      </c>
      <c r="G1021" s="6"/>
      <c r="H1021" s="6"/>
      <c r="I1021" s="6"/>
      <c r="J1021" s="6"/>
      <c r="K1021" s="6"/>
      <c r="L1021" s="6"/>
      <c r="M1021" s="6"/>
      <c r="N1021" s="6"/>
      <c r="O1021" s="6"/>
      <c r="P1021" s="6"/>
      <c r="Q1021" s="6"/>
      <c r="R1021" s="6"/>
      <c r="S1021" s="6"/>
      <c r="T1021" s="6"/>
      <c r="U1021" s="6"/>
      <c r="V1021" s="6"/>
      <c r="W1021" s="6"/>
      <c r="X1021" s="6"/>
      <c r="Y1021" s="6"/>
      <c r="Z1021" s="6"/>
      <c r="AA1021" s="6"/>
    </row>
    <row r="1022" spans="1:27" hidden="1" x14ac:dyDescent="0.25">
      <c r="A1022" s="10">
        <v>8107</v>
      </c>
      <c r="B1022" s="8" t="s">
        <v>43</v>
      </c>
      <c r="C1022" s="21">
        <v>43825</v>
      </c>
      <c r="D1022" s="8" t="s">
        <v>53</v>
      </c>
      <c r="E1022" s="8" t="s">
        <v>53</v>
      </c>
      <c r="F1022" s="8">
        <v>2.2599999999999998</v>
      </c>
      <c r="G1022" s="6"/>
      <c r="H1022" s="6"/>
      <c r="I1022" s="6"/>
      <c r="J1022" s="6"/>
      <c r="K1022" s="6"/>
      <c r="L1022" s="6"/>
      <c r="M1022" s="6"/>
      <c r="N1022" s="6"/>
      <c r="O1022" s="6"/>
      <c r="P1022" s="6"/>
      <c r="Q1022" s="6"/>
      <c r="R1022" s="6"/>
      <c r="S1022" s="6"/>
      <c r="T1022" s="6"/>
      <c r="U1022" s="6"/>
      <c r="V1022" s="6"/>
      <c r="W1022" s="6"/>
      <c r="X1022" s="6"/>
      <c r="Y1022" s="6"/>
      <c r="Z1022" s="6"/>
      <c r="AA1022" s="6"/>
    </row>
    <row r="1023" spans="1:27" hidden="1" x14ac:dyDescent="0.25">
      <c r="A1023" s="10">
        <v>8116</v>
      </c>
      <c r="B1023" s="8" t="s">
        <v>52</v>
      </c>
      <c r="C1023" s="21">
        <v>43825</v>
      </c>
      <c r="D1023" s="8" t="s">
        <v>56</v>
      </c>
      <c r="E1023" s="8" t="s">
        <v>56</v>
      </c>
      <c r="F1023" s="8">
        <v>1.9</v>
      </c>
      <c r="G1023" s="6"/>
      <c r="H1023" s="6"/>
      <c r="I1023" s="6"/>
      <c r="J1023" s="6"/>
      <c r="K1023" s="6"/>
      <c r="L1023" s="6"/>
      <c r="M1023" s="6"/>
      <c r="N1023" s="6"/>
      <c r="O1023" s="6"/>
      <c r="P1023" s="6"/>
      <c r="Q1023" s="6"/>
      <c r="R1023" s="6"/>
      <c r="S1023" s="6"/>
      <c r="T1023" s="6"/>
      <c r="U1023" s="6"/>
      <c r="V1023" s="6"/>
      <c r="W1023" s="6"/>
      <c r="X1023" s="6"/>
      <c r="Y1023" s="6"/>
      <c r="Z1023" s="6"/>
      <c r="AA1023" s="6"/>
    </row>
    <row r="1024" spans="1:27" hidden="1" x14ac:dyDescent="0.25">
      <c r="A1024" s="10">
        <v>8122</v>
      </c>
      <c r="B1024" s="8" t="s">
        <v>43</v>
      </c>
      <c r="C1024" s="21">
        <v>43825</v>
      </c>
      <c r="D1024" s="8" t="s">
        <v>60</v>
      </c>
      <c r="E1024" s="8" t="s">
        <v>60</v>
      </c>
      <c r="F1024" s="8">
        <v>1.84</v>
      </c>
      <c r="G1024" s="6"/>
      <c r="H1024" s="6"/>
      <c r="I1024" s="6"/>
      <c r="J1024" s="6"/>
      <c r="K1024" s="6"/>
      <c r="L1024" s="6"/>
      <c r="M1024" s="6"/>
      <c r="N1024" s="6"/>
      <c r="O1024" s="6"/>
      <c r="P1024" s="6"/>
      <c r="Q1024" s="6"/>
      <c r="R1024" s="6"/>
      <c r="S1024" s="6"/>
      <c r="T1024" s="6"/>
      <c r="U1024" s="6"/>
      <c r="V1024" s="6"/>
      <c r="W1024" s="6"/>
      <c r="X1024" s="6"/>
      <c r="Y1024" s="6"/>
      <c r="Z1024" s="6"/>
      <c r="AA1024" s="6"/>
    </row>
    <row r="1025" spans="1:27" hidden="1" x14ac:dyDescent="0.25">
      <c r="A1025" s="10">
        <v>8123</v>
      </c>
      <c r="B1025" s="8" t="s">
        <v>52</v>
      </c>
      <c r="C1025" s="21">
        <v>43825</v>
      </c>
      <c r="D1025" s="8" t="s">
        <v>45</v>
      </c>
      <c r="E1025" s="8" t="s">
        <v>45</v>
      </c>
      <c r="F1025" s="8">
        <v>6.84</v>
      </c>
      <c r="G1025" s="6"/>
      <c r="H1025" s="6"/>
      <c r="I1025" s="6"/>
      <c r="J1025" s="6"/>
      <c r="K1025" s="6"/>
      <c r="L1025" s="6"/>
      <c r="M1025" s="6"/>
      <c r="N1025" s="6"/>
      <c r="O1025" s="6"/>
      <c r="P1025" s="6"/>
      <c r="Q1025" s="6"/>
      <c r="R1025" s="6"/>
      <c r="S1025" s="6"/>
      <c r="T1025" s="6"/>
      <c r="U1025" s="6"/>
      <c r="V1025" s="6"/>
      <c r="W1025" s="6"/>
      <c r="X1025" s="6"/>
      <c r="Y1025" s="6"/>
      <c r="Z1025" s="6"/>
      <c r="AA1025" s="6"/>
    </row>
    <row r="1026" spans="1:27" hidden="1" x14ac:dyDescent="0.25">
      <c r="A1026" s="10">
        <v>8135</v>
      </c>
      <c r="B1026" s="8" t="s">
        <v>52</v>
      </c>
      <c r="C1026" s="21">
        <v>43825</v>
      </c>
      <c r="D1026" s="8" t="s">
        <v>56</v>
      </c>
      <c r="E1026" s="8" t="s">
        <v>56</v>
      </c>
      <c r="F1026" s="8">
        <v>2.02</v>
      </c>
      <c r="G1026" s="6"/>
      <c r="H1026" s="6"/>
      <c r="I1026" s="6"/>
      <c r="J1026" s="6"/>
      <c r="K1026" s="6"/>
      <c r="L1026" s="6"/>
      <c r="M1026" s="6"/>
      <c r="N1026" s="6"/>
      <c r="O1026" s="6"/>
      <c r="P1026" s="6"/>
      <c r="Q1026" s="6"/>
      <c r="R1026" s="6"/>
      <c r="S1026" s="6"/>
      <c r="T1026" s="6"/>
      <c r="U1026" s="6"/>
      <c r="V1026" s="6"/>
      <c r="W1026" s="6"/>
      <c r="X1026" s="6"/>
      <c r="Y1026" s="6"/>
      <c r="Z1026" s="6"/>
      <c r="AA1026" s="6"/>
    </row>
    <row r="1027" spans="1:27" hidden="1" x14ac:dyDescent="0.25">
      <c r="A1027" s="10">
        <v>8136</v>
      </c>
      <c r="B1027" s="8" t="s">
        <v>43</v>
      </c>
      <c r="C1027" s="21">
        <v>43825</v>
      </c>
      <c r="D1027" s="8" t="s">
        <v>51</v>
      </c>
      <c r="E1027" s="8" t="s">
        <v>51</v>
      </c>
      <c r="F1027" s="8">
        <v>0.88</v>
      </c>
      <c r="G1027" s="6"/>
      <c r="H1027" s="6"/>
      <c r="I1027" s="6"/>
      <c r="J1027" s="6"/>
      <c r="K1027" s="6"/>
      <c r="L1027" s="6"/>
      <c r="M1027" s="6"/>
      <c r="N1027" s="6"/>
      <c r="O1027" s="6"/>
      <c r="P1027" s="6"/>
      <c r="Q1027" s="6"/>
      <c r="R1027" s="6"/>
      <c r="S1027" s="6"/>
      <c r="T1027" s="6"/>
      <c r="U1027" s="6"/>
      <c r="V1027" s="6"/>
      <c r="W1027" s="6"/>
      <c r="X1027" s="6"/>
      <c r="Y1027" s="6"/>
      <c r="Z1027" s="6"/>
      <c r="AA1027" s="6"/>
    </row>
    <row r="1028" spans="1:27" hidden="1" x14ac:dyDescent="0.25">
      <c r="A1028" s="10">
        <v>8153</v>
      </c>
      <c r="B1028" s="8" t="s">
        <v>43</v>
      </c>
      <c r="C1028" s="21">
        <v>43825</v>
      </c>
      <c r="D1028" s="8" t="s">
        <v>60</v>
      </c>
      <c r="E1028" s="8" t="s">
        <v>60</v>
      </c>
      <c r="F1028" s="8">
        <v>1.1040000000000001</v>
      </c>
      <c r="G1028" s="6"/>
      <c r="H1028" s="6"/>
      <c r="I1028" s="6"/>
      <c r="J1028" s="6"/>
      <c r="K1028" s="6"/>
      <c r="L1028" s="6"/>
      <c r="M1028" s="6"/>
      <c r="N1028" s="6"/>
      <c r="O1028" s="6"/>
      <c r="P1028" s="6"/>
      <c r="Q1028" s="6"/>
      <c r="R1028" s="6"/>
      <c r="S1028" s="6"/>
      <c r="T1028" s="6"/>
      <c r="U1028" s="6"/>
      <c r="V1028" s="6"/>
      <c r="W1028" s="6"/>
      <c r="X1028" s="6"/>
      <c r="Y1028" s="6"/>
      <c r="Z1028" s="6"/>
      <c r="AA1028" s="6"/>
    </row>
    <row r="1029" spans="1:27" hidden="1" x14ac:dyDescent="0.25">
      <c r="A1029" s="10">
        <v>8178</v>
      </c>
      <c r="B1029" s="8" t="s">
        <v>43</v>
      </c>
      <c r="C1029" s="21">
        <v>43825</v>
      </c>
      <c r="D1029" s="8" t="s">
        <v>49</v>
      </c>
      <c r="E1029" s="8" t="s">
        <v>49</v>
      </c>
      <c r="F1029" s="8">
        <v>3.26</v>
      </c>
      <c r="G1029" s="6"/>
      <c r="H1029" s="6"/>
      <c r="I1029" s="6"/>
      <c r="J1029" s="6"/>
      <c r="K1029" s="6"/>
      <c r="L1029" s="6"/>
      <c r="M1029" s="6"/>
      <c r="N1029" s="6"/>
      <c r="O1029" s="6"/>
      <c r="P1029" s="6"/>
      <c r="Q1029" s="6"/>
      <c r="R1029" s="6"/>
      <c r="S1029" s="6"/>
      <c r="T1029" s="6"/>
      <c r="U1029" s="6"/>
      <c r="V1029" s="6"/>
      <c r="W1029" s="6"/>
      <c r="X1029" s="6"/>
      <c r="Y1029" s="6"/>
      <c r="Z1029" s="6"/>
      <c r="AA1029" s="6"/>
    </row>
    <row r="1030" spans="1:27" hidden="1" x14ac:dyDescent="0.25">
      <c r="A1030" s="10">
        <v>8193</v>
      </c>
      <c r="B1030" s="8" t="s">
        <v>43</v>
      </c>
      <c r="C1030" s="21">
        <v>43825</v>
      </c>
      <c r="D1030" s="8" t="s">
        <v>49</v>
      </c>
      <c r="E1030" s="8" t="s">
        <v>49</v>
      </c>
      <c r="F1030" s="8">
        <v>0.16</v>
      </c>
      <c r="G1030" s="6"/>
      <c r="H1030" s="6"/>
      <c r="I1030" s="6"/>
      <c r="J1030" s="6"/>
      <c r="K1030" s="6"/>
      <c r="L1030" s="6"/>
      <c r="M1030" s="6"/>
      <c r="N1030" s="6"/>
      <c r="O1030" s="6"/>
      <c r="P1030" s="6"/>
      <c r="Q1030" s="6"/>
      <c r="R1030" s="6"/>
      <c r="S1030" s="6"/>
      <c r="T1030" s="6"/>
      <c r="U1030" s="6"/>
      <c r="V1030" s="6"/>
      <c r="W1030" s="6"/>
      <c r="X1030" s="6"/>
      <c r="Y1030" s="6"/>
      <c r="Z1030" s="6"/>
      <c r="AA1030" s="6"/>
    </row>
    <row r="1031" spans="1:27" hidden="1" x14ac:dyDescent="0.25">
      <c r="A1031" s="10">
        <v>8196</v>
      </c>
      <c r="B1031" s="8" t="s">
        <v>43</v>
      </c>
      <c r="C1031" s="21">
        <v>43825</v>
      </c>
      <c r="D1031" s="8" t="s">
        <v>55</v>
      </c>
      <c r="E1031" s="8" t="s">
        <v>55</v>
      </c>
      <c r="F1031" s="8">
        <v>4.34</v>
      </c>
      <c r="G1031" s="6"/>
      <c r="H1031" s="6"/>
      <c r="I1031" s="6"/>
      <c r="J1031" s="6"/>
      <c r="K1031" s="6"/>
      <c r="L1031" s="6"/>
      <c r="M1031" s="6"/>
      <c r="N1031" s="6"/>
      <c r="O1031" s="6"/>
      <c r="P1031" s="6"/>
      <c r="Q1031" s="6"/>
      <c r="R1031" s="6"/>
      <c r="S1031" s="6"/>
      <c r="T1031" s="6"/>
      <c r="U1031" s="6"/>
      <c r="V1031" s="6"/>
      <c r="W1031" s="6"/>
      <c r="X1031" s="6"/>
      <c r="Y1031" s="6"/>
      <c r="Z1031" s="6"/>
      <c r="AA1031" s="6"/>
    </row>
    <row r="1032" spans="1:27" hidden="1" x14ac:dyDescent="0.25">
      <c r="A1032" s="10">
        <v>8197</v>
      </c>
      <c r="B1032" s="8" t="s">
        <v>43</v>
      </c>
      <c r="C1032" s="21">
        <v>43825</v>
      </c>
      <c r="D1032" s="8" t="s">
        <v>49</v>
      </c>
      <c r="E1032" s="8" t="s">
        <v>49</v>
      </c>
      <c r="F1032" s="8">
        <v>1.2</v>
      </c>
      <c r="G1032" s="6"/>
      <c r="H1032" s="6"/>
      <c r="I1032" s="6"/>
      <c r="J1032" s="6"/>
      <c r="K1032" s="6"/>
      <c r="L1032" s="6"/>
      <c r="M1032" s="6"/>
      <c r="N1032" s="6"/>
      <c r="O1032" s="6"/>
      <c r="P1032" s="6"/>
      <c r="Q1032" s="6"/>
      <c r="R1032" s="6"/>
      <c r="S1032" s="6"/>
      <c r="T1032" s="6"/>
      <c r="U1032" s="6"/>
      <c r="V1032" s="6"/>
      <c r="W1032" s="6"/>
      <c r="X1032" s="6"/>
      <c r="Y1032" s="6"/>
      <c r="Z1032" s="6"/>
      <c r="AA1032" s="6"/>
    </row>
    <row r="1033" spans="1:27" hidden="1" x14ac:dyDescent="0.25">
      <c r="A1033" s="10">
        <v>8203</v>
      </c>
      <c r="B1033" s="8" t="s">
        <v>43</v>
      </c>
      <c r="C1033" s="21">
        <v>43825</v>
      </c>
      <c r="D1033" s="8" t="s">
        <v>41</v>
      </c>
      <c r="E1033" s="8" t="s">
        <v>41</v>
      </c>
      <c r="F1033" s="8">
        <v>0.73599999999999999</v>
      </c>
      <c r="G1033" s="6"/>
      <c r="H1033" s="6"/>
      <c r="I1033" s="6"/>
      <c r="J1033" s="6"/>
      <c r="K1033" s="6"/>
      <c r="L1033" s="6"/>
      <c r="M1033" s="6"/>
      <c r="N1033" s="6"/>
      <c r="O1033" s="6"/>
      <c r="P1033" s="6"/>
      <c r="Q1033" s="6"/>
      <c r="R1033" s="6"/>
      <c r="S1033" s="6"/>
      <c r="T1033" s="6"/>
      <c r="U1033" s="6"/>
      <c r="V1033" s="6"/>
      <c r="W1033" s="6"/>
      <c r="X1033" s="6"/>
      <c r="Y1033" s="6"/>
      <c r="Z1033" s="6"/>
      <c r="AA1033" s="6"/>
    </row>
    <row r="1034" spans="1:27" hidden="1" x14ac:dyDescent="0.25">
      <c r="A1034" s="10">
        <v>8247</v>
      </c>
      <c r="B1034" s="8" t="s">
        <v>52</v>
      </c>
      <c r="C1034" s="21">
        <v>43826</v>
      </c>
      <c r="D1034" s="8" t="s">
        <v>51</v>
      </c>
      <c r="E1034" s="8" t="s">
        <v>51</v>
      </c>
      <c r="F1034" s="8">
        <v>2.62</v>
      </c>
      <c r="G1034" s="6"/>
      <c r="H1034" s="6"/>
      <c r="I1034" s="6"/>
      <c r="J1034" s="6"/>
      <c r="K1034" s="6"/>
      <c r="L1034" s="6"/>
      <c r="M1034" s="6"/>
      <c r="N1034" s="6"/>
      <c r="O1034" s="6"/>
      <c r="P1034" s="6"/>
      <c r="Q1034" s="6"/>
      <c r="R1034" s="6"/>
      <c r="S1034" s="6"/>
      <c r="T1034" s="6"/>
      <c r="U1034" s="6"/>
      <c r="V1034" s="6"/>
      <c r="W1034" s="6"/>
      <c r="X1034" s="6"/>
      <c r="Y1034" s="6"/>
      <c r="Z1034" s="6"/>
      <c r="AA1034" s="6"/>
    </row>
    <row r="1035" spans="1:27" hidden="1" x14ac:dyDescent="0.25">
      <c r="A1035" s="10">
        <v>8248</v>
      </c>
      <c r="B1035" s="8" t="s">
        <v>52</v>
      </c>
      <c r="C1035" s="21">
        <v>43826</v>
      </c>
      <c r="D1035" s="8" t="s">
        <v>45</v>
      </c>
      <c r="E1035" s="8" t="s">
        <v>45</v>
      </c>
      <c r="F1035" s="8">
        <v>2.54</v>
      </c>
      <c r="G1035" s="6"/>
      <c r="H1035" s="6"/>
      <c r="I1035" s="6"/>
      <c r="J1035" s="6"/>
      <c r="K1035" s="6"/>
      <c r="L1035" s="6"/>
      <c r="M1035" s="6"/>
      <c r="N1035" s="6"/>
      <c r="O1035" s="6"/>
      <c r="P1035" s="6"/>
      <c r="Q1035" s="6"/>
      <c r="R1035" s="6"/>
      <c r="S1035" s="6"/>
      <c r="T1035" s="6"/>
      <c r="U1035" s="6"/>
      <c r="V1035" s="6"/>
      <c r="W1035" s="6"/>
      <c r="X1035" s="6"/>
      <c r="Y1035" s="6"/>
      <c r="Z1035" s="6"/>
      <c r="AA1035" s="6"/>
    </row>
    <row r="1036" spans="1:27" hidden="1" x14ac:dyDescent="0.25">
      <c r="A1036" s="10">
        <v>8249</v>
      </c>
      <c r="B1036" s="8" t="s">
        <v>52</v>
      </c>
      <c r="C1036" s="21">
        <v>43826</v>
      </c>
      <c r="D1036" s="8" t="s">
        <v>56</v>
      </c>
      <c r="E1036" s="8" t="s">
        <v>56</v>
      </c>
      <c r="F1036" s="8">
        <v>3.48</v>
      </c>
      <c r="G1036" s="6"/>
      <c r="H1036" s="6"/>
      <c r="I1036" s="6"/>
      <c r="J1036" s="6"/>
      <c r="K1036" s="6"/>
      <c r="L1036" s="6"/>
      <c r="M1036" s="6"/>
      <c r="N1036" s="6"/>
      <c r="O1036" s="6"/>
      <c r="P1036" s="6"/>
      <c r="Q1036" s="6"/>
      <c r="R1036" s="6"/>
      <c r="S1036" s="6"/>
      <c r="T1036" s="6"/>
      <c r="U1036" s="6"/>
      <c r="V1036" s="6"/>
      <c r="W1036" s="6"/>
      <c r="X1036" s="6"/>
      <c r="Y1036" s="6"/>
      <c r="Z1036" s="6"/>
      <c r="AA1036" s="6"/>
    </row>
    <row r="1037" spans="1:27" hidden="1" x14ac:dyDescent="0.25">
      <c r="A1037" s="10">
        <v>8250</v>
      </c>
      <c r="B1037" s="8" t="s">
        <v>43</v>
      </c>
      <c r="C1037" s="21">
        <v>43826</v>
      </c>
      <c r="D1037" s="8" t="s">
        <v>50</v>
      </c>
      <c r="E1037" s="8" t="s">
        <v>50</v>
      </c>
      <c r="F1037" s="8">
        <v>3.92</v>
      </c>
      <c r="G1037" s="6"/>
      <c r="H1037" s="6"/>
      <c r="I1037" s="6"/>
      <c r="J1037" s="6"/>
      <c r="K1037" s="6"/>
      <c r="L1037" s="6"/>
      <c r="M1037" s="6"/>
      <c r="N1037" s="6"/>
      <c r="O1037" s="6"/>
      <c r="P1037" s="6"/>
      <c r="Q1037" s="6"/>
      <c r="R1037" s="6"/>
      <c r="S1037" s="6"/>
      <c r="T1037" s="6"/>
      <c r="U1037" s="6"/>
      <c r="V1037" s="6"/>
      <c r="W1037" s="6"/>
      <c r="X1037" s="6"/>
      <c r="Y1037" s="6"/>
      <c r="Z1037" s="6"/>
      <c r="AA1037" s="6"/>
    </row>
    <row r="1038" spans="1:27" hidden="1" x14ac:dyDescent="0.25">
      <c r="A1038" s="10">
        <v>8253</v>
      </c>
      <c r="B1038" s="8" t="s">
        <v>52</v>
      </c>
      <c r="C1038" s="21">
        <v>43826</v>
      </c>
      <c r="D1038" s="8" t="s">
        <v>56</v>
      </c>
      <c r="E1038" s="8" t="s">
        <v>56</v>
      </c>
      <c r="F1038" s="8">
        <v>5.68</v>
      </c>
      <c r="G1038" s="6"/>
      <c r="H1038" s="6"/>
      <c r="I1038" s="6"/>
      <c r="J1038" s="6"/>
      <c r="K1038" s="6"/>
      <c r="L1038" s="6"/>
      <c r="M1038" s="6"/>
      <c r="N1038" s="6"/>
      <c r="O1038" s="6"/>
      <c r="P1038" s="6"/>
      <c r="Q1038" s="6"/>
      <c r="R1038" s="6"/>
      <c r="S1038" s="6"/>
      <c r="T1038" s="6"/>
      <c r="U1038" s="6"/>
      <c r="V1038" s="6"/>
      <c r="W1038" s="6"/>
      <c r="X1038" s="6"/>
      <c r="Y1038" s="6"/>
      <c r="Z1038" s="6"/>
      <c r="AA1038" s="6"/>
    </row>
    <row r="1039" spans="1:27" hidden="1" x14ac:dyDescent="0.25">
      <c r="A1039" s="10">
        <v>8255</v>
      </c>
      <c r="B1039" s="8" t="s">
        <v>64</v>
      </c>
      <c r="C1039" s="21">
        <v>43826</v>
      </c>
      <c r="D1039" s="8" t="s">
        <v>60</v>
      </c>
      <c r="E1039" s="8" t="s">
        <v>63</v>
      </c>
      <c r="F1039" s="8">
        <v>4.8600000000000003</v>
      </c>
      <c r="G1039" s="6"/>
      <c r="H1039" s="6"/>
      <c r="I1039" s="6"/>
      <c r="J1039" s="6"/>
      <c r="K1039" s="6"/>
      <c r="L1039" s="6"/>
      <c r="M1039" s="6"/>
      <c r="N1039" s="6"/>
      <c r="O1039" s="6"/>
      <c r="P1039" s="6"/>
      <c r="Q1039" s="6"/>
      <c r="R1039" s="6"/>
      <c r="S1039" s="6"/>
      <c r="T1039" s="6"/>
      <c r="U1039" s="6"/>
      <c r="V1039" s="6"/>
      <c r="W1039" s="6"/>
      <c r="X1039" s="6"/>
      <c r="Y1039" s="6"/>
      <c r="Z1039" s="6"/>
      <c r="AA1039" s="6"/>
    </row>
    <row r="1040" spans="1:27" hidden="1" x14ac:dyDescent="0.25">
      <c r="A1040" s="10">
        <v>8255</v>
      </c>
      <c r="B1040" s="8" t="s">
        <v>64</v>
      </c>
      <c r="C1040" s="21">
        <v>43826</v>
      </c>
      <c r="D1040" s="8" t="s">
        <v>60</v>
      </c>
      <c r="E1040" s="8" t="s">
        <v>60</v>
      </c>
      <c r="F1040" s="8">
        <v>4.88</v>
      </c>
      <c r="G1040" s="6"/>
      <c r="H1040" s="6"/>
      <c r="I1040" s="6"/>
      <c r="J1040" s="6"/>
      <c r="K1040" s="6"/>
      <c r="L1040" s="6"/>
      <c r="M1040" s="6"/>
      <c r="N1040" s="6"/>
      <c r="O1040" s="6"/>
      <c r="P1040" s="6"/>
      <c r="Q1040" s="6"/>
      <c r="R1040" s="6"/>
      <c r="S1040" s="6"/>
      <c r="T1040" s="6"/>
      <c r="U1040" s="6"/>
      <c r="V1040" s="6"/>
      <c r="W1040" s="6"/>
      <c r="X1040" s="6"/>
      <c r="Y1040" s="6"/>
      <c r="Z1040" s="6"/>
      <c r="AA1040" s="6"/>
    </row>
    <row r="1041" spans="1:27" hidden="1" x14ac:dyDescent="0.25">
      <c r="A1041" s="10">
        <v>8257</v>
      </c>
      <c r="B1041" s="8" t="s">
        <v>43</v>
      </c>
      <c r="C1041" s="21">
        <v>43826</v>
      </c>
      <c r="D1041" s="8" t="s">
        <v>49</v>
      </c>
      <c r="E1041" s="8" t="s">
        <v>49</v>
      </c>
      <c r="F1041" s="8">
        <v>0.106</v>
      </c>
      <c r="G1041" s="6"/>
      <c r="H1041" s="6"/>
      <c r="I1041" s="6"/>
      <c r="J1041" s="6"/>
      <c r="K1041" s="6"/>
      <c r="L1041" s="6"/>
      <c r="M1041" s="6"/>
      <c r="N1041" s="6"/>
      <c r="O1041" s="6"/>
      <c r="P1041" s="6"/>
      <c r="Q1041" s="6"/>
      <c r="R1041" s="6"/>
      <c r="S1041" s="6"/>
      <c r="T1041" s="6"/>
      <c r="U1041" s="6"/>
      <c r="V1041" s="6"/>
      <c r="W1041" s="6"/>
      <c r="X1041" s="6"/>
      <c r="Y1041" s="6"/>
      <c r="Z1041" s="6"/>
      <c r="AA1041" s="6"/>
    </row>
    <row r="1042" spans="1:27" hidden="1" x14ac:dyDescent="0.25">
      <c r="A1042" s="10">
        <v>8259</v>
      </c>
      <c r="B1042" s="8" t="s">
        <v>43</v>
      </c>
      <c r="C1042" s="21">
        <v>43826</v>
      </c>
      <c r="D1042" s="8" t="s">
        <v>49</v>
      </c>
      <c r="E1042" s="8" t="s">
        <v>49</v>
      </c>
      <c r="F1042" s="8">
        <v>2.3580000000000001</v>
      </c>
      <c r="G1042" s="6"/>
      <c r="H1042" s="6"/>
      <c r="I1042" s="6"/>
      <c r="J1042" s="6"/>
      <c r="K1042" s="6"/>
      <c r="L1042" s="6"/>
      <c r="M1042" s="6"/>
      <c r="N1042" s="6"/>
      <c r="O1042" s="6"/>
      <c r="P1042" s="6"/>
      <c r="Q1042" s="6"/>
      <c r="R1042" s="6"/>
      <c r="S1042" s="6"/>
      <c r="T1042" s="6"/>
      <c r="U1042" s="6"/>
      <c r="V1042" s="6"/>
      <c r="W1042" s="6"/>
      <c r="X1042" s="6"/>
      <c r="Y1042" s="6"/>
      <c r="Z1042" s="6"/>
      <c r="AA1042" s="6"/>
    </row>
    <row r="1043" spans="1:27" hidden="1" x14ac:dyDescent="0.25">
      <c r="A1043" s="10">
        <v>8262</v>
      </c>
      <c r="B1043" s="8" t="s">
        <v>52</v>
      </c>
      <c r="C1043" s="21">
        <v>43826</v>
      </c>
      <c r="D1043" s="8" t="s">
        <v>51</v>
      </c>
      <c r="E1043" s="8" t="s">
        <v>51</v>
      </c>
      <c r="F1043" s="8">
        <v>2.94</v>
      </c>
      <c r="G1043" s="6"/>
      <c r="H1043" s="6"/>
      <c r="I1043" s="6"/>
      <c r="J1043" s="6"/>
      <c r="K1043" s="6"/>
      <c r="L1043" s="6"/>
      <c r="M1043" s="6"/>
      <c r="N1043" s="6"/>
      <c r="O1043" s="6"/>
      <c r="P1043" s="6"/>
      <c r="Q1043" s="6"/>
      <c r="R1043" s="6"/>
      <c r="S1043" s="6"/>
      <c r="T1043" s="6"/>
      <c r="U1043" s="6"/>
      <c r="V1043" s="6"/>
      <c r="W1043" s="6"/>
      <c r="X1043" s="6"/>
      <c r="Y1043" s="6"/>
      <c r="Z1043" s="6"/>
      <c r="AA1043" s="6"/>
    </row>
    <row r="1044" spans="1:27" hidden="1" x14ac:dyDescent="0.25">
      <c r="A1044" s="10">
        <v>8263</v>
      </c>
      <c r="B1044" s="8" t="s">
        <v>46</v>
      </c>
      <c r="C1044" s="21">
        <v>43826</v>
      </c>
      <c r="D1044" s="8" t="s">
        <v>47</v>
      </c>
      <c r="E1044" s="8" t="s">
        <v>47</v>
      </c>
      <c r="F1044" s="8">
        <v>0.5</v>
      </c>
      <c r="G1044" s="6"/>
      <c r="H1044" s="6"/>
      <c r="I1044" s="6"/>
      <c r="J1044" s="6"/>
      <c r="K1044" s="6"/>
      <c r="L1044" s="6"/>
      <c r="M1044" s="6"/>
      <c r="N1044" s="6"/>
      <c r="O1044" s="6"/>
      <c r="P1044" s="6"/>
      <c r="Q1044" s="6"/>
      <c r="R1044" s="6"/>
      <c r="S1044" s="6"/>
      <c r="T1044" s="6"/>
      <c r="U1044" s="6"/>
      <c r="V1044" s="6"/>
      <c r="W1044" s="6"/>
      <c r="X1044" s="6"/>
      <c r="Y1044" s="6"/>
      <c r="Z1044" s="6"/>
      <c r="AA1044" s="6"/>
    </row>
    <row r="1045" spans="1:27" hidden="1" x14ac:dyDescent="0.25">
      <c r="A1045" s="10">
        <v>8264</v>
      </c>
      <c r="B1045" s="8" t="s">
        <v>52</v>
      </c>
      <c r="C1045" s="21">
        <v>43826</v>
      </c>
      <c r="D1045" s="8" t="s">
        <v>51</v>
      </c>
      <c r="E1045" s="8" t="s">
        <v>51</v>
      </c>
      <c r="F1045" s="8">
        <v>3.32</v>
      </c>
      <c r="G1045" s="6"/>
      <c r="H1045" s="6"/>
      <c r="I1045" s="6"/>
      <c r="J1045" s="6"/>
      <c r="K1045" s="6"/>
      <c r="L1045" s="6"/>
      <c r="M1045" s="6"/>
      <c r="N1045" s="6"/>
      <c r="O1045" s="6"/>
      <c r="P1045" s="6"/>
      <c r="Q1045" s="6"/>
      <c r="R1045" s="6"/>
      <c r="S1045" s="6"/>
      <c r="T1045" s="6"/>
      <c r="U1045" s="6"/>
      <c r="V1045" s="6"/>
      <c r="W1045" s="6"/>
      <c r="X1045" s="6"/>
      <c r="Y1045" s="6"/>
      <c r="Z1045" s="6"/>
      <c r="AA1045" s="6"/>
    </row>
    <row r="1046" spans="1:27" hidden="1" x14ac:dyDescent="0.25">
      <c r="A1046" s="10">
        <v>8266</v>
      </c>
      <c r="B1046" s="8" t="s">
        <v>43</v>
      </c>
      <c r="C1046" s="21">
        <v>43826</v>
      </c>
      <c r="D1046" s="8" t="s">
        <v>49</v>
      </c>
      <c r="E1046" s="8" t="s">
        <v>49</v>
      </c>
      <c r="F1046" s="8">
        <v>5.76</v>
      </c>
      <c r="G1046" s="6"/>
      <c r="H1046" s="6"/>
      <c r="I1046" s="6"/>
      <c r="J1046" s="6"/>
      <c r="K1046" s="6"/>
      <c r="L1046" s="6"/>
      <c r="M1046" s="6"/>
      <c r="N1046" s="6"/>
      <c r="O1046" s="6"/>
      <c r="P1046" s="6"/>
      <c r="Q1046" s="6"/>
      <c r="R1046" s="6"/>
      <c r="S1046" s="6"/>
      <c r="T1046" s="6"/>
      <c r="U1046" s="6"/>
      <c r="V1046" s="6"/>
      <c r="W1046" s="6"/>
      <c r="X1046" s="6"/>
      <c r="Y1046" s="6"/>
      <c r="Z1046" s="6"/>
      <c r="AA1046" s="6"/>
    </row>
    <row r="1047" spans="1:27" hidden="1" x14ac:dyDescent="0.25">
      <c r="A1047" s="10">
        <v>8268</v>
      </c>
      <c r="B1047" s="8" t="s">
        <v>43</v>
      </c>
      <c r="C1047" s="21">
        <v>43826</v>
      </c>
      <c r="D1047" s="8" t="s">
        <v>49</v>
      </c>
      <c r="E1047" s="8" t="s">
        <v>49</v>
      </c>
      <c r="F1047" s="8">
        <v>2.9</v>
      </c>
      <c r="G1047" s="6"/>
      <c r="H1047" s="6"/>
      <c r="I1047" s="6"/>
      <c r="J1047" s="6"/>
      <c r="K1047" s="6"/>
      <c r="L1047" s="6"/>
      <c r="M1047" s="6"/>
      <c r="N1047" s="6"/>
      <c r="O1047" s="6"/>
      <c r="P1047" s="6"/>
      <c r="Q1047" s="6"/>
      <c r="R1047" s="6"/>
      <c r="S1047" s="6"/>
      <c r="T1047" s="6"/>
      <c r="U1047" s="6"/>
      <c r="V1047" s="6"/>
      <c r="W1047" s="6"/>
      <c r="X1047" s="6"/>
      <c r="Y1047" s="6"/>
      <c r="Z1047" s="6"/>
      <c r="AA1047" s="6"/>
    </row>
    <row r="1048" spans="1:27" hidden="1" x14ac:dyDescent="0.25">
      <c r="A1048" s="10">
        <v>8269</v>
      </c>
      <c r="B1048" s="8" t="s">
        <v>52</v>
      </c>
      <c r="C1048" s="21">
        <v>43826</v>
      </c>
      <c r="D1048" s="8" t="s">
        <v>51</v>
      </c>
      <c r="E1048" s="8" t="s">
        <v>51</v>
      </c>
      <c r="F1048" s="8">
        <v>5.7</v>
      </c>
      <c r="G1048" s="6"/>
      <c r="H1048" s="6"/>
      <c r="I1048" s="6"/>
      <c r="J1048" s="6"/>
      <c r="K1048" s="6"/>
      <c r="L1048" s="6"/>
      <c r="M1048" s="6"/>
      <c r="N1048" s="6"/>
      <c r="O1048" s="6"/>
      <c r="P1048" s="6"/>
      <c r="Q1048" s="6"/>
      <c r="R1048" s="6"/>
      <c r="S1048" s="6"/>
      <c r="T1048" s="6"/>
      <c r="U1048" s="6"/>
      <c r="V1048" s="6"/>
      <c r="W1048" s="6"/>
      <c r="X1048" s="6"/>
      <c r="Y1048" s="6"/>
      <c r="Z1048" s="6"/>
      <c r="AA1048" s="6"/>
    </row>
    <row r="1049" spans="1:27" hidden="1" x14ac:dyDescent="0.25">
      <c r="A1049" s="10">
        <v>8272</v>
      </c>
      <c r="B1049" s="8" t="s">
        <v>52</v>
      </c>
      <c r="C1049" s="21">
        <v>43826</v>
      </c>
      <c r="D1049" s="8" t="s">
        <v>51</v>
      </c>
      <c r="E1049" s="8" t="s">
        <v>51</v>
      </c>
      <c r="F1049" s="8">
        <v>3.34</v>
      </c>
      <c r="G1049" s="6"/>
      <c r="H1049" s="6"/>
      <c r="I1049" s="6"/>
      <c r="J1049" s="6"/>
      <c r="K1049" s="6"/>
      <c r="L1049" s="6"/>
      <c r="M1049" s="6"/>
      <c r="N1049" s="6"/>
      <c r="O1049" s="6"/>
      <c r="P1049" s="6"/>
      <c r="Q1049" s="6"/>
      <c r="R1049" s="6"/>
      <c r="S1049" s="6"/>
      <c r="T1049" s="6"/>
      <c r="U1049" s="6"/>
      <c r="V1049" s="6"/>
      <c r="W1049" s="6"/>
      <c r="X1049" s="6"/>
      <c r="Y1049" s="6"/>
      <c r="Z1049" s="6"/>
      <c r="AA1049" s="6"/>
    </row>
    <row r="1050" spans="1:27" hidden="1" x14ac:dyDescent="0.25">
      <c r="A1050" s="10">
        <v>8273</v>
      </c>
      <c r="B1050" s="8" t="s">
        <v>43</v>
      </c>
      <c r="C1050" s="21">
        <v>43826</v>
      </c>
      <c r="D1050" s="8" t="s">
        <v>45</v>
      </c>
      <c r="E1050" s="8" t="s">
        <v>45</v>
      </c>
      <c r="F1050" s="8">
        <v>4.9400000000000004</v>
      </c>
      <c r="G1050" s="6"/>
      <c r="H1050" s="6"/>
      <c r="I1050" s="6"/>
      <c r="J1050" s="6"/>
      <c r="K1050" s="6"/>
      <c r="L1050" s="6"/>
      <c r="M1050" s="6"/>
      <c r="N1050" s="6"/>
      <c r="O1050" s="6"/>
      <c r="P1050" s="6"/>
      <c r="Q1050" s="6"/>
      <c r="R1050" s="6"/>
      <c r="S1050" s="6"/>
      <c r="T1050" s="6"/>
      <c r="U1050" s="6"/>
      <c r="V1050" s="6"/>
      <c r="W1050" s="6"/>
      <c r="X1050" s="6"/>
      <c r="Y1050" s="6"/>
      <c r="Z1050" s="6"/>
      <c r="AA1050" s="6"/>
    </row>
    <row r="1051" spans="1:27" hidden="1" x14ac:dyDescent="0.25">
      <c r="A1051" s="10">
        <v>8281</v>
      </c>
      <c r="B1051" s="8" t="s">
        <v>43</v>
      </c>
      <c r="C1051" s="21">
        <v>43826</v>
      </c>
      <c r="D1051" s="8" t="s">
        <v>49</v>
      </c>
      <c r="E1051" s="8" t="s">
        <v>49</v>
      </c>
      <c r="F1051" s="8">
        <v>2.2799999999999998</v>
      </c>
      <c r="G1051" s="6"/>
      <c r="H1051" s="6"/>
      <c r="I1051" s="6"/>
      <c r="J1051" s="6"/>
      <c r="K1051" s="6"/>
      <c r="L1051" s="6"/>
      <c r="M1051" s="6"/>
      <c r="N1051" s="6"/>
      <c r="O1051" s="6"/>
      <c r="P1051" s="6"/>
      <c r="Q1051" s="6"/>
      <c r="R1051" s="6"/>
      <c r="S1051" s="6"/>
      <c r="T1051" s="6"/>
      <c r="U1051" s="6"/>
      <c r="V1051" s="6"/>
      <c r="W1051" s="6"/>
      <c r="X1051" s="6"/>
      <c r="Y1051" s="6"/>
      <c r="Z1051" s="6"/>
      <c r="AA1051" s="6"/>
    </row>
    <row r="1052" spans="1:27" hidden="1" x14ac:dyDescent="0.25">
      <c r="A1052" s="10">
        <v>8284</v>
      </c>
      <c r="B1052" s="8" t="s">
        <v>46</v>
      </c>
      <c r="C1052" s="21">
        <v>43826</v>
      </c>
      <c r="D1052" s="8" t="s">
        <v>47</v>
      </c>
      <c r="E1052" s="8" t="s">
        <v>47</v>
      </c>
      <c r="F1052" s="8">
        <v>1.28</v>
      </c>
      <c r="G1052" s="6"/>
      <c r="H1052" s="6"/>
      <c r="I1052" s="6"/>
      <c r="J1052" s="6"/>
      <c r="K1052" s="6"/>
      <c r="L1052" s="6"/>
      <c r="M1052" s="6"/>
      <c r="N1052" s="6"/>
      <c r="O1052" s="6"/>
      <c r="P1052" s="6"/>
      <c r="Q1052" s="6"/>
      <c r="R1052" s="6"/>
      <c r="S1052" s="6"/>
      <c r="T1052" s="6"/>
      <c r="U1052" s="6"/>
      <c r="V1052" s="6"/>
      <c r="W1052" s="6"/>
      <c r="X1052" s="6"/>
      <c r="Y1052" s="6"/>
      <c r="Z1052" s="6"/>
      <c r="AA1052" s="6"/>
    </row>
    <row r="1053" spans="1:27" hidden="1" x14ac:dyDescent="0.25">
      <c r="A1053" s="10">
        <v>8293</v>
      </c>
      <c r="B1053" s="8" t="s">
        <v>43</v>
      </c>
      <c r="C1053" s="21">
        <v>43826</v>
      </c>
      <c r="D1053" s="8" t="s">
        <v>54</v>
      </c>
      <c r="E1053" s="8" t="s">
        <v>49</v>
      </c>
      <c r="F1053" s="8">
        <v>0.10199999999999999</v>
      </c>
      <c r="G1053" s="6"/>
      <c r="H1053" s="6"/>
      <c r="I1053" s="6"/>
      <c r="J1053" s="6"/>
      <c r="K1053" s="6"/>
      <c r="L1053" s="6"/>
      <c r="M1053" s="6"/>
      <c r="N1053" s="6"/>
      <c r="O1053" s="6"/>
      <c r="P1053" s="6"/>
      <c r="Q1053" s="6"/>
      <c r="R1053" s="6"/>
      <c r="S1053" s="6"/>
      <c r="T1053" s="6"/>
      <c r="U1053" s="6"/>
      <c r="V1053" s="6"/>
      <c r="W1053" s="6"/>
      <c r="X1053" s="6"/>
      <c r="Y1053" s="6"/>
      <c r="Z1053" s="6"/>
      <c r="AA1053" s="6"/>
    </row>
    <row r="1054" spans="1:27" hidden="1" x14ac:dyDescent="0.25">
      <c r="A1054" s="10">
        <v>8293</v>
      </c>
      <c r="B1054" s="8" t="s">
        <v>43</v>
      </c>
      <c r="C1054" s="21">
        <v>43826</v>
      </c>
      <c r="D1054" s="8" t="s">
        <v>54</v>
      </c>
      <c r="E1054" s="8" t="s">
        <v>55</v>
      </c>
      <c r="F1054" s="8">
        <v>1.1200000000000001</v>
      </c>
      <c r="G1054" s="6"/>
      <c r="H1054" s="6"/>
      <c r="I1054" s="6"/>
      <c r="J1054" s="6"/>
      <c r="K1054" s="6"/>
      <c r="L1054" s="6"/>
      <c r="M1054" s="6"/>
      <c r="N1054" s="6"/>
      <c r="O1054" s="6"/>
      <c r="P1054" s="6"/>
      <c r="Q1054" s="6"/>
      <c r="R1054" s="6"/>
      <c r="S1054" s="6"/>
      <c r="T1054" s="6"/>
      <c r="U1054" s="6"/>
      <c r="V1054" s="6"/>
      <c r="W1054" s="6"/>
      <c r="X1054" s="6"/>
      <c r="Y1054" s="6"/>
      <c r="Z1054" s="6"/>
      <c r="AA1054" s="6"/>
    </row>
    <row r="1055" spans="1:27" hidden="1" x14ac:dyDescent="0.25">
      <c r="A1055" s="10">
        <v>8302</v>
      </c>
      <c r="B1055" s="8" t="s">
        <v>52</v>
      </c>
      <c r="C1055" s="21">
        <v>43826</v>
      </c>
      <c r="D1055" s="8" t="s">
        <v>45</v>
      </c>
      <c r="E1055" s="8" t="s">
        <v>45</v>
      </c>
      <c r="F1055" s="8">
        <v>6.28</v>
      </c>
      <c r="G1055" s="6"/>
      <c r="H1055" s="6"/>
      <c r="I1055" s="6"/>
      <c r="J1055" s="6"/>
      <c r="K1055" s="6"/>
      <c r="L1055" s="6"/>
      <c r="M1055" s="6"/>
      <c r="N1055" s="6"/>
      <c r="O1055" s="6"/>
      <c r="P1055" s="6"/>
      <c r="Q1055" s="6"/>
      <c r="R1055" s="6"/>
      <c r="S1055" s="6"/>
      <c r="T1055" s="6"/>
      <c r="U1055" s="6"/>
      <c r="V1055" s="6"/>
      <c r="W1055" s="6"/>
      <c r="X1055" s="6"/>
      <c r="Y1055" s="6"/>
      <c r="Z1055" s="6"/>
      <c r="AA1055" s="6"/>
    </row>
    <row r="1056" spans="1:27" hidden="1" x14ac:dyDescent="0.25">
      <c r="A1056" s="10">
        <v>8304</v>
      </c>
      <c r="B1056" s="8" t="s">
        <v>43</v>
      </c>
      <c r="C1056" s="21">
        <v>43826</v>
      </c>
      <c r="D1056" s="8" t="s">
        <v>49</v>
      </c>
      <c r="E1056" s="8" t="s">
        <v>49</v>
      </c>
      <c r="F1056" s="8">
        <v>3.298</v>
      </c>
      <c r="G1056" s="6"/>
      <c r="H1056" s="6"/>
      <c r="I1056" s="6"/>
      <c r="J1056" s="6"/>
      <c r="K1056" s="6"/>
      <c r="L1056" s="6"/>
      <c r="M1056" s="6"/>
      <c r="N1056" s="6"/>
      <c r="O1056" s="6"/>
      <c r="P1056" s="6"/>
      <c r="Q1056" s="6"/>
      <c r="R1056" s="6"/>
      <c r="S1056" s="6"/>
      <c r="T1056" s="6"/>
      <c r="U1056" s="6"/>
      <c r="V1056" s="6"/>
      <c r="W1056" s="6"/>
      <c r="X1056" s="6"/>
      <c r="Y1056" s="6"/>
      <c r="Z1056" s="6"/>
      <c r="AA1056" s="6"/>
    </row>
    <row r="1057" spans="1:27" hidden="1" x14ac:dyDescent="0.25">
      <c r="A1057" s="10">
        <v>8308</v>
      </c>
      <c r="B1057" s="8" t="s">
        <v>43</v>
      </c>
      <c r="C1057" s="21">
        <v>43826</v>
      </c>
      <c r="D1057" s="8" t="s">
        <v>49</v>
      </c>
      <c r="E1057" s="8" t="s">
        <v>49</v>
      </c>
      <c r="F1057" s="8">
        <v>6.72</v>
      </c>
      <c r="G1057" s="6"/>
      <c r="H1057" s="6"/>
      <c r="I1057" s="6"/>
      <c r="J1057" s="6"/>
      <c r="K1057" s="6"/>
      <c r="L1057" s="6"/>
      <c r="M1057" s="6"/>
      <c r="N1057" s="6"/>
      <c r="O1057" s="6"/>
      <c r="P1057" s="6"/>
      <c r="Q1057" s="6"/>
      <c r="R1057" s="6"/>
      <c r="S1057" s="6"/>
      <c r="T1057" s="6"/>
      <c r="U1057" s="6"/>
      <c r="V1057" s="6"/>
      <c r="W1057" s="6"/>
      <c r="X1057" s="6"/>
      <c r="Y1057" s="6"/>
      <c r="Z1057" s="6"/>
      <c r="AA1057" s="6"/>
    </row>
    <row r="1058" spans="1:27" hidden="1" x14ac:dyDescent="0.25">
      <c r="A1058" s="10">
        <v>8310</v>
      </c>
      <c r="B1058" s="8" t="s">
        <v>43</v>
      </c>
      <c r="C1058" s="21">
        <v>43826</v>
      </c>
      <c r="D1058" s="8" t="s">
        <v>41</v>
      </c>
      <c r="E1058" s="8" t="s">
        <v>45</v>
      </c>
      <c r="F1058" s="8">
        <v>3.08</v>
      </c>
      <c r="G1058" s="6"/>
      <c r="H1058" s="6"/>
      <c r="I1058" s="6"/>
      <c r="J1058" s="6"/>
      <c r="K1058" s="6"/>
      <c r="L1058" s="6"/>
      <c r="M1058" s="6"/>
      <c r="N1058" s="6"/>
      <c r="O1058" s="6"/>
      <c r="P1058" s="6"/>
      <c r="Q1058" s="6"/>
      <c r="R1058" s="6"/>
      <c r="S1058" s="6"/>
      <c r="T1058" s="6"/>
      <c r="U1058" s="6"/>
      <c r="V1058" s="6"/>
      <c r="W1058" s="6"/>
      <c r="X1058" s="6"/>
      <c r="Y1058" s="6"/>
      <c r="Z1058" s="6"/>
      <c r="AA1058" s="6"/>
    </row>
    <row r="1059" spans="1:27" hidden="1" x14ac:dyDescent="0.25">
      <c r="A1059" s="10">
        <v>8312</v>
      </c>
      <c r="B1059" s="8" t="s">
        <v>43</v>
      </c>
      <c r="C1059" s="21">
        <v>43826</v>
      </c>
      <c r="D1059" s="8" t="s">
        <v>45</v>
      </c>
      <c r="E1059" s="8" t="s">
        <v>45</v>
      </c>
      <c r="F1059" s="8">
        <v>0.9</v>
      </c>
      <c r="G1059" s="6"/>
      <c r="H1059" s="6"/>
      <c r="I1059" s="6"/>
      <c r="J1059" s="6"/>
      <c r="K1059" s="6"/>
      <c r="L1059" s="6"/>
      <c r="M1059" s="6"/>
      <c r="N1059" s="6"/>
      <c r="O1059" s="6"/>
      <c r="P1059" s="6"/>
      <c r="Q1059" s="6"/>
      <c r="R1059" s="6"/>
      <c r="S1059" s="6"/>
      <c r="T1059" s="6"/>
      <c r="U1059" s="6"/>
      <c r="V1059" s="6"/>
      <c r="W1059" s="6"/>
      <c r="X1059" s="6"/>
      <c r="Y1059" s="6"/>
      <c r="Z1059" s="6"/>
      <c r="AA1059" s="6"/>
    </row>
    <row r="1060" spans="1:27" hidden="1" x14ac:dyDescent="0.25">
      <c r="A1060" s="10">
        <v>8316</v>
      </c>
      <c r="B1060" s="8" t="s">
        <v>43</v>
      </c>
      <c r="C1060" s="21">
        <v>43826</v>
      </c>
      <c r="D1060" s="8" t="s">
        <v>42</v>
      </c>
      <c r="E1060" s="8" t="s">
        <v>59</v>
      </c>
      <c r="F1060" s="8">
        <v>2.2799999999999998</v>
      </c>
      <c r="G1060" s="6"/>
      <c r="H1060" s="6"/>
      <c r="I1060" s="6"/>
      <c r="J1060" s="6"/>
      <c r="K1060" s="6"/>
      <c r="L1060" s="6"/>
      <c r="M1060" s="6"/>
      <c r="N1060" s="6"/>
      <c r="O1060" s="6"/>
      <c r="P1060" s="6"/>
      <c r="Q1060" s="6"/>
      <c r="R1060" s="6"/>
      <c r="S1060" s="6"/>
      <c r="T1060" s="6"/>
      <c r="U1060" s="6"/>
      <c r="V1060" s="6"/>
      <c r="W1060" s="6"/>
      <c r="X1060" s="6"/>
      <c r="Y1060" s="6"/>
      <c r="Z1060" s="6"/>
      <c r="AA1060" s="6"/>
    </row>
    <row r="1061" spans="1:27" hidden="1" x14ac:dyDescent="0.25">
      <c r="A1061" s="10">
        <v>8316</v>
      </c>
      <c r="B1061" s="8" t="s">
        <v>43</v>
      </c>
      <c r="C1061" s="21">
        <v>43826</v>
      </c>
      <c r="D1061" s="8" t="s">
        <v>42</v>
      </c>
      <c r="E1061" s="8" t="s">
        <v>63</v>
      </c>
      <c r="F1061" s="8">
        <v>6.84</v>
      </c>
      <c r="G1061" s="6"/>
      <c r="H1061" s="6"/>
      <c r="I1061" s="6"/>
      <c r="J1061" s="6"/>
      <c r="K1061" s="6"/>
      <c r="L1061" s="6"/>
      <c r="M1061" s="6"/>
      <c r="N1061" s="6"/>
      <c r="O1061" s="6"/>
      <c r="P1061" s="6"/>
      <c r="Q1061" s="6"/>
      <c r="R1061" s="6"/>
      <c r="S1061" s="6"/>
      <c r="T1061" s="6"/>
      <c r="U1061" s="6"/>
      <c r="V1061" s="6"/>
      <c r="W1061" s="6"/>
      <c r="X1061" s="6"/>
      <c r="Y1061" s="6"/>
      <c r="Z1061" s="6"/>
      <c r="AA1061" s="6"/>
    </row>
    <row r="1062" spans="1:27" hidden="1" x14ac:dyDescent="0.25">
      <c r="A1062" s="10">
        <v>8316</v>
      </c>
      <c r="B1062" s="8" t="s">
        <v>43</v>
      </c>
      <c r="C1062" s="21">
        <v>43826</v>
      </c>
      <c r="D1062" s="8" t="s">
        <v>42</v>
      </c>
      <c r="E1062" s="8" t="s">
        <v>60</v>
      </c>
      <c r="F1062" s="8">
        <v>0.70399999999999996</v>
      </c>
      <c r="G1062" s="6"/>
      <c r="H1062" s="6"/>
      <c r="I1062" s="6"/>
      <c r="J1062" s="6"/>
      <c r="K1062" s="6"/>
      <c r="L1062" s="6"/>
      <c r="M1062" s="6"/>
      <c r="N1062" s="6"/>
      <c r="O1062" s="6"/>
      <c r="P1062" s="6"/>
      <c r="Q1062" s="6"/>
      <c r="R1062" s="6"/>
      <c r="S1062" s="6"/>
      <c r="T1062" s="6"/>
      <c r="U1062" s="6"/>
      <c r="V1062" s="6"/>
      <c r="W1062" s="6"/>
      <c r="X1062" s="6"/>
      <c r="Y1062" s="6"/>
      <c r="Z1062" s="6"/>
      <c r="AA1062" s="6"/>
    </row>
    <row r="1063" spans="1:27" hidden="1" x14ac:dyDescent="0.25">
      <c r="A1063" s="10">
        <v>8318</v>
      </c>
      <c r="B1063" s="8" t="s">
        <v>46</v>
      </c>
      <c r="C1063" s="21">
        <v>43826</v>
      </c>
      <c r="D1063" s="8" t="s">
        <v>49</v>
      </c>
      <c r="E1063" s="8" t="s">
        <v>49</v>
      </c>
      <c r="F1063" s="8">
        <v>3.3</v>
      </c>
      <c r="G1063" s="6"/>
      <c r="H1063" s="6"/>
      <c r="I1063" s="6"/>
      <c r="J1063" s="6"/>
      <c r="K1063" s="6"/>
      <c r="L1063" s="6"/>
      <c r="M1063" s="6"/>
      <c r="N1063" s="6"/>
      <c r="O1063" s="6"/>
      <c r="P1063" s="6"/>
      <c r="Q1063" s="6"/>
      <c r="R1063" s="6"/>
      <c r="S1063" s="6"/>
      <c r="T1063" s="6"/>
      <c r="U1063" s="6"/>
      <c r="V1063" s="6"/>
      <c r="W1063" s="6"/>
      <c r="X1063" s="6"/>
      <c r="Y1063" s="6"/>
      <c r="Z1063" s="6"/>
      <c r="AA1063" s="6"/>
    </row>
    <row r="1064" spans="1:27" hidden="1" x14ac:dyDescent="0.25">
      <c r="A1064" s="10">
        <v>8332</v>
      </c>
      <c r="B1064" s="8" t="s">
        <v>43</v>
      </c>
      <c r="C1064" s="21">
        <v>43826</v>
      </c>
      <c r="D1064" s="8" t="s">
        <v>49</v>
      </c>
      <c r="E1064" s="8" t="s">
        <v>49</v>
      </c>
      <c r="F1064" s="8">
        <v>2.82</v>
      </c>
      <c r="G1064" s="6"/>
      <c r="H1064" s="6"/>
      <c r="I1064" s="6"/>
      <c r="J1064" s="6"/>
      <c r="K1064" s="6"/>
      <c r="L1064" s="6"/>
      <c r="M1064" s="6"/>
      <c r="N1064" s="6"/>
      <c r="O1064" s="6"/>
      <c r="P1064" s="6"/>
      <c r="Q1064" s="6"/>
      <c r="R1064" s="6"/>
      <c r="S1064" s="6"/>
      <c r="T1064" s="6"/>
      <c r="U1064" s="6"/>
      <c r="V1064" s="6"/>
      <c r="W1064" s="6"/>
      <c r="X1064" s="6"/>
      <c r="Y1064" s="6"/>
      <c r="Z1064" s="6"/>
      <c r="AA1064" s="6"/>
    </row>
    <row r="1065" spans="1:27" hidden="1" x14ac:dyDescent="0.25">
      <c r="A1065" s="10">
        <v>8333</v>
      </c>
      <c r="B1065" s="8" t="s">
        <v>43</v>
      </c>
      <c r="C1065" s="21">
        <v>43826</v>
      </c>
      <c r="D1065" s="8" t="s">
        <v>60</v>
      </c>
      <c r="E1065" s="8" t="s">
        <v>60</v>
      </c>
      <c r="F1065" s="8">
        <v>0.17599999999999999</v>
      </c>
      <c r="G1065" s="6"/>
      <c r="H1065" s="6"/>
      <c r="I1065" s="6"/>
      <c r="J1065" s="6"/>
      <c r="K1065" s="6"/>
      <c r="L1065" s="6"/>
      <c r="M1065" s="6"/>
      <c r="N1065" s="6"/>
      <c r="O1065" s="6"/>
      <c r="P1065" s="6"/>
      <c r="Q1065" s="6"/>
      <c r="R1065" s="6"/>
      <c r="S1065" s="6"/>
      <c r="T1065" s="6"/>
      <c r="U1065" s="6"/>
      <c r="V1065" s="6"/>
      <c r="W1065" s="6"/>
      <c r="X1065" s="6"/>
      <c r="Y1065" s="6"/>
      <c r="Z1065" s="6"/>
      <c r="AA1065" s="6"/>
    </row>
    <row r="1066" spans="1:27" hidden="1" x14ac:dyDescent="0.25">
      <c r="A1066" s="10">
        <v>8336</v>
      </c>
      <c r="B1066" s="8" t="s">
        <v>43</v>
      </c>
      <c r="C1066" s="21">
        <v>43826</v>
      </c>
      <c r="D1066" s="8" t="s">
        <v>42</v>
      </c>
      <c r="E1066" s="8" t="s">
        <v>59</v>
      </c>
      <c r="F1066" s="8">
        <v>4.74</v>
      </c>
      <c r="G1066" s="6"/>
      <c r="H1066" s="6"/>
      <c r="I1066" s="6"/>
      <c r="J1066" s="6"/>
      <c r="K1066" s="6"/>
      <c r="L1066" s="6"/>
      <c r="M1066" s="6"/>
      <c r="N1066" s="6"/>
      <c r="O1066" s="6"/>
      <c r="P1066" s="6"/>
      <c r="Q1066" s="6"/>
      <c r="R1066" s="6"/>
      <c r="S1066" s="6"/>
      <c r="T1066" s="6"/>
      <c r="U1066" s="6"/>
      <c r="V1066" s="6"/>
      <c r="W1066" s="6"/>
      <c r="X1066" s="6"/>
      <c r="Y1066" s="6"/>
      <c r="Z1066" s="6"/>
      <c r="AA1066" s="6"/>
    </row>
    <row r="1067" spans="1:27" hidden="1" x14ac:dyDescent="0.25">
      <c r="A1067" s="10">
        <v>8336</v>
      </c>
      <c r="B1067" s="8" t="s">
        <v>43</v>
      </c>
      <c r="C1067" s="21">
        <v>43826</v>
      </c>
      <c r="D1067" s="8" t="s">
        <v>42</v>
      </c>
      <c r="E1067" s="8" t="s">
        <v>60</v>
      </c>
      <c r="F1067" s="8">
        <v>2.2799999999999998</v>
      </c>
      <c r="G1067" s="6"/>
      <c r="H1067" s="6"/>
      <c r="I1067" s="6"/>
      <c r="J1067" s="6"/>
      <c r="K1067" s="6"/>
      <c r="L1067" s="6"/>
      <c r="M1067" s="6"/>
      <c r="N1067" s="6"/>
      <c r="O1067" s="6"/>
      <c r="P1067" s="6"/>
      <c r="Q1067" s="6"/>
      <c r="R1067" s="6"/>
      <c r="S1067" s="6"/>
      <c r="T1067" s="6"/>
      <c r="U1067" s="6"/>
      <c r="V1067" s="6"/>
      <c r="W1067" s="6"/>
      <c r="X1067" s="6"/>
      <c r="Y1067" s="6"/>
      <c r="Z1067" s="6"/>
      <c r="AA1067" s="6"/>
    </row>
    <row r="1068" spans="1:27" hidden="1" x14ac:dyDescent="0.25">
      <c r="A1068" s="10">
        <v>8342</v>
      </c>
      <c r="B1068" s="8" t="s">
        <v>43</v>
      </c>
      <c r="C1068" s="21">
        <v>43826</v>
      </c>
      <c r="D1068" s="8" t="s">
        <v>49</v>
      </c>
      <c r="E1068" s="8" t="s">
        <v>49</v>
      </c>
      <c r="F1068" s="8">
        <v>2.2309999999999999</v>
      </c>
      <c r="G1068" s="6"/>
      <c r="H1068" s="6"/>
      <c r="I1068" s="6"/>
      <c r="J1068" s="6"/>
      <c r="K1068" s="6"/>
      <c r="L1068" s="6"/>
      <c r="M1068" s="6"/>
      <c r="N1068" s="6"/>
      <c r="O1068" s="6"/>
      <c r="P1068" s="6"/>
      <c r="Q1068" s="6"/>
      <c r="R1068" s="6"/>
      <c r="S1068" s="6"/>
      <c r="T1068" s="6"/>
      <c r="U1068" s="6"/>
      <c r="V1068" s="6"/>
      <c r="W1068" s="6"/>
      <c r="X1068" s="6"/>
      <c r="Y1068" s="6"/>
      <c r="Z1068" s="6"/>
      <c r="AA1068" s="6"/>
    </row>
    <row r="1069" spans="1:27" hidden="1" x14ac:dyDescent="0.25">
      <c r="A1069" s="10">
        <v>8343</v>
      </c>
      <c r="B1069" s="8" t="s">
        <v>43</v>
      </c>
      <c r="C1069" s="21">
        <v>43826</v>
      </c>
      <c r="D1069" s="8" t="s">
        <v>55</v>
      </c>
      <c r="E1069" s="8" t="s">
        <v>65</v>
      </c>
      <c r="F1069" s="8">
        <v>7.14</v>
      </c>
      <c r="G1069" s="6"/>
      <c r="H1069" s="6"/>
      <c r="I1069" s="6"/>
      <c r="J1069" s="6"/>
      <c r="K1069" s="6"/>
      <c r="L1069" s="6"/>
      <c r="M1069" s="6"/>
      <c r="N1069" s="6"/>
      <c r="O1069" s="6"/>
      <c r="P1069" s="6"/>
      <c r="Q1069" s="6"/>
      <c r="R1069" s="6"/>
      <c r="S1069" s="6"/>
      <c r="T1069" s="6"/>
      <c r="U1069" s="6"/>
      <c r="V1069" s="6"/>
      <c r="W1069" s="6"/>
      <c r="X1069" s="6"/>
      <c r="Y1069" s="6"/>
      <c r="Z1069" s="6"/>
      <c r="AA1069" s="6"/>
    </row>
    <row r="1070" spans="1:27" hidden="1" x14ac:dyDescent="0.25">
      <c r="A1070" s="10">
        <v>8350</v>
      </c>
      <c r="B1070" s="8" t="s">
        <v>43</v>
      </c>
      <c r="C1070" s="21">
        <v>43826</v>
      </c>
      <c r="D1070" s="8" t="s">
        <v>42</v>
      </c>
      <c r="E1070" s="8" t="s">
        <v>59</v>
      </c>
      <c r="F1070" s="8">
        <v>4.18</v>
      </c>
      <c r="G1070" s="6"/>
      <c r="H1070" s="6"/>
      <c r="I1070" s="6"/>
      <c r="J1070" s="6"/>
      <c r="K1070" s="6"/>
      <c r="L1070" s="6"/>
      <c r="M1070" s="6"/>
      <c r="N1070" s="6"/>
      <c r="O1070" s="6"/>
      <c r="P1070" s="6"/>
      <c r="Q1070" s="6"/>
      <c r="R1070" s="6"/>
      <c r="S1070" s="6"/>
      <c r="T1070" s="6"/>
      <c r="U1070" s="6"/>
      <c r="V1070" s="6"/>
      <c r="W1070" s="6"/>
      <c r="X1070" s="6"/>
      <c r="Y1070" s="6"/>
      <c r="Z1070" s="6"/>
      <c r="AA1070" s="6"/>
    </row>
    <row r="1071" spans="1:27" hidden="1" x14ac:dyDescent="0.25">
      <c r="A1071" s="10">
        <v>8350</v>
      </c>
      <c r="B1071" s="8" t="s">
        <v>43</v>
      </c>
      <c r="C1071" s="21">
        <v>43826</v>
      </c>
      <c r="D1071" s="8" t="s">
        <v>42</v>
      </c>
      <c r="E1071" s="8" t="s">
        <v>60</v>
      </c>
      <c r="F1071" s="8">
        <v>2</v>
      </c>
      <c r="G1071" s="6"/>
      <c r="H1071" s="6"/>
      <c r="I1071" s="6"/>
      <c r="J1071" s="6"/>
      <c r="K1071" s="6"/>
      <c r="L1071" s="6"/>
      <c r="M1071" s="6"/>
      <c r="N1071" s="6"/>
      <c r="O1071" s="6"/>
      <c r="P1071" s="6"/>
      <c r="Q1071" s="6"/>
      <c r="R1071" s="6"/>
      <c r="S1071" s="6"/>
      <c r="T1071" s="6"/>
      <c r="U1071" s="6"/>
      <c r="V1071" s="6"/>
      <c r="W1071" s="6"/>
      <c r="X1071" s="6"/>
      <c r="Y1071" s="6"/>
      <c r="Z1071" s="6"/>
      <c r="AA1071" s="6"/>
    </row>
    <row r="1072" spans="1:27" hidden="1" x14ac:dyDescent="0.25">
      <c r="A1072" s="10">
        <v>8355</v>
      </c>
      <c r="B1072" s="8" t="s">
        <v>43</v>
      </c>
      <c r="C1072" s="21">
        <v>43826</v>
      </c>
      <c r="D1072" s="8" t="s">
        <v>53</v>
      </c>
      <c r="E1072" s="8" t="s">
        <v>53</v>
      </c>
      <c r="F1072" s="8">
        <v>3.88</v>
      </c>
      <c r="G1072" s="6"/>
      <c r="H1072" s="6"/>
      <c r="I1072" s="6"/>
      <c r="J1072" s="6"/>
      <c r="K1072" s="6"/>
      <c r="L1072" s="6"/>
      <c r="M1072" s="6"/>
      <c r="N1072" s="6"/>
      <c r="O1072" s="6"/>
      <c r="P1072" s="6"/>
      <c r="Q1072" s="6"/>
      <c r="R1072" s="6"/>
      <c r="S1072" s="6"/>
      <c r="T1072" s="6"/>
      <c r="U1072" s="6"/>
      <c r="V1072" s="6"/>
      <c r="W1072" s="6"/>
      <c r="X1072" s="6"/>
      <c r="Y1072" s="6"/>
      <c r="Z1072" s="6"/>
      <c r="AA1072" s="6"/>
    </row>
    <row r="1073" spans="1:27" hidden="1" x14ac:dyDescent="0.25">
      <c r="A1073" s="10">
        <v>8361</v>
      </c>
      <c r="B1073" s="8" t="s">
        <v>46</v>
      </c>
      <c r="C1073" s="21">
        <v>43826</v>
      </c>
      <c r="D1073" s="8" t="s">
        <v>49</v>
      </c>
      <c r="E1073" s="8" t="s">
        <v>49</v>
      </c>
      <c r="F1073" s="8">
        <v>4.9000000000000004</v>
      </c>
      <c r="G1073" s="6"/>
      <c r="H1073" s="6"/>
      <c r="I1073" s="6"/>
      <c r="J1073" s="6"/>
      <c r="K1073" s="6"/>
      <c r="L1073" s="6"/>
      <c r="M1073" s="6"/>
      <c r="N1073" s="6"/>
      <c r="O1073" s="6"/>
      <c r="P1073" s="6"/>
      <c r="Q1073" s="6"/>
      <c r="R1073" s="6"/>
      <c r="S1073" s="6"/>
      <c r="T1073" s="6"/>
      <c r="U1073" s="6"/>
      <c r="V1073" s="6"/>
      <c r="W1073" s="6"/>
      <c r="X1073" s="6"/>
      <c r="Y1073" s="6"/>
      <c r="Z1073" s="6"/>
      <c r="AA1073" s="6"/>
    </row>
    <row r="1074" spans="1:27" hidden="1" x14ac:dyDescent="0.25">
      <c r="A1074" s="10">
        <v>8362</v>
      </c>
      <c r="B1074" s="8" t="s">
        <v>52</v>
      </c>
      <c r="C1074" s="21">
        <v>43826</v>
      </c>
      <c r="D1074" s="8" t="s">
        <v>51</v>
      </c>
      <c r="E1074" s="8" t="s">
        <v>51</v>
      </c>
      <c r="F1074" s="8">
        <v>4.8</v>
      </c>
      <c r="G1074" s="6"/>
      <c r="H1074" s="6"/>
      <c r="I1074" s="6"/>
      <c r="J1074" s="6"/>
      <c r="K1074" s="6"/>
      <c r="L1074" s="6"/>
      <c r="M1074" s="6"/>
      <c r="N1074" s="6"/>
      <c r="O1074" s="6"/>
      <c r="P1074" s="6"/>
      <c r="Q1074" s="6"/>
      <c r="R1074" s="6"/>
      <c r="S1074" s="6"/>
      <c r="T1074" s="6"/>
      <c r="U1074" s="6"/>
      <c r="V1074" s="6"/>
      <c r="W1074" s="6"/>
      <c r="X1074" s="6"/>
      <c r="Y1074" s="6"/>
      <c r="Z1074" s="6"/>
      <c r="AA1074" s="6"/>
    </row>
    <row r="1075" spans="1:27" hidden="1" x14ac:dyDescent="0.25">
      <c r="A1075" s="10">
        <v>8382</v>
      </c>
      <c r="B1075" s="8" t="s">
        <v>43</v>
      </c>
      <c r="C1075" s="21">
        <v>43826</v>
      </c>
      <c r="D1075" s="8" t="s">
        <v>49</v>
      </c>
      <c r="E1075" s="8" t="s">
        <v>49</v>
      </c>
      <c r="F1075" s="8">
        <v>6.9000000000000006E-2</v>
      </c>
      <c r="G1075" s="6"/>
      <c r="H1075" s="6"/>
      <c r="I1075" s="6"/>
      <c r="J1075" s="6"/>
      <c r="K1075" s="6"/>
      <c r="L1075" s="6"/>
      <c r="M1075" s="6"/>
      <c r="N1075" s="6"/>
      <c r="O1075" s="6"/>
      <c r="P1075" s="6"/>
      <c r="Q1075" s="6"/>
      <c r="R1075" s="6"/>
      <c r="S1075" s="6"/>
      <c r="T1075" s="6"/>
      <c r="U1075" s="6"/>
      <c r="V1075" s="6"/>
      <c r="W1075" s="6"/>
      <c r="X1075" s="6"/>
      <c r="Y1075" s="6"/>
      <c r="Z1075" s="6"/>
      <c r="AA1075" s="6"/>
    </row>
    <row r="1076" spans="1:27" hidden="1" x14ac:dyDescent="0.25">
      <c r="A1076" s="10">
        <v>8383</v>
      </c>
      <c r="B1076" s="8" t="s">
        <v>64</v>
      </c>
      <c r="C1076" s="21">
        <v>43826</v>
      </c>
      <c r="D1076" s="8" t="s">
        <v>67</v>
      </c>
      <c r="E1076" s="8" t="s">
        <v>67</v>
      </c>
      <c r="F1076" s="8">
        <v>7.18</v>
      </c>
      <c r="G1076" s="6"/>
      <c r="H1076" s="6"/>
      <c r="I1076" s="6"/>
      <c r="J1076" s="6"/>
      <c r="K1076" s="6"/>
      <c r="L1076" s="6"/>
      <c r="M1076" s="6"/>
      <c r="N1076" s="6"/>
      <c r="O1076" s="6"/>
      <c r="P1076" s="6"/>
      <c r="Q1076" s="6"/>
      <c r="R1076" s="6"/>
      <c r="S1076" s="6"/>
      <c r="T1076" s="6"/>
      <c r="U1076" s="6"/>
      <c r="V1076" s="6"/>
      <c r="W1076" s="6"/>
      <c r="X1076" s="6"/>
      <c r="Y1076" s="6"/>
      <c r="Z1076" s="6"/>
      <c r="AA1076" s="6"/>
    </row>
    <row r="1077" spans="1:27" hidden="1" x14ac:dyDescent="0.25">
      <c r="A1077" s="10">
        <v>8385</v>
      </c>
      <c r="B1077" s="8" t="s">
        <v>43</v>
      </c>
      <c r="C1077" s="21">
        <v>43826</v>
      </c>
      <c r="D1077" s="8" t="s">
        <v>45</v>
      </c>
      <c r="E1077" s="8" t="s">
        <v>45</v>
      </c>
      <c r="F1077" s="8">
        <v>1.056</v>
      </c>
      <c r="G1077" s="6"/>
      <c r="H1077" s="6"/>
      <c r="I1077" s="6"/>
      <c r="J1077" s="6"/>
      <c r="K1077" s="6"/>
      <c r="L1077" s="6"/>
      <c r="M1077" s="6"/>
      <c r="N1077" s="6"/>
      <c r="O1077" s="6"/>
      <c r="P1077" s="6"/>
      <c r="Q1077" s="6"/>
      <c r="R1077" s="6"/>
      <c r="S1077" s="6"/>
      <c r="T1077" s="6"/>
      <c r="U1077" s="6"/>
      <c r="V1077" s="6"/>
      <c r="W1077" s="6"/>
      <c r="X1077" s="6"/>
      <c r="Y1077" s="6"/>
      <c r="Z1077" s="6"/>
      <c r="AA1077" s="6"/>
    </row>
    <row r="1078" spans="1:27" hidden="1" x14ac:dyDescent="0.25">
      <c r="A1078" s="10">
        <v>8400</v>
      </c>
      <c r="B1078" s="8" t="s">
        <v>43</v>
      </c>
      <c r="C1078" s="21">
        <v>43826</v>
      </c>
      <c r="D1078" s="8" t="s">
        <v>50</v>
      </c>
      <c r="E1078" s="8" t="s">
        <v>50</v>
      </c>
      <c r="F1078" s="8">
        <v>5.62</v>
      </c>
      <c r="G1078" s="6"/>
      <c r="H1078" s="6"/>
      <c r="I1078" s="6"/>
      <c r="J1078" s="6"/>
      <c r="K1078" s="6"/>
      <c r="L1078" s="6"/>
      <c r="M1078" s="6"/>
      <c r="N1078" s="6"/>
      <c r="O1078" s="6"/>
      <c r="P1078" s="6"/>
      <c r="Q1078" s="6"/>
      <c r="R1078" s="6"/>
      <c r="S1078" s="6"/>
      <c r="T1078" s="6"/>
      <c r="U1078" s="6"/>
      <c r="V1078" s="6"/>
      <c r="W1078" s="6"/>
      <c r="X1078" s="6"/>
      <c r="Y1078" s="6"/>
      <c r="Z1078" s="6"/>
      <c r="AA1078" s="6"/>
    </row>
    <row r="1079" spans="1:27" hidden="1" x14ac:dyDescent="0.25">
      <c r="A1079" s="10">
        <v>8428</v>
      </c>
      <c r="B1079" s="8" t="s">
        <v>43</v>
      </c>
      <c r="C1079" s="21">
        <v>43826</v>
      </c>
      <c r="D1079" s="8" t="s">
        <v>55</v>
      </c>
      <c r="E1079" s="8" t="s">
        <v>55</v>
      </c>
      <c r="F1079" s="8">
        <v>5.04</v>
      </c>
      <c r="G1079" s="6"/>
      <c r="H1079" s="6"/>
      <c r="I1079" s="6"/>
      <c r="J1079" s="6"/>
      <c r="K1079" s="6"/>
      <c r="L1079" s="6"/>
      <c r="M1079" s="6"/>
      <c r="N1079" s="6"/>
      <c r="O1079" s="6"/>
      <c r="P1079" s="6"/>
      <c r="Q1079" s="6"/>
      <c r="R1079" s="6"/>
      <c r="S1079" s="6"/>
      <c r="T1079" s="6"/>
      <c r="U1079" s="6"/>
      <c r="V1079" s="6"/>
      <c r="W1079" s="6"/>
      <c r="X1079" s="6"/>
      <c r="Y1079" s="6"/>
      <c r="Z1079" s="6"/>
      <c r="AA1079" s="6"/>
    </row>
    <row r="1080" spans="1:27" hidden="1" x14ac:dyDescent="0.25">
      <c r="A1080" s="10">
        <v>8430</v>
      </c>
      <c r="B1080" s="8" t="s">
        <v>43</v>
      </c>
      <c r="C1080" s="21">
        <v>43826</v>
      </c>
      <c r="D1080" s="8" t="s">
        <v>50</v>
      </c>
      <c r="E1080" s="8" t="s">
        <v>50</v>
      </c>
      <c r="F1080" s="8">
        <v>9.0399999999999991</v>
      </c>
      <c r="G1080" s="6"/>
      <c r="H1080" s="6"/>
      <c r="I1080" s="6"/>
      <c r="J1080" s="6"/>
      <c r="K1080" s="6"/>
      <c r="L1080" s="6"/>
      <c r="M1080" s="6"/>
      <c r="N1080" s="6"/>
      <c r="O1080" s="6"/>
      <c r="P1080" s="6"/>
      <c r="Q1080" s="6"/>
      <c r="R1080" s="6"/>
      <c r="S1080" s="6"/>
      <c r="T1080" s="6"/>
      <c r="U1080" s="6"/>
      <c r="V1080" s="6"/>
      <c r="W1080" s="6"/>
      <c r="X1080" s="6"/>
      <c r="Y1080" s="6"/>
      <c r="Z1080" s="6"/>
      <c r="AA1080" s="6"/>
    </row>
    <row r="1081" spans="1:27" hidden="1" x14ac:dyDescent="0.25">
      <c r="A1081" s="10">
        <v>8432</v>
      </c>
      <c r="B1081" s="8" t="s">
        <v>43</v>
      </c>
      <c r="C1081" s="21">
        <v>43827</v>
      </c>
      <c r="D1081" s="8" t="s">
        <v>49</v>
      </c>
      <c r="E1081" s="8" t="s">
        <v>49</v>
      </c>
      <c r="F1081" s="8">
        <v>3.2</v>
      </c>
      <c r="G1081" s="6"/>
      <c r="H1081" s="6"/>
      <c r="I1081" s="6"/>
      <c r="J1081" s="6"/>
      <c r="K1081" s="6"/>
      <c r="L1081" s="6"/>
      <c r="M1081" s="6"/>
      <c r="N1081" s="6"/>
      <c r="O1081" s="6"/>
      <c r="P1081" s="6"/>
      <c r="Q1081" s="6"/>
      <c r="R1081" s="6"/>
      <c r="S1081" s="6"/>
      <c r="T1081" s="6"/>
      <c r="U1081" s="6"/>
      <c r="V1081" s="6"/>
      <c r="W1081" s="6"/>
      <c r="X1081" s="6"/>
      <c r="Y1081" s="6"/>
      <c r="Z1081" s="6"/>
      <c r="AA1081" s="6"/>
    </row>
    <row r="1082" spans="1:27" hidden="1" x14ac:dyDescent="0.25">
      <c r="A1082" s="10">
        <v>8441</v>
      </c>
      <c r="B1082" s="8" t="s">
        <v>43</v>
      </c>
      <c r="C1082" s="21">
        <v>43826</v>
      </c>
      <c r="D1082" s="8" t="s">
        <v>49</v>
      </c>
      <c r="E1082" s="8" t="s">
        <v>49</v>
      </c>
      <c r="F1082" s="8">
        <v>5.58</v>
      </c>
      <c r="G1082" s="6"/>
      <c r="H1082" s="6"/>
      <c r="I1082" s="6"/>
      <c r="J1082" s="6"/>
      <c r="K1082" s="6"/>
      <c r="L1082" s="6"/>
      <c r="M1082" s="6"/>
      <c r="N1082" s="6"/>
      <c r="O1082" s="6"/>
      <c r="P1082" s="6"/>
      <c r="Q1082" s="6"/>
      <c r="R1082" s="6"/>
      <c r="S1082" s="6"/>
      <c r="T1082" s="6"/>
      <c r="U1082" s="6"/>
      <c r="V1082" s="6"/>
      <c r="W1082" s="6"/>
      <c r="X1082" s="6"/>
      <c r="Y1082" s="6"/>
      <c r="Z1082" s="6"/>
      <c r="AA1082" s="6"/>
    </row>
    <row r="1083" spans="1:27" hidden="1" x14ac:dyDescent="0.25">
      <c r="A1083" s="10">
        <v>8448</v>
      </c>
      <c r="B1083" s="8" t="s">
        <v>52</v>
      </c>
      <c r="C1083" s="21">
        <v>43826</v>
      </c>
      <c r="D1083" s="8" t="s">
        <v>56</v>
      </c>
      <c r="E1083" s="8" t="s">
        <v>56</v>
      </c>
      <c r="F1083" s="8">
        <v>4.32</v>
      </c>
      <c r="G1083" s="6"/>
      <c r="H1083" s="6"/>
      <c r="I1083" s="6"/>
      <c r="J1083" s="6"/>
      <c r="K1083" s="6"/>
      <c r="L1083" s="6"/>
      <c r="M1083" s="6"/>
      <c r="N1083" s="6"/>
      <c r="O1083" s="6"/>
      <c r="P1083" s="6"/>
      <c r="Q1083" s="6"/>
      <c r="R1083" s="6"/>
      <c r="S1083" s="6"/>
      <c r="T1083" s="6"/>
      <c r="U1083" s="6"/>
      <c r="V1083" s="6"/>
      <c r="W1083" s="6"/>
      <c r="X1083" s="6"/>
      <c r="Y1083" s="6"/>
      <c r="Z1083" s="6"/>
      <c r="AA1083" s="6"/>
    </row>
    <row r="1084" spans="1:27" hidden="1" x14ac:dyDescent="0.25">
      <c r="A1084" s="10">
        <v>8472</v>
      </c>
      <c r="B1084" s="8" t="s">
        <v>43</v>
      </c>
      <c r="C1084" s="21">
        <v>43827</v>
      </c>
      <c r="D1084" s="8" t="s">
        <v>49</v>
      </c>
      <c r="E1084" s="8" t="s">
        <v>49</v>
      </c>
      <c r="F1084" s="8">
        <v>4.84</v>
      </c>
      <c r="G1084" s="6"/>
      <c r="H1084" s="6"/>
      <c r="I1084" s="6"/>
      <c r="J1084" s="6"/>
      <c r="K1084" s="6"/>
      <c r="L1084" s="6"/>
      <c r="M1084" s="6"/>
      <c r="N1084" s="6"/>
      <c r="O1084" s="6"/>
      <c r="P1084" s="6"/>
      <c r="Q1084" s="6"/>
      <c r="R1084" s="6"/>
      <c r="S1084" s="6"/>
      <c r="T1084" s="6"/>
      <c r="U1084" s="6"/>
      <c r="V1084" s="6"/>
      <c r="W1084" s="6"/>
      <c r="X1084" s="6"/>
      <c r="Y1084" s="6"/>
      <c r="Z1084" s="6"/>
      <c r="AA1084" s="6"/>
    </row>
    <row r="1085" spans="1:27" hidden="1" x14ac:dyDescent="0.25">
      <c r="A1085" s="10">
        <v>8473</v>
      </c>
      <c r="B1085" s="8" t="s">
        <v>43</v>
      </c>
      <c r="C1085" s="21">
        <v>43827</v>
      </c>
      <c r="D1085" s="8" t="s">
        <v>50</v>
      </c>
      <c r="E1085" s="8" t="s">
        <v>50</v>
      </c>
      <c r="F1085" s="8">
        <v>5.7</v>
      </c>
      <c r="G1085" s="6"/>
      <c r="H1085" s="6"/>
      <c r="I1085" s="6"/>
      <c r="J1085" s="6"/>
      <c r="K1085" s="6"/>
      <c r="L1085" s="6"/>
      <c r="M1085" s="6"/>
      <c r="N1085" s="6"/>
      <c r="O1085" s="6"/>
      <c r="P1085" s="6"/>
      <c r="Q1085" s="6"/>
      <c r="R1085" s="6"/>
      <c r="S1085" s="6"/>
      <c r="T1085" s="6"/>
      <c r="U1085" s="6"/>
      <c r="V1085" s="6"/>
      <c r="W1085" s="6"/>
      <c r="X1085" s="6"/>
      <c r="Y1085" s="6"/>
      <c r="Z1085" s="6"/>
      <c r="AA1085" s="6"/>
    </row>
    <row r="1086" spans="1:27" hidden="1" x14ac:dyDescent="0.25">
      <c r="A1086" s="10">
        <v>8475</v>
      </c>
      <c r="B1086" s="8" t="s">
        <v>43</v>
      </c>
      <c r="C1086" s="21">
        <v>43827</v>
      </c>
      <c r="D1086" s="8" t="s">
        <v>48</v>
      </c>
      <c r="E1086" s="8" t="s">
        <v>48</v>
      </c>
      <c r="F1086" s="8">
        <v>2.82</v>
      </c>
      <c r="G1086" s="6"/>
      <c r="H1086" s="6"/>
      <c r="I1086" s="6"/>
      <c r="J1086" s="6"/>
      <c r="K1086" s="6"/>
      <c r="L1086" s="6"/>
      <c r="M1086" s="6"/>
      <c r="N1086" s="6"/>
      <c r="O1086" s="6"/>
      <c r="P1086" s="6"/>
      <c r="Q1086" s="6"/>
      <c r="R1086" s="6"/>
      <c r="S1086" s="6"/>
      <c r="T1086" s="6"/>
      <c r="U1086" s="6"/>
      <c r="V1086" s="6"/>
      <c r="W1086" s="6"/>
      <c r="X1086" s="6"/>
      <c r="Y1086" s="6"/>
      <c r="Z1086" s="6"/>
      <c r="AA1086" s="6"/>
    </row>
    <row r="1087" spans="1:27" hidden="1" x14ac:dyDescent="0.25">
      <c r="A1087" s="10">
        <v>8478</v>
      </c>
      <c r="B1087" s="8" t="s">
        <v>43</v>
      </c>
      <c r="C1087" s="21">
        <v>43827</v>
      </c>
      <c r="D1087" s="8" t="s">
        <v>49</v>
      </c>
      <c r="E1087" s="8" t="s">
        <v>49</v>
      </c>
      <c r="F1087" s="8">
        <v>4.78</v>
      </c>
      <c r="G1087" s="6"/>
      <c r="H1087" s="6"/>
      <c r="I1087" s="6"/>
      <c r="J1087" s="6"/>
      <c r="K1087" s="6"/>
      <c r="L1087" s="6"/>
      <c r="M1087" s="6"/>
      <c r="N1087" s="6"/>
      <c r="O1087" s="6"/>
      <c r="P1087" s="6"/>
      <c r="Q1087" s="6"/>
      <c r="R1087" s="6"/>
      <c r="S1087" s="6"/>
      <c r="T1087" s="6"/>
      <c r="U1087" s="6"/>
      <c r="V1087" s="6"/>
      <c r="W1087" s="6"/>
      <c r="X1087" s="6"/>
      <c r="Y1087" s="6"/>
      <c r="Z1087" s="6"/>
      <c r="AA1087" s="6"/>
    </row>
    <row r="1088" spans="1:27" hidden="1" x14ac:dyDescent="0.25">
      <c r="A1088" s="10">
        <v>8480</v>
      </c>
      <c r="B1088" s="8" t="s">
        <v>43</v>
      </c>
      <c r="C1088" s="21">
        <v>43827</v>
      </c>
      <c r="D1088" s="8" t="s">
        <v>49</v>
      </c>
      <c r="E1088" s="8" t="s">
        <v>49</v>
      </c>
      <c r="F1088" s="8">
        <v>4.2</v>
      </c>
      <c r="G1088" s="6"/>
      <c r="H1088" s="6"/>
      <c r="I1088" s="6"/>
      <c r="J1088" s="6"/>
      <c r="K1088" s="6"/>
      <c r="L1088" s="6"/>
      <c r="M1088" s="6"/>
      <c r="N1088" s="6"/>
      <c r="O1088" s="6"/>
      <c r="P1088" s="6"/>
      <c r="Q1088" s="6"/>
      <c r="R1088" s="6"/>
      <c r="S1088" s="6"/>
      <c r="T1088" s="6"/>
      <c r="U1088" s="6"/>
      <c r="V1088" s="6"/>
      <c r="W1088" s="6"/>
      <c r="X1088" s="6"/>
      <c r="Y1088" s="6"/>
      <c r="Z1088" s="6"/>
      <c r="AA1088" s="6"/>
    </row>
    <row r="1089" spans="1:27" hidden="1" x14ac:dyDescent="0.25">
      <c r="A1089" s="10">
        <v>8481</v>
      </c>
      <c r="B1089" s="8" t="s">
        <v>46</v>
      </c>
      <c r="C1089" s="21">
        <v>43827</v>
      </c>
      <c r="D1089" s="8" t="s">
        <v>47</v>
      </c>
      <c r="E1089" s="8" t="s">
        <v>47</v>
      </c>
      <c r="F1089" s="8">
        <v>3.74</v>
      </c>
      <c r="G1089" s="6"/>
      <c r="H1089" s="6"/>
      <c r="I1089" s="6"/>
      <c r="J1089" s="6"/>
      <c r="K1089" s="6"/>
      <c r="L1089" s="6"/>
      <c r="M1089" s="6"/>
      <c r="N1089" s="6"/>
      <c r="O1089" s="6"/>
      <c r="P1089" s="6"/>
      <c r="Q1089" s="6"/>
      <c r="R1089" s="6"/>
      <c r="S1089" s="6"/>
      <c r="T1089" s="6"/>
      <c r="U1089" s="6"/>
      <c r="V1089" s="6"/>
      <c r="W1089" s="6"/>
      <c r="X1089" s="6"/>
      <c r="Y1089" s="6"/>
      <c r="Z1089" s="6"/>
      <c r="AA1089" s="6"/>
    </row>
    <row r="1090" spans="1:27" hidden="1" x14ac:dyDescent="0.25">
      <c r="A1090" s="10">
        <v>8486</v>
      </c>
      <c r="B1090" s="8" t="s">
        <v>43</v>
      </c>
      <c r="C1090" s="21">
        <v>43827</v>
      </c>
      <c r="D1090" s="8" t="s">
        <v>49</v>
      </c>
      <c r="E1090" s="8" t="s">
        <v>49</v>
      </c>
      <c r="F1090" s="8">
        <v>2.34</v>
      </c>
      <c r="G1090" s="6"/>
      <c r="H1090" s="6"/>
      <c r="I1090" s="6"/>
      <c r="J1090" s="6"/>
      <c r="K1090" s="6"/>
      <c r="L1090" s="6"/>
      <c r="M1090" s="6"/>
      <c r="N1090" s="6"/>
      <c r="O1090" s="6"/>
      <c r="P1090" s="6"/>
      <c r="Q1090" s="6"/>
      <c r="R1090" s="6"/>
      <c r="S1090" s="6"/>
      <c r="T1090" s="6"/>
      <c r="U1090" s="6"/>
      <c r="V1090" s="6"/>
      <c r="W1090" s="6"/>
      <c r="X1090" s="6"/>
      <c r="Y1090" s="6"/>
      <c r="Z1090" s="6"/>
      <c r="AA1090" s="6"/>
    </row>
    <row r="1091" spans="1:27" hidden="1" x14ac:dyDescent="0.25">
      <c r="A1091" s="10">
        <v>8492</v>
      </c>
      <c r="B1091" s="8" t="s">
        <v>43</v>
      </c>
      <c r="C1091" s="21">
        <v>43827</v>
      </c>
      <c r="D1091" s="8" t="s">
        <v>49</v>
      </c>
      <c r="E1091" s="8" t="s">
        <v>49</v>
      </c>
      <c r="F1091" s="8">
        <v>2.64</v>
      </c>
      <c r="G1091" s="6"/>
      <c r="H1091" s="6"/>
      <c r="I1091" s="6"/>
      <c r="J1091" s="6"/>
      <c r="K1091" s="6"/>
      <c r="L1091" s="6"/>
      <c r="M1091" s="6"/>
      <c r="N1091" s="6"/>
      <c r="O1091" s="6"/>
      <c r="P1091" s="6"/>
      <c r="Q1091" s="6"/>
      <c r="R1091" s="6"/>
      <c r="S1091" s="6"/>
      <c r="T1091" s="6"/>
      <c r="U1091" s="6"/>
      <c r="V1091" s="6"/>
      <c r="W1091" s="6"/>
      <c r="X1091" s="6"/>
      <c r="Y1091" s="6"/>
      <c r="Z1091" s="6"/>
      <c r="AA1091" s="6"/>
    </row>
    <row r="1092" spans="1:27" hidden="1" x14ac:dyDescent="0.25">
      <c r="A1092" s="10">
        <v>8493</v>
      </c>
      <c r="B1092" s="8" t="s">
        <v>43</v>
      </c>
      <c r="C1092" s="21">
        <v>43827</v>
      </c>
      <c r="D1092" s="8" t="s">
        <v>49</v>
      </c>
      <c r="E1092" s="8" t="s">
        <v>49</v>
      </c>
      <c r="F1092" s="8">
        <v>2.58</v>
      </c>
      <c r="G1092" s="6"/>
      <c r="H1092" s="6"/>
      <c r="I1092" s="6"/>
      <c r="J1092" s="6"/>
      <c r="K1092" s="6"/>
      <c r="L1092" s="6"/>
      <c r="M1092" s="6"/>
      <c r="N1092" s="6"/>
      <c r="O1092" s="6"/>
      <c r="P1092" s="6"/>
      <c r="Q1092" s="6"/>
      <c r="R1092" s="6"/>
      <c r="S1092" s="6"/>
      <c r="T1092" s="6"/>
      <c r="U1092" s="6"/>
      <c r="V1092" s="6"/>
      <c r="W1092" s="6"/>
      <c r="X1092" s="6"/>
      <c r="Y1092" s="6"/>
      <c r="Z1092" s="6"/>
      <c r="AA1092" s="6"/>
    </row>
    <row r="1093" spans="1:27" hidden="1" x14ac:dyDescent="0.25">
      <c r="A1093" s="10">
        <v>8494</v>
      </c>
      <c r="B1093" s="8" t="s">
        <v>46</v>
      </c>
      <c r="C1093" s="21">
        <v>43827</v>
      </c>
      <c r="D1093" s="8" t="s">
        <v>47</v>
      </c>
      <c r="E1093" s="8" t="s">
        <v>47</v>
      </c>
      <c r="F1093" s="8">
        <v>6.32</v>
      </c>
      <c r="G1093" s="6"/>
      <c r="H1093" s="6"/>
      <c r="I1093" s="6"/>
      <c r="J1093" s="6"/>
      <c r="K1093" s="6"/>
      <c r="L1093" s="6"/>
      <c r="M1093" s="6"/>
      <c r="N1093" s="6"/>
      <c r="O1093" s="6"/>
      <c r="P1093" s="6"/>
      <c r="Q1093" s="6"/>
      <c r="R1093" s="6"/>
      <c r="S1093" s="6"/>
      <c r="T1093" s="6"/>
      <c r="U1093" s="6"/>
      <c r="V1093" s="6"/>
      <c r="W1093" s="6"/>
      <c r="X1093" s="6"/>
      <c r="Y1093" s="6"/>
      <c r="Z1093" s="6"/>
      <c r="AA1093" s="6"/>
    </row>
    <row r="1094" spans="1:27" hidden="1" x14ac:dyDescent="0.25">
      <c r="A1094" s="10">
        <v>8495</v>
      </c>
      <c r="B1094" s="8" t="s">
        <v>43</v>
      </c>
      <c r="C1094" s="21">
        <v>43827</v>
      </c>
      <c r="D1094" s="8" t="s">
        <v>49</v>
      </c>
      <c r="E1094" s="8" t="s">
        <v>49</v>
      </c>
      <c r="F1094" s="8">
        <v>5.38</v>
      </c>
      <c r="G1094" s="6"/>
      <c r="H1094" s="6"/>
      <c r="I1094" s="6"/>
      <c r="J1094" s="6"/>
      <c r="K1094" s="6"/>
      <c r="L1094" s="6"/>
      <c r="M1094" s="6"/>
      <c r="N1094" s="6"/>
      <c r="O1094" s="6"/>
      <c r="P1094" s="6"/>
      <c r="Q1094" s="6"/>
      <c r="R1094" s="6"/>
      <c r="S1094" s="6"/>
      <c r="T1094" s="6"/>
      <c r="U1094" s="6"/>
      <c r="V1094" s="6"/>
      <c r="W1094" s="6"/>
      <c r="X1094" s="6"/>
      <c r="Y1094" s="6"/>
      <c r="Z1094" s="6"/>
      <c r="AA1094" s="6"/>
    </row>
    <row r="1095" spans="1:27" hidden="1" x14ac:dyDescent="0.25">
      <c r="A1095" s="10">
        <v>8496</v>
      </c>
      <c r="B1095" s="8" t="s">
        <v>46</v>
      </c>
      <c r="C1095" s="21">
        <v>43827</v>
      </c>
      <c r="D1095" s="8" t="s">
        <v>47</v>
      </c>
      <c r="E1095" s="8" t="s">
        <v>47</v>
      </c>
      <c r="F1095" s="8">
        <v>2.34</v>
      </c>
      <c r="G1095" s="6"/>
      <c r="H1095" s="6"/>
      <c r="I1095" s="6"/>
      <c r="J1095" s="6"/>
      <c r="K1095" s="6"/>
      <c r="L1095" s="6"/>
      <c r="M1095" s="6"/>
      <c r="N1095" s="6"/>
      <c r="O1095" s="6"/>
      <c r="P1095" s="6"/>
      <c r="Q1095" s="6"/>
      <c r="R1095" s="6"/>
      <c r="S1095" s="6"/>
      <c r="T1095" s="6"/>
      <c r="U1095" s="6"/>
      <c r="V1095" s="6"/>
      <c r="W1095" s="6"/>
      <c r="X1095" s="6"/>
      <c r="Y1095" s="6"/>
      <c r="Z1095" s="6"/>
      <c r="AA1095" s="6"/>
    </row>
    <row r="1096" spans="1:27" hidden="1" x14ac:dyDescent="0.25">
      <c r="A1096" s="10">
        <v>8500</v>
      </c>
      <c r="B1096" s="8" t="s">
        <v>43</v>
      </c>
      <c r="C1096" s="21">
        <v>43828</v>
      </c>
      <c r="D1096" s="8" t="s">
        <v>49</v>
      </c>
      <c r="E1096" s="8" t="s">
        <v>49</v>
      </c>
      <c r="F1096" s="8">
        <v>4.5</v>
      </c>
      <c r="G1096" s="6"/>
      <c r="H1096" s="6"/>
      <c r="I1096" s="6"/>
      <c r="J1096" s="6"/>
      <c r="K1096" s="6"/>
      <c r="L1096" s="6"/>
      <c r="M1096" s="6"/>
      <c r="N1096" s="6"/>
      <c r="O1096" s="6"/>
      <c r="P1096" s="6"/>
      <c r="Q1096" s="6"/>
      <c r="R1096" s="6"/>
      <c r="S1096" s="6"/>
      <c r="T1096" s="6"/>
      <c r="U1096" s="6"/>
      <c r="V1096" s="6"/>
      <c r="W1096" s="6"/>
      <c r="X1096" s="6"/>
      <c r="Y1096" s="6"/>
      <c r="Z1096" s="6"/>
      <c r="AA1096" s="6"/>
    </row>
    <row r="1097" spans="1:27" hidden="1" x14ac:dyDescent="0.25">
      <c r="A1097" s="10">
        <v>8501</v>
      </c>
      <c r="B1097" s="8" t="s">
        <v>43</v>
      </c>
      <c r="C1097" s="21">
        <v>43828</v>
      </c>
      <c r="D1097" s="8" t="s">
        <v>50</v>
      </c>
      <c r="E1097" s="8" t="s">
        <v>50</v>
      </c>
      <c r="F1097" s="8">
        <v>1.36</v>
      </c>
      <c r="G1097" s="6"/>
      <c r="H1097" s="6"/>
      <c r="I1097" s="6"/>
      <c r="J1097" s="6"/>
      <c r="K1097" s="6"/>
      <c r="L1097" s="6"/>
      <c r="M1097" s="6"/>
      <c r="N1097" s="6"/>
      <c r="O1097" s="6"/>
      <c r="P1097" s="6"/>
      <c r="Q1097" s="6"/>
      <c r="R1097" s="6"/>
      <c r="S1097" s="6"/>
      <c r="T1097" s="6"/>
      <c r="U1097" s="6"/>
      <c r="V1097" s="6"/>
      <c r="W1097" s="6"/>
      <c r="X1097" s="6"/>
      <c r="Y1097" s="6"/>
      <c r="Z1097" s="6"/>
      <c r="AA1097" s="6"/>
    </row>
    <row r="1098" spans="1:27" hidden="1" x14ac:dyDescent="0.25">
      <c r="A1098" s="10">
        <v>8504</v>
      </c>
      <c r="B1098" s="8" t="s">
        <v>43</v>
      </c>
      <c r="C1098" s="21">
        <v>43828</v>
      </c>
      <c r="D1098" s="8" t="s">
        <v>49</v>
      </c>
      <c r="E1098" s="8" t="s">
        <v>49</v>
      </c>
      <c r="F1098" s="8">
        <v>2.2200000000000002</v>
      </c>
      <c r="G1098" s="6"/>
      <c r="H1098" s="6"/>
      <c r="I1098" s="6"/>
      <c r="J1098" s="6"/>
      <c r="K1098" s="6"/>
      <c r="L1098" s="6"/>
      <c r="M1098" s="6"/>
      <c r="N1098" s="6"/>
      <c r="O1098" s="6"/>
      <c r="P1098" s="6"/>
      <c r="Q1098" s="6"/>
      <c r="R1098" s="6"/>
      <c r="S1098" s="6"/>
      <c r="T1098" s="6"/>
      <c r="U1098" s="6"/>
      <c r="V1098" s="6"/>
      <c r="W1098" s="6"/>
      <c r="X1098" s="6"/>
      <c r="Y1098" s="6"/>
      <c r="Z1098" s="6"/>
      <c r="AA1098" s="6"/>
    </row>
    <row r="1099" spans="1:27" hidden="1" x14ac:dyDescent="0.25">
      <c r="A1099" s="10">
        <v>8505</v>
      </c>
      <c r="B1099" s="8" t="s">
        <v>43</v>
      </c>
      <c r="C1099" s="21">
        <v>43828</v>
      </c>
      <c r="D1099" s="8" t="s">
        <v>49</v>
      </c>
      <c r="E1099" s="8" t="s">
        <v>49</v>
      </c>
      <c r="F1099" s="8">
        <v>1.54</v>
      </c>
      <c r="G1099" s="6"/>
      <c r="H1099" s="6"/>
      <c r="I1099" s="6"/>
      <c r="J1099" s="6"/>
      <c r="K1099" s="6"/>
      <c r="L1099" s="6"/>
      <c r="M1099" s="6"/>
      <c r="N1099" s="6"/>
      <c r="O1099" s="6"/>
      <c r="P1099" s="6"/>
      <c r="Q1099" s="6"/>
      <c r="R1099" s="6"/>
      <c r="S1099" s="6"/>
      <c r="T1099" s="6"/>
      <c r="U1099" s="6"/>
      <c r="V1099" s="6"/>
      <c r="W1099" s="6"/>
      <c r="X1099" s="6"/>
      <c r="Y1099" s="6"/>
      <c r="Z1099" s="6"/>
      <c r="AA1099" s="6"/>
    </row>
    <row r="1100" spans="1:27" hidden="1" x14ac:dyDescent="0.25">
      <c r="A1100" s="10">
        <v>8506</v>
      </c>
      <c r="B1100" s="8" t="s">
        <v>43</v>
      </c>
      <c r="C1100" s="21">
        <v>43828</v>
      </c>
      <c r="D1100" s="8" t="s">
        <v>48</v>
      </c>
      <c r="E1100" s="8" t="s">
        <v>48</v>
      </c>
      <c r="F1100" s="8">
        <v>3.16</v>
      </c>
      <c r="G1100" s="6"/>
      <c r="H1100" s="6"/>
      <c r="I1100" s="6"/>
      <c r="J1100" s="6"/>
      <c r="K1100" s="6"/>
      <c r="L1100" s="6"/>
      <c r="M1100" s="6"/>
      <c r="N1100" s="6"/>
      <c r="O1100" s="6"/>
      <c r="P1100" s="6"/>
      <c r="Q1100" s="6"/>
      <c r="R1100" s="6"/>
      <c r="S1100" s="6"/>
      <c r="T1100" s="6"/>
      <c r="U1100" s="6"/>
      <c r="V1100" s="6"/>
      <c r="W1100" s="6"/>
      <c r="X1100" s="6"/>
      <c r="Y1100" s="6"/>
      <c r="Z1100" s="6"/>
      <c r="AA1100" s="6"/>
    </row>
    <row r="1101" spans="1:27" hidden="1" x14ac:dyDescent="0.25">
      <c r="A1101" s="10">
        <v>8510</v>
      </c>
      <c r="B1101" s="8" t="s">
        <v>43</v>
      </c>
      <c r="C1101" s="21">
        <v>43828</v>
      </c>
      <c r="D1101" s="8" t="s">
        <v>81</v>
      </c>
      <c r="E1101" s="8" t="s">
        <v>81</v>
      </c>
      <c r="F1101" s="8">
        <v>0.89</v>
      </c>
      <c r="G1101" s="6"/>
      <c r="H1101" s="6"/>
      <c r="I1101" s="6"/>
      <c r="J1101" s="6"/>
      <c r="K1101" s="6"/>
      <c r="L1101" s="6"/>
      <c r="M1101" s="6"/>
      <c r="N1101" s="6"/>
      <c r="O1101" s="6"/>
      <c r="P1101" s="6"/>
      <c r="Q1101" s="6"/>
      <c r="R1101" s="6"/>
      <c r="S1101" s="6"/>
      <c r="T1101" s="6"/>
      <c r="U1101" s="6"/>
      <c r="V1101" s="6"/>
      <c r="W1101" s="6"/>
      <c r="X1101" s="6"/>
      <c r="Y1101" s="6"/>
      <c r="Z1101" s="6"/>
      <c r="AA1101" s="6"/>
    </row>
    <row r="1102" spans="1:27" hidden="1" x14ac:dyDescent="0.25">
      <c r="A1102" s="10">
        <v>8512</v>
      </c>
      <c r="B1102" s="8" t="s">
        <v>43</v>
      </c>
      <c r="C1102" s="21">
        <v>43828</v>
      </c>
      <c r="D1102" s="8" t="s">
        <v>48</v>
      </c>
      <c r="E1102" s="8" t="s">
        <v>48</v>
      </c>
      <c r="F1102" s="8">
        <v>4.9000000000000004</v>
      </c>
      <c r="G1102" s="6"/>
      <c r="H1102" s="6"/>
      <c r="I1102" s="6"/>
      <c r="J1102" s="6"/>
      <c r="K1102" s="6"/>
      <c r="L1102" s="6"/>
      <c r="M1102" s="6"/>
      <c r="N1102" s="6"/>
      <c r="O1102" s="6"/>
      <c r="P1102" s="6"/>
      <c r="Q1102" s="6"/>
      <c r="R1102" s="6"/>
      <c r="S1102" s="6"/>
      <c r="T1102" s="6"/>
      <c r="U1102" s="6"/>
      <c r="V1102" s="6"/>
      <c r="W1102" s="6"/>
      <c r="X1102" s="6"/>
      <c r="Y1102" s="6"/>
      <c r="Z1102" s="6"/>
      <c r="AA1102" s="6"/>
    </row>
    <row r="1103" spans="1:27" hidden="1" x14ac:dyDescent="0.25">
      <c r="A1103" s="10">
        <v>8513</v>
      </c>
      <c r="B1103" s="8" t="s">
        <v>43</v>
      </c>
      <c r="C1103" s="21">
        <v>43828</v>
      </c>
      <c r="D1103" s="8" t="s">
        <v>49</v>
      </c>
      <c r="E1103" s="8" t="s">
        <v>49</v>
      </c>
      <c r="F1103" s="8">
        <v>0.02</v>
      </c>
      <c r="G1103" s="6"/>
      <c r="H1103" s="6"/>
      <c r="I1103" s="6"/>
      <c r="J1103" s="6"/>
      <c r="K1103" s="6"/>
      <c r="L1103" s="6"/>
      <c r="M1103" s="6"/>
      <c r="N1103" s="6"/>
      <c r="O1103" s="6"/>
      <c r="P1103" s="6"/>
      <c r="Q1103" s="6"/>
      <c r="R1103" s="6"/>
      <c r="S1103" s="6"/>
      <c r="T1103" s="6"/>
      <c r="U1103" s="6"/>
      <c r="V1103" s="6"/>
      <c r="W1103" s="6"/>
      <c r="X1103" s="6"/>
      <c r="Y1103" s="6"/>
      <c r="Z1103" s="6"/>
      <c r="AA1103" s="6"/>
    </row>
    <row r="1104" spans="1:27" hidden="1" x14ac:dyDescent="0.25">
      <c r="A1104" s="10">
        <v>8516</v>
      </c>
      <c r="B1104" s="8" t="s">
        <v>46</v>
      </c>
      <c r="C1104" s="21">
        <v>43828</v>
      </c>
      <c r="D1104" s="8" t="s">
        <v>47</v>
      </c>
      <c r="E1104" s="8" t="s">
        <v>47</v>
      </c>
      <c r="F1104" s="8">
        <v>0.66</v>
      </c>
      <c r="G1104" s="6"/>
      <c r="H1104" s="6"/>
      <c r="I1104" s="6"/>
      <c r="J1104" s="6"/>
      <c r="K1104" s="6"/>
      <c r="L1104" s="6"/>
      <c r="M1104" s="6"/>
      <c r="N1104" s="6"/>
      <c r="O1104" s="6"/>
      <c r="P1104" s="6"/>
      <c r="Q1104" s="6"/>
      <c r="R1104" s="6"/>
      <c r="S1104" s="6"/>
      <c r="T1104" s="6"/>
      <c r="U1104" s="6"/>
      <c r="V1104" s="6"/>
      <c r="W1104" s="6"/>
      <c r="X1104" s="6"/>
      <c r="Y1104" s="6"/>
      <c r="Z1104" s="6"/>
      <c r="AA1104" s="6"/>
    </row>
    <row r="1105" spans="1:27" hidden="1" x14ac:dyDescent="0.25">
      <c r="A1105" s="10">
        <v>8517</v>
      </c>
      <c r="B1105" s="8" t="s">
        <v>43</v>
      </c>
      <c r="C1105" s="21">
        <v>43828</v>
      </c>
      <c r="D1105" s="8" t="s">
        <v>50</v>
      </c>
      <c r="E1105" s="8" t="s">
        <v>50</v>
      </c>
      <c r="F1105" s="8">
        <v>2.3199999999999998</v>
      </c>
      <c r="G1105" s="6"/>
      <c r="H1105" s="6"/>
      <c r="I1105" s="6"/>
      <c r="J1105" s="6"/>
      <c r="K1105" s="6"/>
      <c r="L1105" s="6"/>
      <c r="M1105" s="6"/>
      <c r="N1105" s="6"/>
      <c r="O1105" s="6"/>
      <c r="P1105" s="6"/>
      <c r="Q1105" s="6"/>
      <c r="R1105" s="6"/>
      <c r="S1105" s="6"/>
      <c r="T1105" s="6"/>
      <c r="U1105" s="6"/>
      <c r="V1105" s="6"/>
      <c r="W1105" s="6"/>
      <c r="X1105" s="6"/>
      <c r="Y1105" s="6"/>
      <c r="Z1105" s="6"/>
      <c r="AA1105" s="6"/>
    </row>
    <row r="1106" spans="1:27" hidden="1" x14ac:dyDescent="0.25">
      <c r="A1106" s="10">
        <v>8518</v>
      </c>
      <c r="B1106" s="8" t="s">
        <v>43</v>
      </c>
      <c r="C1106" s="21">
        <v>43828</v>
      </c>
      <c r="D1106" s="8" t="s">
        <v>49</v>
      </c>
      <c r="E1106" s="8" t="s">
        <v>49</v>
      </c>
      <c r="F1106" s="8">
        <v>0.04</v>
      </c>
      <c r="G1106" s="6"/>
      <c r="H1106" s="6"/>
      <c r="I1106" s="6"/>
      <c r="J1106" s="6"/>
      <c r="K1106" s="6"/>
      <c r="L1106" s="6"/>
      <c r="M1106" s="6"/>
      <c r="N1106" s="6"/>
      <c r="O1106" s="6"/>
      <c r="P1106" s="6"/>
      <c r="Q1106" s="6"/>
      <c r="R1106" s="6"/>
      <c r="S1106" s="6"/>
      <c r="T1106" s="6"/>
      <c r="U1106" s="6"/>
      <c r="V1106" s="6"/>
      <c r="W1106" s="6"/>
      <c r="X1106" s="6"/>
      <c r="Y1106" s="6"/>
      <c r="Z1106" s="6"/>
      <c r="AA1106" s="6"/>
    </row>
    <row r="1107" spans="1:27" hidden="1" x14ac:dyDescent="0.25">
      <c r="A1107" s="10">
        <v>8519</v>
      </c>
      <c r="B1107" s="8" t="s">
        <v>43</v>
      </c>
      <c r="C1107" s="21">
        <v>43828</v>
      </c>
      <c r="D1107" s="8" t="s">
        <v>49</v>
      </c>
      <c r="E1107" s="8" t="s">
        <v>49</v>
      </c>
      <c r="F1107" s="8">
        <v>0.03</v>
      </c>
      <c r="G1107" s="6"/>
      <c r="H1107" s="6"/>
      <c r="I1107" s="6"/>
      <c r="J1107" s="6"/>
      <c r="K1107" s="6"/>
      <c r="L1107" s="6"/>
      <c r="M1107" s="6"/>
      <c r="N1107" s="6"/>
      <c r="O1107" s="6"/>
      <c r="P1107" s="6"/>
      <c r="Q1107" s="6"/>
      <c r="R1107" s="6"/>
      <c r="S1107" s="6"/>
      <c r="T1107" s="6"/>
      <c r="U1107" s="6"/>
      <c r="V1107" s="6"/>
      <c r="W1107" s="6"/>
      <c r="X1107" s="6"/>
      <c r="Y1107" s="6"/>
      <c r="Z1107" s="6"/>
      <c r="AA1107" s="6"/>
    </row>
    <row r="1108" spans="1:27" hidden="1" x14ac:dyDescent="0.25">
      <c r="A1108" s="10">
        <v>8521</v>
      </c>
      <c r="B1108" s="8" t="s">
        <v>46</v>
      </c>
      <c r="C1108" s="21">
        <v>43828</v>
      </c>
      <c r="D1108" s="8" t="s">
        <v>47</v>
      </c>
      <c r="E1108" s="8" t="s">
        <v>47</v>
      </c>
      <c r="F1108" s="8">
        <v>6.64</v>
      </c>
      <c r="G1108" s="6"/>
      <c r="H1108" s="6"/>
      <c r="I1108" s="6"/>
      <c r="J1108" s="6"/>
      <c r="K1108" s="6"/>
      <c r="L1108" s="6"/>
      <c r="M1108" s="6"/>
      <c r="N1108" s="6"/>
      <c r="O1108" s="6"/>
      <c r="P1108" s="6"/>
      <c r="Q1108" s="6"/>
      <c r="R1108" s="6"/>
      <c r="S1108" s="6"/>
      <c r="T1108" s="6"/>
      <c r="U1108" s="6"/>
      <c r="V1108" s="6"/>
      <c r="W1108" s="6"/>
      <c r="X1108" s="6"/>
      <c r="Y1108" s="6"/>
      <c r="Z1108" s="6"/>
      <c r="AA1108" s="6"/>
    </row>
    <row r="1109" spans="1:27" hidden="1" x14ac:dyDescent="0.25">
      <c r="A1109" s="10">
        <v>8522</v>
      </c>
      <c r="B1109" s="8" t="s">
        <v>43</v>
      </c>
      <c r="C1109" s="21">
        <v>43828</v>
      </c>
      <c r="D1109" s="8" t="s">
        <v>49</v>
      </c>
      <c r="E1109" s="8" t="s">
        <v>49</v>
      </c>
      <c r="F1109" s="8">
        <v>0.11</v>
      </c>
      <c r="G1109" s="6"/>
      <c r="H1109" s="6"/>
      <c r="I1109" s="6"/>
      <c r="J1109" s="6"/>
      <c r="K1109" s="6"/>
      <c r="L1109" s="6"/>
      <c r="M1109" s="6"/>
      <c r="N1109" s="6"/>
      <c r="O1109" s="6"/>
      <c r="P1109" s="6"/>
      <c r="Q1109" s="6"/>
      <c r="R1109" s="6"/>
      <c r="S1109" s="6"/>
      <c r="T1109" s="6"/>
      <c r="U1109" s="6"/>
      <c r="V1109" s="6"/>
      <c r="W1109" s="6"/>
      <c r="X1109" s="6"/>
      <c r="Y1109" s="6"/>
      <c r="Z1109" s="6"/>
      <c r="AA1109" s="6"/>
    </row>
    <row r="1110" spans="1:27" hidden="1" x14ac:dyDescent="0.25">
      <c r="A1110" s="10">
        <v>8523</v>
      </c>
      <c r="B1110" s="8" t="s">
        <v>43</v>
      </c>
      <c r="C1110" s="21">
        <v>43828</v>
      </c>
      <c r="D1110" s="8" t="s">
        <v>49</v>
      </c>
      <c r="E1110" s="8" t="s">
        <v>49</v>
      </c>
      <c r="F1110" s="8">
        <v>1.62</v>
      </c>
      <c r="G1110" s="6"/>
      <c r="H1110" s="6"/>
      <c r="I1110" s="6"/>
      <c r="J1110" s="6"/>
      <c r="K1110" s="6"/>
      <c r="L1110" s="6"/>
      <c r="M1110" s="6"/>
      <c r="N1110" s="6"/>
      <c r="O1110" s="6"/>
      <c r="P1110" s="6"/>
      <c r="Q1110" s="6"/>
      <c r="R1110" s="6"/>
      <c r="S1110" s="6"/>
      <c r="T1110" s="6"/>
      <c r="U1110" s="6"/>
      <c r="V1110" s="6"/>
      <c r="W1110" s="6"/>
      <c r="X1110" s="6"/>
      <c r="Y1110" s="6"/>
      <c r="Z1110" s="6"/>
      <c r="AA1110" s="6"/>
    </row>
    <row r="1111" spans="1:27" hidden="1" x14ac:dyDescent="0.25">
      <c r="A1111" s="10">
        <v>8526</v>
      </c>
      <c r="B1111" s="8" t="s">
        <v>46</v>
      </c>
      <c r="C1111" s="21">
        <v>43828</v>
      </c>
      <c r="D1111" s="8" t="s">
        <v>49</v>
      </c>
      <c r="E1111" s="8" t="s">
        <v>49</v>
      </c>
      <c r="F1111" s="8">
        <v>2.6</v>
      </c>
      <c r="G1111" s="6"/>
      <c r="H1111" s="6"/>
      <c r="I1111" s="6"/>
      <c r="J1111" s="6"/>
      <c r="K1111" s="6"/>
      <c r="L1111" s="6"/>
      <c r="M1111" s="6"/>
      <c r="N1111" s="6"/>
      <c r="O1111" s="6"/>
      <c r="P1111" s="6"/>
      <c r="Q1111" s="6"/>
      <c r="R1111" s="6"/>
      <c r="S1111" s="6"/>
      <c r="T1111" s="6"/>
      <c r="U1111" s="6"/>
      <c r="V1111" s="6"/>
      <c r="W1111" s="6"/>
      <c r="X1111" s="6"/>
      <c r="Y1111" s="6"/>
      <c r="Z1111" s="6"/>
      <c r="AA1111" s="6"/>
    </row>
    <row r="1112" spans="1:27" hidden="1" x14ac:dyDescent="0.25">
      <c r="A1112" s="10">
        <v>8527</v>
      </c>
      <c r="B1112" s="8" t="s">
        <v>46</v>
      </c>
      <c r="C1112" s="21">
        <v>43829</v>
      </c>
      <c r="D1112" s="8" t="s">
        <v>47</v>
      </c>
      <c r="E1112" s="8" t="s">
        <v>47</v>
      </c>
      <c r="F1112" s="8">
        <v>6.4</v>
      </c>
      <c r="G1112" s="6"/>
      <c r="H1112" s="6"/>
      <c r="I1112" s="6"/>
      <c r="J1112" s="6"/>
      <c r="K1112" s="6"/>
      <c r="L1112" s="6"/>
      <c r="M1112" s="6"/>
      <c r="N1112" s="6"/>
      <c r="O1112" s="6"/>
      <c r="P1112" s="6"/>
      <c r="Q1112" s="6"/>
      <c r="R1112" s="6"/>
      <c r="S1112" s="6"/>
      <c r="T1112" s="6"/>
      <c r="U1112" s="6"/>
      <c r="V1112" s="6"/>
      <c r="W1112" s="6"/>
      <c r="X1112" s="6"/>
      <c r="Y1112" s="6"/>
      <c r="Z1112" s="6"/>
      <c r="AA1112" s="6"/>
    </row>
    <row r="1113" spans="1:27" hidden="1" x14ac:dyDescent="0.25">
      <c r="A1113" s="10">
        <v>8529</v>
      </c>
      <c r="B1113" s="8" t="s">
        <v>43</v>
      </c>
      <c r="C1113" s="21">
        <v>43829</v>
      </c>
      <c r="D1113" s="8" t="s">
        <v>49</v>
      </c>
      <c r="E1113" s="8" t="s">
        <v>49</v>
      </c>
      <c r="F1113" s="8">
        <v>9.9000000000000005E-2</v>
      </c>
      <c r="G1113" s="6"/>
      <c r="H1113" s="6"/>
      <c r="I1113" s="6"/>
      <c r="J1113" s="6"/>
      <c r="K1113" s="6"/>
      <c r="L1113" s="6"/>
      <c r="M1113" s="6"/>
      <c r="N1113" s="6"/>
      <c r="O1113" s="6"/>
      <c r="P1113" s="6"/>
      <c r="Q1113" s="6"/>
      <c r="R1113" s="6"/>
      <c r="S1113" s="6"/>
      <c r="T1113" s="6"/>
      <c r="U1113" s="6"/>
      <c r="V1113" s="6"/>
      <c r="W1113" s="6"/>
      <c r="X1113" s="6"/>
      <c r="Y1113" s="6"/>
      <c r="Z1113" s="6"/>
      <c r="AA1113" s="6"/>
    </row>
    <row r="1114" spans="1:27" hidden="1" x14ac:dyDescent="0.25">
      <c r="A1114" s="10">
        <v>8530</v>
      </c>
      <c r="B1114" s="8" t="s">
        <v>52</v>
      </c>
      <c r="C1114" s="21">
        <v>43829</v>
      </c>
      <c r="D1114" s="8" t="s">
        <v>45</v>
      </c>
      <c r="E1114" s="8" t="s">
        <v>45</v>
      </c>
      <c r="F1114" s="8">
        <v>2.98</v>
      </c>
      <c r="G1114" s="6"/>
      <c r="H1114" s="6"/>
      <c r="I1114" s="6"/>
      <c r="J1114" s="6"/>
      <c r="K1114" s="6"/>
      <c r="L1114" s="6"/>
      <c r="M1114" s="6"/>
      <c r="N1114" s="6"/>
      <c r="O1114" s="6"/>
      <c r="P1114" s="6"/>
      <c r="Q1114" s="6"/>
      <c r="R1114" s="6"/>
      <c r="S1114" s="6"/>
      <c r="T1114" s="6"/>
      <c r="U1114" s="6"/>
      <c r="V1114" s="6"/>
      <c r="W1114" s="6"/>
      <c r="X1114" s="6"/>
      <c r="Y1114" s="6"/>
      <c r="Z1114" s="6"/>
      <c r="AA1114" s="6"/>
    </row>
    <row r="1115" spans="1:27" hidden="1" x14ac:dyDescent="0.25">
      <c r="A1115" s="10">
        <v>8534</v>
      </c>
      <c r="B1115" s="8" t="s">
        <v>52</v>
      </c>
      <c r="C1115" s="21">
        <v>43829</v>
      </c>
      <c r="D1115" s="8" t="s">
        <v>56</v>
      </c>
      <c r="E1115" s="8" t="s">
        <v>56</v>
      </c>
      <c r="F1115" s="8">
        <v>0.76200000000000001</v>
      </c>
      <c r="G1115" s="6"/>
      <c r="H1115" s="6"/>
      <c r="I1115" s="6"/>
      <c r="J1115" s="6"/>
      <c r="K1115" s="6"/>
      <c r="L1115" s="6"/>
      <c r="M1115" s="6"/>
      <c r="N1115" s="6"/>
      <c r="O1115" s="6"/>
      <c r="P1115" s="6"/>
      <c r="Q1115" s="6"/>
      <c r="R1115" s="6"/>
      <c r="S1115" s="6"/>
      <c r="T1115" s="6"/>
      <c r="U1115" s="6"/>
      <c r="V1115" s="6"/>
      <c r="W1115" s="6"/>
      <c r="X1115" s="6"/>
      <c r="Y1115" s="6"/>
      <c r="Z1115" s="6"/>
      <c r="AA1115" s="6"/>
    </row>
    <row r="1116" spans="1:27" hidden="1" x14ac:dyDescent="0.25">
      <c r="A1116" s="10">
        <v>8542</v>
      </c>
      <c r="B1116" s="8" t="s">
        <v>43</v>
      </c>
      <c r="C1116" s="21">
        <v>43829</v>
      </c>
      <c r="D1116" s="8" t="s">
        <v>50</v>
      </c>
      <c r="E1116" s="8" t="s">
        <v>50</v>
      </c>
      <c r="F1116" s="8">
        <v>2.14</v>
      </c>
      <c r="G1116" s="6"/>
      <c r="H1116" s="6"/>
      <c r="I1116" s="6"/>
      <c r="J1116" s="6"/>
      <c r="K1116" s="6"/>
      <c r="L1116" s="6"/>
      <c r="M1116" s="6"/>
      <c r="N1116" s="6"/>
      <c r="O1116" s="6"/>
      <c r="P1116" s="6"/>
      <c r="Q1116" s="6"/>
      <c r="R1116" s="6"/>
      <c r="S1116" s="6"/>
      <c r="T1116" s="6"/>
      <c r="U1116" s="6"/>
      <c r="V1116" s="6"/>
      <c r="W1116" s="6"/>
      <c r="X1116" s="6"/>
      <c r="Y1116" s="6"/>
      <c r="Z1116" s="6"/>
      <c r="AA1116" s="6"/>
    </row>
    <row r="1117" spans="1:27" hidden="1" x14ac:dyDescent="0.25">
      <c r="A1117" s="10">
        <v>8544</v>
      </c>
      <c r="B1117" s="8" t="s">
        <v>52</v>
      </c>
      <c r="C1117" s="21">
        <v>43829</v>
      </c>
      <c r="D1117" s="8" t="s">
        <v>51</v>
      </c>
      <c r="E1117" s="8" t="s">
        <v>51</v>
      </c>
      <c r="F1117" s="8">
        <v>0.58199999999999996</v>
      </c>
      <c r="G1117" s="6"/>
      <c r="H1117" s="6"/>
      <c r="I1117" s="6"/>
      <c r="J1117" s="6"/>
      <c r="K1117" s="6"/>
      <c r="L1117" s="6"/>
      <c r="M1117" s="6"/>
      <c r="N1117" s="6"/>
      <c r="O1117" s="6"/>
      <c r="P1117" s="6"/>
      <c r="Q1117" s="6"/>
      <c r="R1117" s="6"/>
      <c r="S1117" s="6"/>
      <c r="T1117" s="6"/>
      <c r="U1117" s="6"/>
      <c r="V1117" s="6"/>
      <c r="W1117" s="6"/>
      <c r="X1117" s="6"/>
      <c r="Y1117" s="6"/>
      <c r="Z1117" s="6"/>
      <c r="AA1117" s="6"/>
    </row>
    <row r="1118" spans="1:27" hidden="1" x14ac:dyDescent="0.25">
      <c r="A1118" s="10">
        <v>8545</v>
      </c>
      <c r="B1118" s="8" t="s">
        <v>43</v>
      </c>
      <c r="C1118" s="21">
        <v>43829</v>
      </c>
      <c r="D1118" s="8" t="s">
        <v>49</v>
      </c>
      <c r="E1118" s="8" t="s">
        <v>49</v>
      </c>
      <c r="F1118" s="8">
        <v>0.98799999999999999</v>
      </c>
      <c r="G1118" s="6"/>
      <c r="H1118" s="6"/>
      <c r="I1118" s="6"/>
      <c r="J1118" s="6"/>
      <c r="K1118" s="6"/>
      <c r="L1118" s="6"/>
      <c r="M1118" s="6"/>
      <c r="N1118" s="6"/>
      <c r="O1118" s="6"/>
      <c r="P1118" s="6"/>
      <c r="Q1118" s="6"/>
      <c r="R1118" s="6"/>
      <c r="S1118" s="6"/>
      <c r="T1118" s="6"/>
      <c r="U1118" s="6"/>
      <c r="V1118" s="6"/>
      <c r="W1118" s="6"/>
      <c r="X1118" s="6"/>
      <c r="Y1118" s="6"/>
      <c r="Z1118" s="6"/>
      <c r="AA1118" s="6"/>
    </row>
    <row r="1119" spans="1:27" hidden="1" x14ac:dyDescent="0.25">
      <c r="A1119" s="10">
        <v>8559</v>
      </c>
      <c r="B1119" s="8" t="s">
        <v>43</v>
      </c>
      <c r="C1119" s="21">
        <v>43829</v>
      </c>
      <c r="D1119" s="8" t="s">
        <v>49</v>
      </c>
      <c r="E1119" s="8" t="s">
        <v>49</v>
      </c>
      <c r="F1119" s="8">
        <v>1.1399999999999999</v>
      </c>
      <c r="G1119" s="6"/>
      <c r="H1119" s="6"/>
      <c r="I1119" s="6"/>
      <c r="J1119" s="6"/>
      <c r="K1119" s="6"/>
      <c r="L1119" s="6"/>
      <c r="M1119" s="6"/>
      <c r="N1119" s="6"/>
      <c r="O1119" s="6"/>
      <c r="P1119" s="6"/>
      <c r="Q1119" s="6"/>
      <c r="R1119" s="6"/>
      <c r="S1119" s="6"/>
      <c r="T1119" s="6"/>
      <c r="U1119" s="6"/>
      <c r="V1119" s="6"/>
      <c r="W1119" s="6"/>
      <c r="X1119" s="6"/>
      <c r="Y1119" s="6"/>
      <c r="Z1119" s="6"/>
      <c r="AA1119" s="6"/>
    </row>
    <row r="1120" spans="1:27" hidden="1" x14ac:dyDescent="0.25">
      <c r="A1120" s="10">
        <v>8566</v>
      </c>
      <c r="B1120" s="8" t="s">
        <v>43</v>
      </c>
      <c r="C1120" s="21">
        <v>43829</v>
      </c>
      <c r="D1120" s="8" t="s">
        <v>42</v>
      </c>
      <c r="E1120" s="8" t="s">
        <v>59</v>
      </c>
      <c r="F1120" s="8">
        <v>2.2400000000000002</v>
      </c>
      <c r="G1120" s="6"/>
      <c r="H1120" s="6"/>
      <c r="I1120" s="6"/>
      <c r="J1120" s="6"/>
      <c r="K1120" s="6"/>
      <c r="L1120" s="6"/>
      <c r="M1120" s="6"/>
      <c r="N1120" s="6"/>
      <c r="O1120" s="6"/>
      <c r="P1120" s="6"/>
      <c r="Q1120" s="6"/>
      <c r="R1120" s="6"/>
      <c r="S1120" s="6"/>
      <c r="T1120" s="6"/>
      <c r="U1120" s="6"/>
      <c r="V1120" s="6"/>
      <c r="W1120" s="6"/>
      <c r="X1120" s="6"/>
      <c r="Y1120" s="6"/>
      <c r="Z1120" s="6"/>
      <c r="AA1120" s="6"/>
    </row>
    <row r="1121" spans="1:27" hidden="1" x14ac:dyDescent="0.25">
      <c r="A1121" s="10">
        <v>8566</v>
      </c>
      <c r="B1121" s="8" t="s">
        <v>43</v>
      </c>
      <c r="C1121" s="21">
        <v>43829</v>
      </c>
      <c r="D1121" s="8" t="s">
        <v>42</v>
      </c>
      <c r="E1121" s="8" t="s">
        <v>45</v>
      </c>
      <c r="F1121" s="8">
        <v>1.877</v>
      </c>
      <c r="G1121" s="6"/>
      <c r="H1121" s="6"/>
      <c r="I1121" s="6"/>
      <c r="J1121" s="6"/>
      <c r="K1121" s="6"/>
      <c r="L1121" s="6"/>
      <c r="M1121" s="6"/>
      <c r="N1121" s="6"/>
      <c r="O1121" s="6"/>
      <c r="P1121" s="6"/>
      <c r="Q1121" s="6"/>
      <c r="R1121" s="6"/>
      <c r="S1121" s="6"/>
      <c r="T1121" s="6"/>
      <c r="U1121" s="6"/>
      <c r="V1121" s="6"/>
      <c r="W1121" s="6"/>
      <c r="X1121" s="6"/>
      <c r="Y1121" s="6"/>
      <c r="Z1121" s="6"/>
      <c r="AA1121" s="6"/>
    </row>
    <row r="1122" spans="1:27" hidden="1" x14ac:dyDescent="0.25">
      <c r="A1122" s="10">
        <v>8566</v>
      </c>
      <c r="B1122" s="8" t="s">
        <v>43</v>
      </c>
      <c r="C1122" s="21">
        <v>43829</v>
      </c>
      <c r="D1122" s="8" t="s">
        <v>42</v>
      </c>
      <c r="E1122" s="8" t="s">
        <v>60</v>
      </c>
      <c r="F1122" s="8">
        <v>1.1759999999999999</v>
      </c>
      <c r="G1122" s="6"/>
      <c r="H1122" s="6"/>
      <c r="I1122" s="6"/>
      <c r="J1122" s="6"/>
      <c r="K1122" s="6"/>
      <c r="L1122" s="6"/>
      <c r="M1122" s="6"/>
      <c r="N1122" s="6"/>
      <c r="O1122" s="6"/>
      <c r="P1122" s="6"/>
      <c r="Q1122" s="6"/>
      <c r="R1122" s="6"/>
      <c r="S1122" s="6"/>
      <c r="T1122" s="6"/>
      <c r="U1122" s="6"/>
      <c r="V1122" s="6"/>
      <c r="W1122" s="6"/>
      <c r="X1122" s="6"/>
      <c r="Y1122" s="6"/>
      <c r="Z1122" s="6"/>
      <c r="AA1122" s="6"/>
    </row>
    <row r="1123" spans="1:27" hidden="1" x14ac:dyDescent="0.25">
      <c r="A1123" s="10">
        <v>8566</v>
      </c>
      <c r="B1123" s="8" t="s">
        <v>43</v>
      </c>
      <c r="C1123" s="21">
        <v>43829</v>
      </c>
      <c r="D1123" s="8" t="s">
        <v>42</v>
      </c>
      <c r="E1123" s="8" t="s">
        <v>62</v>
      </c>
      <c r="F1123" s="8">
        <v>6.74</v>
      </c>
      <c r="G1123" s="6"/>
      <c r="H1123" s="6"/>
      <c r="I1123" s="6"/>
      <c r="J1123" s="6"/>
      <c r="K1123" s="6"/>
      <c r="L1123" s="6"/>
      <c r="M1123" s="6"/>
      <c r="N1123" s="6"/>
      <c r="O1123" s="6"/>
      <c r="P1123" s="6"/>
      <c r="Q1123" s="6"/>
      <c r="R1123" s="6"/>
      <c r="S1123" s="6"/>
      <c r="T1123" s="6"/>
      <c r="U1123" s="6"/>
      <c r="V1123" s="6"/>
      <c r="W1123" s="6"/>
      <c r="X1123" s="6"/>
      <c r="Y1123" s="6"/>
      <c r="Z1123" s="6"/>
      <c r="AA1123" s="6"/>
    </row>
    <row r="1124" spans="1:27" hidden="1" x14ac:dyDescent="0.25">
      <c r="A1124" s="10">
        <v>8567</v>
      </c>
      <c r="B1124" s="8" t="s">
        <v>43</v>
      </c>
      <c r="C1124" s="21">
        <v>43829</v>
      </c>
      <c r="D1124" s="8" t="s">
        <v>49</v>
      </c>
      <c r="E1124" s="8" t="s">
        <v>49</v>
      </c>
      <c r="F1124" s="8">
        <v>5.24</v>
      </c>
      <c r="G1124" s="6"/>
      <c r="H1124" s="6"/>
      <c r="I1124" s="6"/>
      <c r="J1124" s="6"/>
      <c r="K1124" s="6"/>
      <c r="L1124" s="6"/>
      <c r="M1124" s="6"/>
      <c r="N1124" s="6"/>
      <c r="O1124" s="6"/>
      <c r="P1124" s="6"/>
      <c r="Q1124" s="6"/>
      <c r="R1124" s="6"/>
      <c r="S1124" s="6"/>
      <c r="T1124" s="6"/>
      <c r="U1124" s="6"/>
      <c r="V1124" s="6"/>
      <c r="W1124" s="6"/>
      <c r="X1124" s="6"/>
      <c r="Y1124" s="6"/>
      <c r="Z1124" s="6"/>
      <c r="AA1124" s="6"/>
    </row>
    <row r="1125" spans="1:27" hidden="1" x14ac:dyDescent="0.25">
      <c r="A1125" s="10">
        <v>8568</v>
      </c>
      <c r="B1125" s="8" t="s">
        <v>43</v>
      </c>
      <c r="C1125" s="21">
        <v>43829</v>
      </c>
      <c r="D1125" s="8" t="s">
        <v>49</v>
      </c>
      <c r="E1125" s="8" t="s">
        <v>49</v>
      </c>
      <c r="F1125" s="8">
        <v>7.1999999999999995E-2</v>
      </c>
      <c r="G1125" s="6"/>
      <c r="H1125" s="6"/>
      <c r="I1125" s="6"/>
      <c r="J1125" s="6"/>
      <c r="K1125" s="6"/>
      <c r="L1125" s="6"/>
      <c r="M1125" s="6"/>
      <c r="N1125" s="6"/>
      <c r="O1125" s="6"/>
      <c r="P1125" s="6"/>
      <c r="Q1125" s="6"/>
      <c r="R1125" s="6"/>
      <c r="S1125" s="6"/>
      <c r="T1125" s="6"/>
      <c r="U1125" s="6"/>
      <c r="V1125" s="6"/>
      <c r="W1125" s="6"/>
      <c r="X1125" s="6"/>
      <c r="Y1125" s="6"/>
      <c r="Z1125" s="6"/>
      <c r="AA1125" s="6"/>
    </row>
    <row r="1126" spans="1:27" hidden="1" x14ac:dyDescent="0.25">
      <c r="A1126" s="10">
        <v>8569</v>
      </c>
      <c r="B1126" s="8" t="s">
        <v>52</v>
      </c>
      <c r="C1126" s="21">
        <v>43829</v>
      </c>
      <c r="D1126" s="8" t="s">
        <v>51</v>
      </c>
      <c r="E1126" s="8" t="s">
        <v>51</v>
      </c>
      <c r="F1126" s="8">
        <v>3.1</v>
      </c>
      <c r="G1126" s="6"/>
      <c r="H1126" s="6"/>
      <c r="I1126" s="6"/>
      <c r="J1126" s="6"/>
      <c r="K1126" s="6"/>
      <c r="L1126" s="6"/>
      <c r="M1126" s="6"/>
      <c r="N1126" s="6"/>
      <c r="O1126" s="6"/>
      <c r="P1126" s="6"/>
      <c r="Q1126" s="6"/>
      <c r="R1126" s="6"/>
      <c r="S1126" s="6"/>
      <c r="T1126" s="6"/>
      <c r="U1126" s="6"/>
      <c r="V1126" s="6"/>
      <c r="W1126" s="6"/>
      <c r="X1126" s="6"/>
      <c r="Y1126" s="6"/>
      <c r="Z1126" s="6"/>
      <c r="AA1126" s="6"/>
    </row>
    <row r="1127" spans="1:27" hidden="1" x14ac:dyDescent="0.25">
      <c r="A1127" s="10">
        <v>8573</v>
      </c>
      <c r="B1127" s="8" t="s">
        <v>43</v>
      </c>
      <c r="C1127" s="21">
        <v>43829</v>
      </c>
      <c r="D1127" s="8" t="s">
        <v>45</v>
      </c>
      <c r="E1127" s="8" t="s">
        <v>45</v>
      </c>
      <c r="F1127" s="8">
        <v>1.976</v>
      </c>
      <c r="G1127" s="6"/>
      <c r="H1127" s="6"/>
      <c r="I1127" s="6"/>
      <c r="J1127" s="6"/>
      <c r="K1127" s="6"/>
      <c r="L1127" s="6"/>
      <c r="M1127" s="6"/>
      <c r="N1127" s="6"/>
      <c r="O1127" s="6"/>
      <c r="P1127" s="6"/>
      <c r="Q1127" s="6"/>
      <c r="R1127" s="6"/>
      <c r="S1127" s="6"/>
      <c r="T1127" s="6"/>
      <c r="U1127" s="6"/>
      <c r="V1127" s="6"/>
      <c r="W1127" s="6"/>
      <c r="X1127" s="6"/>
      <c r="Y1127" s="6"/>
      <c r="Z1127" s="6"/>
      <c r="AA1127" s="6"/>
    </row>
    <row r="1128" spans="1:27" hidden="1" x14ac:dyDescent="0.25">
      <c r="A1128" s="10">
        <v>8583</v>
      </c>
      <c r="B1128" s="8" t="s">
        <v>43</v>
      </c>
      <c r="C1128" s="21">
        <v>43829</v>
      </c>
      <c r="D1128" s="8" t="s">
        <v>49</v>
      </c>
      <c r="E1128" s="8" t="s">
        <v>49</v>
      </c>
      <c r="F1128" s="8">
        <v>2.3279999999999998</v>
      </c>
      <c r="G1128" s="6"/>
      <c r="H1128" s="6"/>
      <c r="I1128" s="6"/>
      <c r="J1128" s="6"/>
      <c r="K1128" s="6"/>
      <c r="L1128" s="6"/>
      <c r="M1128" s="6"/>
      <c r="N1128" s="6"/>
      <c r="O1128" s="6"/>
      <c r="P1128" s="6"/>
      <c r="Q1128" s="6"/>
      <c r="R1128" s="6"/>
      <c r="S1128" s="6"/>
      <c r="T1128" s="6"/>
      <c r="U1128" s="6"/>
      <c r="V1128" s="6"/>
      <c r="W1128" s="6"/>
      <c r="X1128" s="6"/>
      <c r="Y1128" s="6"/>
      <c r="Z1128" s="6"/>
      <c r="AA1128" s="6"/>
    </row>
    <row r="1129" spans="1:27" hidden="1" x14ac:dyDescent="0.25">
      <c r="A1129" s="10">
        <v>8587</v>
      </c>
      <c r="B1129" s="8" t="s">
        <v>43</v>
      </c>
      <c r="C1129" s="21">
        <v>43829</v>
      </c>
      <c r="D1129" s="8" t="s">
        <v>54</v>
      </c>
      <c r="E1129" s="8" t="s">
        <v>49</v>
      </c>
      <c r="F1129" s="8">
        <v>0.62</v>
      </c>
      <c r="G1129" s="6"/>
      <c r="H1129" s="6"/>
      <c r="I1129" s="6"/>
      <c r="J1129" s="6"/>
      <c r="K1129" s="6"/>
      <c r="L1129" s="6"/>
      <c r="M1129" s="6"/>
      <c r="N1129" s="6"/>
      <c r="O1129" s="6"/>
      <c r="P1129" s="6"/>
      <c r="Q1129" s="6"/>
      <c r="R1129" s="6"/>
      <c r="S1129" s="6"/>
      <c r="T1129" s="6"/>
      <c r="U1129" s="6"/>
      <c r="V1129" s="6"/>
      <c r="W1129" s="6"/>
      <c r="X1129" s="6"/>
      <c r="Y1129" s="6"/>
      <c r="Z1129" s="6"/>
      <c r="AA1129" s="6"/>
    </row>
    <row r="1130" spans="1:27" hidden="1" x14ac:dyDescent="0.25">
      <c r="A1130" s="10">
        <v>8587</v>
      </c>
      <c r="B1130" s="8" t="s">
        <v>43</v>
      </c>
      <c r="C1130" s="21">
        <v>43829</v>
      </c>
      <c r="D1130" s="8" t="s">
        <v>54</v>
      </c>
      <c r="E1130" s="8" t="s">
        <v>55</v>
      </c>
      <c r="F1130" s="8">
        <v>0.53600000000000003</v>
      </c>
      <c r="G1130" s="6"/>
      <c r="H1130" s="6"/>
      <c r="I1130" s="6"/>
      <c r="J1130" s="6"/>
      <c r="K1130" s="6"/>
      <c r="L1130" s="6"/>
      <c r="M1130" s="6"/>
      <c r="N1130" s="6"/>
      <c r="O1130" s="6"/>
      <c r="P1130" s="6"/>
      <c r="Q1130" s="6"/>
      <c r="R1130" s="6"/>
      <c r="S1130" s="6"/>
      <c r="T1130" s="6"/>
      <c r="U1130" s="6"/>
      <c r="V1130" s="6"/>
      <c r="W1130" s="6"/>
      <c r="X1130" s="6"/>
      <c r="Y1130" s="6"/>
      <c r="Z1130" s="6"/>
      <c r="AA1130" s="6"/>
    </row>
    <row r="1131" spans="1:27" hidden="1" x14ac:dyDescent="0.25">
      <c r="A1131" s="10">
        <v>8597</v>
      </c>
      <c r="B1131" s="8" t="s">
        <v>52</v>
      </c>
      <c r="C1131" s="21">
        <v>43829</v>
      </c>
      <c r="D1131" s="8" t="s">
        <v>51</v>
      </c>
      <c r="E1131" s="8" t="s">
        <v>51</v>
      </c>
      <c r="F1131" s="8">
        <v>0.34</v>
      </c>
      <c r="G1131" s="6"/>
      <c r="H1131" s="6"/>
      <c r="I1131" s="6"/>
      <c r="J1131" s="6"/>
      <c r="K1131" s="6"/>
      <c r="L1131" s="6"/>
      <c r="M1131" s="6"/>
      <c r="N1131" s="6"/>
      <c r="O1131" s="6"/>
      <c r="P1131" s="6"/>
      <c r="Q1131" s="6"/>
      <c r="R1131" s="6"/>
      <c r="S1131" s="6"/>
      <c r="T1131" s="6"/>
      <c r="U1131" s="6"/>
      <c r="V1131" s="6"/>
      <c r="W1131" s="6"/>
      <c r="X1131" s="6"/>
      <c r="Y1131" s="6"/>
      <c r="Z1131" s="6"/>
      <c r="AA1131" s="6"/>
    </row>
    <row r="1132" spans="1:27" hidden="1" x14ac:dyDescent="0.25">
      <c r="A1132" s="10">
        <v>8608</v>
      </c>
      <c r="B1132" s="8" t="s">
        <v>43</v>
      </c>
      <c r="C1132" s="21">
        <v>43829</v>
      </c>
      <c r="D1132" s="8" t="s">
        <v>49</v>
      </c>
      <c r="E1132" s="8" t="s">
        <v>49</v>
      </c>
      <c r="F1132" s="8">
        <v>2.7E-2</v>
      </c>
      <c r="G1132" s="6"/>
      <c r="H1132" s="6"/>
      <c r="I1132" s="6"/>
      <c r="J1132" s="6"/>
      <c r="K1132" s="6"/>
      <c r="L1132" s="6"/>
      <c r="M1132" s="6"/>
      <c r="N1132" s="6"/>
      <c r="O1132" s="6"/>
      <c r="P1132" s="6"/>
      <c r="Q1132" s="6"/>
      <c r="R1132" s="6"/>
      <c r="S1132" s="6"/>
      <c r="T1132" s="6"/>
      <c r="U1132" s="6"/>
      <c r="V1132" s="6"/>
      <c r="W1132" s="6"/>
      <c r="X1132" s="6"/>
      <c r="Y1132" s="6"/>
      <c r="Z1132" s="6"/>
      <c r="AA1132" s="6"/>
    </row>
    <row r="1133" spans="1:27" hidden="1" x14ac:dyDescent="0.25">
      <c r="A1133" s="10">
        <v>8609</v>
      </c>
      <c r="B1133" s="8" t="s">
        <v>43</v>
      </c>
      <c r="C1133" s="21">
        <v>43829</v>
      </c>
      <c r="D1133" s="8" t="s">
        <v>42</v>
      </c>
      <c r="E1133" s="8" t="s">
        <v>63</v>
      </c>
      <c r="F1133" s="8">
        <v>6.7</v>
      </c>
      <c r="G1133" s="6"/>
      <c r="H1133" s="6"/>
      <c r="I1133" s="6"/>
      <c r="J1133" s="6"/>
      <c r="K1133" s="6"/>
      <c r="L1133" s="6"/>
      <c r="M1133" s="6"/>
      <c r="N1133" s="6"/>
      <c r="O1133" s="6"/>
      <c r="P1133" s="6"/>
      <c r="Q1133" s="6"/>
      <c r="R1133" s="6"/>
      <c r="S1133" s="6"/>
      <c r="T1133" s="6"/>
      <c r="U1133" s="6"/>
      <c r="V1133" s="6"/>
      <c r="W1133" s="6"/>
      <c r="X1133" s="6"/>
      <c r="Y1133" s="6"/>
      <c r="Z1133" s="6"/>
      <c r="AA1133" s="6"/>
    </row>
    <row r="1134" spans="1:27" hidden="1" x14ac:dyDescent="0.25">
      <c r="A1134" s="10">
        <v>8609</v>
      </c>
      <c r="B1134" s="8" t="s">
        <v>43</v>
      </c>
      <c r="C1134" s="21">
        <v>43829</v>
      </c>
      <c r="D1134" s="8" t="s">
        <v>42</v>
      </c>
      <c r="E1134" s="8" t="s">
        <v>60</v>
      </c>
      <c r="F1134" s="8">
        <v>7.8E-2</v>
      </c>
      <c r="G1134" s="6"/>
      <c r="H1134" s="6"/>
      <c r="I1134" s="6"/>
      <c r="J1134" s="6"/>
      <c r="K1134" s="6"/>
      <c r="L1134" s="6"/>
      <c r="M1134" s="6"/>
      <c r="N1134" s="6"/>
      <c r="O1134" s="6"/>
      <c r="P1134" s="6"/>
      <c r="Q1134" s="6"/>
      <c r="R1134" s="6"/>
      <c r="S1134" s="6"/>
      <c r="T1134" s="6"/>
      <c r="U1134" s="6"/>
      <c r="V1134" s="6"/>
      <c r="W1134" s="6"/>
      <c r="X1134" s="6"/>
      <c r="Y1134" s="6"/>
      <c r="Z1134" s="6"/>
      <c r="AA1134" s="6"/>
    </row>
    <row r="1135" spans="1:27" hidden="1" x14ac:dyDescent="0.25">
      <c r="A1135" s="10">
        <v>8609</v>
      </c>
      <c r="B1135" s="8" t="s">
        <v>43</v>
      </c>
      <c r="C1135" s="21">
        <v>43829</v>
      </c>
      <c r="D1135" s="8" t="s">
        <v>42</v>
      </c>
      <c r="E1135" s="8" t="s">
        <v>59</v>
      </c>
      <c r="F1135" s="8">
        <v>4.8</v>
      </c>
      <c r="G1135" s="6"/>
      <c r="H1135" s="6"/>
      <c r="I1135" s="6"/>
      <c r="J1135" s="6"/>
      <c r="K1135" s="6"/>
      <c r="L1135" s="6"/>
      <c r="M1135" s="6"/>
      <c r="N1135" s="6"/>
      <c r="O1135" s="6"/>
      <c r="P1135" s="6"/>
      <c r="Q1135" s="6"/>
      <c r="R1135" s="6"/>
      <c r="S1135" s="6"/>
      <c r="T1135" s="6"/>
      <c r="U1135" s="6"/>
      <c r="V1135" s="6"/>
      <c r="W1135" s="6"/>
      <c r="X1135" s="6"/>
      <c r="Y1135" s="6"/>
      <c r="Z1135" s="6"/>
      <c r="AA1135" s="6"/>
    </row>
    <row r="1136" spans="1:27" hidden="1" x14ac:dyDescent="0.25">
      <c r="A1136" s="10">
        <v>8612</v>
      </c>
      <c r="B1136" s="8" t="s">
        <v>52</v>
      </c>
      <c r="C1136" s="21">
        <v>43829</v>
      </c>
      <c r="D1136" s="8" t="s">
        <v>66</v>
      </c>
      <c r="E1136" s="8" t="s">
        <v>66</v>
      </c>
      <c r="F1136" s="8">
        <v>1.9359999999999999</v>
      </c>
      <c r="G1136" s="6"/>
      <c r="H1136" s="6"/>
      <c r="I1136" s="6"/>
      <c r="J1136" s="6"/>
      <c r="K1136" s="6"/>
      <c r="L1136" s="6"/>
      <c r="M1136" s="6"/>
      <c r="N1136" s="6"/>
      <c r="O1136" s="6"/>
      <c r="P1136" s="6"/>
      <c r="Q1136" s="6"/>
      <c r="R1136" s="6"/>
      <c r="S1136" s="6"/>
      <c r="T1136" s="6"/>
      <c r="U1136" s="6"/>
      <c r="V1136" s="6"/>
      <c r="W1136" s="6"/>
      <c r="X1136" s="6"/>
      <c r="Y1136" s="6"/>
      <c r="Z1136" s="6"/>
      <c r="AA1136" s="6"/>
    </row>
    <row r="1137" spans="1:27" hidden="1" x14ac:dyDescent="0.25">
      <c r="A1137" s="10">
        <v>8615</v>
      </c>
      <c r="B1137" s="8" t="s">
        <v>43</v>
      </c>
      <c r="C1137" s="21">
        <v>43829</v>
      </c>
      <c r="D1137" s="8" t="s">
        <v>41</v>
      </c>
      <c r="E1137" s="8" t="s">
        <v>45</v>
      </c>
      <c r="F1137" s="8">
        <v>0.89</v>
      </c>
      <c r="G1137" s="6"/>
      <c r="H1137" s="6"/>
      <c r="I1137" s="6"/>
      <c r="J1137" s="6"/>
      <c r="K1137" s="6"/>
      <c r="L1137" s="6"/>
      <c r="M1137" s="6"/>
      <c r="N1137" s="6"/>
      <c r="O1137" s="6"/>
      <c r="P1137" s="6"/>
      <c r="Q1137" s="6"/>
      <c r="R1137" s="6"/>
      <c r="S1137" s="6"/>
      <c r="T1137" s="6"/>
      <c r="U1137" s="6"/>
      <c r="V1137" s="6"/>
      <c r="W1137" s="6"/>
      <c r="X1137" s="6"/>
      <c r="Y1137" s="6"/>
      <c r="Z1137" s="6"/>
      <c r="AA1137" s="6"/>
    </row>
    <row r="1138" spans="1:27" hidden="1" x14ac:dyDescent="0.25">
      <c r="A1138" s="10">
        <v>8621</v>
      </c>
      <c r="B1138" s="8" t="s">
        <v>43</v>
      </c>
      <c r="C1138" s="21">
        <v>43829</v>
      </c>
      <c r="D1138" s="8" t="s">
        <v>42</v>
      </c>
      <c r="E1138" s="8" t="s">
        <v>60</v>
      </c>
      <c r="F1138" s="8">
        <v>2.6659999999999999</v>
      </c>
      <c r="G1138" s="6"/>
      <c r="H1138" s="6"/>
      <c r="I1138" s="6"/>
      <c r="J1138" s="6"/>
      <c r="K1138" s="6"/>
      <c r="L1138" s="6"/>
      <c r="M1138" s="6"/>
      <c r="N1138" s="6"/>
      <c r="O1138" s="6"/>
      <c r="P1138" s="6"/>
      <c r="Q1138" s="6"/>
      <c r="R1138" s="6"/>
      <c r="S1138" s="6"/>
      <c r="T1138" s="6"/>
      <c r="U1138" s="6"/>
      <c r="V1138" s="6"/>
      <c r="W1138" s="6"/>
      <c r="X1138" s="6"/>
      <c r="Y1138" s="6"/>
      <c r="Z1138" s="6"/>
      <c r="AA1138" s="6"/>
    </row>
    <row r="1139" spans="1:27" hidden="1" x14ac:dyDescent="0.25">
      <c r="A1139" s="10">
        <v>8621</v>
      </c>
      <c r="B1139" s="8" t="s">
        <v>43</v>
      </c>
      <c r="C1139" s="21">
        <v>43829</v>
      </c>
      <c r="D1139" s="8" t="s">
        <v>42</v>
      </c>
      <c r="E1139" s="8" t="s">
        <v>63</v>
      </c>
      <c r="F1139" s="8">
        <v>5.4</v>
      </c>
      <c r="G1139" s="6"/>
      <c r="H1139" s="6"/>
      <c r="I1139" s="6"/>
      <c r="J1139" s="6"/>
      <c r="K1139" s="6"/>
      <c r="L1139" s="6"/>
      <c r="M1139" s="6"/>
      <c r="N1139" s="6"/>
      <c r="O1139" s="6"/>
      <c r="P1139" s="6"/>
      <c r="Q1139" s="6"/>
      <c r="R1139" s="6"/>
      <c r="S1139" s="6"/>
      <c r="T1139" s="6"/>
      <c r="U1139" s="6"/>
      <c r="V1139" s="6"/>
      <c r="W1139" s="6"/>
      <c r="X1139" s="6"/>
      <c r="Y1139" s="6"/>
      <c r="Z1139" s="6"/>
      <c r="AA1139" s="6"/>
    </row>
    <row r="1140" spans="1:27" hidden="1" x14ac:dyDescent="0.25">
      <c r="A1140" s="10">
        <v>8621</v>
      </c>
      <c r="B1140" s="8" t="s">
        <v>43</v>
      </c>
      <c r="C1140" s="21">
        <v>43829</v>
      </c>
      <c r="D1140" s="8" t="s">
        <v>42</v>
      </c>
      <c r="E1140" s="8" t="s">
        <v>59</v>
      </c>
      <c r="F1140" s="8">
        <v>6</v>
      </c>
      <c r="G1140" s="6"/>
      <c r="H1140" s="6"/>
      <c r="I1140" s="6"/>
      <c r="J1140" s="6"/>
      <c r="K1140" s="6"/>
      <c r="L1140" s="6"/>
      <c r="M1140" s="6"/>
      <c r="N1140" s="6"/>
      <c r="O1140" s="6"/>
      <c r="P1140" s="6"/>
      <c r="Q1140" s="6"/>
      <c r="R1140" s="6"/>
      <c r="S1140" s="6"/>
      <c r="T1140" s="6"/>
      <c r="U1140" s="6"/>
      <c r="V1140" s="6"/>
      <c r="W1140" s="6"/>
      <c r="X1140" s="6"/>
      <c r="Y1140" s="6"/>
      <c r="Z1140" s="6"/>
      <c r="AA1140" s="6"/>
    </row>
    <row r="1141" spans="1:27" hidden="1" x14ac:dyDescent="0.25">
      <c r="A1141" s="10">
        <v>8621</v>
      </c>
      <c r="B1141" s="8" t="s">
        <v>43</v>
      </c>
      <c r="C1141" s="21">
        <v>43829</v>
      </c>
      <c r="D1141" s="8" t="s">
        <v>42</v>
      </c>
      <c r="E1141" s="8" t="s">
        <v>62</v>
      </c>
      <c r="F1141" s="8">
        <v>7.46</v>
      </c>
      <c r="G1141" s="6"/>
      <c r="H1141" s="6"/>
      <c r="I1141" s="6"/>
      <c r="J1141" s="6"/>
      <c r="K1141" s="6"/>
      <c r="L1141" s="6"/>
      <c r="M1141" s="6"/>
      <c r="N1141" s="6"/>
      <c r="O1141" s="6"/>
      <c r="P1141" s="6"/>
      <c r="Q1141" s="6"/>
      <c r="R1141" s="6"/>
      <c r="S1141" s="6"/>
      <c r="T1141" s="6"/>
      <c r="U1141" s="6"/>
      <c r="V1141" s="6"/>
      <c r="W1141" s="6"/>
      <c r="X1141" s="6"/>
      <c r="Y1141" s="6"/>
      <c r="Z1141" s="6"/>
      <c r="AA1141" s="6"/>
    </row>
    <row r="1142" spans="1:27" hidden="1" x14ac:dyDescent="0.25">
      <c r="A1142" s="10">
        <v>8635</v>
      </c>
      <c r="B1142" s="8" t="s">
        <v>52</v>
      </c>
      <c r="C1142" s="21">
        <v>43829</v>
      </c>
      <c r="D1142" s="8" t="s">
        <v>51</v>
      </c>
      <c r="E1142" s="8" t="s">
        <v>51</v>
      </c>
      <c r="F1142" s="8">
        <v>1.3580000000000001</v>
      </c>
      <c r="G1142" s="6"/>
      <c r="H1142" s="6"/>
      <c r="I1142" s="6"/>
      <c r="J1142" s="6"/>
      <c r="K1142" s="6"/>
      <c r="L1142" s="6"/>
      <c r="M1142" s="6"/>
      <c r="N1142" s="6"/>
      <c r="O1142" s="6"/>
      <c r="P1142" s="6"/>
      <c r="Q1142" s="6"/>
      <c r="R1142" s="6"/>
      <c r="S1142" s="6"/>
      <c r="T1142" s="6"/>
      <c r="U1142" s="6"/>
      <c r="V1142" s="6"/>
      <c r="W1142" s="6"/>
      <c r="X1142" s="6"/>
      <c r="Y1142" s="6"/>
      <c r="Z1142" s="6"/>
      <c r="AA1142" s="6"/>
    </row>
    <row r="1143" spans="1:27" hidden="1" x14ac:dyDescent="0.25">
      <c r="A1143" s="10">
        <v>8640</v>
      </c>
      <c r="B1143" s="8" t="s">
        <v>43</v>
      </c>
      <c r="C1143" s="21">
        <v>43829</v>
      </c>
      <c r="D1143" s="8" t="s">
        <v>49</v>
      </c>
      <c r="E1143" s="8" t="s">
        <v>49</v>
      </c>
      <c r="F1143" s="8">
        <v>0.27</v>
      </c>
      <c r="G1143" s="6"/>
      <c r="H1143" s="6"/>
      <c r="I1143" s="6"/>
      <c r="J1143" s="6"/>
      <c r="K1143" s="6"/>
      <c r="L1143" s="6"/>
      <c r="M1143" s="6"/>
      <c r="N1143" s="6"/>
      <c r="O1143" s="6"/>
      <c r="P1143" s="6"/>
      <c r="Q1143" s="6"/>
      <c r="R1143" s="6"/>
      <c r="S1143" s="6"/>
      <c r="T1143" s="6"/>
      <c r="U1143" s="6"/>
      <c r="V1143" s="6"/>
      <c r="W1143" s="6"/>
      <c r="X1143" s="6"/>
      <c r="Y1143" s="6"/>
      <c r="Z1143" s="6"/>
      <c r="AA1143" s="6"/>
    </row>
    <row r="1144" spans="1:27" hidden="1" x14ac:dyDescent="0.25">
      <c r="A1144" s="10">
        <v>8641</v>
      </c>
      <c r="B1144" s="8" t="s">
        <v>43</v>
      </c>
      <c r="C1144" s="21">
        <v>43829</v>
      </c>
      <c r="D1144" s="8" t="s">
        <v>42</v>
      </c>
      <c r="E1144" s="8" t="s">
        <v>60</v>
      </c>
      <c r="F1144" s="8">
        <v>2.12</v>
      </c>
      <c r="G1144" s="6"/>
      <c r="H1144" s="6"/>
      <c r="I1144" s="6"/>
      <c r="J1144" s="6"/>
      <c r="K1144" s="6"/>
      <c r="L1144" s="6"/>
      <c r="M1144" s="6"/>
      <c r="N1144" s="6"/>
      <c r="O1144" s="6"/>
      <c r="P1144" s="6"/>
      <c r="Q1144" s="6"/>
      <c r="R1144" s="6"/>
      <c r="S1144" s="6"/>
      <c r="T1144" s="6"/>
      <c r="U1144" s="6"/>
      <c r="V1144" s="6"/>
      <c r="W1144" s="6"/>
      <c r="X1144" s="6"/>
      <c r="Y1144" s="6"/>
      <c r="Z1144" s="6"/>
      <c r="AA1144" s="6"/>
    </row>
    <row r="1145" spans="1:27" hidden="1" x14ac:dyDescent="0.25">
      <c r="A1145" s="10">
        <v>8641</v>
      </c>
      <c r="B1145" s="8" t="s">
        <v>43</v>
      </c>
      <c r="C1145" s="21">
        <v>43829</v>
      </c>
      <c r="D1145" s="8" t="s">
        <v>42</v>
      </c>
      <c r="E1145" s="8" t="s">
        <v>59</v>
      </c>
      <c r="F1145" s="8">
        <v>2.1</v>
      </c>
      <c r="G1145" s="6"/>
      <c r="H1145" s="6"/>
      <c r="I1145" s="6"/>
      <c r="J1145" s="6"/>
      <c r="K1145" s="6"/>
      <c r="L1145" s="6"/>
      <c r="M1145" s="6"/>
      <c r="N1145" s="6"/>
      <c r="O1145" s="6"/>
      <c r="P1145" s="6"/>
      <c r="Q1145" s="6"/>
      <c r="R1145" s="6"/>
      <c r="S1145" s="6"/>
      <c r="T1145" s="6"/>
      <c r="U1145" s="6"/>
      <c r="V1145" s="6"/>
      <c r="W1145" s="6"/>
      <c r="X1145" s="6"/>
      <c r="Y1145" s="6"/>
      <c r="Z1145" s="6"/>
      <c r="AA1145" s="6"/>
    </row>
    <row r="1146" spans="1:27" hidden="1" x14ac:dyDescent="0.25">
      <c r="A1146" s="10">
        <v>8648</v>
      </c>
      <c r="B1146" s="8" t="s">
        <v>46</v>
      </c>
      <c r="C1146" s="21">
        <v>43829</v>
      </c>
      <c r="D1146" s="8" t="s">
        <v>47</v>
      </c>
      <c r="E1146" s="8" t="s">
        <v>47</v>
      </c>
      <c r="F1146" s="8">
        <v>1.98</v>
      </c>
      <c r="G1146" s="6"/>
      <c r="H1146" s="6"/>
      <c r="I1146" s="6"/>
      <c r="J1146" s="6"/>
      <c r="K1146" s="6"/>
      <c r="L1146" s="6"/>
      <c r="M1146" s="6"/>
      <c r="N1146" s="6"/>
      <c r="O1146" s="6"/>
      <c r="P1146" s="6"/>
      <c r="Q1146" s="6"/>
      <c r="R1146" s="6"/>
      <c r="S1146" s="6"/>
      <c r="T1146" s="6"/>
      <c r="U1146" s="6"/>
      <c r="V1146" s="6"/>
      <c r="W1146" s="6"/>
      <c r="X1146" s="6"/>
      <c r="Y1146" s="6"/>
      <c r="Z1146" s="6"/>
      <c r="AA1146" s="6"/>
    </row>
    <row r="1147" spans="1:27" hidden="1" x14ac:dyDescent="0.25">
      <c r="A1147" s="10">
        <v>8667</v>
      </c>
      <c r="B1147" s="8" t="s">
        <v>43</v>
      </c>
      <c r="C1147" s="21">
        <v>43829</v>
      </c>
      <c r="D1147" s="8" t="s">
        <v>42</v>
      </c>
      <c r="E1147" s="8" t="s">
        <v>63</v>
      </c>
      <c r="F1147" s="8">
        <v>2.9039999999999999</v>
      </c>
      <c r="G1147" s="6"/>
      <c r="H1147" s="6"/>
      <c r="I1147" s="6"/>
      <c r="J1147" s="6"/>
      <c r="K1147" s="6"/>
      <c r="L1147" s="6"/>
      <c r="M1147" s="6"/>
      <c r="N1147" s="6"/>
      <c r="O1147" s="6"/>
      <c r="P1147" s="6"/>
      <c r="Q1147" s="6"/>
      <c r="R1147" s="6"/>
      <c r="S1147" s="6"/>
      <c r="T1147" s="6"/>
      <c r="U1147" s="6"/>
      <c r="V1147" s="6"/>
      <c r="W1147" s="6"/>
      <c r="X1147" s="6"/>
      <c r="Y1147" s="6"/>
      <c r="Z1147" s="6"/>
      <c r="AA1147" s="6"/>
    </row>
    <row r="1148" spans="1:27" hidden="1" x14ac:dyDescent="0.25">
      <c r="A1148" s="10">
        <v>8667</v>
      </c>
      <c r="B1148" s="8" t="s">
        <v>43</v>
      </c>
      <c r="C1148" s="21">
        <v>43829</v>
      </c>
      <c r="D1148" s="8" t="s">
        <v>42</v>
      </c>
      <c r="E1148" s="8" t="s">
        <v>60</v>
      </c>
      <c r="F1148" s="8">
        <v>1.1200000000000001</v>
      </c>
      <c r="G1148" s="6"/>
      <c r="H1148" s="6"/>
      <c r="I1148" s="6"/>
      <c r="J1148" s="6"/>
      <c r="K1148" s="6"/>
      <c r="L1148" s="6"/>
      <c r="M1148" s="6"/>
      <c r="N1148" s="6"/>
      <c r="O1148" s="6"/>
      <c r="P1148" s="6"/>
      <c r="Q1148" s="6"/>
      <c r="R1148" s="6"/>
      <c r="S1148" s="6"/>
      <c r="T1148" s="6"/>
      <c r="U1148" s="6"/>
      <c r="V1148" s="6"/>
      <c r="W1148" s="6"/>
      <c r="X1148" s="6"/>
      <c r="Y1148" s="6"/>
      <c r="Z1148" s="6"/>
      <c r="AA1148" s="6"/>
    </row>
    <row r="1149" spans="1:27" hidden="1" x14ac:dyDescent="0.25">
      <c r="A1149" s="10">
        <v>8667</v>
      </c>
      <c r="B1149" s="8" t="s">
        <v>43</v>
      </c>
      <c r="C1149" s="21">
        <v>43829</v>
      </c>
      <c r="D1149" s="8" t="s">
        <v>42</v>
      </c>
      <c r="E1149" s="8" t="s">
        <v>59</v>
      </c>
      <c r="F1149" s="8">
        <v>2.9</v>
      </c>
      <c r="G1149" s="6"/>
      <c r="H1149" s="6"/>
      <c r="I1149" s="6"/>
      <c r="J1149" s="6"/>
      <c r="K1149" s="6"/>
      <c r="L1149" s="6"/>
      <c r="M1149" s="6"/>
      <c r="N1149" s="6"/>
      <c r="O1149" s="6"/>
      <c r="P1149" s="6"/>
      <c r="Q1149" s="6"/>
      <c r="R1149" s="6"/>
      <c r="S1149" s="6"/>
      <c r="T1149" s="6"/>
      <c r="U1149" s="6"/>
      <c r="V1149" s="6"/>
      <c r="W1149" s="6"/>
      <c r="X1149" s="6"/>
      <c r="Y1149" s="6"/>
      <c r="Z1149" s="6"/>
      <c r="AA1149" s="6"/>
    </row>
    <row r="1150" spans="1:27" hidden="1" x14ac:dyDescent="0.25">
      <c r="A1150" s="10">
        <v>8687</v>
      </c>
      <c r="B1150" s="8" t="s">
        <v>43</v>
      </c>
      <c r="C1150" s="21">
        <v>43829</v>
      </c>
      <c r="D1150" s="8" t="s">
        <v>49</v>
      </c>
      <c r="E1150" s="8" t="s">
        <v>49</v>
      </c>
      <c r="F1150" s="8">
        <v>0.60299999999999998</v>
      </c>
      <c r="G1150" s="6"/>
      <c r="H1150" s="6"/>
      <c r="I1150" s="6"/>
      <c r="J1150" s="6"/>
      <c r="K1150" s="6"/>
      <c r="L1150" s="6"/>
      <c r="M1150" s="6"/>
      <c r="N1150" s="6"/>
      <c r="O1150" s="6"/>
      <c r="P1150" s="6"/>
      <c r="Q1150" s="6"/>
      <c r="R1150" s="6"/>
      <c r="S1150" s="6"/>
      <c r="T1150" s="6"/>
      <c r="U1150" s="6"/>
      <c r="V1150" s="6"/>
      <c r="W1150" s="6"/>
      <c r="X1150" s="6"/>
      <c r="Y1150" s="6"/>
      <c r="Z1150" s="6"/>
      <c r="AA1150" s="6"/>
    </row>
    <row r="1151" spans="1:27" hidden="1" x14ac:dyDescent="0.25">
      <c r="A1151" s="10">
        <v>8689</v>
      </c>
      <c r="B1151" s="8" t="s">
        <v>52</v>
      </c>
      <c r="C1151" s="21">
        <v>43829</v>
      </c>
      <c r="D1151" s="8" t="s">
        <v>51</v>
      </c>
      <c r="E1151" s="8" t="s">
        <v>51</v>
      </c>
      <c r="F1151" s="8">
        <v>1.1200000000000001</v>
      </c>
      <c r="G1151" s="6"/>
      <c r="H1151" s="6"/>
      <c r="I1151" s="6"/>
      <c r="J1151" s="6"/>
      <c r="K1151" s="6"/>
      <c r="L1151" s="6"/>
      <c r="M1151" s="6"/>
      <c r="N1151" s="6"/>
      <c r="O1151" s="6"/>
      <c r="P1151" s="6"/>
      <c r="Q1151" s="6"/>
      <c r="R1151" s="6"/>
      <c r="S1151" s="6"/>
      <c r="T1151" s="6"/>
      <c r="U1151" s="6"/>
      <c r="V1151" s="6"/>
      <c r="W1151" s="6"/>
      <c r="X1151" s="6"/>
      <c r="Y1151" s="6"/>
      <c r="Z1151" s="6"/>
      <c r="AA1151" s="6"/>
    </row>
    <row r="1152" spans="1:27" hidden="1" x14ac:dyDescent="0.25">
      <c r="A1152" s="10">
        <v>8703</v>
      </c>
      <c r="B1152" s="8" t="s">
        <v>52</v>
      </c>
      <c r="C1152" s="21">
        <v>43829</v>
      </c>
      <c r="D1152" s="8" t="s">
        <v>56</v>
      </c>
      <c r="E1152" s="8" t="s">
        <v>56</v>
      </c>
      <c r="F1152" s="8">
        <v>1.778</v>
      </c>
      <c r="G1152" s="6"/>
      <c r="H1152" s="6"/>
      <c r="I1152" s="6"/>
      <c r="J1152" s="6"/>
      <c r="K1152" s="6"/>
      <c r="L1152" s="6"/>
      <c r="M1152" s="6"/>
      <c r="N1152" s="6"/>
      <c r="O1152" s="6"/>
      <c r="P1152" s="6"/>
      <c r="Q1152" s="6"/>
      <c r="R1152" s="6"/>
      <c r="S1152" s="6"/>
      <c r="T1152" s="6"/>
      <c r="U1152" s="6"/>
      <c r="V1152" s="6"/>
      <c r="W1152" s="6"/>
      <c r="X1152" s="6"/>
      <c r="Y1152" s="6"/>
      <c r="Z1152" s="6"/>
      <c r="AA1152" s="6"/>
    </row>
    <row r="1153" spans="1:27" hidden="1" x14ac:dyDescent="0.25">
      <c r="A1153" s="10">
        <v>8709</v>
      </c>
      <c r="B1153" s="8" t="s">
        <v>52</v>
      </c>
      <c r="C1153" s="21">
        <v>43829</v>
      </c>
      <c r="D1153" s="8" t="s">
        <v>56</v>
      </c>
      <c r="E1153" s="8" t="s">
        <v>56</v>
      </c>
      <c r="F1153" s="8">
        <v>1.3080000000000001</v>
      </c>
      <c r="G1153" s="6"/>
      <c r="H1153" s="6"/>
      <c r="I1153" s="6"/>
      <c r="J1153" s="6"/>
      <c r="K1153" s="6"/>
      <c r="L1153" s="6"/>
      <c r="M1153" s="6"/>
      <c r="N1153" s="6"/>
      <c r="O1153" s="6"/>
      <c r="P1153" s="6"/>
      <c r="Q1153" s="6"/>
      <c r="R1153" s="6"/>
      <c r="S1153" s="6"/>
      <c r="T1153" s="6"/>
      <c r="U1153" s="6"/>
      <c r="V1153" s="6"/>
      <c r="W1153" s="6"/>
      <c r="X1153" s="6"/>
      <c r="Y1153" s="6"/>
      <c r="Z1153" s="6"/>
      <c r="AA1153" s="6"/>
    </row>
    <row r="1154" spans="1:27" hidden="1" x14ac:dyDescent="0.25">
      <c r="A1154" s="10">
        <v>8713</v>
      </c>
      <c r="B1154" s="8" t="s">
        <v>43</v>
      </c>
      <c r="C1154" s="21">
        <v>43829</v>
      </c>
      <c r="D1154" s="8" t="s">
        <v>55</v>
      </c>
      <c r="E1154" s="8" t="s">
        <v>65</v>
      </c>
      <c r="F1154" s="8">
        <v>2.2999999999999998</v>
      </c>
      <c r="G1154" s="6"/>
      <c r="H1154" s="6"/>
      <c r="I1154" s="6"/>
      <c r="J1154" s="6"/>
      <c r="K1154" s="6"/>
      <c r="L1154" s="6"/>
      <c r="M1154" s="6"/>
      <c r="N1154" s="6"/>
      <c r="O1154" s="6"/>
      <c r="P1154" s="6"/>
      <c r="Q1154" s="6"/>
      <c r="R1154" s="6"/>
      <c r="S1154" s="6"/>
      <c r="T1154" s="6"/>
      <c r="U1154" s="6"/>
      <c r="V1154" s="6"/>
      <c r="W1154" s="6"/>
      <c r="X1154" s="6"/>
      <c r="Y1154" s="6"/>
      <c r="Z1154" s="6"/>
      <c r="AA1154" s="6"/>
    </row>
    <row r="1155" spans="1:27" hidden="1" x14ac:dyDescent="0.25">
      <c r="A1155" s="10">
        <v>8713</v>
      </c>
      <c r="B1155" s="8" t="s">
        <v>43</v>
      </c>
      <c r="C1155" s="21">
        <v>43829</v>
      </c>
      <c r="D1155" s="8" t="s">
        <v>55</v>
      </c>
      <c r="E1155" s="8" t="s">
        <v>55</v>
      </c>
      <c r="F1155" s="8">
        <v>2.1440000000000001</v>
      </c>
      <c r="G1155" s="6"/>
      <c r="H1155" s="6"/>
      <c r="I1155" s="6"/>
      <c r="J1155" s="6"/>
      <c r="K1155" s="6"/>
      <c r="L1155" s="6"/>
      <c r="M1155" s="6"/>
      <c r="N1155" s="6"/>
      <c r="O1155" s="6"/>
      <c r="P1155" s="6"/>
      <c r="Q1155" s="6"/>
      <c r="R1155" s="6"/>
      <c r="S1155" s="6"/>
      <c r="T1155" s="6"/>
      <c r="U1155" s="6"/>
      <c r="V1155" s="6"/>
      <c r="W1155" s="6"/>
      <c r="X1155" s="6"/>
      <c r="Y1155" s="6"/>
      <c r="Z1155" s="6"/>
      <c r="AA1155" s="6"/>
    </row>
    <row r="1156" spans="1:27" hidden="1" x14ac:dyDescent="0.25">
      <c r="A1156" s="10">
        <v>8715</v>
      </c>
      <c r="B1156" s="8" t="s">
        <v>52</v>
      </c>
      <c r="C1156" s="21">
        <v>43829</v>
      </c>
      <c r="D1156" s="8" t="s">
        <v>56</v>
      </c>
      <c r="E1156" s="8" t="s">
        <v>56</v>
      </c>
      <c r="F1156" s="8">
        <v>3.052</v>
      </c>
      <c r="G1156" s="6"/>
      <c r="H1156" s="6"/>
      <c r="I1156" s="6"/>
      <c r="J1156" s="6"/>
      <c r="K1156" s="6"/>
      <c r="L1156" s="6"/>
      <c r="M1156" s="6"/>
      <c r="N1156" s="6"/>
      <c r="O1156" s="6"/>
      <c r="P1156" s="6"/>
      <c r="Q1156" s="6"/>
      <c r="R1156" s="6"/>
      <c r="S1156" s="6"/>
      <c r="T1156" s="6"/>
      <c r="U1156" s="6"/>
      <c r="V1156" s="6"/>
      <c r="W1156" s="6"/>
      <c r="X1156" s="6"/>
      <c r="Y1156" s="6"/>
      <c r="Z1156" s="6"/>
      <c r="AA1156" s="6"/>
    </row>
    <row r="1157" spans="1:27" hidden="1" x14ac:dyDescent="0.25">
      <c r="A1157" s="10">
        <v>8726</v>
      </c>
      <c r="B1157" s="8" t="s">
        <v>43</v>
      </c>
      <c r="C1157" s="21">
        <v>43829</v>
      </c>
      <c r="D1157" s="8" t="s">
        <v>49</v>
      </c>
      <c r="E1157" s="8" t="s">
        <v>49</v>
      </c>
      <c r="F1157" s="8">
        <v>4.7</v>
      </c>
      <c r="G1157" s="6"/>
      <c r="H1157" s="6"/>
      <c r="I1157" s="6"/>
      <c r="J1157" s="6"/>
      <c r="K1157" s="6"/>
      <c r="L1157" s="6"/>
      <c r="M1157" s="6"/>
      <c r="N1157" s="6"/>
      <c r="O1157" s="6"/>
      <c r="P1157" s="6"/>
      <c r="Q1157" s="6"/>
      <c r="R1157" s="6"/>
      <c r="S1157" s="6"/>
      <c r="T1157" s="6"/>
      <c r="U1157" s="6"/>
      <c r="V1157" s="6"/>
      <c r="W1157" s="6"/>
      <c r="X1157" s="6"/>
      <c r="Y1157" s="6"/>
      <c r="Z1157" s="6"/>
      <c r="AA1157" s="6"/>
    </row>
    <row r="1158" spans="1:27" hidden="1" x14ac:dyDescent="0.25">
      <c r="A1158" s="10">
        <v>8757</v>
      </c>
      <c r="B1158" s="8" t="s">
        <v>52</v>
      </c>
      <c r="C1158" s="21">
        <v>43830</v>
      </c>
      <c r="D1158" s="8" t="s">
        <v>51</v>
      </c>
      <c r="E1158" s="8" t="s">
        <v>51</v>
      </c>
      <c r="F1158" s="8">
        <v>7.02</v>
      </c>
      <c r="G1158" s="6"/>
      <c r="H1158" s="6"/>
      <c r="I1158" s="6"/>
      <c r="J1158" s="6"/>
      <c r="K1158" s="6"/>
      <c r="L1158" s="6"/>
      <c r="M1158" s="6"/>
      <c r="N1158" s="6"/>
      <c r="O1158" s="6"/>
      <c r="P1158" s="6"/>
      <c r="Q1158" s="6"/>
      <c r="R1158" s="6"/>
      <c r="S1158" s="6"/>
      <c r="T1158" s="6"/>
      <c r="U1158" s="6"/>
      <c r="V1158" s="6"/>
      <c r="W1158" s="6"/>
      <c r="X1158" s="6"/>
      <c r="Y1158" s="6"/>
      <c r="Z1158" s="6"/>
      <c r="AA1158" s="6"/>
    </row>
    <row r="1159" spans="1:27" hidden="1" x14ac:dyDescent="0.25">
      <c r="A1159" s="10">
        <v>8758</v>
      </c>
      <c r="B1159" s="8" t="s">
        <v>52</v>
      </c>
      <c r="C1159" s="21">
        <v>43830</v>
      </c>
      <c r="D1159" s="8" t="s">
        <v>45</v>
      </c>
      <c r="E1159" s="8" t="s">
        <v>45</v>
      </c>
      <c r="F1159" s="8">
        <v>3.34</v>
      </c>
      <c r="G1159" s="6"/>
      <c r="H1159" s="6"/>
      <c r="I1159" s="6"/>
      <c r="J1159" s="6"/>
      <c r="K1159" s="6"/>
      <c r="L1159" s="6"/>
      <c r="M1159" s="6"/>
      <c r="N1159" s="6"/>
      <c r="O1159" s="6"/>
      <c r="P1159" s="6"/>
      <c r="Q1159" s="6"/>
      <c r="R1159" s="6"/>
      <c r="S1159" s="6"/>
      <c r="T1159" s="6"/>
      <c r="U1159" s="6"/>
      <c r="V1159" s="6"/>
      <c r="W1159" s="6"/>
      <c r="X1159" s="6"/>
      <c r="Y1159" s="6"/>
      <c r="Z1159" s="6"/>
      <c r="AA1159" s="6"/>
    </row>
    <row r="1160" spans="1:27" hidden="1" x14ac:dyDescent="0.25">
      <c r="A1160" s="10">
        <v>8761</v>
      </c>
      <c r="B1160" s="8" t="s">
        <v>52</v>
      </c>
      <c r="C1160" s="21">
        <v>43830</v>
      </c>
      <c r="D1160" s="8" t="s">
        <v>51</v>
      </c>
      <c r="E1160" s="8" t="s">
        <v>51</v>
      </c>
      <c r="F1160" s="8">
        <v>3.4</v>
      </c>
      <c r="G1160" s="6"/>
      <c r="H1160" s="6"/>
      <c r="I1160" s="6"/>
      <c r="J1160" s="6"/>
      <c r="K1160" s="6"/>
      <c r="L1160" s="6"/>
      <c r="M1160" s="6"/>
      <c r="N1160" s="6"/>
      <c r="O1160" s="6"/>
      <c r="P1160" s="6"/>
      <c r="Q1160" s="6"/>
      <c r="R1160" s="6"/>
      <c r="S1160" s="6"/>
      <c r="T1160" s="6"/>
      <c r="U1160" s="6"/>
      <c r="V1160" s="6"/>
      <c r="W1160" s="6"/>
      <c r="X1160" s="6"/>
      <c r="Y1160" s="6"/>
      <c r="Z1160" s="6"/>
      <c r="AA1160" s="6"/>
    </row>
    <row r="1161" spans="1:27" hidden="1" x14ac:dyDescent="0.25">
      <c r="A1161" s="10">
        <v>8764</v>
      </c>
      <c r="B1161" s="8" t="s">
        <v>43</v>
      </c>
      <c r="C1161" s="21">
        <v>43830</v>
      </c>
      <c r="D1161" s="8" t="s">
        <v>45</v>
      </c>
      <c r="E1161" s="8" t="s">
        <v>45</v>
      </c>
      <c r="F1161" s="8">
        <v>3.02</v>
      </c>
      <c r="G1161" s="6"/>
      <c r="H1161" s="6"/>
      <c r="I1161" s="6"/>
      <c r="J1161" s="6"/>
      <c r="K1161" s="6"/>
      <c r="L1161" s="6"/>
      <c r="M1161" s="6"/>
      <c r="N1161" s="6"/>
      <c r="O1161" s="6"/>
      <c r="P1161" s="6"/>
      <c r="Q1161" s="6"/>
      <c r="R1161" s="6"/>
      <c r="S1161" s="6"/>
      <c r="T1161" s="6"/>
      <c r="U1161" s="6"/>
      <c r="V1161" s="6"/>
      <c r="W1161" s="6"/>
      <c r="X1161" s="6"/>
      <c r="Y1161" s="6"/>
      <c r="Z1161" s="6"/>
      <c r="AA1161" s="6"/>
    </row>
    <row r="1162" spans="1:27" hidden="1" x14ac:dyDescent="0.25">
      <c r="A1162" s="10">
        <v>8766</v>
      </c>
      <c r="B1162" s="8" t="s">
        <v>52</v>
      </c>
      <c r="C1162" s="21">
        <v>43830</v>
      </c>
      <c r="D1162" s="8" t="s">
        <v>56</v>
      </c>
      <c r="E1162" s="8" t="s">
        <v>56</v>
      </c>
      <c r="F1162" s="8">
        <v>6.7</v>
      </c>
      <c r="G1162" s="6"/>
      <c r="H1162" s="6"/>
      <c r="I1162" s="6"/>
      <c r="J1162" s="6"/>
      <c r="K1162" s="6"/>
      <c r="L1162" s="6"/>
      <c r="M1162" s="6"/>
      <c r="N1162" s="6"/>
      <c r="O1162" s="6"/>
      <c r="P1162" s="6"/>
      <c r="Q1162" s="6"/>
      <c r="R1162" s="6"/>
      <c r="S1162" s="6"/>
      <c r="T1162" s="6"/>
      <c r="U1162" s="6"/>
      <c r="V1162" s="6"/>
      <c r="W1162" s="6"/>
      <c r="X1162" s="6"/>
      <c r="Y1162" s="6"/>
      <c r="Z1162" s="6"/>
      <c r="AA1162" s="6"/>
    </row>
    <row r="1163" spans="1:27" hidden="1" x14ac:dyDescent="0.25">
      <c r="A1163" s="10">
        <v>8767</v>
      </c>
      <c r="B1163" s="8" t="s">
        <v>43</v>
      </c>
      <c r="C1163" s="21">
        <v>43830</v>
      </c>
      <c r="D1163" s="8" t="s">
        <v>67</v>
      </c>
      <c r="E1163" s="8" t="s">
        <v>60</v>
      </c>
      <c r="F1163" s="8">
        <v>1.8</v>
      </c>
      <c r="G1163" s="6"/>
      <c r="H1163" s="6"/>
      <c r="I1163" s="6"/>
      <c r="J1163" s="6"/>
      <c r="K1163" s="6"/>
      <c r="L1163" s="6"/>
      <c r="M1163" s="6"/>
      <c r="N1163" s="6"/>
      <c r="O1163" s="6"/>
      <c r="P1163" s="6"/>
      <c r="Q1163" s="6"/>
      <c r="R1163" s="6"/>
      <c r="S1163" s="6"/>
      <c r="T1163" s="6"/>
      <c r="U1163" s="6"/>
      <c r="V1163" s="6"/>
      <c r="W1163" s="6"/>
      <c r="X1163" s="6"/>
      <c r="Y1163" s="6"/>
      <c r="Z1163" s="6"/>
      <c r="AA1163" s="6"/>
    </row>
    <row r="1164" spans="1:27" hidden="1" x14ac:dyDescent="0.25">
      <c r="A1164" s="10">
        <v>8773</v>
      </c>
      <c r="B1164" s="8" t="s">
        <v>43</v>
      </c>
      <c r="C1164" s="21">
        <v>43830</v>
      </c>
      <c r="D1164" s="8" t="s">
        <v>42</v>
      </c>
      <c r="E1164" s="8" t="s">
        <v>63</v>
      </c>
      <c r="F1164" s="8">
        <v>3.54</v>
      </c>
      <c r="G1164" s="6"/>
      <c r="H1164" s="6"/>
      <c r="I1164" s="6"/>
      <c r="J1164" s="6"/>
      <c r="K1164" s="6"/>
      <c r="L1164" s="6"/>
      <c r="M1164" s="6"/>
      <c r="N1164" s="6"/>
      <c r="O1164" s="6"/>
      <c r="P1164" s="6"/>
      <c r="Q1164" s="6"/>
      <c r="R1164" s="6"/>
      <c r="S1164" s="6"/>
      <c r="T1164" s="6"/>
      <c r="U1164" s="6"/>
      <c r="V1164" s="6"/>
      <c r="W1164" s="6"/>
      <c r="X1164" s="6"/>
      <c r="Y1164" s="6"/>
      <c r="Z1164" s="6"/>
      <c r="AA1164" s="6"/>
    </row>
    <row r="1165" spans="1:27" hidden="1" x14ac:dyDescent="0.25">
      <c r="A1165" s="10">
        <v>8773</v>
      </c>
      <c r="B1165" s="8" t="s">
        <v>43</v>
      </c>
      <c r="C1165" s="21">
        <v>43830</v>
      </c>
      <c r="D1165" s="8" t="s">
        <v>42</v>
      </c>
      <c r="E1165" s="8" t="s">
        <v>42</v>
      </c>
      <c r="F1165" s="8">
        <v>1.64</v>
      </c>
      <c r="G1165" s="6"/>
      <c r="H1165" s="6"/>
      <c r="I1165" s="6"/>
      <c r="J1165" s="6"/>
      <c r="K1165" s="6"/>
      <c r="L1165" s="6"/>
      <c r="M1165" s="6"/>
      <c r="N1165" s="6"/>
      <c r="O1165" s="6"/>
      <c r="P1165" s="6"/>
      <c r="Q1165" s="6"/>
      <c r="R1165" s="6"/>
      <c r="S1165" s="6"/>
      <c r="T1165" s="6"/>
      <c r="U1165" s="6"/>
      <c r="V1165" s="6"/>
      <c r="W1165" s="6"/>
      <c r="X1165" s="6"/>
      <c r="Y1165" s="6"/>
      <c r="Z1165" s="6"/>
      <c r="AA1165" s="6"/>
    </row>
    <row r="1166" spans="1:27" hidden="1" x14ac:dyDescent="0.25">
      <c r="A1166" s="10">
        <v>8780</v>
      </c>
      <c r="B1166" s="8" t="s">
        <v>43</v>
      </c>
      <c r="C1166" s="21">
        <v>43830</v>
      </c>
      <c r="D1166" s="8" t="s">
        <v>50</v>
      </c>
      <c r="E1166" s="8" t="s">
        <v>50</v>
      </c>
      <c r="F1166" s="8">
        <v>0.46</v>
      </c>
      <c r="G1166" s="6"/>
      <c r="H1166" s="6"/>
      <c r="I1166" s="6"/>
      <c r="J1166" s="6"/>
      <c r="K1166" s="6"/>
      <c r="L1166" s="6"/>
      <c r="M1166" s="6"/>
      <c r="N1166" s="6"/>
      <c r="O1166" s="6"/>
      <c r="P1166" s="6"/>
      <c r="Q1166" s="6"/>
      <c r="R1166" s="6"/>
      <c r="S1166" s="6"/>
      <c r="T1166" s="6"/>
      <c r="U1166" s="6"/>
      <c r="V1166" s="6"/>
      <c r="W1166" s="6"/>
      <c r="X1166" s="6"/>
      <c r="Y1166" s="6"/>
      <c r="Z1166" s="6"/>
      <c r="AA1166" s="6"/>
    </row>
    <row r="1167" spans="1:27" hidden="1" x14ac:dyDescent="0.25">
      <c r="A1167" s="10">
        <v>8792</v>
      </c>
      <c r="B1167" s="8" t="s">
        <v>52</v>
      </c>
      <c r="C1167" s="20">
        <v>43830</v>
      </c>
      <c r="D1167" s="8" t="s">
        <v>51</v>
      </c>
      <c r="E1167" s="8" t="s">
        <v>51</v>
      </c>
      <c r="F1167" s="8">
        <v>5.32</v>
      </c>
      <c r="G1167" s="6"/>
      <c r="H1167" s="6"/>
      <c r="I1167" s="6"/>
      <c r="J1167" s="6"/>
      <c r="K1167" s="6"/>
      <c r="L1167" s="6"/>
      <c r="M1167" s="6"/>
      <c r="N1167" s="6"/>
      <c r="O1167" s="6"/>
      <c r="P1167" s="6"/>
      <c r="Q1167" s="6"/>
      <c r="R1167" s="6"/>
      <c r="S1167" s="6"/>
      <c r="T1167" s="6"/>
      <c r="U1167" s="6"/>
      <c r="V1167" s="6"/>
      <c r="W1167" s="6"/>
      <c r="X1167" s="6"/>
      <c r="Y1167" s="6"/>
      <c r="Z1167" s="6"/>
      <c r="AA1167" s="6"/>
    </row>
    <row r="1168" spans="1:27" hidden="1" x14ac:dyDescent="0.25">
      <c r="A1168" s="10">
        <v>8808</v>
      </c>
      <c r="B1168" s="8" t="s">
        <v>43</v>
      </c>
      <c r="C1168" s="21">
        <v>43830</v>
      </c>
      <c r="D1168" s="8" t="s">
        <v>55</v>
      </c>
      <c r="E1168" s="8" t="s">
        <v>63</v>
      </c>
      <c r="F1168" s="8">
        <v>4.3600000000000003</v>
      </c>
      <c r="G1168" s="6"/>
      <c r="H1168" s="6"/>
      <c r="I1168" s="6"/>
      <c r="J1168" s="6"/>
      <c r="K1168" s="6"/>
      <c r="L1168" s="6"/>
      <c r="M1168" s="6"/>
      <c r="N1168" s="6"/>
      <c r="O1168" s="6"/>
      <c r="P1168" s="6"/>
      <c r="Q1168" s="6"/>
      <c r="R1168" s="6"/>
      <c r="S1168" s="6"/>
      <c r="T1168" s="6"/>
      <c r="U1168" s="6"/>
      <c r="V1168" s="6"/>
      <c r="W1168" s="6"/>
      <c r="X1168" s="6"/>
      <c r="Y1168" s="6"/>
      <c r="Z1168" s="6"/>
      <c r="AA1168" s="6"/>
    </row>
    <row r="1169" spans="1:27" hidden="1" x14ac:dyDescent="0.25">
      <c r="A1169" s="10">
        <v>8808</v>
      </c>
      <c r="B1169" s="8" t="s">
        <v>43</v>
      </c>
      <c r="C1169" s="20">
        <v>43830</v>
      </c>
      <c r="D1169" s="8" t="s">
        <v>55</v>
      </c>
      <c r="E1169" s="8" t="s">
        <v>55</v>
      </c>
      <c r="F1169" s="8">
        <v>0.42</v>
      </c>
      <c r="G1169" s="6"/>
      <c r="H1169" s="6"/>
      <c r="I1169" s="6"/>
      <c r="J1169" s="6"/>
      <c r="K1169" s="6"/>
      <c r="L1169" s="6"/>
      <c r="M1169" s="6"/>
      <c r="N1169" s="6"/>
      <c r="O1169" s="6"/>
      <c r="P1169" s="6"/>
      <c r="Q1169" s="6"/>
      <c r="R1169" s="6"/>
      <c r="S1169" s="6"/>
      <c r="T1169" s="6"/>
      <c r="U1169" s="6"/>
      <c r="V1169" s="6"/>
      <c r="W1169" s="6"/>
      <c r="X1169" s="6"/>
      <c r="Y1169" s="6"/>
      <c r="Z1169" s="6"/>
      <c r="AA1169" s="6"/>
    </row>
    <row r="1170" spans="1:27" hidden="1" x14ac:dyDescent="0.25">
      <c r="A1170" s="10">
        <v>8813</v>
      </c>
      <c r="B1170" s="8" t="s">
        <v>43</v>
      </c>
      <c r="C1170" s="21">
        <v>43830</v>
      </c>
      <c r="D1170" s="8" t="s">
        <v>49</v>
      </c>
      <c r="E1170" s="8" t="s">
        <v>49</v>
      </c>
      <c r="F1170" s="8">
        <v>0.88</v>
      </c>
      <c r="G1170" s="6"/>
      <c r="H1170" s="6"/>
      <c r="I1170" s="6"/>
      <c r="J1170" s="6"/>
      <c r="K1170" s="6"/>
      <c r="L1170" s="6"/>
      <c r="M1170" s="6"/>
      <c r="N1170" s="6"/>
      <c r="O1170" s="6"/>
      <c r="P1170" s="6"/>
      <c r="Q1170" s="6"/>
      <c r="R1170" s="6"/>
      <c r="S1170" s="6"/>
      <c r="T1170" s="6"/>
      <c r="U1170" s="6"/>
      <c r="V1170" s="6"/>
      <c r="W1170" s="6"/>
      <c r="X1170" s="6"/>
      <c r="Y1170" s="6"/>
      <c r="Z1170" s="6"/>
      <c r="AA1170" s="6"/>
    </row>
    <row r="1171" spans="1:27" hidden="1" x14ac:dyDescent="0.25">
      <c r="A1171" s="10">
        <v>8820</v>
      </c>
      <c r="B1171" s="8" t="s">
        <v>52</v>
      </c>
      <c r="C1171" s="21">
        <v>43830</v>
      </c>
      <c r="D1171" s="8" t="s">
        <v>51</v>
      </c>
      <c r="E1171" s="8" t="s">
        <v>51</v>
      </c>
      <c r="F1171" s="8">
        <v>1.54</v>
      </c>
      <c r="G1171" s="6"/>
      <c r="H1171" s="6"/>
      <c r="I1171" s="6"/>
      <c r="J1171" s="6"/>
      <c r="K1171" s="6"/>
      <c r="L1171" s="6"/>
      <c r="M1171" s="6"/>
      <c r="N1171" s="6"/>
      <c r="O1171" s="6"/>
      <c r="P1171" s="6"/>
      <c r="Q1171" s="6"/>
      <c r="R1171" s="6"/>
      <c r="S1171" s="6"/>
      <c r="T1171" s="6"/>
      <c r="U1171" s="6"/>
      <c r="V1171" s="6"/>
      <c r="W1171" s="6"/>
      <c r="X1171" s="6"/>
      <c r="Y1171" s="6"/>
      <c r="Z1171" s="6"/>
      <c r="AA1171" s="6"/>
    </row>
    <row r="1172" spans="1:27" hidden="1" x14ac:dyDescent="0.25">
      <c r="A1172" s="10">
        <v>8827</v>
      </c>
      <c r="B1172" s="8" t="s">
        <v>43</v>
      </c>
      <c r="C1172" s="21">
        <v>43830</v>
      </c>
      <c r="D1172" s="8" t="s">
        <v>41</v>
      </c>
      <c r="E1172" s="8" t="s">
        <v>45</v>
      </c>
      <c r="F1172" s="8">
        <v>5.34</v>
      </c>
      <c r="G1172" s="6"/>
      <c r="H1172" s="6"/>
      <c r="I1172" s="6"/>
      <c r="J1172" s="6"/>
      <c r="K1172" s="6"/>
      <c r="L1172" s="6"/>
      <c r="M1172" s="6"/>
      <c r="N1172" s="6"/>
      <c r="O1172" s="6"/>
      <c r="P1172" s="6"/>
      <c r="Q1172" s="6"/>
      <c r="R1172" s="6"/>
      <c r="S1172" s="6"/>
      <c r="T1172" s="6"/>
      <c r="U1172" s="6"/>
      <c r="V1172" s="6"/>
      <c r="W1172" s="6"/>
      <c r="X1172" s="6"/>
      <c r="Y1172" s="6"/>
      <c r="Z1172" s="6"/>
      <c r="AA1172" s="6"/>
    </row>
    <row r="1173" spans="1:27" hidden="1" x14ac:dyDescent="0.25">
      <c r="A1173" s="10">
        <v>8840</v>
      </c>
      <c r="B1173" s="8" t="s">
        <v>43</v>
      </c>
      <c r="C1173" s="21">
        <v>43830</v>
      </c>
      <c r="D1173" s="8" t="s">
        <v>41</v>
      </c>
      <c r="E1173" s="8" t="s">
        <v>41</v>
      </c>
      <c r="F1173" s="8">
        <v>4.4400000000000004</v>
      </c>
      <c r="G1173" s="6"/>
      <c r="H1173" s="6"/>
      <c r="I1173" s="6"/>
      <c r="J1173" s="6"/>
      <c r="K1173" s="6"/>
      <c r="L1173" s="6"/>
      <c r="M1173" s="6"/>
      <c r="N1173" s="6"/>
      <c r="O1173" s="6"/>
      <c r="P1173" s="6"/>
      <c r="Q1173" s="6"/>
      <c r="R1173" s="6"/>
      <c r="S1173" s="6"/>
      <c r="T1173" s="6"/>
      <c r="U1173" s="6"/>
      <c r="V1173" s="6"/>
      <c r="W1173" s="6"/>
      <c r="X1173" s="6"/>
      <c r="Y1173" s="6"/>
      <c r="Z1173" s="6"/>
      <c r="AA1173" s="6"/>
    </row>
    <row r="1174" spans="1:27" hidden="1" x14ac:dyDescent="0.25">
      <c r="A1174" s="10">
        <v>8840</v>
      </c>
      <c r="B1174" s="8" t="s">
        <v>43</v>
      </c>
      <c r="C1174" s="21">
        <v>43830</v>
      </c>
      <c r="D1174" s="8" t="s">
        <v>41</v>
      </c>
      <c r="E1174" s="8" t="s">
        <v>65</v>
      </c>
      <c r="F1174" s="8">
        <v>3.54</v>
      </c>
      <c r="G1174" s="6"/>
      <c r="H1174" s="6"/>
      <c r="I1174" s="6"/>
      <c r="J1174" s="6"/>
      <c r="K1174" s="6"/>
      <c r="L1174" s="6"/>
      <c r="M1174" s="6"/>
      <c r="N1174" s="6"/>
      <c r="O1174" s="6"/>
      <c r="P1174" s="6"/>
      <c r="Q1174" s="6"/>
      <c r="R1174" s="6"/>
      <c r="S1174" s="6"/>
      <c r="T1174" s="6"/>
      <c r="U1174" s="6"/>
      <c r="V1174" s="6"/>
      <c r="W1174" s="6"/>
      <c r="X1174" s="6"/>
      <c r="Y1174" s="6"/>
      <c r="Z1174" s="6"/>
      <c r="AA1174" s="6"/>
    </row>
    <row r="1175" spans="1:27" hidden="1" x14ac:dyDescent="0.25">
      <c r="A1175" s="10">
        <v>8842</v>
      </c>
      <c r="B1175" s="8" t="s">
        <v>43</v>
      </c>
      <c r="C1175" s="21">
        <v>43830</v>
      </c>
      <c r="D1175" s="8" t="s">
        <v>55</v>
      </c>
      <c r="E1175" s="8" t="s">
        <v>65</v>
      </c>
      <c r="F1175" s="8">
        <v>7.74</v>
      </c>
      <c r="G1175" s="6"/>
      <c r="H1175" s="6"/>
      <c r="I1175" s="6"/>
      <c r="J1175" s="6"/>
      <c r="K1175" s="6"/>
      <c r="L1175" s="6"/>
      <c r="M1175" s="6"/>
      <c r="N1175" s="6"/>
      <c r="O1175" s="6"/>
      <c r="P1175" s="6"/>
      <c r="Q1175" s="6"/>
      <c r="R1175" s="6"/>
      <c r="S1175" s="6"/>
      <c r="T1175" s="6"/>
      <c r="U1175" s="6"/>
      <c r="V1175" s="6"/>
      <c r="W1175" s="6"/>
      <c r="X1175" s="6"/>
      <c r="Y1175" s="6"/>
      <c r="Z1175" s="6"/>
      <c r="AA1175" s="6"/>
    </row>
    <row r="1176" spans="1:27" hidden="1" x14ac:dyDescent="0.25">
      <c r="A1176" s="10">
        <v>8842</v>
      </c>
      <c r="B1176" s="8" t="s">
        <v>43</v>
      </c>
      <c r="C1176" s="21">
        <v>43830</v>
      </c>
      <c r="D1176" s="8" t="s">
        <v>55</v>
      </c>
      <c r="E1176" s="8" t="s">
        <v>55</v>
      </c>
      <c r="F1176" s="8">
        <v>5.58</v>
      </c>
      <c r="G1176" s="6"/>
      <c r="H1176" s="6"/>
      <c r="I1176" s="6"/>
      <c r="J1176" s="6"/>
      <c r="K1176" s="6"/>
      <c r="L1176" s="6"/>
      <c r="M1176" s="6"/>
      <c r="N1176" s="6"/>
      <c r="O1176" s="6"/>
      <c r="P1176" s="6"/>
      <c r="Q1176" s="6"/>
      <c r="R1176" s="6"/>
      <c r="S1176" s="6"/>
      <c r="T1176" s="6"/>
      <c r="U1176" s="6"/>
      <c r="V1176" s="6"/>
      <c r="W1176" s="6"/>
      <c r="X1176" s="6"/>
      <c r="Y1176" s="6"/>
      <c r="Z1176" s="6"/>
      <c r="AA1176" s="6"/>
    </row>
    <row r="1177" spans="1:27" hidden="1" x14ac:dyDescent="0.25">
      <c r="A1177" s="10">
        <v>8844</v>
      </c>
      <c r="B1177" s="8" t="s">
        <v>52</v>
      </c>
      <c r="C1177" s="21">
        <v>43830</v>
      </c>
      <c r="D1177" s="8" t="s">
        <v>51</v>
      </c>
      <c r="E1177" s="8" t="s">
        <v>51</v>
      </c>
      <c r="F1177" s="8">
        <v>7</v>
      </c>
      <c r="G1177" s="6"/>
      <c r="H1177" s="6"/>
      <c r="I1177" s="6"/>
      <c r="J1177" s="6"/>
      <c r="K1177" s="6"/>
      <c r="L1177" s="6"/>
      <c r="M1177" s="6"/>
      <c r="N1177" s="6"/>
      <c r="O1177" s="6"/>
      <c r="P1177" s="6"/>
      <c r="Q1177" s="6"/>
      <c r="R1177" s="6"/>
      <c r="S1177" s="6"/>
      <c r="T1177" s="6"/>
      <c r="U1177" s="6"/>
      <c r="V1177" s="6"/>
      <c r="W1177" s="6"/>
      <c r="X1177" s="6"/>
      <c r="Y1177" s="6"/>
      <c r="Z1177" s="6"/>
      <c r="AA1177" s="6"/>
    </row>
    <row r="1178" spans="1:27" hidden="1" x14ac:dyDescent="0.25">
      <c r="A1178" s="10">
        <v>8854</v>
      </c>
      <c r="B1178" s="8" t="s">
        <v>43</v>
      </c>
      <c r="C1178" s="21">
        <v>43830</v>
      </c>
      <c r="D1178" s="8" t="s">
        <v>50</v>
      </c>
      <c r="E1178" s="8" t="s">
        <v>50</v>
      </c>
      <c r="F1178" s="8">
        <v>0.38</v>
      </c>
      <c r="G1178" s="6"/>
      <c r="H1178" s="6"/>
      <c r="I1178" s="6"/>
      <c r="J1178" s="6"/>
      <c r="K1178" s="6"/>
      <c r="L1178" s="6"/>
      <c r="M1178" s="6"/>
      <c r="N1178" s="6"/>
      <c r="O1178" s="6"/>
      <c r="P1178" s="6"/>
      <c r="Q1178" s="6"/>
      <c r="R1178" s="6"/>
      <c r="S1178" s="6"/>
      <c r="T1178" s="6"/>
      <c r="U1178" s="6"/>
      <c r="V1178" s="6"/>
      <c r="W1178" s="6"/>
      <c r="X1178" s="6"/>
      <c r="Y1178" s="6"/>
      <c r="Z1178" s="6"/>
      <c r="AA1178" s="6"/>
    </row>
    <row r="1179" spans="1:27" hidden="1" x14ac:dyDescent="0.25">
      <c r="A1179" s="10">
        <v>8888</v>
      </c>
      <c r="B1179" s="8" t="s">
        <v>43</v>
      </c>
      <c r="C1179" s="21">
        <v>43830</v>
      </c>
      <c r="D1179" s="8" t="s">
        <v>49</v>
      </c>
      <c r="E1179" s="8" t="s">
        <v>49</v>
      </c>
      <c r="F1179" s="8">
        <v>2.2999999999999998</v>
      </c>
      <c r="G1179" s="6"/>
      <c r="H1179" s="6"/>
      <c r="I1179" s="6"/>
      <c r="J1179" s="6"/>
      <c r="K1179" s="6"/>
      <c r="L1179" s="6"/>
      <c r="M1179" s="6"/>
      <c r="N1179" s="6"/>
      <c r="O1179" s="6"/>
      <c r="P1179" s="6"/>
      <c r="Q1179" s="6"/>
      <c r="R1179" s="6"/>
      <c r="S1179" s="6"/>
      <c r="T1179" s="6"/>
      <c r="U1179" s="6"/>
      <c r="V1179" s="6"/>
      <c r="W1179" s="6"/>
      <c r="X1179" s="6"/>
      <c r="Y1179" s="6"/>
      <c r="Z1179" s="6"/>
      <c r="AA1179" s="6"/>
    </row>
    <row r="1180" spans="1:27" hidden="1" x14ac:dyDescent="0.25">
      <c r="A1180" s="10">
        <v>8909</v>
      </c>
      <c r="B1180" s="8" t="s">
        <v>43</v>
      </c>
      <c r="C1180" s="20">
        <v>43830</v>
      </c>
      <c r="D1180" s="8" t="s">
        <v>49</v>
      </c>
      <c r="E1180" s="8" t="s">
        <v>49</v>
      </c>
      <c r="F1180" s="8">
        <v>0.2</v>
      </c>
      <c r="G1180" s="6"/>
      <c r="H1180" s="6"/>
      <c r="I1180" s="6"/>
      <c r="J1180" s="6"/>
      <c r="K1180" s="6"/>
      <c r="L1180" s="6"/>
      <c r="M1180" s="6"/>
      <c r="N1180" s="6"/>
      <c r="O1180" s="6"/>
      <c r="P1180" s="6"/>
      <c r="Q1180" s="6"/>
      <c r="R1180" s="6"/>
      <c r="S1180" s="6"/>
      <c r="T1180" s="6"/>
      <c r="U1180" s="6"/>
      <c r="V1180" s="6"/>
      <c r="W1180" s="6"/>
      <c r="X1180" s="6"/>
      <c r="Y1180" s="6"/>
      <c r="Z1180" s="6"/>
      <c r="AA1180" s="6"/>
    </row>
    <row r="1181" spans="1:27" hidden="1" x14ac:dyDescent="0.25">
      <c r="A1181" s="10">
        <v>8913</v>
      </c>
      <c r="B1181" s="8" t="s">
        <v>43</v>
      </c>
      <c r="C1181" s="20">
        <v>43830</v>
      </c>
      <c r="D1181" s="8" t="s">
        <v>49</v>
      </c>
      <c r="E1181" s="8" t="s">
        <v>49</v>
      </c>
      <c r="F1181" s="8">
        <v>0.2</v>
      </c>
      <c r="G1181" s="6"/>
      <c r="H1181" s="6"/>
      <c r="I1181" s="6"/>
      <c r="J1181" s="6"/>
      <c r="K1181" s="6"/>
      <c r="L1181" s="6"/>
      <c r="M1181" s="6"/>
      <c r="N1181" s="6"/>
      <c r="O1181" s="6"/>
      <c r="P1181" s="6"/>
      <c r="Q1181" s="6"/>
      <c r="R1181" s="6"/>
      <c r="S1181" s="6"/>
      <c r="T1181" s="6"/>
      <c r="U1181" s="6"/>
      <c r="V1181" s="6"/>
      <c r="W1181" s="6"/>
      <c r="X1181" s="6"/>
      <c r="Y1181" s="6"/>
      <c r="Z1181" s="6"/>
      <c r="AA1181" s="6"/>
    </row>
    <row r="1182" spans="1:27" hidden="1" x14ac:dyDescent="0.25">
      <c r="A1182" s="10">
        <v>8920</v>
      </c>
      <c r="B1182" s="8" t="s">
        <v>43</v>
      </c>
      <c r="C1182" s="21">
        <v>43830</v>
      </c>
      <c r="D1182" s="8" t="s">
        <v>45</v>
      </c>
      <c r="E1182" s="8" t="s">
        <v>45</v>
      </c>
      <c r="F1182" s="8">
        <v>1.3</v>
      </c>
      <c r="G1182" s="6"/>
      <c r="H1182" s="6"/>
      <c r="I1182" s="6"/>
      <c r="J1182" s="6"/>
      <c r="K1182" s="6"/>
      <c r="L1182" s="6"/>
      <c r="M1182" s="6"/>
      <c r="N1182" s="6"/>
      <c r="O1182" s="6"/>
      <c r="P1182" s="6"/>
      <c r="Q1182" s="6"/>
      <c r="R1182" s="6"/>
      <c r="S1182" s="6"/>
      <c r="T1182" s="6"/>
      <c r="U1182" s="6"/>
      <c r="V1182" s="6"/>
      <c r="W1182" s="6"/>
      <c r="X1182" s="6"/>
      <c r="Y1182" s="6"/>
      <c r="Z1182" s="6"/>
      <c r="AA1182" s="6"/>
    </row>
    <row r="1183" spans="1:27" hidden="1" x14ac:dyDescent="0.25">
      <c r="A1183" s="10">
        <v>8936</v>
      </c>
      <c r="B1183" s="8" t="s">
        <v>43</v>
      </c>
      <c r="C1183" s="20">
        <v>43830</v>
      </c>
      <c r="D1183" s="8" t="s">
        <v>49</v>
      </c>
      <c r="E1183" s="8" t="s">
        <v>49</v>
      </c>
      <c r="F1183" s="8">
        <v>0.34</v>
      </c>
      <c r="G1183" s="6"/>
      <c r="H1183" s="6"/>
      <c r="I1183" s="6"/>
      <c r="J1183" s="6"/>
      <c r="K1183" s="6"/>
      <c r="L1183" s="6"/>
      <c r="M1183" s="6"/>
      <c r="N1183" s="6"/>
      <c r="O1183" s="6"/>
      <c r="P1183" s="6"/>
      <c r="Q1183" s="6"/>
      <c r="R1183" s="6"/>
      <c r="S1183" s="6"/>
      <c r="T1183" s="6"/>
      <c r="U1183" s="6"/>
      <c r="V1183" s="6"/>
      <c r="W1183" s="6"/>
      <c r="X1183" s="6"/>
      <c r="Y1183" s="6"/>
      <c r="Z1183" s="6"/>
      <c r="AA1183" s="6"/>
    </row>
    <row r="1184" spans="1:27" hidden="1" x14ac:dyDescent="0.25">
      <c r="A1184" s="10">
        <v>8937</v>
      </c>
      <c r="B1184" s="8" t="s">
        <v>43</v>
      </c>
      <c r="C1184" s="21">
        <v>43830</v>
      </c>
      <c r="D1184" s="8" t="s">
        <v>45</v>
      </c>
      <c r="E1184" s="8" t="s">
        <v>45</v>
      </c>
      <c r="F1184" s="8">
        <v>9.1199999999999992</v>
      </c>
      <c r="G1184" s="6"/>
      <c r="H1184" s="6"/>
      <c r="I1184" s="6"/>
      <c r="J1184" s="6"/>
      <c r="K1184" s="6"/>
      <c r="L1184" s="6"/>
      <c r="M1184" s="6"/>
      <c r="N1184" s="6"/>
      <c r="O1184" s="6"/>
      <c r="P1184" s="6"/>
      <c r="Q1184" s="6"/>
      <c r="R1184" s="6"/>
      <c r="S1184" s="6"/>
      <c r="T1184" s="6"/>
      <c r="U1184" s="6"/>
      <c r="V1184" s="6"/>
      <c r="W1184" s="6"/>
      <c r="X1184" s="6"/>
      <c r="Y1184" s="6"/>
      <c r="Z1184" s="6"/>
      <c r="AA1184" s="6"/>
    </row>
    <row r="1185" spans="1:27" hidden="1" x14ac:dyDescent="0.25">
      <c r="A1185" s="10">
        <v>9080</v>
      </c>
      <c r="B1185" s="8" t="s">
        <v>64</v>
      </c>
      <c r="C1185" s="21">
        <v>43830</v>
      </c>
      <c r="D1185" s="8" t="s">
        <v>67</v>
      </c>
      <c r="E1185" s="8" t="s">
        <v>67</v>
      </c>
      <c r="F1185" s="8">
        <v>7</v>
      </c>
      <c r="G1185" s="6"/>
      <c r="H1185" s="6"/>
      <c r="I1185" s="6"/>
      <c r="J1185" s="6"/>
      <c r="K1185" s="6"/>
      <c r="L1185" s="6"/>
      <c r="M1185" s="6"/>
      <c r="N1185" s="6"/>
      <c r="O1185" s="6"/>
      <c r="P1185" s="6"/>
      <c r="Q1185" s="6"/>
      <c r="R1185" s="6"/>
      <c r="S1185" s="6"/>
      <c r="T1185" s="6"/>
      <c r="U1185" s="6"/>
      <c r="V1185" s="6"/>
      <c r="W1185" s="6"/>
      <c r="X1185" s="6"/>
      <c r="Y1185" s="6"/>
      <c r="Z1185" s="6"/>
      <c r="AA1185" s="6"/>
    </row>
    <row r="1186" spans="1:27" hidden="1" x14ac:dyDescent="0.25">
      <c r="A1186" s="10">
        <v>25283</v>
      </c>
      <c r="B1186" s="8" t="s">
        <v>52</v>
      </c>
      <c r="C1186" s="20">
        <v>43810</v>
      </c>
      <c r="D1186" s="8" t="s">
        <v>45</v>
      </c>
      <c r="E1186" s="8" t="s">
        <v>45</v>
      </c>
      <c r="F1186" s="8">
        <v>0.54800000000000004</v>
      </c>
      <c r="G1186" s="6"/>
      <c r="H1186" s="6"/>
      <c r="I1186" s="6"/>
      <c r="J1186" s="6"/>
      <c r="K1186" s="6"/>
      <c r="L1186" s="6"/>
      <c r="M1186" s="6"/>
      <c r="N1186" s="6"/>
      <c r="O1186" s="6"/>
      <c r="P1186" s="6"/>
      <c r="Q1186" s="6"/>
      <c r="R1186" s="6"/>
      <c r="S1186" s="6"/>
      <c r="T1186" s="6"/>
      <c r="U1186" s="6"/>
      <c r="V1186" s="6"/>
      <c r="W1186" s="6"/>
      <c r="X1186" s="6"/>
      <c r="Y1186" s="6"/>
      <c r="Z1186" s="6"/>
      <c r="AA1186" s="6"/>
    </row>
    <row r="1187" spans="1:27" hidden="1" x14ac:dyDescent="0.25">
      <c r="A1187" s="10">
        <v>25420</v>
      </c>
      <c r="B1187" s="8" t="s">
        <v>52</v>
      </c>
      <c r="C1187" s="20">
        <v>43812</v>
      </c>
      <c r="D1187" s="8" t="s">
        <v>45</v>
      </c>
      <c r="E1187" s="8" t="s">
        <v>45</v>
      </c>
      <c r="F1187" s="8">
        <v>2.8</v>
      </c>
      <c r="G1187" s="6"/>
      <c r="H1187" s="6"/>
      <c r="I1187" s="6"/>
      <c r="J1187" s="6"/>
      <c r="K1187" s="6"/>
      <c r="L1187" s="6"/>
      <c r="M1187" s="6"/>
      <c r="N1187" s="6"/>
      <c r="O1187" s="6"/>
      <c r="P1187" s="6"/>
      <c r="Q1187" s="6"/>
      <c r="R1187" s="6"/>
      <c r="S1187" s="6"/>
      <c r="T1187" s="6"/>
      <c r="U1187" s="6"/>
      <c r="V1187" s="6"/>
      <c r="W1187" s="6"/>
      <c r="X1187" s="6"/>
      <c r="Y1187" s="6"/>
      <c r="Z1187" s="6"/>
      <c r="AA1187" s="6"/>
    </row>
    <row r="1188" spans="1:27" hidden="1" x14ac:dyDescent="0.25">
      <c r="A1188" s="10">
        <v>25538</v>
      </c>
      <c r="B1188" s="8" t="s">
        <v>52</v>
      </c>
      <c r="C1188" s="20">
        <v>43815</v>
      </c>
      <c r="D1188" s="8" t="s">
        <v>45</v>
      </c>
      <c r="E1188" s="8" t="s">
        <v>45</v>
      </c>
      <c r="F1188" s="8">
        <v>4.18</v>
      </c>
      <c r="G1188" s="6"/>
      <c r="H1188" s="6"/>
      <c r="I1188" s="6"/>
      <c r="J1188" s="6"/>
      <c r="K1188" s="6"/>
      <c r="L1188" s="6"/>
      <c r="M1188" s="6"/>
      <c r="N1188" s="6"/>
      <c r="O1188" s="6"/>
      <c r="P1188" s="6"/>
      <c r="Q1188" s="6"/>
      <c r="R1188" s="6"/>
      <c r="S1188" s="6"/>
      <c r="T1188" s="6"/>
      <c r="U1188" s="6"/>
      <c r="V1188" s="6"/>
      <c r="W1188" s="6"/>
      <c r="X1188" s="6"/>
      <c r="Y1188" s="6"/>
      <c r="Z1188" s="6"/>
      <c r="AA1188" s="6"/>
    </row>
    <row r="1189" spans="1:27" hidden="1" x14ac:dyDescent="0.25">
      <c r="A1189" s="10">
        <v>26008</v>
      </c>
      <c r="B1189" s="8" t="s">
        <v>52</v>
      </c>
      <c r="C1189" s="21">
        <v>43822</v>
      </c>
      <c r="D1189" s="8" t="s">
        <v>45</v>
      </c>
      <c r="E1189" s="8" t="s">
        <v>45</v>
      </c>
      <c r="F1189" s="8">
        <v>2.34</v>
      </c>
      <c r="G1189" s="6"/>
      <c r="H1189" s="6"/>
      <c r="I1189" s="6"/>
      <c r="J1189" s="6"/>
      <c r="K1189" s="6"/>
      <c r="L1189" s="6"/>
      <c r="M1189" s="6"/>
      <c r="N1189" s="6"/>
      <c r="O1189" s="6"/>
      <c r="P1189" s="6"/>
      <c r="Q1189" s="6"/>
      <c r="R1189" s="6"/>
      <c r="S1189" s="6"/>
      <c r="T1189" s="6"/>
      <c r="U1189" s="6"/>
      <c r="V1189" s="6"/>
      <c r="W1189" s="6"/>
      <c r="X1189" s="6"/>
      <c r="Y1189" s="6"/>
      <c r="Z1189" s="6"/>
      <c r="AA1189" s="6"/>
    </row>
    <row r="1190" spans="1:27" hidden="1" x14ac:dyDescent="0.25">
      <c r="A1190" s="10">
        <v>26406</v>
      </c>
      <c r="B1190" s="8" t="s">
        <v>52</v>
      </c>
      <c r="C1190" s="21">
        <v>43829</v>
      </c>
      <c r="D1190" s="8" t="s">
        <v>45</v>
      </c>
      <c r="E1190" s="8" t="s">
        <v>45</v>
      </c>
      <c r="F1190" s="8">
        <v>4.8</v>
      </c>
      <c r="G1190" s="6"/>
      <c r="H1190" s="6"/>
      <c r="I1190" s="6"/>
      <c r="J1190" s="6"/>
      <c r="K1190" s="6"/>
      <c r="L1190" s="6"/>
      <c r="M1190" s="6"/>
      <c r="N1190" s="6"/>
      <c r="O1190" s="6"/>
      <c r="P1190" s="6"/>
      <c r="Q1190" s="6"/>
      <c r="R1190" s="6"/>
      <c r="S1190" s="6"/>
      <c r="T1190" s="6"/>
      <c r="U1190" s="6"/>
      <c r="V1190" s="6"/>
      <c r="W1190" s="6"/>
      <c r="X1190" s="6"/>
      <c r="Y1190" s="6"/>
      <c r="Z1190" s="6"/>
      <c r="AA1190" s="6"/>
    </row>
    <row r="1191" spans="1:27" hidden="1" x14ac:dyDescent="0.25">
      <c r="A1191" s="23">
        <v>2101389</v>
      </c>
      <c r="B1191" s="8" t="s">
        <v>43</v>
      </c>
      <c r="C1191" s="20">
        <v>43810</v>
      </c>
      <c r="D1191" s="8" t="s">
        <v>74</v>
      </c>
      <c r="E1191" s="8" t="s">
        <v>60</v>
      </c>
      <c r="F1191" s="8">
        <v>1.76</v>
      </c>
      <c r="G1191" s="6"/>
      <c r="H1191" s="6"/>
      <c r="I1191" s="6"/>
      <c r="J1191" s="6"/>
      <c r="K1191" s="6"/>
      <c r="L1191" s="6"/>
      <c r="M1191" s="6"/>
      <c r="N1191" s="6"/>
      <c r="O1191" s="6"/>
      <c r="P1191" s="6"/>
      <c r="Q1191" s="6"/>
      <c r="R1191" s="6"/>
      <c r="S1191" s="6"/>
      <c r="T1191" s="6"/>
      <c r="U1191" s="6"/>
      <c r="V1191" s="6"/>
      <c r="W1191" s="6"/>
      <c r="X1191" s="6"/>
      <c r="Y1191" s="6"/>
      <c r="Z1191" s="6"/>
      <c r="AA1191" s="6"/>
    </row>
    <row r="1192" spans="1:27" hidden="1" x14ac:dyDescent="0.25">
      <c r="A1192" s="10">
        <v>3543</v>
      </c>
      <c r="B1192" s="8" t="s">
        <v>52</v>
      </c>
      <c r="C1192" s="13">
        <v>43801</v>
      </c>
      <c r="D1192" s="8" t="s">
        <v>56</v>
      </c>
      <c r="E1192" s="8" t="s">
        <v>56</v>
      </c>
      <c r="F1192" s="8">
        <v>6.52</v>
      </c>
      <c r="G1192" s="6"/>
      <c r="H1192" s="6"/>
      <c r="I1192" s="6"/>
      <c r="J1192" s="6"/>
      <c r="K1192" s="6"/>
      <c r="L1192" s="6"/>
      <c r="M1192" s="6"/>
      <c r="N1192" s="6"/>
      <c r="O1192" s="6"/>
      <c r="P1192" s="6"/>
      <c r="Q1192" s="6"/>
      <c r="R1192" s="6"/>
      <c r="S1192" s="6"/>
      <c r="T1192" s="6"/>
      <c r="U1192" s="6"/>
      <c r="V1192" s="6"/>
      <c r="W1192" s="6"/>
      <c r="X1192" s="6"/>
      <c r="Y1192" s="6"/>
      <c r="Z1192" s="6"/>
      <c r="AA1192" s="6"/>
    </row>
    <row r="1193" spans="1:27" hidden="1" x14ac:dyDescent="0.25">
      <c r="A1193" s="23" t="s">
        <v>90</v>
      </c>
      <c r="B1193" s="8" t="s">
        <v>52</v>
      </c>
      <c r="C1193" s="21">
        <v>43820</v>
      </c>
      <c r="D1193" s="8" t="s">
        <v>51</v>
      </c>
      <c r="E1193" s="8" t="s">
        <v>51</v>
      </c>
      <c r="F1193" s="8">
        <v>2.2999999999999998</v>
      </c>
      <c r="G1193" s="6"/>
      <c r="H1193" s="6"/>
      <c r="I1193" s="6"/>
      <c r="J1193" s="6"/>
      <c r="K1193" s="6"/>
      <c r="L1193" s="6"/>
      <c r="M1193" s="6"/>
      <c r="N1193" s="6"/>
      <c r="O1193" s="6"/>
      <c r="P1193" s="6"/>
      <c r="Q1193" s="6"/>
      <c r="R1193" s="6"/>
      <c r="S1193" s="6"/>
      <c r="T1193" s="6"/>
      <c r="U1193" s="6"/>
      <c r="V1193" s="6"/>
      <c r="W1193" s="6"/>
      <c r="X1193" s="6"/>
      <c r="Y1193" s="6"/>
      <c r="Z1193" s="6"/>
      <c r="AA1193" s="6"/>
    </row>
    <row r="1194" spans="1:27" hidden="1" x14ac:dyDescent="0.25">
      <c r="A1194" s="23" t="s">
        <v>90</v>
      </c>
      <c r="B1194" s="8" t="s">
        <v>52</v>
      </c>
      <c r="C1194" s="21">
        <v>43827</v>
      </c>
      <c r="D1194" s="8" t="s">
        <v>51</v>
      </c>
      <c r="E1194" s="8" t="s">
        <v>60</v>
      </c>
      <c r="F1194" s="8">
        <v>2.68</v>
      </c>
      <c r="G1194" s="6"/>
      <c r="H1194" s="6"/>
      <c r="I1194" s="6"/>
      <c r="J1194" s="6"/>
      <c r="K1194" s="6"/>
      <c r="L1194" s="6"/>
      <c r="M1194" s="6"/>
      <c r="N1194" s="6"/>
      <c r="O1194" s="6"/>
      <c r="P1194" s="6"/>
      <c r="Q1194" s="6"/>
      <c r="R1194" s="6"/>
      <c r="S1194" s="6"/>
      <c r="T1194" s="6"/>
      <c r="U1194" s="6"/>
      <c r="V1194" s="6"/>
      <c r="W1194" s="6"/>
      <c r="X1194" s="6"/>
      <c r="Y1194" s="6"/>
      <c r="Z1194" s="6"/>
      <c r="AA1194" s="6"/>
    </row>
    <row r="1195" spans="1:27" hidden="1" x14ac:dyDescent="0.25">
      <c r="A1195" s="23" t="s">
        <v>90</v>
      </c>
      <c r="B1195" s="8" t="s">
        <v>43</v>
      </c>
      <c r="C1195" s="21">
        <v>43827</v>
      </c>
      <c r="D1195" s="8" t="s">
        <v>54</v>
      </c>
      <c r="E1195" s="8" t="s">
        <v>45</v>
      </c>
      <c r="F1195" s="8">
        <v>6.3</v>
      </c>
      <c r="G1195" s="6"/>
      <c r="H1195" s="6"/>
      <c r="I1195" s="6"/>
      <c r="J1195" s="6"/>
      <c r="K1195" s="6"/>
      <c r="L1195" s="6"/>
      <c r="M1195" s="6"/>
      <c r="N1195" s="6"/>
      <c r="O1195" s="6"/>
      <c r="P1195" s="6"/>
      <c r="Q1195" s="6"/>
      <c r="R1195" s="6"/>
      <c r="S1195" s="6"/>
      <c r="T1195" s="6"/>
      <c r="U1195" s="6"/>
      <c r="V1195" s="6"/>
      <c r="W1195" s="6"/>
      <c r="X1195" s="6"/>
      <c r="Y1195" s="6"/>
      <c r="Z1195" s="6"/>
      <c r="AA1195" s="6"/>
    </row>
    <row r="1196" spans="1:27" hidden="1" x14ac:dyDescent="0.25">
      <c r="A1196" s="23" t="s">
        <v>90</v>
      </c>
      <c r="B1196" s="8" t="s">
        <v>52</v>
      </c>
      <c r="C1196" s="21">
        <v>43826</v>
      </c>
      <c r="D1196" s="8" t="s">
        <v>56</v>
      </c>
      <c r="E1196" s="8" t="s">
        <v>56</v>
      </c>
      <c r="F1196" s="8">
        <v>6.22</v>
      </c>
      <c r="G1196" s="6"/>
      <c r="H1196" s="6"/>
      <c r="I1196" s="6"/>
      <c r="J1196" s="6"/>
      <c r="K1196" s="6"/>
      <c r="L1196" s="6"/>
      <c r="M1196" s="6"/>
      <c r="N1196" s="6"/>
      <c r="O1196" s="6"/>
      <c r="P1196" s="6"/>
      <c r="Q1196" s="6"/>
      <c r="R1196" s="6"/>
      <c r="S1196" s="6"/>
      <c r="T1196" s="6"/>
      <c r="U1196" s="6"/>
      <c r="V1196" s="6"/>
      <c r="W1196" s="6"/>
      <c r="X1196" s="6"/>
      <c r="Y1196" s="6"/>
      <c r="Z1196" s="6"/>
      <c r="AA1196" s="6"/>
    </row>
    <row r="1197" spans="1:27" hidden="1" x14ac:dyDescent="0.25">
      <c r="A1197" s="23" t="s">
        <v>90</v>
      </c>
      <c r="B1197" s="8" t="s">
        <v>52</v>
      </c>
      <c r="C1197" s="21">
        <v>43820</v>
      </c>
      <c r="D1197" s="8" t="s">
        <v>56</v>
      </c>
      <c r="E1197" s="8" t="s">
        <v>56</v>
      </c>
      <c r="F1197" s="8">
        <v>2.66</v>
      </c>
      <c r="G1197" s="6"/>
      <c r="H1197" s="6"/>
      <c r="I1197" s="6"/>
      <c r="J1197" s="6"/>
      <c r="K1197" s="6"/>
      <c r="L1197" s="6"/>
      <c r="M1197" s="6"/>
      <c r="N1197" s="6"/>
      <c r="O1197" s="6"/>
      <c r="P1197" s="6"/>
      <c r="Q1197" s="6"/>
      <c r="R1197" s="6"/>
      <c r="S1197" s="6"/>
      <c r="T1197" s="6"/>
      <c r="U1197" s="6"/>
      <c r="V1197" s="6"/>
      <c r="W1197" s="6"/>
      <c r="X1197" s="6"/>
      <c r="Y1197" s="6"/>
      <c r="Z1197" s="6"/>
      <c r="AA1197" s="6"/>
    </row>
    <row r="1198" spans="1:27" hidden="1" x14ac:dyDescent="0.25">
      <c r="A1198" s="23" t="s">
        <v>90</v>
      </c>
      <c r="B1198" s="8" t="s">
        <v>52</v>
      </c>
      <c r="C1198" s="21">
        <v>43820</v>
      </c>
      <c r="D1198" s="8" t="s">
        <v>56</v>
      </c>
      <c r="E1198" s="8" t="s">
        <v>56</v>
      </c>
      <c r="F1198" s="8">
        <v>4.18</v>
      </c>
      <c r="G1198" s="6"/>
      <c r="H1198" s="6"/>
      <c r="I1198" s="6"/>
      <c r="J1198" s="6"/>
      <c r="K1198" s="6"/>
      <c r="L1198" s="6"/>
      <c r="M1198" s="6"/>
      <c r="N1198" s="6"/>
      <c r="O1198" s="6"/>
      <c r="P1198" s="6"/>
      <c r="Q1198" s="6"/>
      <c r="R1198" s="6"/>
      <c r="S1198" s="6"/>
      <c r="T1198" s="6"/>
      <c r="U1198" s="6"/>
      <c r="V1198" s="6"/>
      <c r="W1198" s="6"/>
      <c r="X1198" s="6"/>
      <c r="Y1198" s="6"/>
      <c r="Z1198" s="6"/>
      <c r="AA1198" s="6"/>
    </row>
    <row r="1199" spans="1:27" hidden="1" x14ac:dyDescent="0.25">
      <c r="A1199" s="23" t="s">
        <v>90</v>
      </c>
      <c r="B1199" s="8" t="s">
        <v>52</v>
      </c>
      <c r="C1199" s="21">
        <v>43820</v>
      </c>
      <c r="D1199" s="8" t="s">
        <v>56</v>
      </c>
      <c r="E1199" s="8" t="s">
        <v>56</v>
      </c>
      <c r="F1199" s="8">
        <v>3.76</v>
      </c>
      <c r="G1199" s="6"/>
      <c r="H1199" s="6"/>
      <c r="I1199" s="6"/>
      <c r="J1199" s="6"/>
      <c r="K1199" s="6"/>
      <c r="L1199" s="6"/>
      <c r="M1199" s="6"/>
      <c r="N1199" s="6"/>
      <c r="O1199" s="6"/>
      <c r="P1199" s="6"/>
      <c r="Q1199" s="6"/>
      <c r="R1199" s="6"/>
      <c r="S1199" s="6"/>
      <c r="T1199" s="6"/>
      <c r="U1199" s="6"/>
      <c r="V1199" s="6"/>
      <c r="W1199" s="6"/>
      <c r="X1199" s="6"/>
      <c r="Y1199" s="6"/>
      <c r="Z1199" s="6"/>
      <c r="AA1199" s="6"/>
    </row>
    <row r="1200" spans="1:27" hidden="1" x14ac:dyDescent="0.25">
      <c r="A1200" s="23" t="s">
        <v>90</v>
      </c>
      <c r="B1200" s="8" t="s">
        <v>52</v>
      </c>
      <c r="C1200" s="21">
        <v>43820</v>
      </c>
      <c r="D1200" s="8" t="s">
        <v>56</v>
      </c>
      <c r="E1200" s="8" t="s">
        <v>56</v>
      </c>
      <c r="F1200" s="8">
        <v>2.8</v>
      </c>
      <c r="G1200" s="6"/>
      <c r="H1200" s="6"/>
      <c r="I1200" s="6"/>
      <c r="J1200" s="6"/>
      <c r="K1200" s="6"/>
      <c r="L1200" s="6"/>
      <c r="M1200" s="6"/>
      <c r="N1200" s="6"/>
      <c r="O1200" s="6"/>
      <c r="P1200" s="6"/>
      <c r="Q1200" s="6"/>
      <c r="R1200" s="6"/>
      <c r="S1200" s="6"/>
      <c r="T1200" s="6"/>
      <c r="U1200" s="6"/>
      <c r="V1200" s="6"/>
      <c r="W1200" s="6"/>
      <c r="X1200" s="6"/>
      <c r="Y1200" s="6"/>
      <c r="Z1200" s="6"/>
      <c r="AA1200" s="6"/>
    </row>
    <row r="1201" spans="1:27" hidden="1" x14ac:dyDescent="0.25">
      <c r="A1201" s="23" t="s">
        <v>91</v>
      </c>
      <c r="B1201" s="8" t="s">
        <v>52</v>
      </c>
      <c r="C1201" s="19">
        <v>43806</v>
      </c>
      <c r="D1201" s="8" t="s">
        <v>56</v>
      </c>
      <c r="E1201" s="8" t="s">
        <v>56</v>
      </c>
      <c r="F1201" s="8">
        <v>3.74</v>
      </c>
      <c r="G1201" s="6"/>
      <c r="H1201" s="6"/>
      <c r="I1201" s="6"/>
      <c r="J1201" s="6"/>
      <c r="K1201" s="6"/>
      <c r="L1201" s="6"/>
      <c r="M1201" s="6"/>
      <c r="N1201" s="6"/>
      <c r="O1201" s="6"/>
      <c r="P1201" s="6"/>
      <c r="Q1201" s="6"/>
      <c r="R1201" s="6"/>
      <c r="S1201" s="6"/>
      <c r="T1201" s="6"/>
      <c r="U1201" s="6"/>
      <c r="V1201" s="6"/>
      <c r="W1201" s="6"/>
      <c r="X1201" s="6"/>
      <c r="Y1201" s="6"/>
      <c r="Z1201" s="6"/>
      <c r="AA1201" s="6"/>
    </row>
    <row r="1202" spans="1:27" hidden="1" x14ac:dyDescent="0.25">
      <c r="A1202" s="23" t="s">
        <v>91</v>
      </c>
      <c r="B1202" s="8" t="s">
        <v>52</v>
      </c>
      <c r="C1202" s="21">
        <v>43821</v>
      </c>
      <c r="D1202" s="8" t="s">
        <v>51</v>
      </c>
      <c r="E1202" s="8" t="s">
        <v>45</v>
      </c>
      <c r="F1202" s="8">
        <v>4.92</v>
      </c>
      <c r="G1202" s="6"/>
      <c r="H1202" s="6"/>
      <c r="I1202" s="6"/>
      <c r="J1202" s="6"/>
      <c r="K1202" s="6"/>
      <c r="L1202" s="6"/>
      <c r="M1202" s="6"/>
      <c r="N1202" s="6"/>
      <c r="O1202" s="6"/>
      <c r="P1202" s="6"/>
      <c r="Q1202" s="6"/>
      <c r="R1202" s="6"/>
      <c r="S1202" s="6"/>
      <c r="T1202" s="6"/>
      <c r="U1202" s="6"/>
      <c r="V1202" s="6"/>
      <c r="W1202" s="6"/>
      <c r="X1202" s="6"/>
      <c r="Y1202" s="6"/>
      <c r="Z1202" s="6"/>
      <c r="AA1202" s="6"/>
    </row>
    <row r="1203" spans="1:27" hidden="1" x14ac:dyDescent="0.25">
      <c r="A1203" s="23" t="s">
        <v>92</v>
      </c>
      <c r="B1203" s="8" t="s">
        <v>52</v>
      </c>
      <c r="C1203" s="21">
        <v>43821</v>
      </c>
      <c r="D1203" s="8" t="s">
        <v>45</v>
      </c>
      <c r="E1203" s="8" t="s">
        <v>45</v>
      </c>
      <c r="F1203" s="8">
        <v>3.3</v>
      </c>
      <c r="G1203" s="6"/>
      <c r="H1203" s="6"/>
      <c r="I1203" s="6"/>
      <c r="J1203" s="6"/>
      <c r="K1203" s="6"/>
      <c r="L1203" s="6"/>
      <c r="M1203" s="6"/>
      <c r="N1203" s="6"/>
      <c r="O1203" s="6"/>
      <c r="P1203" s="6"/>
      <c r="Q1203" s="6"/>
      <c r="R1203" s="6"/>
      <c r="S1203" s="6"/>
      <c r="T1203" s="6"/>
      <c r="U1203" s="6"/>
      <c r="V1203" s="6"/>
      <c r="W1203" s="6"/>
      <c r="X1203" s="6"/>
      <c r="Y1203" s="6"/>
      <c r="Z1203" s="6"/>
      <c r="AA1203" s="6"/>
    </row>
  </sheetData>
  <autoFilter ref="A1:AA1203">
    <filterColumn colId="0">
      <filters>
        <filter val="003535"/>
      </filters>
    </filterColumn>
  </autoFilter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59"/>
  <sheetViews>
    <sheetView topLeftCell="A2" workbookViewId="0">
      <selection activeCell="B2" sqref="B2:B1259"/>
    </sheetView>
  </sheetViews>
  <sheetFormatPr baseColWidth="10" defaultColWidth="12.625" defaultRowHeight="15" customHeight="1" x14ac:dyDescent="0.2"/>
  <cols>
    <col min="1" max="1" width="9.375" customWidth="1"/>
    <col min="2" max="3" width="10" customWidth="1"/>
    <col min="4" max="5" width="32.5" customWidth="1"/>
    <col min="6" max="6" width="15.875" customWidth="1"/>
  </cols>
  <sheetData>
    <row r="1" spans="1:6" x14ac:dyDescent="0.25">
      <c r="A1" s="2" t="s">
        <v>0</v>
      </c>
      <c r="B1" s="4" t="s">
        <v>2</v>
      </c>
      <c r="C1" s="4" t="s">
        <v>4</v>
      </c>
      <c r="D1" s="4" t="s">
        <v>5</v>
      </c>
      <c r="E1" s="6" t="s">
        <v>6</v>
      </c>
      <c r="F1" s="4" t="s">
        <v>8</v>
      </c>
    </row>
    <row r="2" spans="1:6" x14ac:dyDescent="0.25">
      <c r="A2" s="7">
        <v>4402</v>
      </c>
      <c r="B2" s="44" t="s">
        <v>31</v>
      </c>
      <c r="C2" s="9">
        <v>43804</v>
      </c>
      <c r="D2" s="8" t="s">
        <v>41</v>
      </c>
      <c r="E2" s="8" t="s">
        <v>41</v>
      </c>
      <c r="F2" s="8">
        <v>1.38</v>
      </c>
    </row>
    <row r="3" spans="1:6" x14ac:dyDescent="0.25">
      <c r="A3" s="7">
        <v>4634</v>
      </c>
      <c r="B3" s="44" t="s">
        <v>31</v>
      </c>
      <c r="C3" s="9">
        <v>43805</v>
      </c>
      <c r="D3" s="8" t="s">
        <v>42</v>
      </c>
      <c r="E3" s="8" t="s">
        <v>42</v>
      </c>
      <c r="F3" s="8">
        <v>0.17599999999999999</v>
      </c>
    </row>
    <row r="4" spans="1:6" x14ac:dyDescent="0.25">
      <c r="A4" s="7">
        <v>4641</v>
      </c>
      <c r="B4" s="44" t="s">
        <v>31</v>
      </c>
      <c r="C4" s="9">
        <v>43805</v>
      </c>
      <c r="D4" s="8" t="s">
        <v>42</v>
      </c>
      <c r="E4" s="8" t="s">
        <v>42</v>
      </c>
      <c r="F4" s="8">
        <v>2.7160000000000002</v>
      </c>
    </row>
    <row r="5" spans="1:6" x14ac:dyDescent="0.25">
      <c r="A5" s="7">
        <v>4662</v>
      </c>
      <c r="B5" s="44" t="s">
        <v>31</v>
      </c>
      <c r="C5" s="9">
        <v>43805</v>
      </c>
      <c r="D5" s="8" t="s">
        <v>42</v>
      </c>
      <c r="E5" s="8" t="s">
        <v>42</v>
      </c>
      <c r="F5" s="8">
        <v>2.157</v>
      </c>
    </row>
    <row r="6" spans="1:6" x14ac:dyDescent="0.25">
      <c r="A6" s="7">
        <v>4914</v>
      </c>
      <c r="B6" s="44" t="s">
        <v>31</v>
      </c>
      <c r="C6" s="9">
        <v>43808</v>
      </c>
      <c r="D6" s="8" t="s">
        <v>42</v>
      </c>
      <c r="E6" s="8" t="s">
        <v>42</v>
      </c>
      <c r="F6" s="8">
        <v>2.8969999999999998</v>
      </c>
    </row>
    <row r="7" spans="1:6" x14ac:dyDescent="0.25">
      <c r="A7" s="7">
        <v>4926</v>
      </c>
      <c r="B7" s="44" t="s">
        <v>31</v>
      </c>
      <c r="C7" s="9">
        <v>43808</v>
      </c>
      <c r="D7" s="8" t="s">
        <v>42</v>
      </c>
      <c r="E7" s="8" t="s">
        <v>42</v>
      </c>
      <c r="F7" s="8">
        <v>2.464</v>
      </c>
    </row>
    <row r="8" spans="1:6" x14ac:dyDescent="0.25">
      <c r="A8" s="7">
        <v>4929</v>
      </c>
      <c r="B8" s="44" t="s">
        <v>31</v>
      </c>
      <c r="C8" s="9">
        <v>43808</v>
      </c>
      <c r="D8" s="8" t="s">
        <v>42</v>
      </c>
      <c r="E8" s="8" t="s">
        <v>42</v>
      </c>
      <c r="F8" s="8">
        <v>2.3319999999999999</v>
      </c>
    </row>
    <row r="9" spans="1:6" x14ac:dyDescent="0.25">
      <c r="A9" s="7">
        <v>4945</v>
      </c>
      <c r="B9" s="44" t="s">
        <v>31</v>
      </c>
      <c r="C9" s="9">
        <v>43808</v>
      </c>
      <c r="D9" s="8" t="s">
        <v>42</v>
      </c>
      <c r="E9" s="8" t="s">
        <v>42</v>
      </c>
      <c r="F9" s="8">
        <v>1.863</v>
      </c>
    </row>
    <row r="10" spans="1:6" x14ac:dyDescent="0.25">
      <c r="A10" s="7">
        <v>4990</v>
      </c>
      <c r="B10" s="44" t="s">
        <v>31</v>
      </c>
      <c r="C10" s="9">
        <v>43808</v>
      </c>
      <c r="D10" s="8" t="s">
        <v>42</v>
      </c>
      <c r="E10" s="8" t="s">
        <v>42</v>
      </c>
      <c r="F10" s="8">
        <v>2.6379999999999999</v>
      </c>
    </row>
    <row r="11" spans="1:6" x14ac:dyDescent="0.25">
      <c r="A11" s="7">
        <v>5101</v>
      </c>
      <c r="B11" s="44" t="s">
        <v>31</v>
      </c>
      <c r="C11" s="9">
        <v>43808</v>
      </c>
      <c r="D11" s="8" t="s">
        <v>42</v>
      </c>
      <c r="E11" s="8" t="s">
        <v>42</v>
      </c>
      <c r="F11" s="8">
        <v>3.2789999999999999</v>
      </c>
    </row>
    <row r="12" spans="1:6" x14ac:dyDescent="0.25">
      <c r="A12" s="7">
        <v>5234</v>
      </c>
      <c r="B12" s="44" t="s">
        <v>31</v>
      </c>
      <c r="C12" s="9">
        <v>43809</v>
      </c>
      <c r="D12" s="8" t="s">
        <v>42</v>
      </c>
      <c r="E12" s="8" t="s">
        <v>42</v>
      </c>
      <c r="F12" s="8">
        <v>3.8809999999999998</v>
      </c>
    </row>
    <row r="13" spans="1:6" x14ac:dyDescent="0.25">
      <c r="A13" s="7">
        <v>5258</v>
      </c>
      <c r="B13" s="44" t="s">
        <v>31</v>
      </c>
      <c r="C13" s="9">
        <v>43809</v>
      </c>
      <c r="D13" s="8" t="s">
        <v>42</v>
      </c>
      <c r="E13" s="8" t="s">
        <v>42</v>
      </c>
      <c r="F13" s="8">
        <v>0.41</v>
      </c>
    </row>
    <row r="14" spans="1:6" x14ac:dyDescent="0.25">
      <c r="A14" s="7">
        <v>5499</v>
      </c>
      <c r="B14" s="44" t="s">
        <v>31</v>
      </c>
      <c r="C14" s="9">
        <v>43810</v>
      </c>
      <c r="D14" s="8" t="s">
        <v>42</v>
      </c>
      <c r="E14" s="8" t="s">
        <v>42</v>
      </c>
      <c r="F14" s="8">
        <v>2.198</v>
      </c>
    </row>
    <row r="15" spans="1:6" x14ac:dyDescent="0.25">
      <c r="A15" s="7">
        <v>5567</v>
      </c>
      <c r="B15" s="44" t="s">
        <v>31</v>
      </c>
      <c r="C15" s="9">
        <v>43810</v>
      </c>
      <c r="D15" s="8" t="s">
        <v>42</v>
      </c>
      <c r="E15" s="8" t="s">
        <v>42</v>
      </c>
      <c r="F15" s="8">
        <v>0.76800000000000002</v>
      </c>
    </row>
    <row r="16" spans="1:6" x14ac:dyDescent="0.25">
      <c r="A16" s="7">
        <v>5669</v>
      </c>
      <c r="B16" s="44" t="s">
        <v>31</v>
      </c>
      <c r="C16" s="9">
        <v>43811</v>
      </c>
      <c r="D16" s="8" t="s">
        <v>42</v>
      </c>
      <c r="E16" s="8" t="s">
        <v>42</v>
      </c>
      <c r="F16" s="8">
        <v>0.10100000000000001</v>
      </c>
    </row>
    <row r="17" spans="1:6" x14ac:dyDescent="0.25">
      <c r="A17" s="7">
        <v>5788</v>
      </c>
      <c r="B17" s="44" t="s">
        <v>31</v>
      </c>
      <c r="C17" s="9">
        <v>43811</v>
      </c>
      <c r="D17" s="8" t="s">
        <v>42</v>
      </c>
      <c r="E17" s="8" t="s">
        <v>42</v>
      </c>
      <c r="F17" s="8">
        <v>4.43</v>
      </c>
    </row>
    <row r="18" spans="1:6" x14ac:dyDescent="0.25">
      <c r="A18" s="7">
        <v>5925</v>
      </c>
      <c r="B18" s="44" t="s">
        <v>31</v>
      </c>
      <c r="C18" s="9">
        <v>43812</v>
      </c>
      <c r="D18" s="8" t="s">
        <v>42</v>
      </c>
      <c r="E18" s="8" t="s">
        <v>42</v>
      </c>
      <c r="F18" s="8">
        <v>8.2000000000000003E-2</v>
      </c>
    </row>
    <row r="19" spans="1:6" x14ac:dyDescent="0.25">
      <c r="A19" s="7">
        <v>6210</v>
      </c>
      <c r="B19" s="44" t="s">
        <v>31</v>
      </c>
      <c r="C19" s="9">
        <v>43815</v>
      </c>
      <c r="D19" s="8" t="s">
        <v>42</v>
      </c>
      <c r="E19" s="8" t="s">
        <v>42</v>
      </c>
      <c r="F19" s="8">
        <v>0.11</v>
      </c>
    </row>
    <row r="20" spans="1:6" x14ac:dyDescent="0.25">
      <c r="A20" s="7">
        <v>6468</v>
      </c>
      <c r="B20" s="44" t="s">
        <v>31</v>
      </c>
      <c r="C20" s="9">
        <v>43816</v>
      </c>
      <c r="D20" s="8" t="s">
        <v>42</v>
      </c>
      <c r="E20" s="8" t="s">
        <v>42</v>
      </c>
      <c r="F20" s="8">
        <v>1.64</v>
      </c>
    </row>
    <row r="21" spans="1:6" ht="15.75" customHeight="1" x14ac:dyDescent="0.25">
      <c r="A21" s="7">
        <v>6469</v>
      </c>
      <c r="B21" s="44" t="s">
        <v>31</v>
      </c>
      <c r="C21" s="9">
        <v>43816</v>
      </c>
      <c r="D21" s="8" t="s">
        <v>42</v>
      </c>
      <c r="E21" s="8" t="s">
        <v>42</v>
      </c>
      <c r="F21" s="8">
        <v>0.09</v>
      </c>
    </row>
    <row r="22" spans="1:6" ht="15.75" customHeight="1" x14ac:dyDescent="0.25">
      <c r="A22" s="7">
        <v>6716</v>
      </c>
      <c r="B22" s="44" t="s">
        <v>31</v>
      </c>
      <c r="C22" s="9">
        <v>43817</v>
      </c>
      <c r="D22" s="8" t="s">
        <v>42</v>
      </c>
      <c r="E22" s="8" t="s">
        <v>42</v>
      </c>
      <c r="F22" s="8">
        <v>2.61</v>
      </c>
    </row>
    <row r="23" spans="1:6" ht="15.75" customHeight="1" x14ac:dyDescent="0.25">
      <c r="A23" s="7">
        <v>6733</v>
      </c>
      <c r="B23" s="44" t="s">
        <v>31</v>
      </c>
      <c r="C23" s="9">
        <v>43817</v>
      </c>
      <c r="D23" s="8" t="s">
        <v>42</v>
      </c>
      <c r="E23" s="8" t="s">
        <v>42</v>
      </c>
      <c r="F23" s="8">
        <v>0.60299999999999998</v>
      </c>
    </row>
    <row r="24" spans="1:6" ht="15.75" customHeight="1" x14ac:dyDescent="0.25">
      <c r="A24" s="7">
        <v>6744</v>
      </c>
      <c r="B24" s="44" t="s">
        <v>31</v>
      </c>
      <c r="C24" s="9">
        <v>43817</v>
      </c>
      <c r="D24" s="8" t="s">
        <v>42</v>
      </c>
      <c r="E24" s="8" t="s">
        <v>42</v>
      </c>
      <c r="F24" s="8">
        <v>7.9000000000000001E-2</v>
      </c>
    </row>
    <row r="25" spans="1:6" ht="15.75" customHeight="1" x14ac:dyDescent="0.25">
      <c r="A25" s="7">
        <v>6979</v>
      </c>
      <c r="B25" s="44" t="s">
        <v>31</v>
      </c>
      <c r="C25" s="9">
        <v>43818</v>
      </c>
      <c r="D25" s="8" t="s">
        <v>42</v>
      </c>
      <c r="E25" s="8" t="s">
        <v>42</v>
      </c>
      <c r="F25" s="8">
        <v>2.6659999999999999</v>
      </c>
    </row>
    <row r="26" spans="1:6" ht="15.75" customHeight="1" x14ac:dyDescent="0.25">
      <c r="A26" s="7">
        <v>7241</v>
      </c>
      <c r="B26" s="44" t="s">
        <v>31</v>
      </c>
      <c r="C26" s="9">
        <v>43819</v>
      </c>
      <c r="D26" s="8" t="s">
        <v>42</v>
      </c>
      <c r="E26" s="8" t="s">
        <v>42</v>
      </c>
      <c r="F26" s="8">
        <v>7.0000000000000007E-2</v>
      </c>
    </row>
    <row r="27" spans="1:6" ht="15.75" customHeight="1" x14ac:dyDescent="0.25">
      <c r="A27" s="7">
        <v>7461</v>
      </c>
      <c r="B27" s="44" t="s">
        <v>31</v>
      </c>
      <c r="C27" s="9">
        <v>43822</v>
      </c>
      <c r="D27" s="8" t="s">
        <v>42</v>
      </c>
      <c r="E27" s="8" t="s">
        <v>42</v>
      </c>
      <c r="F27" s="8">
        <v>2.8069999999999999</v>
      </c>
    </row>
    <row r="28" spans="1:6" ht="15.75" customHeight="1" x14ac:dyDescent="0.25">
      <c r="A28" s="7">
        <v>7469</v>
      </c>
      <c r="B28" s="44" t="s">
        <v>31</v>
      </c>
      <c r="C28" s="9">
        <v>43822</v>
      </c>
      <c r="D28" s="8" t="s">
        <v>42</v>
      </c>
      <c r="E28" s="8" t="s">
        <v>42</v>
      </c>
      <c r="F28" s="8">
        <v>8.3000000000000004E-2</v>
      </c>
    </row>
    <row r="29" spans="1:6" ht="15.75" customHeight="1" x14ac:dyDescent="0.25">
      <c r="A29" s="7">
        <v>7634</v>
      </c>
      <c r="B29" s="44" t="s">
        <v>31</v>
      </c>
      <c r="C29" s="9">
        <v>43822</v>
      </c>
      <c r="D29" s="8" t="s">
        <v>42</v>
      </c>
      <c r="E29" s="8" t="s">
        <v>42</v>
      </c>
      <c r="F29" s="8">
        <v>2.6190000000000002</v>
      </c>
    </row>
    <row r="30" spans="1:6" ht="15.75" customHeight="1" x14ac:dyDescent="0.25">
      <c r="A30" s="7">
        <v>7741</v>
      </c>
      <c r="B30" s="44" t="s">
        <v>31</v>
      </c>
      <c r="C30" s="9">
        <v>43823</v>
      </c>
      <c r="D30" s="8" t="s">
        <v>42</v>
      </c>
      <c r="E30" s="8" t="s">
        <v>42</v>
      </c>
      <c r="F30" s="8">
        <v>1.0999999999999999E-2</v>
      </c>
    </row>
    <row r="31" spans="1:6" ht="15.75" customHeight="1" x14ac:dyDescent="0.25">
      <c r="A31" s="7">
        <v>8336</v>
      </c>
      <c r="B31" s="44" t="s">
        <v>31</v>
      </c>
      <c r="C31" s="9">
        <v>43826</v>
      </c>
      <c r="D31" s="8" t="s">
        <v>42</v>
      </c>
      <c r="E31" s="8" t="s">
        <v>42</v>
      </c>
      <c r="F31" s="8">
        <v>1.877</v>
      </c>
    </row>
    <row r="32" spans="1:6" ht="15.75" customHeight="1" x14ac:dyDescent="0.25">
      <c r="A32" s="7">
        <v>8316</v>
      </c>
      <c r="B32" s="44" t="s">
        <v>31</v>
      </c>
      <c r="C32" s="9">
        <v>43826</v>
      </c>
      <c r="D32" s="8" t="s">
        <v>42</v>
      </c>
      <c r="E32" s="8" t="s">
        <v>42</v>
      </c>
      <c r="F32" s="8">
        <v>9.7000000000000003E-2</v>
      </c>
    </row>
    <row r="33" spans="1:6" ht="15.75" customHeight="1" x14ac:dyDescent="0.25">
      <c r="A33" s="7">
        <v>8350</v>
      </c>
      <c r="B33" s="44" t="s">
        <v>31</v>
      </c>
      <c r="C33" s="9">
        <v>43826</v>
      </c>
      <c r="D33" s="8" t="s">
        <v>42</v>
      </c>
      <c r="E33" s="8" t="s">
        <v>42</v>
      </c>
      <c r="F33" s="8">
        <v>3.2450000000000001</v>
      </c>
    </row>
    <row r="34" spans="1:6" ht="15.75" customHeight="1" x14ac:dyDescent="0.25">
      <c r="A34" s="7">
        <v>8552</v>
      </c>
      <c r="B34" s="44" t="s">
        <v>31</v>
      </c>
      <c r="C34" s="9">
        <v>43829</v>
      </c>
      <c r="D34" s="8" t="s">
        <v>42</v>
      </c>
      <c r="E34" s="8" t="s">
        <v>42</v>
      </c>
      <c r="F34" s="8">
        <v>0.08</v>
      </c>
    </row>
    <row r="35" spans="1:6" ht="15.75" customHeight="1" x14ac:dyDescent="0.25">
      <c r="A35" s="7">
        <v>8566</v>
      </c>
      <c r="B35" s="44" t="s">
        <v>31</v>
      </c>
      <c r="C35" s="9">
        <v>43829</v>
      </c>
      <c r="D35" s="8" t="s">
        <v>42</v>
      </c>
      <c r="E35" s="8" t="s">
        <v>42</v>
      </c>
      <c r="F35" s="8">
        <v>1.889</v>
      </c>
    </row>
    <row r="36" spans="1:6" ht="15.75" customHeight="1" x14ac:dyDescent="0.25">
      <c r="A36" s="7">
        <v>8609</v>
      </c>
      <c r="B36" s="44" t="s">
        <v>31</v>
      </c>
      <c r="C36" s="9">
        <v>43829</v>
      </c>
      <c r="D36" s="8" t="s">
        <v>42</v>
      </c>
      <c r="E36" s="8" t="s">
        <v>42</v>
      </c>
      <c r="F36" s="8">
        <v>2.8860000000000001</v>
      </c>
    </row>
    <row r="37" spans="1:6" ht="15.75" customHeight="1" x14ac:dyDescent="0.25">
      <c r="A37" s="7">
        <v>8621</v>
      </c>
      <c r="B37" s="44" t="s">
        <v>31</v>
      </c>
      <c r="C37" s="9">
        <v>43829</v>
      </c>
      <c r="D37" s="8" t="s">
        <v>42</v>
      </c>
      <c r="E37" s="8" t="s">
        <v>42</v>
      </c>
      <c r="F37" s="8">
        <v>3.0739999999999998</v>
      </c>
    </row>
    <row r="38" spans="1:6" ht="15.75" customHeight="1" x14ac:dyDescent="0.25">
      <c r="A38" s="7">
        <v>8641</v>
      </c>
      <c r="B38" s="44" t="s">
        <v>31</v>
      </c>
      <c r="C38" s="9">
        <v>43829</v>
      </c>
      <c r="D38" s="8" t="s">
        <v>42</v>
      </c>
      <c r="E38" s="8" t="s">
        <v>42</v>
      </c>
      <c r="F38" s="8">
        <v>2.593</v>
      </c>
    </row>
    <row r="39" spans="1:6" ht="15.75" customHeight="1" x14ac:dyDescent="0.25">
      <c r="A39" s="7">
        <v>8650</v>
      </c>
      <c r="B39" s="44" t="s">
        <v>31</v>
      </c>
      <c r="C39" s="9">
        <v>43829</v>
      </c>
      <c r="D39" s="8" t="s">
        <v>42</v>
      </c>
      <c r="E39" s="8" t="s">
        <v>42</v>
      </c>
      <c r="F39" s="8">
        <v>0.74099999999999999</v>
      </c>
    </row>
    <row r="40" spans="1:6" ht="15.75" customHeight="1" x14ac:dyDescent="0.25">
      <c r="A40" s="7">
        <v>8667</v>
      </c>
      <c r="B40" s="44" t="s">
        <v>31</v>
      </c>
      <c r="C40" s="9">
        <v>43829</v>
      </c>
      <c r="D40" s="6"/>
      <c r="E40" s="8" t="s">
        <v>42</v>
      </c>
      <c r="F40" s="8">
        <v>1.333</v>
      </c>
    </row>
    <row r="41" spans="1:6" ht="15.75" customHeight="1" x14ac:dyDescent="0.25">
      <c r="A41" s="7">
        <v>8773</v>
      </c>
      <c r="B41" s="44" t="s">
        <v>31</v>
      </c>
      <c r="C41" s="9">
        <v>43830</v>
      </c>
      <c r="D41" s="8" t="s">
        <v>42</v>
      </c>
      <c r="E41" s="8" t="s">
        <v>42</v>
      </c>
      <c r="F41" s="8">
        <v>3.298</v>
      </c>
    </row>
    <row r="42" spans="1:6" ht="15.75" customHeight="1" x14ac:dyDescent="0.25">
      <c r="A42" s="7">
        <v>4936</v>
      </c>
      <c r="B42" s="44" t="s">
        <v>31</v>
      </c>
      <c r="C42" s="9">
        <v>43808</v>
      </c>
      <c r="D42" s="8" t="s">
        <v>42</v>
      </c>
      <c r="E42" s="8" t="s">
        <v>42</v>
      </c>
      <c r="F42" s="8">
        <v>3.802</v>
      </c>
    </row>
    <row r="43" spans="1:6" ht="15.75" customHeight="1" x14ac:dyDescent="0.25">
      <c r="A43" s="7">
        <v>6496</v>
      </c>
      <c r="B43" s="44" t="s">
        <v>31</v>
      </c>
      <c r="C43" s="9">
        <v>43816</v>
      </c>
      <c r="D43" s="8" t="s">
        <v>42</v>
      </c>
      <c r="E43" s="8" t="s">
        <v>42</v>
      </c>
      <c r="F43" s="8">
        <v>2.38</v>
      </c>
    </row>
    <row r="44" spans="1:6" ht="15.75" customHeight="1" x14ac:dyDescent="0.25">
      <c r="A44" s="7">
        <v>7741</v>
      </c>
      <c r="B44" s="44" t="s">
        <v>31</v>
      </c>
      <c r="C44" s="9">
        <v>43823</v>
      </c>
      <c r="D44" s="8" t="s">
        <v>42</v>
      </c>
      <c r="E44" s="8" t="s">
        <v>42</v>
      </c>
      <c r="F44" s="8">
        <v>8.4000000000000005E-2</v>
      </c>
    </row>
    <row r="45" spans="1:6" ht="15.75" customHeight="1" x14ac:dyDescent="0.25">
      <c r="A45" s="7">
        <v>4402</v>
      </c>
      <c r="B45" s="44" t="s">
        <v>31</v>
      </c>
      <c r="C45" s="9">
        <v>43804</v>
      </c>
      <c r="D45" s="8" t="s">
        <v>42</v>
      </c>
      <c r="E45" s="8" t="s">
        <v>42</v>
      </c>
      <c r="F45" s="8">
        <v>2.1999999999999999E-2</v>
      </c>
    </row>
    <row r="46" spans="1:6" ht="15.75" customHeight="1" x14ac:dyDescent="0.25">
      <c r="A46" s="7">
        <v>4634</v>
      </c>
      <c r="B46" s="44" t="s">
        <v>31</v>
      </c>
      <c r="C46" s="9">
        <v>43805</v>
      </c>
      <c r="D46" s="8" t="s">
        <v>42</v>
      </c>
      <c r="E46" s="8" t="s">
        <v>42</v>
      </c>
      <c r="F46" s="8">
        <v>2.8319999999999999</v>
      </c>
    </row>
    <row r="47" spans="1:6" ht="15.75" customHeight="1" x14ac:dyDescent="0.25">
      <c r="A47" s="7">
        <v>4641</v>
      </c>
      <c r="B47" s="44" t="s">
        <v>31</v>
      </c>
      <c r="C47" s="9">
        <v>43805</v>
      </c>
      <c r="D47" s="8" t="s">
        <v>42</v>
      </c>
      <c r="E47" s="8" t="s">
        <v>42</v>
      </c>
      <c r="F47" s="8">
        <v>7.5999999999999998E-2</v>
      </c>
    </row>
    <row r="48" spans="1:6" ht="15.75" customHeight="1" x14ac:dyDescent="0.25">
      <c r="A48" s="7">
        <v>4662</v>
      </c>
      <c r="B48" s="44" t="s">
        <v>31</v>
      </c>
      <c r="C48" s="9">
        <v>43805</v>
      </c>
      <c r="D48" s="8" t="s">
        <v>42</v>
      </c>
      <c r="E48" s="8" t="s">
        <v>42</v>
      </c>
      <c r="F48" s="8">
        <v>9.8000000000000004E-2</v>
      </c>
    </row>
    <row r="49" spans="1:6" ht="15.75" customHeight="1" x14ac:dyDescent="0.25">
      <c r="A49" s="7">
        <v>4914</v>
      </c>
      <c r="B49" s="44" t="s">
        <v>31</v>
      </c>
      <c r="C49" s="9">
        <v>43808</v>
      </c>
      <c r="D49" s="8" t="s">
        <v>42</v>
      </c>
      <c r="E49" s="8" t="s">
        <v>42</v>
      </c>
      <c r="F49" s="8">
        <v>2.3580000000000001</v>
      </c>
    </row>
    <row r="50" spans="1:6" ht="15.75" customHeight="1" x14ac:dyDescent="0.25">
      <c r="A50" s="7">
        <v>4926</v>
      </c>
      <c r="B50" s="44" t="s">
        <v>31</v>
      </c>
      <c r="C50" s="9">
        <v>43808</v>
      </c>
      <c r="D50" s="8" t="s">
        <v>42</v>
      </c>
      <c r="E50" s="8" t="s">
        <v>42</v>
      </c>
      <c r="F50" s="8">
        <v>2.2309999999999999</v>
      </c>
    </row>
    <row r="51" spans="1:6" ht="15.75" customHeight="1" x14ac:dyDescent="0.25">
      <c r="A51" s="7">
        <v>4929</v>
      </c>
      <c r="B51" s="44" t="s">
        <v>31</v>
      </c>
      <c r="C51" s="9">
        <v>43808</v>
      </c>
      <c r="D51" s="8" t="s">
        <v>42</v>
      </c>
      <c r="E51" s="8" t="s">
        <v>42</v>
      </c>
      <c r="F51" s="8">
        <v>3.2000000000000001E-2</v>
      </c>
    </row>
    <row r="52" spans="1:6" ht="15.75" customHeight="1" x14ac:dyDescent="0.25">
      <c r="A52" s="7">
        <v>4945</v>
      </c>
      <c r="B52" s="44" t="s">
        <v>31</v>
      </c>
      <c r="C52" s="9">
        <v>43808</v>
      </c>
      <c r="D52" s="8" t="s">
        <v>42</v>
      </c>
      <c r="E52" s="8" t="s">
        <v>42</v>
      </c>
      <c r="F52" s="8">
        <v>2.3279999999999998</v>
      </c>
    </row>
    <row r="53" spans="1:6" ht="15.75" customHeight="1" x14ac:dyDescent="0.25">
      <c r="A53" s="7">
        <v>4990</v>
      </c>
      <c r="B53" s="44" t="s">
        <v>31</v>
      </c>
      <c r="C53" s="9">
        <v>43808</v>
      </c>
      <c r="D53" s="8" t="s">
        <v>42</v>
      </c>
      <c r="E53" s="8" t="s">
        <v>42</v>
      </c>
      <c r="F53" s="8">
        <v>2.1</v>
      </c>
    </row>
    <row r="54" spans="1:6" ht="15.75" customHeight="1" x14ac:dyDescent="0.25">
      <c r="A54" s="7">
        <v>5101</v>
      </c>
      <c r="B54" s="44" t="s">
        <v>31</v>
      </c>
      <c r="C54" s="9">
        <v>43808</v>
      </c>
      <c r="D54" s="8" t="s">
        <v>42</v>
      </c>
      <c r="E54" s="8" t="s">
        <v>42</v>
      </c>
      <c r="F54" s="8">
        <v>8.2000000000000003E-2</v>
      </c>
    </row>
    <row r="55" spans="1:6" ht="15.75" customHeight="1" x14ac:dyDescent="0.25">
      <c r="A55" s="7">
        <v>5234</v>
      </c>
      <c r="B55" s="44" t="s">
        <v>31</v>
      </c>
      <c r="C55" s="9">
        <v>43809</v>
      </c>
      <c r="D55" s="8" t="s">
        <v>42</v>
      </c>
      <c r="E55" s="8" t="s">
        <v>42</v>
      </c>
      <c r="F55" s="8">
        <v>1.478</v>
      </c>
    </row>
    <row r="56" spans="1:6" ht="15.75" customHeight="1" x14ac:dyDescent="0.25">
      <c r="A56" s="7">
        <v>5258</v>
      </c>
      <c r="B56" s="44" t="s">
        <v>31</v>
      </c>
      <c r="C56" s="9">
        <v>43809</v>
      </c>
      <c r="D56" s="8" t="s">
        <v>42</v>
      </c>
      <c r="E56" s="8" t="s">
        <v>42</v>
      </c>
      <c r="F56" s="8">
        <v>2.2799999999999998</v>
      </c>
    </row>
    <row r="57" spans="1:6" ht="15.75" customHeight="1" x14ac:dyDescent="0.25">
      <c r="A57" s="7">
        <v>5499</v>
      </c>
      <c r="B57" s="44" t="s">
        <v>31</v>
      </c>
      <c r="C57" s="9">
        <v>43810</v>
      </c>
      <c r="D57" s="8" t="s">
        <v>42</v>
      </c>
      <c r="E57" s="8" t="s">
        <v>42</v>
      </c>
      <c r="F57" s="8">
        <v>8.5000000000000006E-2</v>
      </c>
    </row>
    <row r="58" spans="1:6" ht="15.75" customHeight="1" x14ac:dyDescent="0.25">
      <c r="A58" s="7">
        <v>5567</v>
      </c>
      <c r="B58" s="44" t="s">
        <v>31</v>
      </c>
      <c r="C58" s="9">
        <v>43810</v>
      </c>
      <c r="D58" s="8" t="s">
        <v>42</v>
      </c>
      <c r="E58" s="8" t="s">
        <v>42</v>
      </c>
      <c r="F58" s="8">
        <v>8.3000000000000004E-2</v>
      </c>
    </row>
    <row r="59" spans="1:6" ht="15.75" customHeight="1" x14ac:dyDescent="0.25">
      <c r="A59" s="7">
        <v>5669</v>
      </c>
      <c r="B59" s="44" t="s">
        <v>31</v>
      </c>
      <c r="C59" s="9">
        <v>43811</v>
      </c>
      <c r="D59" s="6"/>
      <c r="E59" s="8" t="s">
        <v>42</v>
      </c>
      <c r="F59" s="8">
        <v>2.4860000000000002</v>
      </c>
    </row>
    <row r="60" spans="1:6" ht="15.75" customHeight="1" x14ac:dyDescent="0.25">
      <c r="A60" s="7">
        <v>5788</v>
      </c>
      <c r="B60" s="44" t="s">
        <v>31</v>
      </c>
      <c r="C60" s="9">
        <v>43811</v>
      </c>
      <c r="D60" s="8" t="s">
        <v>42</v>
      </c>
      <c r="E60" s="8" t="s">
        <v>42</v>
      </c>
      <c r="F60" s="8">
        <v>8.5000000000000006E-2</v>
      </c>
    </row>
    <row r="61" spans="1:6" ht="15.75" customHeight="1" x14ac:dyDescent="0.25">
      <c r="A61" s="7">
        <v>5925</v>
      </c>
      <c r="B61" s="44" t="s">
        <v>31</v>
      </c>
      <c r="C61" s="9">
        <v>43812</v>
      </c>
      <c r="D61" s="6"/>
      <c r="E61" s="8" t="s">
        <v>42</v>
      </c>
      <c r="F61" s="8">
        <v>0.95199999999999996</v>
      </c>
    </row>
    <row r="62" spans="1:6" ht="15.75" customHeight="1" x14ac:dyDescent="0.25">
      <c r="A62" s="7">
        <v>6210</v>
      </c>
      <c r="B62" s="44" t="s">
        <v>31</v>
      </c>
      <c r="C62" s="9">
        <v>43815</v>
      </c>
      <c r="D62" s="8" t="s">
        <v>42</v>
      </c>
      <c r="E62" s="8" t="s">
        <v>42</v>
      </c>
      <c r="F62" s="8">
        <v>0.16200000000000001</v>
      </c>
    </row>
    <row r="63" spans="1:6" ht="15.75" customHeight="1" x14ac:dyDescent="0.25">
      <c r="A63" s="7">
        <v>6468</v>
      </c>
      <c r="B63" s="44" t="s">
        <v>31</v>
      </c>
      <c r="C63" s="9">
        <v>43816</v>
      </c>
      <c r="D63" s="8" t="s">
        <v>42</v>
      </c>
      <c r="E63" s="8" t="s">
        <v>42</v>
      </c>
      <c r="F63" s="8">
        <v>7.8E-2</v>
      </c>
    </row>
    <row r="64" spans="1:6" ht="15.75" customHeight="1" x14ac:dyDescent="0.25">
      <c r="A64" s="7">
        <v>6716</v>
      </c>
      <c r="B64" s="44" t="s">
        <v>31</v>
      </c>
      <c r="C64" s="9">
        <v>43817</v>
      </c>
      <c r="D64" s="8" t="s">
        <v>42</v>
      </c>
      <c r="E64" s="8" t="s">
        <v>42</v>
      </c>
      <c r="F64" s="8">
        <v>8.7999999999999995E-2</v>
      </c>
    </row>
    <row r="65" spans="1:6" ht="15.75" customHeight="1" x14ac:dyDescent="0.25">
      <c r="A65" s="7">
        <v>6733</v>
      </c>
      <c r="B65" s="44" t="s">
        <v>31</v>
      </c>
      <c r="C65" s="9">
        <v>43817</v>
      </c>
      <c r="D65" s="8" t="s">
        <v>42</v>
      </c>
      <c r="E65" s="8" t="s">
        <v>42</v>
      </c>
      <c r="F65" s="8">
        <v>1.976</v>
      </c>
    </row>
    <row r="66" spans="1:6" ht="15.75" customHeight="1" x14ac:dyDescent="0.25">
      <c r="A66" s="7">
        <v>6744</v>
      </c>
      <c r="B66" s="44" t="s">
        <v>31</v>
      </c>
      <c r="C66" s="9">
        <v>43817</v>
      </c>
      <c r="D66" s="8" t="s">
        <v>42</v>
      </c>
      <c r="E66" s="8" t="s">
        <v>42</v>
      </c>
      <c r="F66" s="8">
        <v>7.1999999999999995E-2</v>
      </c>
    </row>
    <row r="67" spans="1:6" ht="15.75" customHeight="1" x14ac:dyDescent="0.25">
      <c r="A67" s="7">
        <v>6979</v>
      </c>
      <c r="B67" s="44" t="s">
        <v>31</v>
      </c>
      <c r="C67" s="9">
        <v>43818</v>
      </c>
      <c r="D67" s="8" t="s">
        <v>42</v>
      </c>
      <c r="E67" s="8" t="s">
        <v>42</v>
      </c>
      <c r="F67" s="8">
        <v>0.83399999999999996</v>
      </c>
    </row>
    <row r="68" spans="1:6" ht="15.75" customHeight="1" x14ac:dyDescent="0.25">
      <c r="A68" s="7">
        <v>7241</v>
      </c>
      <c r="B68" s="44" t="s">
        <v>31</v>
      </c>
      <c r="C68" s="9">
        <v>43819</v>
      </c>
      <c r="D68" s="8" t="s">
        <v>42</v>
      </c>
      <c r="E68" s="8" t="s">
        <v>42</v>
      </c>
      <c r="F68" s="8">
        <v>0.03</v>
      </c>
    </row>
    <row r="69" spans="1:6" ht="15.75" customHeight="1" x14ac:dyDescent="0.25">
      <c r="A69" s="7">
        <v>7461</v>
      </c>
      <c r="B69" s="44" t="s">
        <v>31</v>
      </c>
      <c r="C69" s="9">
        <v>43822</v>
      </c>
      <c r="D69" s="8" t="s">
        <v>42</v>
      </c>
      <c r="E69" s="8" t="s">
        <v>42</v>
      </c>
      <c r="F69" s="8">
        <v>0.04</v>
      </c>
    </row>
    <row r="70" spans="1:6" ht="15.75" customHeight="1" x14ac:dyDescent="0.25">
      <c r="A70" s="7">
        <v>7469</v>
      </c>
      <c r="B70" s="44" t="s">
        <v>31</v>
      </c>
      <c r="C70" s="9">
        <v>43822</v>
      </c>
      <c r="D70" s="8" t="s">
        <v>42</v>
      </c>
      <c r="E70" s="8" t="s">
        <v>42</v>
      </c>
      <c r="F70" s="8">
        <v>0.54800000000000004</v>
      </c>
    </row>
    <row r="71" spans="1:6" ht="15.75" customHeight="1" x14ac:dyDescent="0.25">
      <c r="A71" s="7">
        <v>7634</v>
      </c>
      <c r="B71" s="44" t="s">
        <v>31</v>
      </c>
      <c r="C71" s="9">
        <v>43822</v>
      </c>
      <c r="D71" s="6"/>
      <c r="E71" s="8" t="s">
        <v>42</v>
      </c>
      <c r="F71" s="8">
        <v>2.59</v>
      </c>
    </row>
    <row r="72" spans="1:6" ht="15.75" customHeight="1" x14ac:dyDescent="0.25">
      <c r="A72" s="7">
        <v>7741</v>
      </c>
      <c r="B72" s="44" t="s">
        <v>31</v>
      </c>
      <c r="C72" s="9">
        <v>43823</v>
      </c>
      <c r="D72" s="8" t="s">
        <v>42</v>
      </c>
      <c r="E72" s="8" t="s">
        <v>42</v>
      </c>
      <c r="F72" s="8">
        <v>1.1759999999999999</v>
      </c>
    </row>
    <row r="73" spans="1:6" ht="15.75" customHeight="1" x14ac:dyDescent="0.25">
      <c r="A73" s="7">
        <v>8336</v>
      </c>
      <c r="B73" s="44" t="s">
        <v>31</v>
      </c>
      <c r="C73" s="9">
        <v>43826</v>
      </c>
      <c r="D73" s="8" t="s">
        <v>42</v>
      </c>
      <c r="E73" s="8" t="s">
        <v>42</v>
      </c>
      <c r="F73" s="8">
        <v>0.108</v>
      </c>
    </row>
    <row r="74" spans="1:6" ht="15.75" customHeight="1" x14ac:dyDescent="0.25">
      <c r="A74" s="7">
        <v>8316</v>
      </c>
      <c r="B74" s="44" t="s">
        <v>31</v>
      </c>
      <c r="C74" s="9">
        <v>43826</v>
      </c>
      <c r="D74" s="8" t="s">
        <v>42</v>
      </c>
      <c r="E74" s="8" t="s">
        <v>42</v>
      </c>
      <c r="F74" s="8">
        <v>3.04</v>
      </c>
    </row>
    <row r="75" spans="1:6" ht="15.75" customHeight="1" x14ac:dyDescent="0.25">
      <c r="A75" s="7">
        <v>8350</v>
      </c>
      <c r="B75" s="44" t="s">
        <v>31</v>
      </c>
      <c r="C75" s="9">
        <v>43826</v>
      </c>
      <c r="D75" s="8" t="s">
        <v>42</v>
      </c>
      <c r="E75" s="8" t="s">
        <v>42</v>
      </c>
      <c r="F75" s="8">
        <v>2.12</v>
      </c>
    </row>
    <row r="76" spans="1:6" ht="15.75" customHeight="1" x14ac:dyDescent="0.25">
      <c r="A76" s="7">
        <v>8552</v>
      </c>
      <c r="B76" s="44" t="s">
        <v>31</v>
      </c>
      <c r="C76" s="9">
        <v>43829</v>
      </c>
      <c r="D76" s="8" t="s">
        <v>42</v>
      </c>
      <c r="E76" s="8" t="s">
        <v>42</v>
      </c>
      <c r="F76" s="8">
        <v>0.84599999999999997</v>
      </c>
    </row>
    <row r="77" spans="1:6" ht="15.75" customHeight="1" x14ac:dyDescent="0.25">
      <c r="A77" s="7">
        <v>8566</v>
      </c>
      <c r="B77" s="44" t="s">
        <v>31</v>
      </c>
      <c r="C77" s="9">
        <v>43829</v>
      </c>
      <c r="D77" s="8" t="s">
        <v>42</v>
      </c>
      <c r="E77" s="8" t="s">
        <v>42</v>
      </c>
      <c r="F77" s="8">
        <v>0.27</v>
      </c>
    </row>
    <row r="78" spans="1:6" ht="15.75" customHeight="1" x14ac:dyDescent="0.25">
      <c r="A78" s="7">
        <v>8609</v>
      </c>
      <c r="B78" s="44" t="s">
        <v>31</v>
      </c>
      <c r="C78" s="9">
        <v>43829</v>
      </c>
      <c r="D78" s="8" t="s">
        <v>42</v>
      </c>
      <c r="E78" s="8" t="s">
        <v>42</v>
      </c>
      <c r="F78" s="8">
        <v>3.3000000000000002E-2</v>
      </c>
    </row>
    <row r="79" spans="1:6" ht="15.75" customHeight="1" x14ac:dyDescent="0.25">
      <c r="A79" s="7">
        <v>8621</v>
      </c>
      <c r="B79" s="44" t="s">
        <v>31</v>
      </c>
      <c r="C79" s="9">
        <v>43829</v>
      </c>
      <c r="D79" s="8" t="s">
        <v>42</v>
      </c>
      <c r="E79" s="8" t="s">
        <v>42</v>
      </c>
      <c r="F79" s="8">
        <v>1.94</v>
      </c>
    </row>
    <row r="80" spans="1:6" ht="15.75" customHeight="1" x14ac:dyDescent="0.25">
      <c r="A80" s="7">
        <v>8641</v>
      </c>
      <c r="B80" s="44" t="s">
        <v>31</v>
      </c>
      <c r="C80" s="9">
        <v>43829</v>
      </c>
      <c r="D80" s="8" t="s">
        <v>42</v>
      </c>
      <c r="E80" s="8" t="s">
        <v>42</v>
      </c>
      <c r="F80" s="8">
        <v>0.96599999999999997</v>
      </c>
    </row>
    <row r="81" spans="1:6" ht="15.75" customHeight="1" x14ac:dyDescent="0.25">
      <c r="A81" s="7">
        <v>8650</v>
      </c>
      <c r="B81" s="44" t="s">
        <v>31</v>
      </c>
      <c r="C81" s="9">
        <v>43829</v>
      </c>
      <c r="D81" s="8" t="s">
        <v>42</v>
      </c>
      <c r="E81" s="8" t="s">
        <v>42</v>
      </c>
      <c r="F81" s="8">
        <v>0.106</v>
      </c>
    </row>
    <row r="82" spans="1:6" ht="15.75" customHeight="1" x14ac:dyDescent="0.25">
      <c r="A82" s="7">
        <v>8667</v>
      </c>
      <c r="B82" s="44" t="s">
        <v>31</v>
      </c>
      <c r="C82" s="9">
        <v>43829</v>
      </c>
      <c r="D82" s="8" t="s">
        <v>42</v>
      </c>
      <c r="E82" s="8" t="s">
        <v>42</v>
      </c>
      <c r="F82" s="8">
        <v>6.9000000000000006E-2</v>
      </c>
    </row>
    <row r="83" spans="1:6" ht="15.75" customHeight="1" x14ac:dyDescent="0.25">
      <c r="A83" s="7">
        <v>8773</v>
      </c>
      <c r="B83" s="44" t="s">
        <v>31</v>
      </c>
      <c r="C83" s="9">
        <v>43830</v>
      </c>
      <c r="D83" s="8" t="s">
        <v>42</v>
      </c>
      <c r="E83" s="8" t="s">
        <v>42</v>
      </c>
      <c r="F83" s="8">
        <v>1.9359999999999999</v>
      </c>
    </row>
    <row r="84" spans="1:6" ht="15.75" customHeight="1" x14ac:dyDescent="0.25">
      <c r="A84" s="7">
        <v>3671</v>
      </c>
      <c r="B84" s="44" t="s">
        <v>31</v>
      </c>
      <c r="C84" s="9">
        <v>43801</v>
      </c>
      <c r="D84" s="8" t="s">
        <v>42</v>
      </c>
      <c r="E84" s="8" t="s">
        <v>42</v>
      </c>
      <c r="F84" s="8">
        <v>0.84</v>
      </c>
    </row>
    <row r="85" spans="1:6" ht="15.75" customHeight="1" x14ac:dyDescent="0.25">
      <c r="A85" s="7">
        <v>4402</v>
      </c>
      <c r="B85" s="44" t="s">
        <v>31</v>
      </c>
      <c r="C85" s="9">
        <v>43804</v>
      </c>
      <c r="D85" s="8" t="s">
        <v>42</v>
      </c>
      <c r="E85" s="8" t="s">
        <v>42</v>
      </c>
      <c r="F85" s="8">
        <v>1.7999999999999999E-2</v>
      </c>
    </row>
    <row r="86" spans="1:6" ht="15.75" customHeight="1" x14ac:dyDescent="0.25">
      <c r="A86" s="7">
        <v>4914</v>
      </c>
      <c r="B86" s="44" t="s">
        <v>31</v>
      </c>
      <c r="C86" s="9">
        <v>43808</v>
      </c>
      <c r="D86" s="8" t="s">
        <v>42</v>
      </c>
      <c r="E86" s="8" t="s">
        <v>42</v>
      </c>
      <c r="F86" s="8">
        <v>8.8999999999999996E-2</v>
      </c>
    </row>
    <row r="87" spans="1:6" ht="15.75" customHeight="1" x14ac:dyDescent="0.25">
      <c r="A87" s="7">
        <v>4926</v>
      </c>
      <c r="B87" s="44" t="s">
        <v>31</v>
      </c>
      <c r="C87" s="9">
        <v>43808</v>
      </c>
      <c r="D87" s="8" t="s">
        <v>42</v>
      </c>
      <c r="E87" s="8" t="s">
        <v>42</v>
      </c>
      <c r="F87" s="8">
        <v>0.02</v>
      </c>
    </row>
    <row r="88" spans="1:6" ht="15.75" customHeight="1" x14ac:dyDescent="0.25">
      <c r="A88" s="7">
        <v>4945</v>
      </c>
      <c r="B88" s="44" t="s">
        <v>31</v>
      </c>
      <c r="C88" s="9">
        <v>43808</v>
      </c>
      <c r="D88" s="8" t="s">
        <v>42</v>
      </c>
      <c r="E88" s="8" t="s">
        <v>42</v>
      </c>
      <c r="F88" s="8">
        <v>0.98399999999999999</v>
      </c>
    </row>
    <row r="89" spans="1:6" ht="15.75" customHeight="1" x14ac:dyDescent="0.25">
      <c r="A89" s="7">
        <v>4990</v>
      </c>
      <c r="B89" s="44" t="s">
        <v>31</v>
      </c>
      <c r="C89" s="9">
        <v>43808</v>
      </c>
      <c r="D89" s="8" t="s">
        <v>42</v>
      </c>
      <c r="E89" s="8" t="s">
        <v>42</v>
      </c>
      <c r="F89" s="8">
        <v>7.8E-2</v>
      </c>
    </row>
    <row r="90" spans="1:6" ht="15.75" customHeight="1" x14ac:dyDescent="0.25">
      <c r="A90" s="7">
        <v>5101</v>
      </c>
      <c r="B90" s="44" t="s">
        <v>31</v>
      </c>
      <c r="C90" s="9">
        <v>43808</v>
      </c>
      <c r="D90" s="8" t="s">
        <v>42</v>
      </c>
      <c r="E90" s="8" t="s">
        <v>42</v>
      </c>
      <c r="F90" s="8">
        <v>9.9000000000000005E-2</v>
      </c>
    </row>
    <row r="91" spans="1:6" ht="15.75" customHeight="1" x14ac:dyDescent="0.25">
      <c r="A91" s="7">
        <v>5258</v>
      </c>
      <c r="B91" s="44" t="s">
        <v>31</v>
      </c>
      <c r="C91" s="9">
        <v>43809</v>
      </c>
      <c r="D91" s="8" t="s">
        <v>42</v>
      </c>
      <c r="E91" s="8" t="s">
        <v>42</v>
      </c>
      <c r="F91" s="8">
        <v>0.74</v>
      </c>
    </row>
    <row r="92" spans="1:6" ht="15.75" customHeight="1" x14ac:dyDescent="0.25">
      <c r="A92" s="7">
        <v>5567</v>
      </c>
      <c r="B92" s="44" t="s">
        <v>31</v>
      </c>
      <c r="C92" s="9">
        <v>43810</v>
      </c>
      <c r="D92" s="8" t="s">
        <v>42</v>
      </c>
      <c r="E92" s="8" t="s">
        <v>42</v>
      </c>
      <c r="F92" s="8">
        <v>0.10199999999999999</v>
      </c>
    </row>
    <row r="93" spans="1:6" ht="15.75" customHeight="1" x14ac:dyDescent="0.25">
      <c r="A93" s="7">
        <v>5669</v>
      </c>
      <c r="B93" s="44" t="s">
        <v>31</v>
      </c>
      <c r="C93" s="9">
        <v>43811</v>
      </c>
      <c r="D93" s="8" t="s">
        <v>42</v>
      </c>
      <c r="E93" s="8" t="s">
        <v>42</v>
      </c>
      <c r="F93" s="8">
        <v>1.05</v>
      </c>
    </row>
    <row r="94" spans="1:6" ht="15.75" customHeight="1" x14ac:dyDescent="0.25">
      <c r="A94" s="7">
        <v>5788</v>
      </c>
      <c r="B94" s="44" t="s">
        <v>31</v>
      </c>
      <c r="C94" s="9">
        <v>43811</v>
      </c>
      <c r="D94" s="8" t="s">
        <v>42</v>
      </c>
      <c r="E94" s="8" t="s">
        <v>42</v>
      </c>
      <c r="F94" s="8">
        <v>7.1999999999999995E-2</v>
      </c>
    </row>
    <row r="95" spans="1:6" ht="15.75" customHeight="1" x14ac:dyDescent="0.25">
      <c r="A95" s="7">
        <v>5925</v>
      </c>
      <c r="B95" s="44" t="s">
        <v>31</v>
      </c>
      <c r="C95" s="9">
        <v>43812</v>
      </c>
      <c r="D95" s="6"/>
      <c r="E95" s="8" t="s">
        <v>42</v>
      </c>
      <c r="F95" s="8">
        <v>0.104</v>
      </c>
    </row>
    <row r="96" spans="1:6" ht="15.75" customHeight="1" x14ac:dyDescent="0.25">
      <c r="A96" s="7">
        <v>6210</v>
      </c>
      <c r="B96" s="44" t="s">
        <v>31</v>
      </c>
      <c r="C96" s="9">
        <v>43815</v>
      </c>
      <c r="D96" s="8" t="s">
        <v>42</v>
      </c>
      <c r="E96" s="8" t="s">
        <v>42</v>
      </c>
      <c r="F96" s="8">
        <v>3.9E-2</v>
      </c>
    </row>
    <row r="97" spans="1:6" ht="15.75" customHeight="1" x14ac:dyDescent="0.25">
      <c r="A97" s="7">
        <v>6468</v>
      </c>
      <c r="B97" s="44" t="s">
        <v>31</v>
      </c>
      <c r="C97" s="9">
        <v>43816</v>
      </c>
      <c r="D97" s="8" t="s">
        <v>42</v>
      </c>
      <c r="E97" s="8" t="s">
        <v>42</v>
      </c>
      <c r="F97" s="8">
        <v>7.3999999999999996E-2</v>
      </c>
    </row>
    <row r="98" spans="1:6" ht="15.75" customHeight="1" x14ac:dyDescent="0.25">
      <c r="A98" s="7">
        <v>6469</v>
      </c>
      <c r="B98" s="44" t="s">
        <v>31</v>
      </c>
      <c r="C98" s="9">
        <v>43816</v>
      </c>
      <c r="D98" s="8" t="s">
        <v>42</v>
      </c>
      <c r="E98" s="8" t="s">
        <v>42</v>
      </c>
      <c r="F98" s="8">
        <v>2.7E-2</v>
      </c>
    </row>
    <row r="99" spans="1:6" ht="15.75" customHeight="1" x14ac:dyDescent="0.25">
      <c r="A99" s="7">
        <v>6716</v>
      </c>
      <c r="B99" s="44" t="s">
        <v>31</v>
      </c>
      <c r="C99" s="9">
        <v>43817</v>
      </c>
      <c r="D99" s="8" t="s">
        <v>42</v>
      </c>
      <c r="E99" s="8" t="s">
        <v>42</v>
      </c>
      <c r="F99" s="8">
        <v>9.7000000000000003E-2</v>
      </c>
    </row>
    <row r="100" spans="1:6" ht="15.75" customHeight="1" x14ac:dyDescent="0.25">
      <c r="A100" s="7">
        <v>7207</v>
      </c>
      <c r="B100" s="44" t="s">
        <v>31</v>
      </c>
      <c r="C100" s="9">
        <v>43819</v>
      </c>
      <c r="D100" s="8" t="s">
        <v>42</v>
      </c>
      <c r="E100" s="8" t="s">
        <v>42</v>
      </c>
      <c r="F100" s="8">
        <v>0.67200000000000004</v>
      </c>
    </row>
    <row r="101" spans="1:6" ht="15.75" customHeight="1" x14ac:dyDescent="0.25">
      <c r="A101" s="7">
        <v>7461</v>
      </c>
      <c r="B101" s="44" t="s">
        <v>31</v>
      </c>
      <c r="C101" s="9">
        <v>43822</v>
      </c>
      <c r="D101" s="6"/>
      <c r="E101" s="8" t="s">
        <v>42</v>
      </c>
      <c r="F101" s="8">
        <v>9.5000000000000001E-2</v>
      </c>
    </row>
    <row r="102" spans="1:6" ht="15.75" customHeight="1" x14ac:dyDescent="0.25">
      <c r="A102" s="7">
        <v>7469</v>
      </c>
      <c r="B102" s="44" t="s">
        <v>31</v>
      </c>
      <c r="C102" s="9">
        <v>43822</v>
      </c>
      <c r="D102" s="8" t="s">
        <v>42</v>
      </c>
      <c r="E102" s="8" t="s">
        <v>42</v>
      </c>
      <c r="F102" s="8">
        <v>0.29799999999999999</v>
      </c>
    </row>
    <row r="103" spans="1:6" ht="15.75" customHeight="1" x14ac:dyDescent="0.25">
      <c r="A103" s="7">
        <v>8032</v>
      </c>
      <c r="B103" s="44" t="s">
        <v>31</v>
      </c>
      <c r="C103" s="9">
        <v>43825</v>
      </c>
      <c r="D103" s="8" t="s">
        <v>42</v>
      </c>
      <c r="E103" s="8" t="s">
        <v>42</v>
      </c>
      <c r="F103" s="8">
        <v>1.26</v>
      </c>
    </row>
    <row r="104" spans="1:6" ht="15.75" customHeight="1" x14ac:dyDescent="0.25">
      <c r="A104" s="7">
        <v>8316</v>
      </c>
      <c r="B104" s="44" t="s">
        <v>31</v>
      </c>
      <c r="C104" s="9">
        <v>43826</v>
      </c>
      <c r="D104" s="8" t="s">
        <v>42</v>
      </c>
      <c r="E104" s="8" t="s">
        <v>42</v>
      </c>
      <c r="F104" s="8">
        <v>2.48</v>
      </c>
    </row>
    <row r="105" spans="1:6" ht="15.75" customHeight="1" x14ac:dyDescent="0.25">
      <c r="A105" s="7">
        <v>8552</v>
      </c>
      <c r="B105" s="44" t="s">
        <v>31</v>
      </c>
      <c r="C105" s="9">
        <v>43829</v>
      </c>
      <c r="D105" s="8" t="s">
        <v>42</v>
      </c>
      <c r="E105" s="8" t="s">
        <v>42</v>
      </c>
      <c r="F105" s="8">
        <v>1.056</v>
      </c>
    </row>
    <row r="106" spans="1:6" ht="15.75" customHeight="1" x14ac:dyDescent="0.25">
      <c r="A106" s="7">
        <v>8566</v>
      </c>
      <c r="B106" s="44" t="s">
        <v>31</v>
      </c>
      <c r="C106" s="9">
        <v>43829</v>
      </c>
      <c r="D106" s="8" t="s">
        <v>42</v>
      </c>
      <c r="E106" s="8" t="s">
        <v>42</v>
      </c>
      <c r="F106" s="8">
        <v>1.278</v>
      </c>
    </row>
    <row r="107" spans="1:6" ht="15.75" customHeight="1" x14ac:dyDescent="0.25">
      <c r="A107" s="7">
        <v>8609</v>
      </c>
      <c r="B107" s="44" t="s">
        <v>31</v>
      </c>
      <c r="C107" s="9">
        <v>43829</v>
      </c>
      <c r="D107" s="8" t="s">
        <v>42</v>
      </c>
      <c r="E107" s="8" t="s">
        <v>42</v>
      </c>
      <c r="F107" s="8">
        <v>1.8</v>
      </c>
    </row>
    <row r="108" spans="1:6" ht="15.75" customHeight="1" x14ac:dyDescent="0.25">
      <c r="A108" s="7">
        <v>8621</v>
      </c>
      <c r="B108" s="44" t="s">
        <v>31</v>
      </c>
      <c r="C108" s="9">
        <v>43829</v>
      </c>
      <c r="D108" s="8" t="s">
        <v>42</v>
      </c>
      <c r="E108" s="8" t="s">
        <v>42</v>
      </c>
      <c r="F108" s="8">
        <v>0.106</v>
      </c>
    </row>
    <row r="109" spans="1:6" ht="15.75" customHeight="1" x14ac:dyDescent="0.25">
      <c r="A109" s="7">
        <v>8650</v>
      </c>
      <c r="B109" s="44" t="s">
        <v>31</v>
      </c>
      <c r="C109" s="9">
        <v>43829</v>
      </c>
      <c r="D109" s="8" t="s">
        <v>42</v>
      </c>
      <c r="E109" s="8" t="s">
        <v>42</v>
      </c>
      <c r="F109" s="8">
        <v>0.09</v>
      </c>
    </row>
    <row r="110" spans="1:6" ht="15.75" customHeight="1" x14ac:dyDescent="0.25">
      <c r="A110" s="7">
        <v>8667</v>
      </c>
      <c r="B110" s="44" t="s">
        <v>31</v>
      </c>
      <c r="C110" s="9">
        <v>43829</v>
      </c>
      <c r="D110" s="8" t="s">
        <v>42</v>
      </c>
      <c r="E110" s="8" t="s">
        <v>42</v>
      </c>
      <c r="F110" s="8">
        <v>0.83199999999999996</v>
      </c>
    </row>
    <row r="111" spans="1:6" ht="15.75" customHeight="1" x14ac:dyDescent="0.25">
      <c r="A111" s="7">
        <v>8773</v>
      </c>
      <c r="B111" s="44" t="s">
        <v>31</v>
      </c>
      <c r="C111" s="9">
        <v>43830</v>
      </c>
      <c r="D111" s="8" t="s">
        <v>42</v>
      </c>
      <c r="E111" s="8" t="s">
        <v>42</v>
      </c>
      <c r="F111" s="8">
        <v>8.1000000000000003E-2</v>
      </c>
    </row>
    <row r="112" spans="1:6" ht="15.75" customHeight="1" x14ac:dyDescent="0.25">
      <c r="A112" s="7">
        <v>6469</v>
      </c>
      <c r="B112" s="44" t="s">
        <v>31</v>
      </c>
      <c r="C112" s="9">
        <v>43816</v>
      </c>
      <c r="D112" s="8" t="s">
        <v>42</v>
      </c>
      <c r="E112" s="8" t="s">
        <v>42</v>
      </c>
      <c r="F112" s="8">
        <v>0.108</v>
      </c>
    </row>
    <row r="113" spans="1:6" ht="15.75" customHeight="1" x14ac:dyDescent="0.25">
      <c r="A113" s="7">
        <v>8552</v>
      </c>
      <c r="B113" s="44" t="s">
        <v>31</v>
      </c>
      <c r="C113" s="9">
        <v>43829</v>
      </c>
      <c r="D113" s="8" t="s">
        <v>42</v>
      </c>
      <c r="E113" s="8" t="s">
        <v>42</v>
      </c>
      <c r="F113" s="8">
        <v>1.6080000000000001</v>
      </c>
    </row>
    <row r="114" spans="1:6" ht="15.75" customHeight="1" x14ac:dyDescent="0.25">
      <c r="A114" s="7">
        <v>8566</v>
      </c>
      <c r="B114" s="44" t="s">
        <v>31</v>
      </c>
      <c r="C114" s="9">
        <v>43829</v>
      </c>
      <c r="D114" s="8" t="s">
        <v>67</v>
      </c>
      <c r="E114" s="8" t="s">
        <v>67</v>
      </c>
      <c r="F114" s="8">
        <v>4.1500000000000004</v>
      </c>
    </row>
    <row r="115" spans="1:6" ht="15.75" customHeight="1" x14ac:dyDescent="0.25">
      <c r="A115" s="7">
        <v>8621</v>
      </c>
      <c r="B115" s="44" t="s">
        <v>31</v>
      </c>
      <c r="C115" s="9">
        <v>43829</v>
      </c>
      <c r="D115" s="8" t="s">
        <v>67</v>
      </c>
      <c r="E115" s="8" t="s">
        <v>67</v>
      </c>
      <c r="F115" s="8">
        <v>2.4900000000000002</v>
      </c>
    </row>
    <row r="116" spans="1:6" ht="15.75" customHeight="1" x14ac:dyDescent="0.25">
      <c r="A116" s="17">
        <v>3979</v>
      </c>
      <c r="B116" s="44" t="s">
        <v>31</v>
      </c>
      <c r="C116" s="18">
        <v>43802</v>
      </c>
      <c r="D116" s="8" t="s">
        <v>67</v>
      </c>
      <c r="E116" s="8" t="s">
        <v>67</v>
      </c>
      <c r="F116" s="8">
        <v>2.1059999999999999</v>
      </c>
    </row>
    <row r="117" spans="1:6" ht="15.75" customHeight="1" x14ac:dyDescent="0.25">
      <c r="A117" s="17">
        <v>3979</v>
      </c>
      <c r="B117" s="44" t="s">
        <v>31</v>
      </c>
      <c r="C117" s="18">
        <v>43802</v>
      </c>
      <c r="D117" s="6"/>
      <c r="E117" s="8" t="s">
        <v>49</v>
      </c>
      <c r="F117" s="8">
        <v>3.66</v>
      </c>
    </row>
    <row r="118" spans="1:6" ht="15.75" customHeight="1" x14ac:dyDescent="0.25">
      <c r="A118" s="17">
        <v>3979</v>
      </c>
      <c r="B118" s="44" t="s">
        <v>31</v>
      </c>
      <c r="C118" s="18">
        <v>43802</v>
      </c>
      <c r="D118" s="8" t="s">
        <v>67</v>
      </c>
      <c r="E118" s="8" t="s">
        <v>68</v>
      </c>
      <c r="F118" s="8">
        <v>7.8</v>
      </c>
    </row>
    <row r="119" spans="1:6" ht="15.75" customHeight="1" x14ac:dyDescent="0.25">
      <c r="A119" s="17">
        <v>4240</v>
      </c>
      <c r="B119" s="44" t="s">
        <v>31</v>
      </c>
      <c r="C119" s="18">
        <v>43803</v>
      </c>
      <c r="D119" s="6"/>
      <c r="E119" s="8" t="s">
        <v>47</v>
      </c>
      <c r="F119" s="8">
        <v>3.2</v>
      </c>
    </row>
    <row r="120" spans="1:6" ht="15.75" customHeight="1" x14ac:dyDescent="0.25">
      <c r="A120" s="17">
        <v>4240</v>
      </c>
      <c r="B120" s="44" t="s">
        <v>31</v>
      </c>
      <c r="C120" s="18">
        <v>43803</v>
      </c>
      <c r="D120" s="6"/>
      <c r="E120" s="8" t="s">
        <v>49</v>
      </c>
      <c r="F120" s="8">
        <v>7.42</v>
      </c>
    </row>
    <row r="121" spans="1:6" ht="15.75" customHeight="1" x14ac:dyDescent="0.25">
      <c r="A121" s="17">
        <v>4240</v>
      </c>
      <c r="B121" s="44" t="s">
        <v>31</v>
      </c>
      <c r="C121" s="18">
        <v>43803</v>
      </c>
      <c r="D121" s="6"/>
      <c r="E121" s="8" t="s">
        <v>49</v>
      </c>
      <c r="F121" s="8">
        <v>1.76</v>
      </c>
    </row>
    <row r="122" spans="1:6" ht="15.75" customHeight="1" x14ac:dyDescent="0.25">
      <c r="A122" s="17">
        <v>4254</v>
      </c>
      <c r="B122" s="44" t="s">
        <v>31</v>
      </c>
      <c r="C122" s="18">
        <v>43803</v>
      </c>
      <c r="D122" s="6"/>
      <c r="E122" s="8" t="s">
        <v>49</v>
      </c>
      <c r="F122" s="8">
        <v>1.84</v>
      </c>
    </row>
    <row r="123" spans="1:6" ht="15.75" customHeight="1" x14ac:dyDescent="0.25">
      <c r="A123" s="17">
        <v>4263</v>
      </c>
      <c r="B123" s="44" t="s">
        <v>31</v>
      </c>
      <c r="C123" s="18">
        <v>43803</v>
      </c>
      <c r="D123" s="6"/>
      <c r="E123" s="8" t="s">
        <v>49</v>
      </c>
      <c r="F123" s="8">
        <v>2.98</v>
      </c>
    </row>
    <row r="124" spans="1:6" ht="15.75" customHeight="1" x14ac:dyDescent="0.25">
      <c r="A124" s="17">
        <v>4263</v>
      </c>
      <c r="B124" s="44" t="s">
        <v>31</v>
      </c>
      <c r="C124" s="18">
        <v>43803</v>
      </c>
      <c r="D124" s="6"/>
      <c r="E124" s="8" t="s">
        <v>49</v>
      </c>
      <c r="F124" s="8">
        <v>2.84</v>
      </c>
    </row>
    <row r="125" spans="1:6" ht="15.75" customHeight="1" x14ac:dyDescent="0.25">
      <c r="A125" s="17">
        <v>4734</v>
      </c>
      <c r="B125" s="44" t="s">
        <v>31</v>
      </c>
      <c r="C125" s="18">
        <v>43805</v>
      </c>
      <c r="D125" s="8" t="s">
        <v>67</v>
      </c>
      <c r="E125" s="8" t="s">
        <v>67</v>
      </c>
      <c r="F125" s="8">
        <v>1.4159999999999999</v>
      </c>
    </row>
    <row r="126" spans="1:6" ht="15.75" customHeight="1" x14ac:dyDescent="0.25">
      <c r="A126" s="17">
        <v>5467</v>
      </c>
      <c r="B126" s="44" t="s">
        <v>31</v>
      </c>
      <c r="C126" s="18">
        <v>43810</v>
      </c>
      <c r="D126" s="8" t="s">
        <v>67</v>
      </c>
      <c r="E126" s="8" t="s">
        <v>68</v>
      </c>
      <c r="F126" s="8">
        <v>0.55200000000000005</v>
      </c>
    </row>
    <row r="127" spans="1:6" ht="15.75" customHeight="1" x14ac:dyDescent="0.25">
      <c r="A127" s="17">
        <v>5508</v>
      </c>
      <c r="B127" s="44" t="s">
        <v>31</v>
      </c>
      <c r="C127" s="18">
        <v>43810</v>
      </c>
      <c r="D127" s="8" t="s">
        <v>67</v>
      </c>
      <c r="E127" s="8" t="s">
        <v>68</v>
      </c>
      <c r="F127" s="8">
        <v>0.88200000000000001</v>
      </c>
    </row>
    <row r="128" spans="1:6" ht="15.75" customHeight="1" x14ac:dyDescent="0.25">
      <c r="A128" s="17">
        <v>5507</v>
      </c>
      <c r="B128" s="44" t="s">
        <v>31</v>
      </c>
      <c r="C128" s="18">
        <v>43810</v>
      </c>
      <c r="D128" s="8" t="s">
        <v>67</v>
      </c>
      <c r="E128" s="8" t="s">
        <v>68</v>
      </c>
      <c r="F128" s="8">
        <v>4.4000000000000004</v>
      </c>
    </row>
    <row r="129" spans="1:6" ht="15.75" customHeight="1" x14ac:dyDescent="0.25">
      <c r="A129" s="17">
        <v>5588</v>
      </c>
      <c r="B129" s="44" t="s">
        <v>31</v>
      </c>
      <c r="C129" s="18">
        <v>43810</v>
      </c>
      <c r="D129" s="8" t="s">
        <v>67</v>
      </c>
      <c r="E129" s="8" t="s">
        <v>67</v>
      </c>
      <c r="F129" s="8">
        <v>2.36</v>
      </c>
    </row>
    <row r="130" spans="1:6" ht="15.75" customHeight="1" x14ac:dyDescent="0.25">
      <c r="A130" s="17">
        <v>6039</v>
      </c>
      <c r="B130" s="44" t="s">
        <v>31</v>
      </c>
      <c r="C130" s="18">
        <v>43812</v>
      </c>
      <c r="D130" s="8" t="s">
        <v>67</v>
      </c>
      <c r="E130" s="8" t="s">
        <v>67</v>
      </c>
      <c r="F130" s="8">
        <v>0.94399999999999995</v>
      </c>
    </row>
    <row r="131" spans="1:6" ht="15.75" customHeight="1" x14ac:dyDescent="0.25">
      <c r="A131" s="17">
        <v>6039</v>
      </c>
      <c r="B131" s="44" t="s">
        <v>31</v>
      </c>
      <c r="C131" s="18">
        <v>43812</v>
      </c>
      <c r="D131" s="6"/>
      <c r="E131" s="8" t="s">
        <v>47</v>
      </c>
      <c r="F131" s="8">
        <v>4.82</v>
      </c>
    </row>
    <row r="132" spans="1:6" ht="15.75" customHeight="1" x14ac:dyDescent="0.25">
      <c r="A132" s="17">
        <v>6039</v>
      </c>
      <c r="B132" s="44" t="s">
        <v>31</v>
      </c>
      <c r="C132" s="18">
        <v>43812</v>
      </c>
      <c r="D132" s="6"/>
      <c r="E132" s="8" t="s">
        <v>47</v>
      </c>
      <c r="F132" s="8">
        <v>7.66</v>
      </c>
    </row>
    <row r="133" spans="1:6" ht="15.75" customHeight="1" x14ac:dyDescent="0.25">
      <c r="A133" s="17">
        <v>6461</v>
      </c>
      <c r="B133" s="44" t="s">
        <v>31</v>
      </c>
      <c r="C133" s="18">
        <v>43816</v>
      </c>
      <c r="D133" s="8" t="s">
        <v>67</v>
      </c>
      <c r="E133" s="8" t="s">
        <v>68</v>
      </c>
      <c r="F133" s="8">
        <v>0.82799999999999996</v>
      </c>
    </row>
    <row r="134" spans="1:6" ht="15.75" customHeight="1" x14ac:dyDescent="0.25">
      <c r="A134" s="17">
        <v>6461</v>
      </c>
      <c r="B134" s="44" t="s">
        <v>31</v>
      </c>
      <c r="C134" s="18">
        <v>43816</v>
      </c>
      <c r="D134" s="8" t="s">
        <v>67</v>
      </c>
      <c r="E134" s="8" t="s">
        <v>67</v>
      </c>
      <c r="F134" s="8">
        <v>9.0399999999999991</v>
      </c>
    </row>
    <row r="135" spans="1:6" ht="15.75" customHeight="1" x14ac:dyDescent="0.25">
      <c r="A135" s="17">
        <v>6532</v>
      </c>
      <c r="B135" s="44" t="s">
        <v>31</v>
      </c>
      <c r="C135" s="18">
        <v>43816</v>
      </c>
      <c r="D135" s="8" t="s">
        <v>67</v>
      </c>
      <c r="E135" s="8" t="s">
        <v>68</v>
      </c>
      <c r="F135" s="8">
        <v>0.216</v>
      </c>
    </row>
    <row r="136" spans="1:6" ht="15.75" customHeight="1" x14ac:dyDescent="0.25">
      <c r="A136" s="17">
        <v>6803</v>
      </c>
      <c r="B136" s="44" t="s">
        <v>31</v>
      </c>
      <c r="C136" s="18">
        <v>43817</v>
      </c>
      <c r="D136" s="8" t="s">
        <v>67</v>
      </c>
      <c r="E136" s="8" t="s">
        <v>68</v>
      </c>
      <c r="F136" s="8">
        <v>0.86399999999999999</v>
      </c>
    </row>
    <row r="137" spans="1:6" ht="15.75" customHeight="1" x14ac:dyDescent="0.25">
      <c r="A137" s="17">
        <v>6803</v>
      </c>
      <c r="B137" s="44" t="s">
        <v>31</v>
      </c>
      <c r="C137" s="18">
        <v>43817</v>
      </c>
      <c r="D137" s="6"/>
      <c r="E137" s="8" t="s">
        <v>68</v>
      </c>
      <c r="F137" s="8">
        <v>7.02</v>
      </c>
    </row>
    <row r="138" spans="1:6" ht="15.75" customHeight="1" x14ac:dyDescent="0.25">
      <c r="A138" s="17">
        <v>6803</v>
      </c>
      <c r="B138" s="44" t="s">
        <v>31</v>
      </c>
      <c r="C138" s="18">
        <v>43817</v>
      </c>
      <c r="D138" s="6"/>
      <c r="E138" s="8" t="s">
        <v>49</v>
      </c>
      <c r="F138" s="8">
        <v>3.46</v>
      </c>
    </row>
    <row r="139" spans="1:6" ht="15.75" customHeight="1" x14ac:dyDescent="0.25">
      <c r="A139" s="17">
        <v>6916</v>
      </c>
      <c r="B139" s="44" t="s">
        <v>31</v>
      </c>
      <c r="C139" s="18">
        <v>43818</v>
      </c>
      <c r="D139" s="8" t="s">
        <v>67</v>
      </c>
      <c r="E139" s="8" t="s">
        <v>67</v>
      </c>
      <c r="F139" s="8">
        <v>3.51</v>
      </c>
    </row>
    <row r="140" spans="1:6" ht="15.75" customHeight="1" x14ac:dyDescent="0.25">
      <c r="A140" s="17">
        <v>7164</v>
      </c>
      <c r="B140" s="44" t="s">
        <v>31</v>
      </c>
      <c r="C140" s="18">
        <v>43819</v>
      </c>
      <c r="D140" s="8" t="s">
        <v>67</v>
      </c>
      <c r="E140" s="8" t="s">
        <v>67</v>
      </c>
      <c r="F140" s="8">
        <v>3.78</v>
      </c>
    </row>
    <row r="141" spans="1:6" ht="15.75" customHeight="1" x14ac:dyDescent="0.25">
      <c r="A141" s="17">
        <v>7192</v>
      </c>
      <c r="B141" s="44" t="s">
        <v>31</v>
      </c>
      <c r="C141" s="18">
        <v>43819</v>
      </c>
      <c r="D141" s="8" t="s">
        <v>69</v>
      </c>
      <c r="E141" s="8" t="s">
        <v>59</v>
      </c>
      <c r="F141" s="8">
        <v>1.94</v>
      </c>
    </row>
    <row r="142" spans="1:6" ht="15.75" customHeight="1" x14ac:dyDescent="0.25">
      <c r="A142" s="17">
        <v>7222</v>
      </c>
      <c r="B142" s="44" t="s">
        <v>31</v>
      </c>
      <c r="C142" s="18">
        <v>43819</v>
      </c>
      <c r="D142" s="8" t="s">
        <v>67</v>
      </c>
      <c r="E142" s="8" t="s">
        <v>67</v>
      </c>
      <c r="F142" s="8">
        <v>2.2679999999999998</v>
      </c>
    </row>
    <row r="143" spans="1:6" ht="15.75" customHeight="1" x14ac:dyDescent="0.25">
      <c r="A143" s="17">
        <v>7496</v>
      </c>
      <c r="B143" s="44" t="s">
        <v>31</v>
      </c>
      <c r="C143" s="18">
        <v>43822</v>
      </c>
      <c r="D143" s="6"/>
      <c r="E143" s="8" t="s">
        <v>49</v>
      </c>
      <c r="F143" s="8">
        <v>4.38</v>
      </c>
    </row>
    <row r="144" spans="1:6" ht="15.75" customHeight="1" x14ac:dyDescent="0.25">
      <c r="A144" s="17">
        <v>7576</v>
      </c>
      <c r="B144" s="44" t="s">
        <v>31</v>
      </c>
      <c r="C144" s="18">
        <v>43822</v>
      </c>
      <c r="D144" s="6"/>
      <c r="E144" s="8" t="s">
        <v>49</v>
      </c>
      <c r="F144" s="8">
        <v>2.36</v>
      </c>
    </row>
    <row r="145" spans="1:6" ht="15.75" customHeight="1" x14ac:dyDescent="0.25">
      <c r="A145" s="17">
        <v>7730</v>
      </c>
      <c r="B145" s="44" t="s">
        <v>31</v>
      </c>
      <c r="C145" s="18">
        <v>43823</v>
      </c>
      <c r="D145" s="8" t="s">
        <v>41</v>
      </c>
      <c r="E145" s="8" t="s">
        <v>41</v>
      </c>
      <c r="F145" s="8">
        <v>1.48</v>
      </c>
    </row>
    <row r="146" spans="1:6" ht="15.75" customHeight="1" x14ac:dyDescent="0.25">
      <c r="A146" s="17">
        <v>7730</v>
      </c>
      <c r="B146" s="44" t="s">
        <v>31</v>
      </c>
      <c r="C146" s="18">
        <v>43823</v>
      </c>
      <c r="D146" s="6"/>
      <c r="E146" s="8" t="s">
        <v>47</v>
      </c>
      <c r="F146" s="8">
        <v>4.24</v>
      </c>
    </row>
    <row r="147" spans="1:6" ht="15.75" customHeight="1" x14ac:dyDescent="0.25">
      <c r="A147" s="17">
        <v>8029</v>
      </c>
      <c r="B147" s="44" t="s">
        <v>31</v>
      </c>
      <c r="C147" s="18">
        <v>43825</v>
      </c>
      <c r="D147" s="6"/>
      <c r="E147" s="8" t="s">
        <v>49</v>
      </c>
      <c r="F147" s="8">
        <v>2.56</v>
      </c>
    </row>
    <row r="148" spans="1:6" ht="15.75" customHeight="1" x14ac:dyDescent="0.25">
      <c r="A148" s="17">
        <v>8029</v>
      </c>
      <c r="B148" s="44" t="s">
        <v>31</v>
      </c>
      <c r="C148" s="18">
        <v>43825</v>
      </c>
      <c r="D148" s="8" t="s">
        <v>41</v>
      </c>
      <c r="E148" s="8" t="s">
        <v>41</v>
      </c>
      <c r="F148" s="8">
        <v>1.38</v>
      </c>
    </row>
    <row r="149" spans="1:6" ht="15.75" customHeight="1" x14ac:dyDescent="0.25">
      <c r="A149" s="17">
        <v>8383</v>
      </c>
      <c r="B149" s="44" t="s">
        <v>31</v>
      </c>
      <c r="C149" s="18">
        <v>43826</v>
      </c>
      <c r="D149" s="8" t="s">
        <v>45</v>
      </c>
      <c r="E149" s="8" t="s">
        <v>49</v>
      </c>
      <c r="F149" s="8">
        <v>1.78</v>
      </c>
    </row>
    <row r="150" spans="1:6" ht="15.75" customHeight="1" x14ac:dyDescent="0.25">
      <c r="A150" s="17">
        <v>8391</v>
      </c>
      <c r="B150" s="44" t="s">
        <v>31</v>
      </c>
      <c r="C150" s="18">
        <v>43826</v>
      </c>
      <c r="D150" s="8" t="s">
        <v>67</v>
      </c>
      <c r="E150" s="8" t="s">
        <v>67</v>
      </c>
      <c r="F150" s="8">
        <v>1.512</v>
      </c>
    </row>
    <row r="151" spans="1:6" ht="15.75" customHeight="1" x14ac:dyDescent="0.25">
      <c r="A151" s="17">
        <v>8634</v>
      </c>
      <c r="B151" s="44" t="s">
        <v>31</v>
      </c>
      <c r="C151" s="18">
        <v>43829</v>
      </c>
      <c r="D151" s="6"/>
      <c r="E151" s="8" t="s">
        <v>49</v>
      </c>
      <c r="F151" s="8">
        <v>2.88</v>
      </c>
    </row>
    <row r="152" spans="1:6" ht="15.75" customHeight="1" x14ac:dyDescent="0.25">
      <c r="A152" s="17">
        <v>3547</v>
      </c>
      <c r="B152" s="44" t="s">
        <v>31</v>
      </c>
      <c r="C152" s="18">
        <v>43801</v>
      </c>
      <c r="D152" s="8" t="s">
        <v>69</v>
      </c>
      <c r="E152" s="8" t="s">
        <v>59</v>
      </c>
      <c r="F152" s="8">
        <v>2.68</v>
      </c>
    </row>
    <row r="153" spans="1:6" ht="15.75" customHeight="1" x14ac:dyDescent="0.25">
      <c r="A153" s="17">
        <v>3568</v>
      </c>
      <c r="B153" s="44" t="s">
        <v>31</v>
      </c>
      <c r="C153" s="18">
        <v>43801</v>
      </c>
      <c r="D153" s="8" t="s">
        <v>67</v>
      </c>
      <c r="E153" s="8" t="s">
        <v>68</v>
      </c>
      <c r="F153" s="8">
        <v>11.32</v>
      </c>
    </row>
    <row r="154" spans="1:6" ht="15.75" customHeight="1" x14ac:dyDescent="0.25">
      <c r="A154" s="17">
        <v>3690</v>
      </c>
      <c r="B154" s="44" t="s">
        <v>31</v>
      </c>
      <c r="C154" s="18">
        <v>43801</v>
      </c>
      <c r="D154" s="6"/>
      <c r="E154" s="8" t="s">
        <v>49</v>
      </c>
      <c r="F154" s="8">
        <v>3.78</v>
      </c>
    </row>
    <row r="155" spans="1:6" ht="15.75" customHeight="1" x14ac:dyDescent="0.25">
      <c r="A155" s="17">
        <v>3823</v>
      </c>
      <c r="B155" s="44" t="s">
        <v>31</v>
      </c>
      <c r="C155" s="18">
        <v>43802</v>
      </c>
      <c r="D155" s="8" t="s">
        <v>67</v>
      </c>
      <c r="E155" s="8" t="s">
        <v>68</v>
      </c>
      <c r="F155" s="8">
        <v>6.1120000000000001</v>
      </c>
    </row>
    <row r="156" spans="1:6" ht="15.75" customHeight="1" x14ac:dyDescent="0.25">
      <c r="A156" s="17">
        <v>3829</v>
      </c>
      <c r="B156" s="44" t="s">
        <v>31</v>
      </c>
      <c r="C156" s="18">
        <v>43802</v>
      </c>
      <c r="D156" s="8" t="s">
        <v>41</v>
      </c>
      <c r="E156" s="8" t="s">
        <v>41</v>
      </c>
      <c r="F156" s="8">
        <v>1.38</v>
      </c>
    </row>
    <row r="157" spans="1:6" ht="15.75" customHeight="1" x14ac:dyDescent="0.25">
      <c r="A157" s="17">
        <v>3855</v>
      </c>
      <c r="B157" s="44" t="s">
        <v>31</v>
      </c>
      <c r="C157" s="18">
        <v>43802</v>
      </c>
      <c r="D157" s="6"/>
      <c r="E157" s="8" t="s">
        <v>47</v>
      </c>
      <c r="F157" s="8">
        <v>8.44</v>
      </c>
    </row>
    <row r="158" spans="1:6" ht="15.75" customHeight="1" x14ac:dyDescent="0.25">
      <c r="A158" s="17">
        <v>4104</v>
      </c>
      <c r="B158" s="44" t="s">
        <v>31</v>
      </c>
      <c r="C158" s="18">
        <v>43803</v>
      </c>
      <c r="D158" s="8" t="s">
        <v>45</v>
      </c>
      <c r="E158" s="8" t="s">
        <v>49</v>
      </c>
      <c r="F158" s="8">
        <v>1.38</v>
      </c>
    </row>
    <row r="159" spans="1:6" ht="15.75" customHeight="1" x14ac:dyDescent="0.25">
      <c r="A159" s="17">
        <v>4115</v>
      </c>
      <c r="B159" s="44" t="s">
        <v>31</v>
      </c>
      <c r="C159" s="18">
        <v>43803</v>
      </c>
      <c r="D159" s="6"/>
      <c r="E159" s="8" t="s">
        <v>49</v>
      </c>
      <c r="F159" s="8">
        <v>1.86</v>
      </c>
    </row>
    <row r="160" spans="1:6" ht="15.75" customHeight="1" x14ac:dyDescent="0.25">
      <c r="A160" s="17">
        <v>4128</v>
      </c>
      <c r="B160" s="44" t="s">
        <v>31</v>
      </c>
      <c r="C160" s="18">
        <v>43803</v>
      </c>
      <c r="D160" s="8" t="s">
        <v>67</v>
      </c>
      <c r="E160" s="8" t="s">
        <v>68</v>
      </c>
      <c r="F160" s="8">
        <v>10.5</v>
      </c>
    </row>
    <row r="161" spans="1:6" ht="15.75" customHeight="1" x14ac:dyDescent="0.25">
      <c r="A161" s="17">
        <v>4153</v>
      </c>
      <c r="B161" s="44" t="s">
        <v>31</v>
      </c>
      <c r="C161" s="18">
        <v>43803</v>
      </c>
      <c r="D161" s="6"/>
      <c r="E161" s="8" t="s">
        <v>49</v>
      </c>
      <c r="F161" s="8">
        <v>2.72</v>
      </c>
    </row>
    <row r="162" spans="1:6" ht="15.75" customHeight="1" x14ac:dyDescent="0.25">
      <c r="A162" s="17">
        <v>4357</v>
      </c>
      <c r="B162" s="44" t="s">
        <v>31</v>
      </c>
      <c r="C162" s="18">
        <v>43804</v>
      </c>
      <c r="D162" s="8" t="s">
        <v>67</v>
      </c>
      <c r="E162" s="8" t="s">
        <v>67</v>
      </c>
      <c r="F162" s="8">
        <v>8.74</v>
      </c>
    </row>
    <row r="163" spans="1:6" ht="15.75" customHeight="1" x14ac:dyDescent="0.25">
      <c r="A163" s="17">
        <v>4372</v>
      </c>
      <c r="B163" s="44" t="s">
        <v>31</v>
      </c>
      <c r="C163" s="18">
        <v>43804</v>
      </c>
      <c r="D163" s="8" t="s">
        <v>67</v>
      </c>
      <c r="E163" s="8" t="s">
        <v>68</v>
      </c>
      <c r="F163" s="8">
        <v>1.528</v>
      </c>
    </row>
    <row r="164" spans="1:6" ht="15.75" customHeight="1" x14ac:dyDescent="0.25">
      <c r="A164" s="17">
        <v>4393</v>
      </c>
      <c r="B164" s="44" t="s">
        <v>31</v>
      </c>
      <c r="C164" s="18">
        <v>43804</v>
      </c>
      <c r="D164" s="8" t="s">
        <v>41</v>
      </c>
      <c r="E164" s="8" t="s">
        <v>41</v>
      </c>
      <c r="F164" s="8">
        <v>1.82</v>
      </c>
    </row>
    <row r="165" spans="1:6" ht="15.75" customHeight="1" x14ac:dyDescent="0.25">
      <c r="A165" s="17">
        <v>4438</v>
      </c>
      <c r="B165" s="44" t="s">
        <v>31</v>
      </c>
      <c r="C165" s="18">
        <v>43804</v>
      </c>
      <c r="D165" s="8" t="s">
        <v>67</v>
      </c>
      <c r="E165" s="8" t="s">
        <v>67</v>
      </c>
      <c r="F165" s="8">
        <v>1.66</v>
      </c>
    </row>
    <row r="166" spans="1:6" ht="15.75" customHeight="1" x14ac:dyDescent="0.25">
      <c r="A166" s="17">
        <v>4616</v>
      </c>
      <c r="B166" s="44" t="s">
        <v>31</v>
      </c>
      <c r="C166" s="18">
        <v>43805</v>
      </c>
      <c r="D166" s="8" t="s">
        <v>42</v>
      </c>
      <c r="E166" s="8" t="s">
        <v>42</v>
      </c>
      <c r="F166" s="8">
        <v>0.98799999999999999</v>
      </c>
    </row>
    <row r="167" spans="1:6" ht="15.75" customHeight="1" x14ac:dyDescent="0.25">
      <c r="A167" s="17">
        <v>4630</v>
      </c>
      <c r="B167" s="44" t="s">
        <v>31</v>
      </c>
      <c r="C167" s="18">
        <v>43805</v>
      </c>
      <c r="D167" s="6"/>
      <c r="E167" s="8" t="s">
        <v>49</v>
      </c>
      <c r="F167" s="8">
        <v>2.38</v>
      </c>
    </row>
    <row r="168" spans="1:6" ht="15.75" customHeight="1" x14ac:dyDescent="0.25">
      <c r="A168" s="17">
        <v>4665</v>
      </c>
      <c r="B168" s="44" t="s">
        <v>31</v>
      </c>
      <c r="C168" s="18">
        <v>43805</v>
      </c>
      <c r="D168" s="8" t="s">
        <v>67</v>
      </c>
      <c r="E168" s="8" t="s">
        <v>68</v>
      </c>
      <c r="F168" s="8">
        <v>7.92</v>
      </c>
    </row>
    <row r="169" spans="1:6" ht="15.75" customHeight="1" x14ac:dyDescent="0.25">
      <c r="A169" s="17">
        <v>4690</v>
      </c>
      <c r="B169" s="44" t="s">
        <v>31</v>
      </c>
      <c r="C169" s="18">
        <v>43805</v>
      </c>
      <c r="D169" s="8" t="s">
        <v>67</v>
      </c>
      <c r="E169" s="8" t="s">
        <v>67</v>
      </c>
      <c r="F169" s="8">
        <v>1.42</v>
      </c>
    </row>
    <row r="170" spans="1:6" ht="15.75" customHeight="1" x14ac:dyDescent="0.25">
      <c r="A170" s="17">
        <v>4901</v>
      </c>
      <c r="B170" s="44" t="s">
        <v>31</v>
      </c>
      <c r="C170" s="18">
        <v>43808</v>
      </c>
      <c r="D170" s="6"/>
      <c r="E170" s="8" t="s">
        <v>49</v>
      </c>
      <c r="F170" s="8">
        <v>3.34</v>
      </c>
    </row>
    <row r="171" spans="1:6" ht="15.75" customHeight="1" x14ac:dyDescent="0.25">
      <c r="A171" s="17">
        <v>4910</v>
      </c>
      <c r="B171" s="44" t="s">
        <v>31</v>
      </c>
      <c r="C171" s="18">
        <v>43808</v>
      </c>
      <c r="D171" s="6"/>
      <c r="E171" s="8" t="s">
        <v>49</v>
      </c>
      <c r="F171" s="8">
        <v>5.8</v>
      </c>
    </row>
    <row r="172" spans="1:6" ht="15.75" customHeight="1" x14ac:dyDescent="0.25">
      <c r="A172" s="17">
        <v>4924</v>
      </c>
      <c r="B172" s="44" t="s">
        <v>31</v>
      </c>
      <c r="C172" s="18">
        <v>43808</v>
      </c>
      <c r="D172" s="6"/>
      <c r="E172" s="8" t="s">
        <v>49</v>
      </c>
      <c r="F172" s="8">
        <v>2.66</v>
      </c>
    </row>
    <row r="173" spans="1:6" ht="15.75" customHeight="1" x14ac:dyDescent="0.25">
      <c r="A173" s="17">
        <v>4931</v>
      </c>
      <c r="B173" s="44" t="s">
        <v>31</v>
      </c>
      <c r="C173" s="18">
        <v>43808</v>
      </c>
      <c r="D173" s="8" t="s">
        <v>67</v>
      </c>
      <c r="E173" s="8" t="s">
        <v>67</v>
      </c>
      <c r="F173" s="8">
        <v>1.4039999999999999</v>
      </c>
    </row>
    <row r="174" spans="1:6" ht="15.75" customHeight="1" x14ac:dyDescent="0.25">
      <c r="A174" s="17">
        <v>4950</v>
      </c>
      <c r="B174" s="44" t="s">
        <v>31</v>
      </c>
      <c r="C174" s="18">
        <v>43808</v>
      </c>
      <c r="D174" s="6"/>
      <c r="E174" s="8" t="s">
        <v>49</v>
      </c>
      <c r="F174" s="8">
        <v>2.64</v>
      </c>
    </row>
    <row r="175" spans="1:6" ht="15.75" customHeight="1" x14ac:dyDescent="0.25">
      <c r="A175" s="17">
        <v>5000</v>
      </c>
      <c r="B175" s="44" t="s">
        <v>31</v>
      </c>
      <c r="C175" s="18">
        <v>43808</v>
      </c>
      <c r="D175" s="6"/>
      <c r="E175" s="8" t="s">
        <v>49</v>
      </c>
      <c r="F175" s="8">
        <v>1.28</v>
      </c>
    </row>
    <row r="176" spans="1:6" ht="15.75" customHeight="1" x14ac:dyDescent="0.25">
      <c r="A176" s="17">
        <v>5147</v>
      </c>
      <c r="B176" s="44" t="s">
        <v>31</v>
      </c>
      <c r="C176" s="18">
        <v>43809</v>
      </c>
      <c r="D176" s="8" t="s">
        <v>67</v>
      </c>
      <c r="E176" s="8" t="s">
        <v>68</v>
      </c>
      <c r="F176" s="8">
        <v>7.9</v>
      </c>
    </row>
    <row r="177" spans="1:6" ht="15.75" customHeight="1" x14ac:dyDescent="0.25">
      <c r="A177" s="17">
        <v>5160</v>
      </c>
      <c r="B177" s="44" t="s">
        <v>31</v>
      </c>
      <c r="C177" s="18">
        <v>43809</v>
      </c>
      <c r="D177" s="8" t="s">
        <v>45</v>
      </c>
      <c r="E177" s="8" t="s">
        <v>49</v>
      </c>
      <c r="F177" s="8">
        <v>1.32</v>
      </c>
    </row>
    <row r="178" spans="1:6" ht="15.75" customHeight="1" x14ac:dyDescent="0.25">
      <c r="A178" s="17">
        <v>5189</v>
      </c>
      <c r="B178" s="44" t="s">
        <v>31</v>
      </c>
      <c r="C178" s="18">
        <v>43809</v>
      </c>
      <c r="D178" s="6"/>
      <c r="E178" s="8" t="s">
        <v>49</v>
      </c>
      <c r="F178" s="8">
        <v>3.06</v>
      </c>
    </row>
    <row r="179" spans="1:6" ht="15.75" customHeight="1" x14ac:dyDescent="0.25">
      <c r="A179" s="17">
        <v>5213</v>
      </c>
      <c r="B179" s="44" t="s">
        <v>31</v>
      </c>
      <c r="C179" s="18">
        <v>43809</v>
      </c>
      <c r="D179" s="6"/>
      <c r="E179" s="8" t="s">
        <v>47</v>
      </c>
      <c r="F179" s="8">
        <v>6.02</v>
      </c>
    </row>
    <row r="180" spans="1:6" ht="15.75" customHeight="1" x14ac:dyDescent="0.25">
      <c r="A180" s="17">
        <v>5396</v>
      </c>
      <c r="B180" s="44" t="s">
        <v>31</v>
      </c>
      <c r="C180" s="18">
        <v>43810</v>
      </c>
      <c r="D180" s="8" t="s">
        <v>67</v>
      </c>
      <c r="E180" s="8" t="s">
        <v>68</v>
      </c>
      <c r="F180" s="8">
        <v>0.378</v>
      </c>
    </row>
    <row r="181" spans="1:6" ht="15.75" customHeight="1" x14ac:dyDescent="0.25">
      <c r="A181" s="17">
        <v>5405</v>
      </c>
      <c r="B181" s="44" t="s">
        <v>31</v>
      </c>
      <c r="C181" s="18">
        <v>43810</v>
      </c>
      <c r="D181" s="6"/>
      <c r="E181" s="8" t="s">
        <v>47</v>
      </c>
      <c r="F181" s="8">
        <v>3.64</v>
      </c>
    </row>
    <row r="182" spans="1:6" ht="15.75" customHeight="1" x14ac:dyDescent="0.25">
      <c r="A182" s="17">
        <v>5417</v>
      </c>
      <c r="B182" s="44" t="s">
        <v>31</v>
      </c>
      <c r="C182" s="18">
        <v>43810</v>
      </c>
      <c r="D182" s="6"/>
      <c r="E182" s="8" t="s">
        <v>49</v>
      </c>
      <c r="F182" s="8">
        <v>3.7</v>
      </c>
    </row>
    <row r="183" spans="1:6" ht="15.75" customHeight="1" x14ac:dyDescent="0.25">
      <c r="A183" s="17">
        <v>5456</v>
      </c>
      <c r="B183" s="44" t="s">
        <v>31</v>
      </c>
      <c r="C183" s="18">
        <v>43810</v>
      </c>
      <c r="D183" s="6"/>
      <c r="E183" s="8" t="s">
        <v>49</v>
      </c>
      <c r="F183" s="8">
        <v>1.18</v>
      </c>
    </row>
    <row r="184" spans="1:6" ht="15.75" customHeight="1" x14ac:dyDescent="0.25">
      <c r="A184" s="17">
        <v>5514</v>
      </c>
      <c r="B184" s="44" t="s">
        <v>31</v>
      </c>
      <c r="C184" s="18">
        <v>43810</v>
      </c>
      <c r="D184" s="6"/>
      <c r="E184" s="8" t="s">
        <v>49</v>
      </c>
      <c r="F184" s="8">
        <v>3.76</v>
      </c>
    </row>
    <row r="185" spans="1:6" ht="15.75" customHeight="1" x14ac:dyDescent="0.25">
      <c r="A185" s="17">
        <v>5640</v>
      </c>
      <c r="B185" s="44" t="s">
        <v>31</v>
      </c>
      <c r="C185" s="18">
        <v>43811</v>
      </c>
      <c r="D185" s="6"/>
      <c r="E185" s="8" t="s">
        <v>49</v>
      </c>
      <c r="F185" s="8">
        <v>1.5</v>
      </c>
    </row>
    <row r="186" spans="1:6" ht="15.75" customHeight="1" x14ac:dyDescent="0.25">
      <c r="A186" s="17">
        <v>5654</v>
      </c>
      <c r="B186" s="44" t="s">
        <v>31</v>
      </c>
      <c r="C186" s="18">
        <v>43811</v>
      </c>
      <c r="D186" s="6"/>
      <c r="E186" s="8" t="s">
        <v>49</v>
      </c>
      <c r="F186" s="8">
        <v>3.1</v>
      </c>
    </row>
    <row r="187" spans="1:6" ht="15.75" customHeight="1" x14ac:dyDescent="0.25">
      <c r="A187" s="17">
        <v>5677</v>
      </c>
      <c r="B187" s="44" t="s">
        <v>31</v>
      </c>
      <c r="C187" s="18">
        <v>43811</v>
      </c>
      <c r="D187" s="6"/>
      <c r="E187" s="8" t="s">
        <v>49</v>
      </c>
      <c r="F187" s="8">
        <v>3.4</v>
      </c>
    </row>
    <row r="188" spans="1:6" ht="15.75" customHeight="1" x14ac:dyDescent="0.25">
      <c r="A188" s="17">
        <v>5703</v>
      </c>
      <c r="B188" s="44" t="s">
        <v>31</v>
      </c>
      <c r="C188" s="18">
        <v>43811</v>
      </c>
      <c r="D188" s="6"/>
      <c r="E188" s="8" t="s">
        <v>49</v>
      </c>
      <c r="F188" s="8">
        <v>2.64</v>
      </c>
    </row>
    <row r="189" spans="1:6" ht="15.75" customHeight="1" x14ac:dyDescent="0.25">
      <c r="A189" s="17">
        <v>5753</v>
      </c>
      <c r="B189" s="44" t="s">
        <v>31</v>
      </c>
      <c r="C189" s="18">
        <v>43811</v>
      </c>
      <c r="D189" s="6"/>
      <c r="E189" s="8" t="s">
        <v>49</v>
      </c>
      <c r="F189" s="8">
        <v>2.12</v>
      </c>
    </row>
    <row r="190" spans="1:6" ht="15.75" customHeight="1" x14ac:dyDescent="0.25">
      <c r="A190" s="17">
        <v>5765</v>
      </c>
      <c r="B190" s="44" t="s">
        <v>31</v>
      </c>
      <c r="C190" s="18">
        <v>43811</v>
      </c>
      <c r="D190" s="6"/>
      <c r="E190" s="8" t="s">
        <v>49</v>
      </c>
      <c r="F190" s="8">
        <v>2.16</v>
      </c>
    </row>
    <row r="191" spans="1:6" ht="15.75" customHeight="1" x14ac:dyDescent="0.25">
      <c r="A191" s="17">
        <v>5890</v>
      </c>
      <c r="B191" s="44" t="s">
        <v>31</v>
      </c>
      <c r="C191" s="18">
        <v>43812</v>
      </c>
      <c r="D191" s="6"/>
      <c r="E191" s="8" t="s">
        <v>49</v>
      </c>
      <c r="F191" s="8">
        <v>3.9</v>
      </c>
    </row>
    <row r="192" spans="1:6" ht="15.75" customHeight="1" x14ac:dyDescent="0.25">
      <c r="A192" s="17">
        <v>5900</v>
      </c>
      <c r="B192" s="44" t="s">
        <v>31</v>
      </c>
      <c r="C192" s="18">
        <v>43812</v>
      </c>
      <c r="D192" s="6"/>
      <c r="E192" s="8" t="s">
        <v>49</v>
      </c>
      <c r="F192" s="8">
        <v>6.72</v>
      </c>
    </row>
    <row r="193" spans="1:6" ht="15.75" customHeight="1" x14ac:dyDescent="0.25">
      <c r="A193" s="17">
        <v>5917</v>
      </c>
      <c r="B193" s="44" t="s">
        <v>31</v>
      </c>
      <c r="C193" s="18">
        <v>43812</v>
      </c>
      <c r="D193" s="6"/>
      <c r="E193" s="8" t="s">
        <v>49</v>
      </c>
      <c r="F193" s="8">
        <v>3.64</v>
      </c>
    </row>
    <row r="194" spans="1:6" ht="15.75" customHeight="1" x14ac:dyDescent="0.25">
      <c r="A194" s="17">
        <v>5979</v>
      </c>
      <c r="B194" s="44" t="s">
        <v>31</v>
      </c>
      <c r="C194" s="18">
        <v>43812</v>
      </c>
      <c r="D194" s="6"/>
      <c r="E194" s="8" t="s">
        <v>51</v>
      </c>
      <c r="F194" s="8">
        <v>3.58</v>
      </c>
    </row>
    <row r="195" spans="1:6" ht="15.75" customHeight="1" x14ac:dyDescent="0.25">
      <c r="A195" s="17">
        <v>6041</v>
      </c>
      <c r="B195" s="44" t="s">
        <v>31</v>
      </c>
      <c r="C195" s="18">
        <v>43812</v>
      </c>
      <c r="D195" s="6"/>
      <c r="E195" s="8" t="s">
        <v>49</v>
      </c>
      <c r="F195" s="8">
        <v>3.04</v>
      </c>
    </row>
    <row r="196" spans="1:6" ht="15.75" customHeight="1" x14ac:dyDescent="0.25">
      <c r="A196" s="17">
        <v>6181</v>
      </c>
      <c r="B196" s="44" t="s">
        <v>31</v>
      </c>
      <c r="C196" s="18">
        <v>43815</v>
      </c>
      <c r="D196" s="6"/>
      <c r="E196" s="8" t="s">
        <v>49</v>
      </c>
      <c r="F196" s="8">
        <v>1.38</v>
      </c>
    </row>
    <row r="197" spans="1:6" ht="15.75" customHeight="1" x14ac:dyDescent="0.25">
      <c r="A197" s="17">
        <v>6192</v>
      </c>
      <c r="B197" s="44" t="s">
        <v>31</v>
      </c>
      <c r="C197" s="18">
        <v>43815</v>
      </c>
      <c r="D197" s="6"/>
      <c r="E197" s="8" t="s">
        <v>49</v>
      </c>
      <c r="F197" s="8">
        <v>1.74</v>
      </c>
    </row>
    <row r="198" spans="1:6" ht="15.75" customHeight="1" x14ac:dyDescent="0.25">
      <c r="A198" s="17">
        <v>6208</v>
      </c>
      <c r="B198" s="44" t="s">
        <v>31</v>
      </c>
      <c r="C198" s="18">
        <v>43815</v>
      </c>
      <c r="D198" s="6"/>
      <c r="E198" s="8" t="s">
        <v>49</v>
      </c>
      <c r="F198" s="8">
        <v>1.82</v>
      </c>
    </row>
    <row r="199" spans="1:6" ht="15.75" customHeight="1" x14ac:dyDescent="0.25">
      <c r="A199" s="17">
        <v>6447</v>
      </c>
      <c r="B199" s="44" t="s">
        <v>31</v>
      </c>
      <c r="C199" s="18">
        <v>43816</v>
      </c>
      <c r="D199" s="6"/>
      <c r="E199" s="8" t="s">
        <v>49</v>
      </c>
      <c r="F199" s="8">
        <v>5.76</v>
      </c>
    </row>
    <row r="200" spans="1:6" ht="15.75" customHeight="1" x14ac:dyDescent="0.25">
      <c r="A200" s="17">
        <v>6464</v>
      </c>
      <c r="B200" s="44" t="s">
        <v>31</v>
      </c>
      <c r="C200" s="18">
        <v>43816</v>
      </c>
      <c r="D200" s="6"/>
      <c r="E200" s="8" t="s">
        <v>49</v>
      </c>
      <c r="F200" s="8">
        <v>2.74</v>
      </c>
    </row>
    <row r="201" spans="1:6" ht="15.75" customHeight="1" x14ac:dyDescent="0.25">
      <c r="A201" s="17">
        <v>6476</v>
      </c>
      <c r="B201" s="44" t="s">
        <v>31</v>
      </c>
      <c r="C201" s="18">
        <v>43816</v>
      </c>
      <c r="D201" s="6"/>
      <c r="E201" s="8" t="s">
        <v>47</v>
      </c>
      <c r="F201" s="8">
        <v>5.64</v>
      </c>
    </row>
    <row r="202" spans="1:6" ht="15.75" customHeight="1" x14ac:dyDescent="0.25">
      <c r="A202" s="17">
        <v>6497</v>
      </c>
      <c r="B202" s="44" t="s">
        <v>31</v>
      </c>
      <c r="C202" s="18">
        <v>43816</v>
      </c>
      <c r="D202" s="6"/>
      <c r="E202" s="8" t="s">
        <v>49</v>
      </c>
      <c r="F202" s="8">
        <v>3.02</v>
      </c>
    </row>
    <row r="203" spans="1:6" ht="15.75" customHeight="1" x14ac:dyDescent="0.25">
      <c r="A203" s="17">
        <v>6688</v>
      </c>
      <c r="B203" s="44" t="s">
        <v>31</v>
      </c>
      <c r="C203" s="18">
        <v>43817</v>
      </c>
      <c r="D203" s="6"/>
      <c r="E203" s="8" t="s">
        <v>47</v>
      </c>
      <c r="F203" s="8">
        <v>1.3</v>
      </c>
    </row>
    <row r="204" spans="1:6" ht="15.75" customHeight="1" x14ac:dyDescent="0.25">
      <c r="A204" s="17">
        <v>6699</v>
      </c>
      <c r="B204" s="44" t="s">
        <v>31</v>
      </c>
      <c r="C204" s="18">
        <v>43817</v>
      </c>
      <c r="D204" s="6"/>
      <c r="E204" s="8" t="s">
        <v>49</v>
      </c>
      <c r="F204" s="8">
        <v>3.42</v>
      </c>
    </row>
    <row r="205" spans="1:6" ht="15.75" customHeight="1" x14ac:dyDescent="0.25">
      <c r="A205" s="17">
        <v>6711</v>
      </c>
      <c r="B205" s="44" t="s">
        <v>31</v>
      </c>
      <c r="C205" s="18">
        <v>43817</v>
      </c>
      <c r="D205" s="6"/>
      <c r="E205" s="8" t="s">
        <v>49</v>
      </c>
      <c r="F205" s="8">
        <v>2.66</v>
      </c>
    </row>
    <row r="206" spans="1:6" ht="15.75" customHeight="1" x14ac:dyDescent="0.25">
      <c r="A206" s="17">
        <v>6737</v>
      </c>
      <c r="B206" s="44" t="s">
        <v>31</v>
      </c>
      <c r="C206" s="18">
        <v>43817</v>
      </c>
      <c r="D206" s="6"/>
      <c r="E206" s="8" t="s">
        <v>49</v>
      </c>
      <c r="F206" s="8">
        <v>2.86</v>
      </c>
    </row>
    <row r="207" spans="1:6" ht="15.75" customHeight="1" x14ac:dyDescent="0.25">
      <c r="A207" s="17">
        <v>6822</v>
      </c>
      <c r="B207" s="44" t="s">
        <v>31</v>
      </c>
      <c r="C207" s="18">
        <v>43817</v>
      </c>
      <c r="D207" s="6"/>
      <c r="E207" s="8" t="s">
        <v>47</v>
      </c>
      <c r="F207" s="8">
        <v>7.44</v>
      </c>
    </row>
    <row r="208" spans="1:6" ht="15.75" customHeight="1" x14ac:dyDescent="0.25">
      <c r="A208" s="17">
        <v>6908</v>
      </c>
      <c r="B208" s="44" t="s">
        <v>31</v>
      </c>
      <c r="C208" s="18">
        <v>43818</v>
      </c>
      <c r="D208" s="6"/>
      <c r="E208" s="8" t="s">
        <v>47</v>
      </c>
      <c r="F208" s="8">
        <v>4.92</v>
      </c>
    </row>
    <row r="209" spans="1:6" ht="15.75" customHeight="1" x14ac:dyDescent="0.25">
      <c r="A209" s="17">
        <v>6920</v>
      </c>
      <c r="B209" s="44" t="s">
        <v>31</v>
      </c>
      <c r="C209" s="18">
        <v>43818</v>
      </c>
      <c r="D209" s="6"/>
      <c r="E209" s="8" t="s">
        <v>49</v>
      </c>
      <c r="F209" s="8">
        <v>7.16</v>
      </c>
    </row>
    <row r="210" spans="1:6" ht="15.75" customHeight="1" x14ac:dyDescent="0.25">
      <c r="A210" s="17">
        <v>6936</v>
      </c>
      <c r="B210" s="44" t="s">
        <v>31</v>
      </c>
      <c r="C210" s="18">
        <v>43818</v>
      </c>
      <c r="D210" s="6"/>
      <c r="E210" s="8" t="s">
        <v>49</v>
      </c>
      <c r="F210" s="8">
        <v>3.46</v>
      </c>
    </row>
    <row r="211" spans="1:6" ht="15.75" customHeight="1" x14ac:dyDescent="0.25">
      <c r="A211" s="17">
        <v>6956</v>
      </c>
      <c r="B211" s="44" t="s">
        <v>31</v>
      </c>
      <c r="C211" s="18">
        <v>43818</v>
      </c>
      <c r="D211" s="6"/>
      <c r="E211" s="8" t="s">
        <v>51</v>
      </c>
      <c r="F211" s="8">
        <v>2.98</v>
      </c>
    </row>
    <row r="212" spans="1:6" ht="15.75" customHeight="1" x14ac:dyDescent="0.25">
      <c r="A212" s="17">
        <v>7003</v>
      </c>
      <c r="B212" s="44" t="s">
        <v>31</v>
      </c>
      <c r="C212" s="18">
        <v>43818</v>
      </c>
      <c r="D212" s="6"/>
      <c r="E212" s="8" t="s">
        <v>49</v>
      </c>
      <c r="F212" s="8">
        <v>2.16</v>
      </c>
    </row>
    <row r="213" spans="1:6" ht="15.75" customHeight="1" x14ac:dyDescent="0.25">
      <c r="A213" s="17">
        <v>7030</v>
      </c>
      <c r="B213" s="44" t="s">
        <v>31</v>
      </c>
      <c r="C213" s="18">
        <v>43818</v>
      </c>
      <c r="D213" s="6"/>
      <c r="E213" s="8" t="s">
        <v>47</v>
      </c>
      <c r="F213" s="8">
        <v>8.58</v>
      </c>
    </row>
    <row r="214" spans="1:6" ht="15.75" customHeight="1" x14ac:dyDescent="0.25">
      <c r="A214" s="17">
        <v>7141</v>
      </c>
      <c r="B214" s="44" t="s">
        <v>31</v>
      </c>
      <c r="C214" s="18">
        <v>43819</v>
      </c>
      <c r="D214" s="6"/>
      <c r="E214" s="8" t="s">
        <v>47</v>
      </c>
      <c r="F214" s="8">
        <v>8.4</v>
      </c>
    </row>
    <row r="215" spans="1:6" ht="15.75" customHeight="1" x14ac:dyDescent="0.25">
      <c r="A215" s="17">
        <v>7148</v>
      </c>
      <c r="B215" s="44" t="s">
        <v>31</v>
      </c>
      <c r="C215" s="18">
        <v>43819</v>
      </c>
      <c r="D215" s="6"/>
      <c r="E215" s="8" t="s">
        <v>49</v>
      </c>
      <c r="F215" s="8">
        <v>3.96</v>
      </c>
    </row>
    <row r="216" spans="1:6" ht="15.75" customHeight="1" x14ac:dyDescent="0.25">
      <c r="A216" s="17">
        <v>7168</v>
      </c>
      <c r="B216" s="44" t="s">
        <v>31</v>
      </c>
      <c r="C216" s="18">
        <v>43819</v>
      </c>
      <c r="D216" s="6"/>
      <c r="E216" s="8" t="s">
        <v>49</v>
      </c>
      <c r="F216" s="8">
        <v>1.96</v>
      </c>
    </row>
    <row r="217" spans="1:6" ht="15.75" customHeight="1" x14ac:dyDescent="0.25">
      <c r="A217" s="17">
        <v>7185</v>
      </c>
      <c r="B217" s="44" t="s">
        <v>31</v>
      </c>
      <c r="C217" s="18">
        <v>43819</v>
      </c>
      <c r="D217" s="6"/>
      <c r="E217" s="8" t="s">
        <v>49</v>
      </c>
      <c r="F217" s="8">
        <v>2.48</v>
      </c>
    </row>
    <row r="218" spans="1:6" ht="15.75" customHeight="1" x14ac:dyDescent="0.25">
      <c r="A218" s="17">
        <v>7243</v>
      </c>
      <c r="B218" s="44" t="s">
        <v>31</v>
      </c>
      <c r="C218" s="18">
        <v>43819</v>
      </c>
      <c r="D218" s="6"/>
      <c r="E218" s="8" t="s">
        <v>49</v>
      </c>
      <c r="F218" s="8">
        <v>2.2599999999999998</v>
      </c>
    </row>
    <row r="219" spans="1:6" ht="15.75" customHeight="1" x14ac:dyDescent="0.25">
      <c r="A219" s="17">
        <v>7292</v>
      </c>
      <c r="B219" s="44" t="s">
        <v>31</v>
      </c>
      <c r="C219" s="18">
        <v>43819</v>
      </c>
      <c r="D219" s="6"/>
      <c r="E219" s="8" t="s">
        <v>49</v>
      </c>
      <c r="F219" s="8">
        <v>3.88</v>
      </c>
    </row>
    <row r="220" spans="1:6" ht="15.75" customHeight="1" x14ac:dyDescent="0.25">
      <c r="A220" s="17">
        <v>7440</v>
      </c>
      <c r="B220" s="44" t="s">
        <v>31</v>
      </c>
      <c r="C220" s="18">
        <v>43822</v>
      </c>
      <c r="D220" s="6"/>
      <c r="E220" s="8" t="s">
        <v>49</v>
      </c>
      <c r="F220" s="8">
        <v>1.9</v>
      </c>
    </row>
    <row r="221" spans="1:6" ht="15.75" customHeight="1" x14ac:dyDescent="0.25">
      <c r="A221" s="17">
        <v>7463</v>
      </c>
      <c r="B221" s="44" t="s">
        <v>31</v>
      </c>
      <c r="C221" s="18">
        <v>43822</v>
      </c>
      <c r="D221" s="6"/>
      <c r="E221" s="8" t="s">
        <v>49</v>
      </c>
      <c r="F221" s="8">
        <v>1.7</v>
      </c>
    </row>
    <row r="222" spans="1:6" ht="15.75" customHeight="1" x14ac:dyDescent="0.25">
      <c r="A222" s="17">
        <v>7483</v>
      </c>
      <c r="B222" s="44" t="s">
        <v>31</v>
      </c>
      <c r="C222" s="18">
        <v>43822</v>
      </c>
      <c r="D222" s="6"/>
      <c r="E222" s="8" t="s">
        <v>49</v>
      </c>
      <c r="F222" s="8">
        <v>1.9</v>
      </c>
    </row>
    <row r="223" spans="1:6" ht="15.75" customHeight="1" x14ac:dyDescent="0.25">
      <c r="A223" s="17">
        <v>7523</v>
      </c>
      <c r="B223" s="44" t="s">
        <v>31</v>
      </c>
      <c r="C223" s="18">
        <v>43822</v>
      </c>
      <c r="D223" s="6"/>
      <c r="E223" s="8" t="s">
        <v>49</v>
      </c>
      <c r="F223" s="8">
        <v>2.34</v>
      </c>
    </row>
    <row r="224" spans="1:6" ht="15.75" customHeight="1" x14ac:dyDescent="0.25">
      <c r="A224" s="17">
        <v>7565</v>
      </c>
      <c r="B224" s="44" t="s">
        <v>31</v>
      </c>
      <c r="C224" s="18">
        <v>43822</v>
      </c>
      <c r="D224" s="6"/>
      <c r="E224" s="8" t="s">
        <v>47</v>
      </c>
      <c r="F224" s="8">
        <v>6.08</v>
      </c>
    </row>
    <row r="225" spans="1:6" ht="15.75" customHeight="1" x14ac:dyDescent="0.25">
      <c r="A225" s="17">
        <v>7572</v>
      </c>
      <c r="B225" s="44" t="s">
        <v>31</v>
      </c>
      <c r="C225" s="18">
        <v>43822</v>
      </c>
      <c r="D225" s="6"/>
      <c r="E225" s="8" t="s">
        <v>47</v>
      </c>
      <c r="F225" s="8">
        <v>2.66</v>
      </c>
    </row>
    <row r="226" spans="1:6" ht="15.75" customHeight="1" x14ac:dyDescent="0.25">
      <c r="A226" s="17">
        <v>7713</v>
      </c>
      <c r="B226" s="44" t="s">
        <v>31</v>
      </c>
      <c r="C226" s="18">
        <v>43823</v>
      </c>
      <c r="D226" s="6"/>
      <c r="E226" s="8" t="s">
        <v>49</v>
      </c>
      <c r="F226" s="8">
        <v>2.9</v>
      </c>
    </row>
    <row r="227" spans="1:6" ht="15.75" customHeight="1" x14ac:dyDescent="0.25">
      <c r="A227" s="17">
        <v>7729</v>
      </c>
      <c r="B227" s="44" t="s">
        <v>31</v>
      </c>
      <c r="C227" s="18">
        <v>43823</v>
      </c>
      <c r="D227" s="6"/>
      <c r="E227" s="8" t="s">
        <v>49</v>
      </c>
      <c r="F227" s="8">
        <v>3.8</v>
      </c>
    </row>
    <row r="228" spans="1:6" ht="15.75" customHeight="1" x14ac:dyDescent="0.25">
      <c r="A228" s="17">
        <v>7747</v>
      </c>
      <c r="B228" s="44" t="s">
        <v>31</v>
      </c>
      <c r="C228" s="18">
        <v>43823</v>
      </c>
      <c r="D228" s="6"/>
      <c r="E228" s="8" t="s">
        <v>49</v>
      </c>
      <c r="F228" s="8">
        <v>2.9</v>
      </c>
    </row>
    <row r="229" spans="1:6" ht="15.75" customHeight="1" x14ac:dyDescent="0.25">
      <c r="A229" s="17">
        <v>7832</v>
      </c>
      <c r="B229" s="44" t="s">
        <v>31</v>
      </c>
      <c r="C229" s="18">
        <v>43823</v>
      </c>
      <c r="D229" s="8" t="s">
        <v>45</v>
      </c>
      <c r="E229" s="8" t="s">
        <v>49</v>
      </c>
      <c r="F229" s="8">
        <v>1.56</v>
      </c>
    </row>
    <row r="230" spans="1:6" ht="15.75" customHeight="1" x14ac:dyDescent="0.25">
      <c r="A230" s="17">
        <v>8068</v>
      </c>
      <c r="B230" s="44" t="s">
        <v>31</v>
      </c>
      <c r="C230" s="18">
        <v>43825</v>
      </c>
      <c r="D230" s="6"/>
      <c r="E230" s="8" t="s">
        <v>47</v>
      </c>
      <c r="F230" s="8">
        <v>8.2200000000000006</v>
      </c>
    </row>
    <row r="231" spans="1:6" ht="15.75" customHeight="1" x14ac:dyDescent="0.25">
      <c r="A231" s="17">
        <v>8089</v>
      </c>
      <c r="B231" s="44" t="s">
        <v>31</v>
      </c>
      <c r="C231" s="18">
        <v>43825</v>
      </c>
      <c r="D231" s="6"/>
      <c r="E231" s="8" t="s">
        <v>49</v>
      </c>
      <c r="F231" s="8">
        <v>4.84</v>
      </c>
    </row>
    <row r="232" spans="1:6" ht="15.75" customHeight="1" x14ac:dyDescent="0.25">
      <c r="A232" s="17">
        <v>8259</v>
      </c>
      <c r="B232" s="44" t="s">
        <v>31</v>
      </c>
      <c r="C232" s="18">
        <v>43826</v>
      </c>
      <c r="D232" s="6"/>
      <c r="E232" s="8" t="s">
        <v>49</v>
      </c>
      <c r="F232" s="8">
        <v>2.96</v>
      </c>
    </row>
    <row r="233" spans="1:6" ht="15.75" customHeight="1" x14ac:dyDescent="0.25">
      <c r="A233" s="17">
        <v>8268</v>
      </c>
      <c r="B233" s="44" t="s">
        <v>31</v>
      </c>
      <c r="C233" s="18">
        <v>43826</v>
      </c>
      <c r="D233" s="6"/>
      <c r="E233" s="8" t="s">
        <v>49</v>
      </c>
      <c r="F233" s="8">
        <v>2.96</v>
      </c>
    </row>
    <row r="234" spans="1:6" ht="15.75" customHeight="1" x14ac:dyDescent="0.25">
      <c r="A234" s="17">
        <v>8318</v>
      </c>
      <c r="B234" s="44" t="s">
        <v>31</v>
      </c>
      <c r="C234" s="18">
        <v>43826</v>
      </c>
      <c r="D234" s="8" t="s">
        <v>45</v>
      </c>
      <c r="E234" s="8" t="s">
        <v>49</v>
      </c>
      <c r="F234" s="8">
        <v>1.48</v>
      </c>
    </row>
    <row r="235" spans="1:6" ht="15.75" customHeight="1" x14ac:dyDescent="0.25">
      <c r="A235" s="17">
        <v>8342</v>
      </c>
      <c r="B235" s="44" t="s">
        <v>31</v>
      </c>
      <c r="C235" s="18">
        <v>43826</v>
      </c>
      <c r="D235" s="8" t="s">
        <v>42</v>
      </c>
      <c r="E235" s="8" t="s">
        <v>42</v>
      </c>
      <c r="F235" s="8">
        <v>0.16200000000000001</v>
      </c>
    </row>
    <row r="236" spans="1:6" ht="15.75" customHeight="1" x14ac:dyDescent="0.25">
      <c r="A236" s="17">
        <v>8361</v>
      </c>
      <c r="B236" s="44" t="s">
        <v>31</v>
      </c>
      <c r="C236" s="18">
        <v>43826</v>
      </c>
      <c r="D236" s="6"/>
      <c r="E236" s="8" t="s">
        <v>49</v>
      </c>
      <c r="F236" s="8">
        <v>3.88</v>
      </c>
    </row>
    <row r="237" spans="1:6" ht="15.75" customHeight="1" x14ac:dyDescent="0.25">
      <c r="A237" s="17">
        <v>8559</v>
      </c>
      <c r="B237" s="44" t="s">
        <v>31</v>
      </c>
      <c r="C237" s="18">
        <v>43829</v>
      </c>
      <c r="D237" s="8" t="s">
        <v>60</v>
      </c>
      <c r="E237" s="8" t="s">
        <v>60</v>
      </c>
      <c r="F237" s="8">
        <v>0.182</v>
      </c>
    </row>
    <row r="238" spans="1:6" ht="15.75" customHeight="1" x14ac:dyDescent="0.25">
      <c r="A238" s="17">
        <v>8568</v>
      </c>
      <c r="B238" s="44" t="s">
        <v>31</v>
      </c>
      <c r="C238" s="18">
        <v>43829</v>
      </c>
      <c r="D238" s="8" t="s">
        <v>60</v>
      </c>
      <c r="E238" s="8" t="s">
        <v>60</v>
      </c>
      <c r="F238" s="8">
        <v>0.32</v>
      </c>
    </row>
    <row r="239" spans="1:6" ht="15.75" customHeight="1" x14ac:dyDescent="0.25">
      <c r="A239" s="17">
        <v>8583</v>
      </c>
      <c r="B239" s="44" t="s">
        <v>31</v>
      </c>
      <c r="C239" s="18">
        <v>43829</v>
      </c>
      <c r="D239" s="6"/>
      <c r="E239" s="8" t="s">
        <v>42</v>
      </c>
      <c r="F239" s="8">
        <v>2.4860000000000002</v>
      </c>
    </row>
    <row r="240" spans="1:6" ht="15.75" customHeight="1" x14ac:dyDescent="0.25">
      <c r="A240" s="17">
        <v>8635</v>
      </c>
      <c r="B240" s="44" t="s">
        <v>31</v>
      </c>
      <c r="C240" s="18">
        <v>43829</v>
      </c>
      <c r="D240" s="8" t="s">
        <v>60</v>
      </c>
      <c r="E240" s="8" t="s">
        <v>60</v>
      </c>
      <c r="F240" s="8">
        <v>2.56</v>
      </c>
    </row>
    <row r="241" spans="1:6" ht="15.75" customHeight="1" x14ac:dyDescent="0.25">
      <c r="A241" s="17">
        <v>8888</v>
      </c>
      <c r="B241" s="44" t="s">
        <v>31</v>
      </c>
      <c r="C241" s="18">
        <v>43830</v>
      </c>
      <c r="D241" s="6"/>
      <c r="E241" s="8" t="s">
        <v>60</v>
      </c>
      <c r="F241" s="8">
        <v>2.016</v>
      </c>
    </row>
    <row r="242" spans="1:6" ht="15.75" customHeight="1" x14ac:dyDescent="0.25">
      <c r="A242" s="17">
        <v>8909</v>
      </c>
      <c r="B242" s="44" t="s">
        <v>31</v>
      </c>
      <c r="C242" s="18">
        <v>43830</v>
      </c>
      <c r="D242" s="8" t="s">
        <v>67</v>
      </c>
      <c r="E242" s="8" t="s">
        <v>60</v>
      </c>
      <c r="F242" s="8">
        <v>4.42</v>
      </c>
    </row>
    <row r="243" spans="1:6" ht="15.75" customHeight="1" x14ac:dyDescent="0.25">
      <c r="A243" s="17">
        <v>8773</v>
      </c>
      <c r="B243" s="44" t="s">
        <v>31</v>
      </c>
      <c r="C243" s="18">
        <v>43830</v>
      </c>
      <c r="D243" s="8" t="s">
        <v>60</v>
      </c>
      <c r="E243" s="8" t="s">
        <v>60</v>
      </c>
      <c r="F243" s="8">
        <v>0.18</v>
      </c>
    </row>
    <row r="244" spans="1:6" ht="15.75" customHeight="1" x14ac:dyDescent="0.25">
      <c r="A244" s="17">
        <v>8767</v>
      </c>
      <c r="B244" s="44" t="s">
        <v>31</v>
      </c>
      <c r="C244" s="18">
        <v>43830</v>
      </c>
      <c r="D244" s="6"/>
      <c r="E244" s="8" t="s">
        <v>49</v>
      </c>
      <c r="F244" s="8">
        <v>2.3199999999999998</v>
      </c>
    </row>
    <row r="245" spans="1:6" ht="15.75" customHeight="1" x14ac:dyDescent="0.25">
      <c r="A245" s="17">
        <v>8667</v>
      </c>
      <c r="B245" s="44" t="s">
        <v>31</v>
      </c>
      <c r="C245" s="18">
        <v>43829</v>
      </c>
      <c r="D245" s="6"/>
      <c r="E245" s="8" t="s">
        <v>60</v>
      </c>
      <c r="F245" s="8">
        <v>0.72</v>
      </c>
    </row>
    <row r="246" spans="1:6" ht="15.75" customHeight="1" x14ac:dyDescent="0.25">
      <c r="A246" s="17">
        <v>8650</v>
      </c>
      <c r="B246" s="44" t="s">
        <v>31</v>
      </c>
      <c r="C246" s="18">
        <v>43829</v>
      </c>
      <c r="D246" s="8" t="s">
        <v>60</v>
      </c>
      <c r="E246" s="8" t="s">
        <v>60</v>
      </c>
      <c r="F246" s="8">
        <v>0.41599999999999998</v>
      </c>
    </row>
    <row r="247" spans="1:6" ht="15.75" customHeight="1" x14ac:dyDescent="0.25">
      <c r="A247" s="17">
        <v>8641</v>
      </c>
      <c r="B247" s="44" t="s">
        <v>31</v>
      </c>
      <c r="C247" s="18">
        <v>43829</v>
      </c>
      <c r="D247" s="6"/>
      <c r="E247" s="8" t="s">
        <v>60</v>
      </c>
      <c r="F247" s="8">
        <v>1.58</v>
      </c>
    </row>
    <row r="248" spans="1:6" ht="15.75" customHeight="1" x14ac:dyDescent="0.25">
      <c r="A248" s="17">
        <v>8609</v>
      </c>
      <c r="B248" s="44" t="s">
        <v>31</v>
      </c>
      <c r="C248" s="18">
        <v>43829</v>
      </c>
      <c r="D248" s="8" t="s">
        <v>42</v>
      </c>
      <c r="E248" s="8" t="s">
        <v>42</v>
      </c>
      <c r="F248" s="8">
        <v>1.889</v>
      </c>
    </row>
    <row r="249" spans="1:6" ht="15.75" customHeight="1" x14ac:dyDescent="0.25">
      <c r="A249" s="17">
        <v>8566</v>
      </c>
      <c r="B249" s="44" t="s">
        <v>31</v>
      </c>
      <c r="C249" s="18">
        <v>43829</v>
      </c>
      <c r="D249" s="8" t="s">
        <v>73</v>
      </c>
      <c r="E249" s="8" t="s">
        <v>74</v>
      </c>
      <c r="F249" s="8">
        <v>0.46200000000000002</v>
      </c>
    </row>
    <row r="250" spans="1:6" ht="15.75" customHeight="1" x14ac:dyDescent="0.25">
      <c r="A250" s="17">
        <v>8552</v>
      </c>
      <c r="B250" s="44" t="s">
        <v>31</v>
      </c>
      <c r="C250" s="18">
        <v>43829</v>
      </c>
      <c r="D250" s="8" t="s">
        <v>67</v>
      </c>
      <c r="E250" s="8" t="s">
        <v>60</v>
      </c>
      <c r="F250" s="8">
        <v>5.4</v>
      </c>
    </row>
    <row r="251" spans="1:6" ht="15.75" customHeight="1" x14ac:dyDescent="0.25">
      <c r="A251" s="17">
        <v>8537</v>
      </c>
      <c r="B251" s="44" t="s">
        <v>31</v>
      </c>
      <c r="C251" s="18">
        <v>43829</v>
      </c>
      <c r="D251" s="8" t="s">
        <v>73</v>
      </c>
      <c r="E251" s="8" t="s">
        <v>73</v>
      </c>
      <c r="F251" s="8">
        <v>0.39600000000000002</v>
      </c>
    </row>
    <row r="252" spans="1:6" ht="15.75" customHeight="1" x14ac:dyDescent="0.25">
      <c r="A252" s="17">
        <v>8350</v>
      </c>
      <c r="B252" s="44" t="s">
        <v>31</v>
      </c>
      <c r="C252" s="18">
        <v>43826</v>
      </c>
      <c r="D252" s="8" t="s">
        <v>42</v>
      </c>
      <c r="E252" s="8" t="s">
        <v>42</v>
      </c>
      <c r="F252" s="8">
        <v>2.593</v>
      </c>
    </row>
    <row r="253" spans="1:6" ht="15.75" customHeight="1" x14ac:dyDescent="0.25">
      <c r="A253" s="17">
        <v>8316</v>
      </c>
      <c r="B253" s="44" t="s">
        <v>31</v>
      </c>
      <c r="C253" s="18">
        <v>43826</v>
      </c>
      <c r="D253" s="6"/>
      <c r="E253" s="8" t="s">
        <v>60</v>
      </c>
      <c r="F253" s="8">
        <v>0.99</v>
      </c>
    </row>
    <row r="254" spans="1:6" ht="15.75" customHeight="1" x14ac:dyDescent="0.25">
      <c r="A254" s="17">
        <v>8336</v>
      </c>
      <c r="B254" s="44" t="s">
        <v>31</v>
      </c>
      <c r="C254" s="18">
        <v>43826</v>
      </c>
      <c r="D254" s="8" t="s">
        <v>60</v>
      </c>
      <c r="E254" s="8" t="s">
        <v>60</v>
      </c>
      <c r="F254" s="8">
        <v>1.1000000000000001</v>
      </c>
    </row>
    <row r="255" spans="1:6" ht="15.75" customHeight="1" x14ac:dyDescent="0.25">
      <c r="A255" s="17">
        <v>8333</v>
      </c>
      <c r="B255" s="44" t="s">
        <v>31</v>
      </c>
      <c r="C255" s="18">
        <v>43826</v>
      </c>
      <c r="D255" s="6"/>
      <c r="E255" s="8" t="s">
        <v>49</v>
      </c>
      <c r="F255" s="8">
        <v>1.8</v>
      </c>
    </row>
    <row r="256" spans="1:6" ht="15.75" customHeight="1" x14ac:dyDescent="0.25">
      <c r="A256" s="17">
        <v>8255</v>
      </c>
      <c r="B256" s="44" t="s">
        <v>31</v>
      </c>
      <c r="C256" s="18">
        <v>43826</v>
      </c>
      <c r="D256" s="6"/>
      <c r="E256" s="8" t="s">
        <v>42</v>
      </c>
      <c r="F256" s="8">
        <v>1.333</v>
      </c>
    </row>
    <row r="257" spans="1:6" ht="15.75" customHeight="1" x14ac:dyDescent="0.25">
      <c r="A257" s="17">
        <v>8153</v>
      </c>
      <c r="B257" s="44" t="s">
        <v>31</v>
      </c>
      <c r="C257" s="18">
        <v>43825</v>
      </c>
      <c r="D257" s="6"/>
      <c r="E257" s="8" t="s">
        <v>60</v>
      </c>
      <c r="F257" s="8">
        <v>1.696</v>
      </c>
    </row>
    <row r="258" spans="1:6" ht="15.75" customHeight="1" x14ac:dyDescent="0.25">
      <c r="A258" s="17">
        <v>7898</v>
      </c>
      <c r="B258" s="44" t="s">
        <v>31</v>
      </c>
      <c r="C258" s="18">
        <v>43823</v>
      </c>
      <c r="D258" s="6"/>
      <c r="E258" s="8" t="s">
        <v>49</v>
      </c>
      <c r="F258" s="8">
        <v>1.64</v>
      </c>
    </row>
    <row r="259" spans="1:6" ht="15.75" customHeight="1" x14ac:dyDescent="0.25">
      <c r="A259" s="17">
        <v>7801</v>
      </c>
      <c r="B259" s="44" t="s">
        <v>31</v>
      </c>
      <c r="C259" s="18">
        <v>43823</v>
      </c>
      <c r="D259" s="8" t="s">
        <v>42</v>
      </c>
      <c r="E259" s="8" t="s">
        <v>42</v>
      </c>
      <c r="F259" s="8">
        <v>2.2309999999999999</v>
      </c>
    </row>
    <row r="260" spans="1:6" ht="15.75" customHeight="1" x14ac:dyDescent="0.25">
      <c r="A260" s="17">
        <v>7743</v>
      </c>
      <c r="B260" s="44" t="s">
        <v>31</v>
      </c>
      <c r="C260" s="18">
        <v>43823</v>
      </c>
      <c r="D260" s="8" t="s">
        <v>60</v>
      </c>
      <c r="E260" s="8" t="s">
        <v>60</v>
      </c>
      <c r="F260" s="8">
        <v>2.5630000000000002</v>
      </c>
    </row>
    <row r="261" spans="1:6" ht="15.75" customHeight="1" x14ac:dyDescent="0.25">
      <c r="A261" s="17">
        <v>7741</v>
      </c>
      <c r="B261" s="44" t="s">
        <v>31</v>
      </c>
      <c r="C261" s="18">
        <v>43823</v>
      </c>
      <c r="D261" s="8" t="s">
        <v>42</v>
      </c>
      <c r="E261" s="8" t="s">
        <v>42</v>
      </c>
      <c r="F261" s="8">
        <v>4.43</v>
      </c>
    </row>
    <row r="262" spans="1:6" ht="15.75" customHeight="1" x14ac:dyDescent="0.25">
      <c r="A262" s="17">
        <v>7634</v>
      </c>
      <c r="B262" s="44" t="s">
        <v>31</v>
      </c>
      <c r="C262" s="18">
        <v>43822</v>
      </c>
      <c r="D262" s="8" t="s">
        <v>42</v>
      </c>
      <c r="E262" s="8" t="s">
        <v>42</v>
      </c>
      <c r="F262" s="8">
        <v>2.8069999999999999</v>
      </c>
    </row>
    <row r="263" spans="1:6" ht="15.75" customHeight="1" x14ac:dyDescent="0.25">
      <c r="A263" s="17">
        <v>7562</v>
      </c>
      <c r="B263" s="44" t="s">
        <v>31</v>
      </c>
      <c r="C263" s="18">
        <v>43822</v>
      </c>
      <c r="D263" s="8" t="s">
        <v>60</v>
      </c>
      <c r="E263" s="8" t="s">
        <v>60</v>
      </c>
      <c r="F263" s="8">
        <v>2.0339999999999998</v>
      </c>
    </row>
    <row r="264" spans="1:6" ht="15.75" customHeight="1" x14ac:dyDescent="0.25">
      <c r="A264" s="17">
        <v>7548</v>
      </c>
      <c r="B264" s="44" t="s">
        <v>31</v>
      </c>
      <c r="C264" s="18">
        <v>43822</v>
      </c>
      <c r="D264" s="6"/>
      <c r="E264" s="8" t="s">
        <v>49</v>
      </c>
      <c r="F264" s="8">
        <v>1.54</v>
      </c>
    </row>
    <row r="265" spans="1:6" ht="15.75" customHeight="1" x14ac:dyDescent="0.25">
      <c r="A265" s="17">
        <v>7502</v>
      </c>
      <c r="B265" s="44" t="s">
        <v>31</v>
      </c>
      <c r="C265" s="18">
        <v>43822</v>
      </c>
      <c r="D265" s="8" t="s">
        <v>42</v>
      </c>
      <c r="E265" s="8" t="s">
        <v>42</v>
      </c>
      <c r="F265" s="8">
        <v>0.74099999999999999</v>
      </c>
    </row>
    <row r="266" spans="1:6" ht="15.75" customHeight="1" x14ac:dyDescent="0.25">
      <c r="A266" s="17">
        <v>7461</v>
      </c>
      <c r="B266" s="44" t="s">
        <v>31</v>
      </c>
      <c r="C266" s="18">
        <v>43822</v>
      </c>
      <c r="D266" s="6"/>
      <c r="E266" s="8" t="s">
        <v>49</v>
      </c>
      <c r="F266" s="8">
        <v>3.16</v>
      </c>
    </row>
    <row r="267" spans="1:6" ht="15.75" customHeight="1" x14ac:dyDescent="0.25">
      <c r="A267" s="17">
        <v>7311</v>
      </c>
      <c r="B267" s="44" t="s">
        <v>31</v>
      </c>
      <c r="C267" s="18">
        <v>43819</v>
      </c>
      <c r="D267" s="6"/>
      <c r="E267" s="8" t="s">
        <v>60</v>
      </c>
      <c r="F267" s="8">
        <v>2.028</v>
      </c>
    </row>
    <row r="268" spans="1:6" ht="15.75" customHeight="1" x14ac:dyDescent="0.25">
      <c r="A268" s="17">
        <v>7173</v>
      </c>
      <c r="B268" s="44" t="s">
        <v>31</v>
      </c>
      <c r="C268" s="18">
        <v>43819</v>
      </c>
      <c r="D268" s="6"/>
      <c r="E268" s="8" t="s">
        <v>60</v>
      </c>
      <c r="F268" s="8">
        <v>1.1200000000000001</v>
      </c>
    </row>
    <row r="269" spans="1:6" ht="15.75" customHeight="1" x14ac:dyDescent="0.25">
      <c r="A269" s="17">
        <v>7035</v>
      </c>
      <c r="B269" s="44" t="s">
        <v>31</v>
      </c>
      <c r="C269" s="18">
        <v>43818</v>
      </c>
      <c r="D269" s="8" t="s">
        <v>42</v>
      </c>
      <c r="E269" s="8" t="s">
        <v>42</v>
      </c>
      <c r="F269" s="8">
        <v>2.3279999999999998</v>
      </c>
    </row>
    <row r="270" spans="1:6" ht="15.75" customHeight="1" x14ac:dyDescent="0.25">
      <c r="A270" s="17">
        <v>6979</v>
      </c>
      <c r="B270" s="44" t="s">
        <v>31</v>
      </c>
      <c r="C270" s="18">
        <v>43818</v>
      </c>
      <c r="D270" s="8" t="s">
        <v>42</v>
      </c>
      <c r="E270" s="8" t="s">
        <v>42</v>
      </c>
      <c r="F270" s="8">
        <v>2.6659999999999999</v>
      </c>
    </row>
    <row r="271" spans="1:6" ht="15.75" customHeight="1" x14ac:dyDescent="0.25">
      <c r="A271" s="17">
        <v>6930</v>
      </c>
      <c r="B271" s="44" t="s">
        <v>31</v>
      </c>
      <c r="C271" s="18">
        <v>43818</v>
      </c>
      <c r="D271" s="8" t="s">
        <v>42</v>
      </c>
      <c r="E271" s="8" t="s">
        <v>42</v>
      </c>
      <c r="F271" s="8">
        <v>2.8860000000000001</v>
      </c>
    </row>
    <row r="272" spans="1:6" ht="15.75" customHeight="1" x14ac:dyDescent="0.25">
      <c r="A272" s="17">
        <v>6744</v>
      </c>
      <c r="B272" s="44" t="s">
        <v>31</v>
      </c>
      <c r="C272" s="18">
        <v>43817</v>
      </c>
      <c r="D272" s="8" t="s">
        <v>42</v>
      </c>
      <c r="E272" s="8" t="s">
        <v>42</v>
      </c>
      <c r="F272" s="8">
        <v>0.60299999999999998</v>
      </c>
    </row>
    <row r="273" spans="1:6" ht="15.75" customHeight="1" x14ac:dyDescent="0.25">
      <c r="A273" s="17">
        <v>6716</v>
      </c>
      <c r="B273" s="44" t="s">
        <v>31</v>
      </c>
      <c r="C273" s="18">
        <v>43817</v>
      </c>
      <c r="D273" s="8" t="s">
        <v>42</v>
      </c>
      <c r="E273" s="8" t="s">
        <v>42</v>
      </c>
      <c r="F273" s="8">
        <v>2.8319999999999999</v>
      </c>
    </row>
    <row r="274" spans="1:6" ht="15.75" customHeight="1" x14ac:dyDescent="0.25">
      <c r="A274" s="17">
        <v>6709</v>
      </c>
      <c r="B274" s="44" t="s">
        <v>31</v>
      </c>
      <c r="C274" s="18">
        <v>43817</v>
      </c>
      <c r="D274" s="8" t="s">
        <v>42</v>
      </c>
      <c r="E274" s="8" t="s">
        <v>42</v>
      </c>
      <c r="F274" s="8">
        <v>0.11</v>
      </c>
    </row>
    <row r="275" spans="1:6" ht="15.75" customHeight="1" x14ac:dyDescent="0.25">
      <c r="A275" s="17">
        <v>6580</v>
      </c>
      <c r="B275" s="44" t="s">
        <v>31</v>
      </c>
      <c r="C275" s="18">
        <v>43816</v>
      </c>
      <c r="D275" s="6"/>
      <c r="E275" s="8" t="s">
        <v>51</v>
      </c>
      <c r="F275" s="8">
        <v>1.1399999999999999</v>
      </c>
    </row>
    <row r="276" spans="1:6" ht="15.75" customHeight="1" x14ac:dyDescent="0.25">
      <c r="A276" s="17">
        <v>6537</v>
      </c>
      <c r="B276" s="44" t="s">
        <v>31</v>
      </c>
      <c r="C276" s="18">
        <v>43816</v>
      </c>
      <c r="D276" s="8" t="s">
        <v>42</v>
      </c>
      <c r="E276" s="8" t="s">
        <v>42</v>
      </c>
      <c r="F276" s="8">
        <v>2.3580000000000001</v>
      </c>
    </row>
    <row r="277" spans="1:6" ht="15.75" customHeight="1" x14ac:dyDescent="0.25">
      <c r="A277" s="17">
        <v>6468</v>
      </c>
      <c r="B277" s="44" t="s">
        <v>31</v>
      </c>
      <c r="C277" s="18">
        <v>43816</v>
      </c>
      <c r="D277" s="8" t="s">
        <v>42</v>
      </c>
      <c r="E277" s="8" t="s">
        <v>42</v>
      </c>
      <c r="F277" s="8">
        <v>3.298</v>
      </c>
    </row>
    <row r="278" spans="1:6" ht="15.75" customHeight="1" x14ac:dyDescent="0.25">
      <c r="A278" s="17">
        <v>6390</v>
      </c>
      <c r="B278" s="44" t="s">
        <v>31</v>
      </c>
      <c r="C278" s="18">
        <v>43815</v>
      </c>
      <c r="D278" s="6"/>
      <c r="E278" s="8" t="s">
        <v>60</v>
      </c>
      <c r="F278" s="8">
        <v>1.71</v>
      </c>
    </row>
    <row r="279" spans="1:6" ht="15.75" customHeight="1" x14ac:dyDescent="0.25">
      <c r="A279" s="17">
        <v>6299</v>
      </c>
      <c r="B279" s="44" t="s">
        <v>31</v>
      </c>
      <c r="C279" s="18">
        <v>43815</v>
      </c>
      <c r="D279" s="8" t="s">
        <v>60</v>
      </c>
      <c r="E279" s="8" t="s">
        <v>60</v>
      </c>
      <c r="F279" s="8">
        <v>0.30399999999999999</v>
      </c>
    </row>
    <row r="280" spans="1:6" ht="15.75" customHeight="1" x14ac:dyDescent="0.25">
      <c r="A280" s="17">
        <v>6278</v>
      </c>
      <c r="B280" s="44" t="s">
        <v>31</v>
      </c>
      <c r="C280" s="18">
        <v>43815</v>
      </c>
      <c r="D280" s="8" t="s">
        <v>60</v>
      </c>
      <c r="E280" s="8" t="s">
        <v>60</v>
      </c>
      <c r="F280" s="8">
        <v>7.04</v>
      </c>
    </row>
    <row r="281" spans="1:6" ht="15.75" customHeight="1" x14ac:dyDescent="0.25">
      <c r="A281" s="17">
        <v>6218</v>
      </c>
      <c r="B281" s="44" t="s">
        <v>31</v>
      </c>
      <c r="C281" s="18">
        <v>43815</v>
      </c>
      <c r="D281" s="6"/>
      <c r="E281" s="8" t="s">
        <v>60</v>
      </c>
      <c r="F281" s="8">
        <v>0.24</v>
      </c>
    </row>
    <row r="282" spans="1:6" ht="15.75" customHeight="1" x14ac:dyDescent="0.25">
      <c r="A282" s="17">
        <v>6210</v>
      </c>
      <c r="B282" s="44" t="s">
        <v>31</v>
      </c>
      <c r="C282" s="18">
        <v>43815</v>
      </c>
      <c r="D282" s="6"/>
      <c r="E282" s="8" t="s">
        <v>60</v>
      </c>
      <c r="F282" s="8">
        <v>3.72</v>
      </c>
    </row>
    <row r="283" spans="1:6" ht="15.75" customHeight="1" x14ac:dyDescent="0.25">
      <c r="A283" s="17">
        <v>6022</v>
      </c>
      <c r="B283" s="44" t="s">
        <v>31</v>
      </c>
      <c r="C283" s="18">
        <v>43812</v>
      </c>
      <c r="D283" s="8" t="s">
        <v>42</v>
      </c>
      <c r="E283" s="8" t="s">
        <v>42</v>
      </c>
      <c r="F283" s="8">
        <v>2.61</v>
      </c>
    </row>
    <row r="284" spans="1:6" ht="15.75" customHeight="1" x14ac:dyDescent="0.25">
      <c r="A284" s="17">
        <v>6029</v>
      </c>
      <c r="B284" s="44" t="s">
        <v>31</v>
      </c>
      <c r="C284" s="18">
        <v>43812</v>
      </c>
      <c r="D284" s="8" t="s">
        <v>42</v>
      </c>
      <c r="E284" s="8" t="s">
        <v>42</v>
      </c>
      <c r="F284" s="8">
        <v>1.478</v>
      </c>
    </row>
    <row r="285" spans="1:6" ht="15.75" customHeight="1" x14ac:dyDescent="0.25">
      <c r="A285" s="17">
        <v>5940</v>
      </c>
      <c r="B285" s="44" t="s">
        <v>31</v>
      </c>
      <c r="C285" s="18">
        <v>43812</v>
      </c>
      <c r="D285" s="8" t="s">
        <v>44</v>
      </c>
      <c r="E285" s="8" t="s">
        <v>60</v>
      </c>
      <c r="F285" s="8">
        <v>0.12</v>
      </c>
    </row>
    <row r="286" spans="1:6" ht="15.75" customHeight="1" x14ac:dyDescent="0.25">
      <c r="A286" s="17">
        <v>5925</v>
      </c>
      <c r="B286" s="44" t="s">
        <v>31</v>
      </c>
      <c r="C286" s="18">
        <v>43812</v>
      </c>
      <c r="D286" s="8" t="s">
        <v>60</v>
      </c>
      <c r="E286" s="8" t="s">
        <v>60</v>
      </c>
      <c r="F286" s="8">
        <v>0.1</v>
      </c>
    </row>
    <row r="287" spans="1:6" ht="15.75" customHeight="1" x14ac:dyDescent="0.25">
      <c r="A287" s="17">
        <v>5788</v>
      </c>
      <c r="B287" s="44" t="s">
        <v>31</v>
      </c>
      <c r="C287" s="18">
        <v>43811</v>
      </c>
      <c r="D287" s="8" t="s">
        <v>76</v>
      </c>
      <c r="E287" s="8" t="s">
        <v>60</v>
      </c>
      <c r="F287" s="8">
        <v>0.81599999999999995</v>
      </c>
    </row>
    <row r="288" spans="1:6" ht="15.75" customHeight="1" x14ac:dyDescent="0.25">
      <c r="A288" s="17">
        <v>5777</v>
      </c>
      <c r="B288" s="44" t="s">
        <v>31</v>
      </c>
      <c r="C288" s="18">
        <v>43811</v>
      </c>
      <c r="D288" s="8" t="s">
        <v>42</v>
      </c>
      <c r="E288" s="8" t="s">
        <v>42</v>
      </c>
      <c r="F288" s="8">
        <v>2.11</v>
      </c>
    </row>
    <row r="289" spans="1:6" ht="15.75" customHeight="1" x14ac:dyDescent="0.25">
      <c r="A289" s="17">
        <v>5735</v>
      </c>
      <c r="B289" s="44" t="s">
        <v>31</v>
      </c>
      <c r="C289" s="18">
        <v>43811</v>
      </c>
      <c r="D289" s="8" t="s">
        <v>60</v>
      </c>
      <c r="E289" s="8" t="s">
        <v>60</v>
      </c>
      <c r="F289" s="8">
        <v>0.17599999999999999</v>
      </c>
    </row>
    <row r="290" spans="1:6" ht="15.75" customHeight="1" x14ac:dyDescent="0.25">
      <c r="A290" s="17">
        <v>5686</v>
      </c>
      <c r="B290" s="44" t="s">
        <v>31</v>
      </c>
      <c r="C290" s="18">
        <v>43811</v>
      </c>
      <c r="D290" s="8" t="s">
        <v>42</v>
      </c>
      <c r="E290" s="8" t="s">
        <v>42</v>
      </c>
      <c r="F290" s="8">
        <v>3.2450000000000001</v>
      </c>
    </row>
    <row r="291" spans="1:6" ht="15.75" customHeight="1" x14ac:dyDescent="0.25">
      <c r="A291" s="17">
        <v>5669</v>
      </c>
      <c r="B291" s="44" t="s">
        <v>31</v>
      </c>
      <c r="C291" s="18">
        <v>43811</v>
      </c>
      <c r="D291" s="6"/>
      <c r="E291" s="8" t="s">
        <v>60</v>
      </c>
      <c r="F291" s="8">
        <v>1.06</v>
      </c>
    </row>
    <row r="292" spans="1:6" ht="15.75" customHeight="1" x14ac:dyDescent="0.25">
      <c r="A292" s="17">
        <v>5660</v>
      </c>
      <c r="B292" s="44" t="s">
        <v>31</v>
      </c>
      <c r="C292" s="18">
        <v>43811</v>
      </c>
      <c r="D292" s="8" t="s">
        <v>42</v>
      </c>
      <c r="E292" s="8" t="s">
        <v>42</v>
      </c>
      <c r="F292" s="8">
        <v>2.38</v>
      </c>
    </row>
    <row r="293" spans="1:6" ht="15.75" customHeight="1" x14ac:dyDescent="0.25">
      <c r="A293" s="17">
        <v>5661</v>
      </c>
      <c r="B293" s="44" t="s">
        <v>31</v>
      </c>
      <c r="C293" s="18">
        <v>43811</v>
      </c>
      <c r="D293" s="8" t="s">
        <v>59</v>
      </c>
      <c r="E293" s="8" t="s">
        <v>59</v>
      </c>
      <c r="F293" s="8">
        <v>0.32400000000000001</v>
      </c>
    </row>
    <row r="294" spans="1:6" ht="15.75" customHeight="1" x14ac:dyDescent="0.25">
      <c r="A294" s="17">
        <v>5567</v>
      </c>
      <c r="B294" s="44" t="s">
        <v>31</v>
      </c>
      <c r="C294" s="18">
        <v>43810</v>
      </c>
      <c r="D294" s="8" t="s">
        <v>60</v>
      </c>
      <c r="E294" s="8" t="s">
        <v>60</v>
      </c>
      <c r="F294" s="8">
        <v>1.6080000000000001</v>
      </c>
    </row>
    <row r="295" spans="1:6" ht="15.75" customHeight="1" x14ac:dyDescent="0.25">
      <c r="A295" s="17">
        <v>5531</v>
      </c>
      <c r="B295" s="44" t="s">
        <v>31</v>
      </c>
      <c r="C295" s="18">
        <v>43810</v>
      </c>
      <c r="D295" s="6"/>
      <c r="E295" s="8" t="s">
        <v>60</v>
      </c>
      <c r="F295" s="8">
        <v>1.125</v>
      </c>
    </row>
    <row r="296" spans="1:6" ht="15.75" customHeight="1" x14ac:dyDescent="0.25">
      <c r="A296" s="17">
        <v>5499</v>
      </c>
      <c r="B296" s="44" t="s">
        <v>31</v>
      </c>
      <c r="C296" s="18">
        <v>43810</v>
      </c>
      <c r="D296" s="8" t="s">
        <v>67</v>
      </c>
      <c r="E296" s="8" t="s">
        <v>60</v>
      </c>
      <c r="F296" s="8">
        <v>0.56000000000000005</v>
      </c>
    </row>
    <row r="297" spans="1:6" ht="15.75" customHeight="1" x14ac:dyDescent="0.25">
      <c r="A297" s="17">
        <v>5259</v>
      </c>
      <c r="B297" s="44" t="s">
        <v>31</v>
      </c>
      <c r="C297" s="18">
        <v>43809</v>
      </c>
      <c r="D297" s="6"/>
      <c r="E297" s="8" t="s">
        <v>60</v>
      </c>
      <c r="F297" s="8">
        <v>1.484</v>
      </c>
    </row>
    <row r="298" spans="1:6" ht="15.75" customHeight="1" x14ac:dyDescent="0.25">
      <c r="A298" s="17">
        <v>5234</v>
      </c>
      <c r="B298" s="44" t="s">
        <v>31</v>
      </c>
      <c r="C298" s="18">
        <v>43809</v>
      </c>
      <c r="D298" s="8" t="s">
        <v>42</v>
      </c>
      <c r="E298" s="8" t="s">
        <v>42</v>
      </c>
      <c r="F298" s="8">
        <v>0.41</v>
      </c>
    </row>
    <row r="299" spans="1:6" ht="15.75" customHeight="1" x14ac:dyDescent="0.25">
      <c r="A299" s="17">
        <v>5179</v>
      </c>
      <c r="B299" s="44" t="s">
        <v>31</v>
      </c>
      <c r="C299" s="18">
        <v>43809</v>
      </c>
      <c r="D299" s="8" t="s">
        <v>60</v>
      </c>
      <c r="E299" s="8" t="s">
        <v>60</v>
      </c>
      <c r="F299" s="8">
        <v>0.624</v>
      </c>
    </row>
    <row r="300" spans="1:6" ht="15.75" customHeight="1" x14ac:dyDescent="0.25">
      <c r="A300" s="17">
        <v>5145</v>
      </c>
      <c r="B300" s="44" t="s">
        <v>31</v>
      </c>
      <c r="C300" s="18">
        <v>43809</v>
      </c>
      <c r="D300" s="8" t="s">
        <v>67</v>
      </c>
      <c r="E300" s="8" t="s">
        <v>60</v>
      </c>
      <c r="F300" s="8">
        <v>4.0860000000000003</v>
      </c>
    </row>
    <row r="301" spans="1:6" ht="15.75" customHeight="1" x14ac:dyDescent="0.25">
      <c r="A301" s="17">
        <v>5101</v>
      </c>
      <c r="B301" s="44" t="s">
        <v>31</v>
      </c>
      <c r="C301" s="18">
        <v>43808</v>
      </c>
      <c r="D301" s="8" t="s">
        <v>42</v>
      </c>
      <c r="E301" s="8" t="s">
        <v>59</v>
      </c>
      <c r="F301" s="8">
        <v>2.2029999999999998</v>
      </c>
    </row>
    <row r="302" spans="1:6" ht="15.75" customHeight="1" x14ac:dyDescent="0.25">
      <c r="A302" s="17">
        <v>3607</v>
      </c>
      <c r="B302" s="44" t="s">
        <v>31</v>
      </c>
      <c r="C302" s="18">
        <v>43801</v>
      </c>
      <c r="D302" s="6"/>
      <c r="E302" s="8" t="s">
        <v>60</v>
      </c>
      <c r="F302" s="8">
        <v>0.24</v>
      </c>
    </row>
    <row r="303" spans="1:6" ht="15.75" customHeight="1" x14ac:dyDescent="0.25">
      <c r="A303" s="17">
        <v>5005</v>
      </c>
      <c r="B303" s="44" t="s">
        <v>31</v>
      </c>
      <c r="C303" s="18">
        <v>43808</v>
      </c>
      <c r="D303" s="8" t="s">
        <v>42</v>
      </c>
      <c r="E303" s="8" t="s">
        <v>42</v>
      </c>
      <c r="F303" s="8">
        <v>2.464</v>
      </c>
    </row>
    <row r="304" spans="1:6" ht="15.75" customHeight="1" x14ac:dyDescent="0.25">
      <c r="A304" s="17">
        <v>4914</v>
      </c>
      <c r="B304" s="44" t="s">
        <v>31</v>
      </c>
      <c r="C304" s="18">
        <v>43808</v>
      </c>
      <c r="D304" s="6"/>
      <c r="E304" s="8" t="s">
        <v>60</v>
      </c>
      <c r="F304" s="8">
        <v>0.93799999999999994</v>
      </c>
    </row>
    <row r="305" spans="1:6" ht="15.75" customHeight="1" x14ac:dyDescent="0.25">
      <c r="A305" s="17">
        <v>4907</v>
      </c>
      <c r="B305" s="44" t="s">
        <v>31</v>
      </c>
      <c r="C305" s="18">
        <v>43808</v>
      </c>
      <c r="D305" s="6"/>
      <c r="E305" s="8" t="s">
        <v>60</v>
      </c>
      <c r="F305" s="8">
        <v>2.3119999999999998</v>
      </c>
    </row>
    <row r="306" spans="1:6" ht="15.75" customHeight="1" x14ac:dyDescent="0.25">
      <c r="A306" s="17">
        <v>4782</v>
      </c>
      <c r="B306" s="44" t="s">
        <v>31</v>
      </c>
      <c r="C306" s="18">
        <v>43805</v>
      </c>
      <c r="D306" s="8" t="s">
        <v>42</v>
      </c>
      <c r="E306" s="8" t="s">
        <v>42</v>
      </c>
      <c r="F306" s="8">
        <v>3.8809999999999998</v>
      </c>
    </row>
    <row r="307" spans="1:6" ht="15.75" customHeight="1" x14ac:dyDescent="0.25">
      <c r="A307" s="17">
        <v>4743</v>
      </c>
      <c r="B307" s="44" t="s">
        <v>31</v>
      </c>
      <c r="C307" s="18">
        <v>43805</v>
      </c>
      <c r="D307" s="8" t="s">
        <v>42</v>
      </c>
      <c r="E307" s="8" t="s">
        <v>42</v>
      </c>
      <c r="F307" s="8">
        <v>2.198</v>
      </c>
    </row>
    <row r="308" spans="1:6" ht="15.75" customHeight="1" x14ac:dyDescent="0.25">
      <c r="A308" s="17">
        <v>4662</v>
      </c>
      <c r="B308" s="44" t="s">
        <v>31</v>
      </c>
      <c r="C308" s="18">
        <v>43805</v>
      </c>
      <c r="D308" s="8" t="s">
        <v>42</v>
      </c>
      <c r="E308" s="8" t="s">
        <v>42</v>
      </c>
      <c r="F308" s="8">
        <v>2.7160000000000002</v>
      </c>
    </row>
    <row r="309" spans="1:6" ht="15.75" customHeight="1" x14ac:dyDescent="0.25">
      <c r="A309" s="17">
        <v>4641</v>
      </c>
      <c r="B309" s="44" t="s">
        <v>31</v>
      </c>
      <c r="C309" s="18">
        <v>43805</v>
      </c>
      <c r="D309" s="8" t="s">
        <v>42</v>
      </c>
      <c r="E309" s="8" t="s">
        <v>42</v>
      </c>
      <c r="F309" s="8">
        <v>0.76800000000000002</v>
      </c>
    </row>
    <row r="310" spans="1:6" ht="15.75" customHeight="1" x14ac:dyDescent="0.25">
      <c r="A310" s="17">
        <v>4634</v>
      </c>
      <c r="B310" s="44" t="s">
        <v>31</v>
      </c>
      <c r="C310" s="18">
        <v>43805</v>
      </c>
      <c r="D310" s="8" t="s">
        <v>60</v>
      </c>
      <c r="E310" s="8" t="s">
        <v>60</v>
      </c>
      <c r="F310" s="8">
        <v>0.56000000000000005</v>
      </c>
    </row>
    <row r="311" spans="1:6" ht="15.75" customHeight="1" x14ac:dyDescent="0.25">
      <c r="A311" s="17">
        <v>4505</v>
      </c>
      <c r="B311" s="44" t="s">
        <v>31</v>
      </c>
      <c r="C311" s="18">
        <v>43804</v>
      </c>
      <c r="D311" s="8" t="s">
        <v>60</v>
      </c>
      <c r="E311" s="8" t="s">
        <v>60</v>
      </c>
      <c r="F311" s="8">
        <v>5.9</v>
      </c>
    </row>
    <row r="312" spans="1:6" ht="15.75" customHeight="1" x14ac:dyDescent="0.25">
      <c r="A312" s="17">
        <v>4461</v>
      </c>
      <c r="B312" s="44" t="s">
        <v>31</v>
      </c>
      <c r="C312" s="18">
        <v>43804</v>
      </c>
      <c r="D312" s="8" t="s">
        <v>60</v>
      </c>
      <c r="E312" s="8" t="s">
        <v>60</v>
      </c>
      <c r="F312" s="8">
        <v>3.5680000000000001</v>
      </c>
    </row>
    <row r="313" spans="1:6" ht="15.75" customHeight="1" x14ac:dyDescent="0.25">
      <c r="A313" s="17">
        <v>4402</v>
      </c>
      <c r="B313" s="44" t="s">
        <v>31</v>
      </c>
      <c r="C313" s="18">
        <v>43804</v>
      </c>
      <c r="D313" s="8" t="s">
        <v>60</v>
      </c>
      <c r="E313" s="8" t="s">
        <v>60</v>
      </c>
      <c r="F313" s="8">
        <v>1.512</v>
      </c>
    </row>
    <row r="314" spans="1:6" ht="15.75" customHeight="1" x14ac:dyDescent="0.25">
      <c r="A314" s="17">
        <v>4396</v>
      </c>
      <c r="B314" s="44" t="s">
        <v>31</v>
      </c>
      <c r="C314" s="18">
        <v>43804</v>
      </c>
      <c r="D314" s="8" t="s">
        <v>67</v>
      </c>
      <c r="E314" s="8" t="s">
        <v>67</v>
      </c>
      <c r="F314" s="8">
        <v>3.78</v>
      </c>
    </row>
    <row r="315" spans="1:6" ht="15.75" customHeight="1" x14ac:dyDescent="0.25">
      <c r="A315" s="17">
        <v>4252</v>
      </c>
      <c r="B315" s="44" t="s">
        <v>31</v>
      </c>
      <c r="C315" s="18">
        <v>43803</v>
      </c>
      <c r="D315" s="8" t="s">
        <v>67</v>
      </c>
      <c r="E315" s="8" t="s">
        <v>67</v>
      </c>
      <c r="F315" s="8">
        <v>4.1500000000000004</v>
      </c>
    </row>
    <row r="316" spans="1:6" ht="15.75" customHeight="1" x14ac:dyDescent="0.25">
      <c r="A316" s="17">
        <v>4251</v>
      </c>
      <c r="B316" s="44" t="s">
        <v>31</v>
      </c>
      <c r="C316" s="18">
        <v>43803</v>
      </c>
      <c r="D316" s="8" t="s">
        <v>67</v>
      </c>
      <c r="E316" s="8" t="s">
        <v>68</v>
      </c>
      <c r="F316" s="8">
        <v>10.5</v>
      </c>
    </row>
    <row r="317" spans="1:6" ht="15.75" customHeight="1" x14ac:dyDescent="0.25">
      <c r="A317" s="17">
        <v>4206</v>
      </c>
      <c r="B317" s="44" t="s">
        <v>31</v>
      </c>
      <c r="C317" s="18">
        <v>43803</v>
      </c>
      <c r="D317" s="8" t="s">
        <v>60</v>
      </c>
      <c r="E317" s="8" t="s">
        <v>60</v>
      </c>
      <c r="F317" s="8">
        <v>3.3439999999999999</v>
      </c>
    </row>
    <row r="318" spans="1:6" ht="15.75" customHeight="1" x14ac:dyDescent="0.25">
      <c r="A318" s="17">
        <v>4108</v>
      </c>
      <c r="B318" s="44" t="s">
        <v>31</v>
      </c>
      <c r="C318" s="18">
        <v>43803</v>
      </c>
      <c r="D318" s="8" t="s">
        <v>42</v>
      </c>
      <c r="E318" s="8" t="s">
        <v>59</v>
      </c>
      <c r="F318" s="8">
        <v>4.6260000000000003</v>
      </c>
    </row>
    <row r="319" spans="1:6" ht="15.75" customHeight="1" x14ac:dyDescent="0.25">
      <c r="A319" s="17">
        <v>3964</v>
      </c>
      <c r="B319" s="44" t="s">
        <v>31</v>
      </c>
      <c r="C319" s="18">
        <v>43802</v>
      </c>
      <c r="D319" s="8" t="s">
        <v>60</v>
      </c>
      <c r="E319" s="8" t="s">
        <v>60</v>
      </c>
      <c r="F319" s="8">
        <v>4.4800000000000004</v>
      </c>
    </row>
    <row r="320" spans="1:6" ht="15.75" customHeight="1" x14ac:dyDescent="0.25">
      <c r="A320" s="17">
        <v>3759</v>
      </c>
      <c r="B320" s="44" t="s">
        <v>31</v>
      </c>
      <c r="C320" s="18">
        <v>43801</v>
      </c>
      <c r="D320" s="8" t="s">
        <v>67</v>
      </c>
      <c r="E320" s="8" t="s">
        <v>67</v>
      </c>
      <c r="F320" s="8">
        <v>2.36</v>
      </c>
    </row>
    <row r="321" spans="1:6" ht="15.75" customHeight="1" x14ac:dyDescent="0.25">
      <c r="A321" s="17">
        <v>3674</v>
      </c>
      <c r="B321" s="44" t="s">
        <v>31</v>
      </c>
      <c r="C321" s="18">
        <v>43801</v>
      </c>
      <c r="D321" s="8" t="s">
        <v>60</v>
      </c>
      <c r="E321" s="8" t="s">
        <v>60</v>
      </c>
      <c r="F321" s="8">
        <v>1.498</v>
      </c>
    </row>
    <row r="322" spans="1:6" ht="15.75" customHeight="1" x14ac:dyDescent="0.25">
      <c r="A322" s="17">
        <v>6241</v>
      </c>
      <c r="B322" s="44" t="s">
        <v>31</v>
      </c>
      <c r="C322" s="18">
        <v>43815</v>
      </c>
      <c r="D322" s="8" t="s">
        <v>67</v>
      </c>
      <c r="E322" s="8" t="s">
        <v>67</v>
      </c>
      <c r="F322" s="8">
        <v>0.26</v>
      </c>
    </row>
    <row r="323" spans="1:6" ht="15.75" customHeight="1" x14ac:dyDescent="0.25">
      <c r="A323" s="17">
        <v>6469</v>
      </c>
      <c r="B323" s="44" t="s">
        <v>31</v>
      </c>
      <c r="C323" s="18">
        <v>43816</v>
      </c>
      <c r="D323" s="8" t="s">
        <v>60</v>
      </c>
      <c r="E323" s="8" t="s">
        <v>60</v>
      </c>
      <c r="F323" s="8">
        <v>3.66</v>
      </c>
    </row>
    <row r="324" spans="1:6" ht="15.75" customHeight="1" x14ac:dyDescent="0.25">
      <c r="A324" s="17">
        <v>8122</v>
      </c>
      <c r="B324" s="44" t="s">
        <v>31</v>
      </c>
      <c r="C324" s="18">
        <v>43825</v>
      </c>
      <c r="D324" s="8" t="s">
        <v>60</v>
      </c>
      <c r="E324" s="8" t="s">
        <v>60</v>
      </c>
      <c r="F324" s="8">
        <v>1.55</v>
      </c>
    </row>
    <row r="325" spans="1:6" ht="15.75" customHeight="1" x14ac:dyDescent="0.25">
      <c r="A325" s="17">
        <v>6915</v>
      </c>
      <c r="B325" s="44" t="s">
        <v>31</v>
      </c>
      <c r="C325" s="18">
        <v>43818</v>
      </c>
      <c r="D325" s="8" t="s">
        <v>60</v>
      </c>
      <c r="E325" s="8" t="s">
        <v>60</v>
      </c>
      <c r="F325" s="8">
        <v>2.6240000000000001</v>
      </c>
    </row>
    <row r="326" spans="1:6" ht="15.75" customHeight="1" x14ac:dyDescent="0.25">
      <c r="A326" s="17">
        <v>4374</v>
      </c>
      <c r="B326" s="44" t="s">
        <v>31</v>
      </c>
      <c r="C326" s="18">
        <v>43804</v>
      </c>
      <c r="D326" s="8" t="s">
        <v>42</v>
      </c>
      <c r="E326" s="8" t="s">
        <v>59</v>
      </c>
      <c r="F326" s="8">
        <v>1.903</v>
      </c>
    </row>
    <row r="327" spans="1:6" ht="15.75" customHeight="1" x14ac:dyDescent="0.25">
      <c r="A327" s="17">
        <v>8621</v>
      </c>
      <c r="B327" s="44" t="s">
        <v>31</v>
      </c>
      <c r="C327" s="18">
        <v>43829</v>
      </c>
      <c r="D327" s="8" t="s">
        <v>60</v>
      </c>
      <c r="E327" s="8" t="s">
        <v>60</v>
      </c>
      <c r="F327" s="8">
        <v>0.63</v>
      </c>
    </row>
    <row r="328" spans="1:6" ht="15.75" customHeight="1" x14ac:dyDescent="0.25">
      <c r="A328" s="17">
        <v>6733</v>
      </c>
      <c r="B328" s="44" t="s">
        <v>31</v>
      </c>
      <c r="C328" s="18">
        <v>43817</v>
      </c>
      <c r="D328" s="8" t="s">
        <v>42</v>
      </c>
      <c r="E328" s="8" t="s">
        <v>42</v>
      </c>
      <c r="F328" s="8">
        <v>3.0739999999999998</v>
      </c>
    </row>
    <row r="329" spans="1:6" ht="15.75" customHeight="1" x14ac:dyDescent="0.25">
      <c r="A329" s="17">
        <v>4929</v>
      </c>
      <c r="B329" s="44" t="s">
        <v>31</v>
      </c>
      <c r="C329" s="18">
        <v>43808</v>
      </c>
      <c r="D329" s="8" t="s">
        <v>42</v>
      </c>
      <c r="E329" s="8" t="s">
        <v>42</v>
      </c>
      <c r="F329" s="8">
        <v>2.8969999999999998</v>
      </c>
    </row>
    <row r="330" spans="1:6" ht="15.75" customHeight="1" x14ac:dyDescent="0.25">
      <c r="A330" s="17">
        <v>8075</v>
      </c>
      <c r="B330" s="44" t="s">
        <v>31</v>
      </c>
      <c r="C330" s="18">
        <v>43825</v>
      </c>
      <c r="D330" s="8" t="s">
        <v>60</v>
      </c>
      <c r="E330" s="8" t="s">
        <v>60</v>
      </c>
      <c r="F330" s="8">
        <v>2.54</v>
      </c>
    </row>
    <row r="331" spans="1:6" ht="15.75" customHeight="1" x14ac:dyDescent="0.25">
      <c r="A331" s="17">
        <v>7299</v>
      </c>
      <c r="B331" s="44" t="s">
        <v>31</v>
      </c>
      <c r="C331" s="18">
        <v>43819</v>
      </c>
      <c r="D331" s="6"/>
      <c r="E331" s="8" t="s">
        <v>60</v>
      </c>
      <c r="F331" s="8">
        <v>2.2400000000000002</v>
      </c>
    </row>
    <row r="332" spans="1:6" ht="15.75" customHeight="1" x14ac:dyDescent="0.25">
      <c r="A332" s="17">
        <v>7268</v>
      </c>
      <c r="B332" s="44" t="s">
        <v>31</v>
      </c>
      <c r="C332" s="18">
        <v>43819</v>
      </c>
      <c r="D332" s="8" t="s">
        <v>60</v>
      </c>
      <c r="E332" s="8" t="s">
        <v>60</v>
      </c>
      <c r="F332" s="8">
        <v>1.819</v>
      </c>
    </row>
    <row r="333" spans="1:6" ht="15.75" customHeight="1" x14ac:dyDescent="0.25">
      <c r="A333" s="17">
        <v>7082</v>
      </c>
      <c r="B333" s="44" t="s">
        <v>31</v>
      </c>
      <c r="C333" s="18">
        <v>43818</v>
      </c>
      <c r="D333" s="8" t="s">
        <v>42</v>
      </c>
      <c r="E333" s="8" t="s">
        <v>42</v>
      </c>
      <c r="F333" s="8">
        <v>2.6190000000000002</v>
      </c>
    </row>
    <row r="334" spans="1:6" ht="15.75" customHeight="1" x14ac:dyDescent="0.25">
      <c r="A334" s="17">
        <v>7063</v>
      </c>
      <c r="B334" s="44" t="s">
        <v>31</v>
      </c>
      <c r="C334" s="18">
        <v>43818</v>
      </c>
      <c r="D334" s="8" t="s">
        <v>42</v>
      </c>
      <c r="E334" s="8" t="s">
        <v>59</v>
      </c>
      <c r="F334" s="8">
        <v>4.1749999999999998</v>
      </c>
    </row>
    <row r="335" spans="1:6" ht="15.75" customHeight="1" x14ac:dyDescent="0.25">
      <c r="A335" s="17">
        <v>6855</v>
      </c>
      <c r="B335" s="44" t="s">
        <v>31</v>
      </c>
      <c r="C335" s="18">
        <v>43817</v>
      </c>
      <c r="D335" s="8" t="s">
        <v>60</v>
      </c>
      <c r="E335" s="8" t="s">
        <v>60</v>
      </c>
      <c r="F335" s="8">
        <v>2.3199999999999998</v>
      </c>
    </row>
    <row r="336" spans="1:6" ht="15.75" customHeight="1" x14ac:dyDescent="0.25">
      <c r="A336" s="17">
        <v>6844</v>
      </c>
      <c r="B336" s="44" t="s">
        <v>31</v>
      </c>
      <c r="C336" s="18">
        <v>43817</v>
      </c>
      <c r="D336" s="8" t="s">
        <v>67</v>
      </c>
      <c r="E336" s="8" t="s">
        <v>67</v>
      </c>
      <c r="F336" s="8">
        <v>9.0399999999999991</v>
      </c>
    </row>
    <row r="337" spans="1:6" ht="15.75" customHeight="1" x14ac:dyDescent="0.25">
      <c r="A337" s="17">
        <v>6775</v>
      </c>
      <c r="B337" s="44" t="s">
        <v>31</v>
      </c>
      <c r="C337" s="18">
        <v>43817</v>
      </c>
      <c r="D337" s="8" t="s">
        <v>60</v>
      </c>
      <c r="E337" s="8" t="s">
        <v>60</v>
      </c>
      <c r="F337" s="8">
        <v>3.5</v>
      </c>
    </row>
    <row r="338" spans="1:6" ht="15.75" customHeight="1" x14ac:dyDescent="0.25">
      <c r="A338" s="17">
        <v>6025</v>
      </c>
      <c r="B338" s="44" t="s">
        <v>31</v>
      </c>
      <c r="C338" s="18">
        <v>43812</v>
      </c>
      <c r="D338" s="8" t="s">
        <v>67</v>
      </c>
      <c r="E338" s="8" t="s">
        <v>67</v>
      </c>
      <c r="F338" s="8">
        <v>8.74</v>
      </c>
    </row>
    <row r="339" spans="1:6" ht="15.75" customHeight="1" x14ac:dyDescent="0.25">
      <c r="A339" s="17">
        <v>3953</v>
      </c>
      <c r="B339" s="44" t="s">
        <v>31</v>
      </c>
      <c r="C339" s="18">
        <v>43802</v>
      </c>
      <c r="D339" s="6"/>
      <c r="E339" s="8" t="s">
        <v>60</v>
      </c>
      <c r="F339" s="8">
        <v>1.58</v>
      </c>
    </row>
    <row r="340" spans="1:6" ht="15.75" customHeight="1" x14ac:dyDescent="0.25">
      <c r="A340" s="17">
        <v>7146</v>
      </c>
      <c r="B340" s="44" t="s">
        <v>31</v>
      </c>
      <c r="C340" s="18">
        <v>43819</v>
      </c>
      <c r="D340" s="8" t="s">
        <v>60</v>
      </c>
      <c r="E340" s="8" t="s">
        <v>60</v>
      </c>
      <c r="F340" s="8">
        <v>1.008</v>
      </c>
    </row>
    <row r="341" spans="1:6" ht="15.75" customHeight="1" x14ac:dyDescent="0.25">
      <c r="A341" s="17">
        <v>6550</v>
      </c>
      <c r="B341" s="44" t="s">
        <v>31</v>
      </c>
      <c r="C341" s="18">
        <v>43816</v>
      </c>
      <c r="D341" s="8" t="s">
        <v>42</v>
      </c>
      <c r="E341" s="8" t="s">
        <v>42</v>
      </c>
      <c r="F341" s="8">
        <v>2.157</v>
      </c>
    </row>
    <row r="342" spans="1:6" ht="15.75" customHeight="1" x14ac:dyDescent="0.25">
      <c r="A342" s="17">
        <v>6539</v>
      </c>
      <c r="B342" s="44" t="s">
        <v>31</v>
      </c>
      <c r="C342" s="18">
        <v>43816</v>
      </c>
      <c r="D342" s="8" t="s">
        <v>60</v>
      </c>
      <c r="E342" s="8" t="s">
        <v>60</v>
      </c>
      <c r="F342" s="8">
        <v>0.76</v>
      </c>
    </row>
    <row r="343" spans="1:6" ht="15.75" customHeight="1" x14ac:dyDescent="0.25">
      <c r="A343" s="17">
        <v>5942</v>
      </c>
      <c r="B343" s="44" t="s">
        <v>31</v>
      </c>
      <c r="C343" s="18">
        <v>43812</v>
      </c>
      <c r="D343" s="8" t="s">
        <v>60</v>
      </c>
      <c r="E343" s="8" t="s">
        <v>60</v>
      </c>
      <c r="F343" s="8">
        <v>1.036</v>
      </c>
    </row>
    <row r="344" spans="1:6" ht="15.75" customHeight="1" x14ac:dyDescent="0.25">
      <c r="A344" s="17">
        <v>5769</v>
      </c>
      <c r="B344" s="44" t="s">
        <v>31</v>
      </c>
      <c r="C344" s="18">
        <v>43811</v>
      </c>
      <c r="D344" s="8" t="s">
        <v>60</v>
      </c>
      <c r="E344" s="8" t="s">
        <v>60</v>
      </c>
      <c r="F344" s="8">
        <v>3.88</v>
      </c>
    </row>
    <row r="345" spans="1:6" ht="15.75" customHeight="1" x14ac:dyDescent="0.25">
      <c r="A345" s="17">
        <v>5682</v>
      </c>
      <c r="B345" s="44" t="s">
        <v>31</v>
      </c>
      <c r="C345" s="18">
        <v>43811</v>
      </c>
      <c r="D345" s="8" t="s">
        <v>42</v>
      </c>
      <c r="E345" s="8" t="s">
        <v>42</v>
      </c>
      <c r="F345" s="8">
        <v>1.877</v>
      </c>
    </row>
    <row r="346" spans="1:6" ht="15.75" customHeight="1" x14ac:dyDescent="0.25">
      <c r="A346" s="17">
        <v>5534</v>
      </c>
      <c r="B346" s="44" t="s">
        <v>31</v>
      </c>
      <c r="C346" s="18">
        <v>43810</v>
      </c>
      <c r="D346" s="8" t="s">
        <v>44</v>
      </c>
      <c r="E346" s="8" t="s">
        <v>60</v>
      </c>
      <c r="F346" s="8">
        <v>0.12</v>
      </c>
    </row>
    <row r="347" spans="1:6" ht="15.75" customHeight="1" x14ac:dyDescent="0.25">
      <c r="A347" s="17">
        <v>5477</v>
      </c>
      <c r="B347" s="44" t="s">
        <v>31</v>
      </c>
      <c r="C347" s="18">
        <v>43810</v>
      </c>
      <c r="D347" s="8" t="s">
        <v>42</v>
      </c>
      <c r="E347" s="8" t="s">
        <v>42</v>
      </c>
      <c r="F347" s="8">
        <v>3.802</v>
      </c>
    </row>
    <row r="348" spans="1:6" ht="15.75" customHeight="1" x14ac:dyDescent="0.25">
      <c r="A348" s="17">
        <v>4569</v>
      </c>
      <c r="B348" s="44" t="s">
        <v>31</v>
      </c>
      <c r="C348" s="18">
        <v>43804</v>
      </c>
      <c r="D348" s="8" t="s">
        <v>60</v>
      </c>
      <c r="E348" s="8" t="s">
        <v>60</v>
      </c>
      <c r="F348" s="8">
        <v>1.218</v>
      </c>
    </row>
    <row r="349" spans="1:6" ht="15.75" customHeight="1" x14ac:dyDescent="0.25">
      <c r="A349" s="17">
        <v>4465</v>
      </c>
      <c r="B349" s="44" t="s">
        <v>31</v>
      </c>
      <c r="C349" s="18">
        <v>43804</v>
      </c>
      <c r="D349" s="8" t="s">
        <v>42</v>
      </c>
      <c r="E349" s="8" t="s">
        <v>42</v>
      </c>
      <c r="F349" s="8">
        <v>1.863</v>
      </c>
    </row>
    <row r="350" spans="1:6" ht="15.75" customHeight="1" x14ac:dyDescent="0.25">
      <c r="A350" s="17">
        <v>4452</v>
      </c>
      <c r="B350" s="44" t="s">
        <v>31</v>
      </c>
      <c r="C350" s="18">
        <v>43804</v>
      </c>
      <c r="D350" s="8" t="s">
        <v>74</v>
      </c>
      <c r="E350" s="8" t="s">
        <v>74</v>
      </c>
      <c r="F350" s="8">
        <v>0.38</v>
      </c>
    </row>
    <row r="351" spans="1:6" ht="15.75" customHeight="1" x14ac:dyDescent="0.25">
      <c r="A351" s="17">
        <v>4228</v>
      </c>
      <c r="B351" s="44" t="s">
        <v>31</v>
      </c>
      <c r="C351" s="18">
        <v>43803</v>
      </c>
      <c r="D351" s="8" t="s">
        <v>42</v>
      </c>
      <c r="E351" s="8" t="s">
        <v>42</v>
      </c>
      <c r="F351" s="8">
        <v>0.17599999999999999</v>
      </c>
    </row>
    <row r="352" spans="1:6" ht="15.75" customHeight="1" x14ac:dyDescent="0.25">
      <c r="A352" s="17">
        <v>4217</v>
      </c>
      <c r="B352" s="44" t="s">
        <v>31</v>
      </c>
      <c r="C352" s="18">
        <v>43803</v>
      </c>
      <c r="D352" s="8" t="s">
        <v>42</v>
      </c>
      <c r="E352" s="8" t="s">
        <v>42</v>
      </c>
      <c r="F352" s="8">
        <v>3.2789999999999999</v>
      </c>
    </row>
    <row r="353" spans="1:6" ht="15.75" customHeight="1" x14ac:dyDescent="0.25">
      <c r="A353" s="17">
        <v>3639</v>
      </c>
      <c r="B353" s="44" t="s">
        <v>31</v>
      </c>
      <c r="C353" s="18">
        <v>43801</v>
      </c>
      <c r="D353" s="8" t="s">
        <v>60</v>
      </c>
      <c r="E353" s="8" t="s">
        <v>60</v>
      </c>
      <c r="F353" s="8">
        <v>4.9790000000000001</v>
      </c>
    </row>
    <row r="354" spans="1:6" ht="15.75" customHeight="1" x14ac:dyDescent="0.25">
      <c r="A354" s="17">
        <v>3975</v>
      </c>
      <c r="B354" s="44" t="s">
        <v>31</v>
      </c>
      <c r="C354" s="18">
        <v>43802</v>
      </c>
      <c r="D354" s="8" t="s">
        <v>60</v>
      </c>
      <c r="E354" s="8" t="s">
        <v>60</v>
      </c>
      <c r="F354" s="8">
        <v>1.84</v>
      </c>
    </row>
    <row r="355" spans="1:6" ht="15.75" customHeight="1" x14ac:dyDescent="0.25">
      <c r="A355" s="17">
        <v>3648</v>
      </c>
      <c r="B355" s="44" t="s">
        <v>31</v>
      </c>
      <c r="C355" s="18">
        <v>43801</v>
      </c>
      <c r="D355" s="8" t="s">
        <v>67</v>
      </c>
      <c r="E355" s="8" t="s">
        <v>68</v>
      </c>
      <c r="F355" s="8">
        <v>0.88200000000000001</v>
      </c>
    </row>
    <row r="356" spans="1:6" ht="15.75" customHeight="1" x14ac:dyDescent="0.25">
      <c r="A356" s="17">
        <v>7469</v>
      </c>
      <c r="B356" s="44" t="s">
        <v>31</v>
      </c>
      <c r="C356" s="18">
        <v>43822</v>
      </c>
      <c r="D356" s="8" t="s">
        <v>60</v>
      </c>
      <c r="E356" s="8" t="s">
        <v>60</v>
      </c>
      <c r="F356" s="8">
        <v>1.875</v>
      </c>
    </row>
    <row r="357" spans="1:6" ht="15.75" customHeight="1" x14ac:dyDescent="0.25">
      <c r="A357" s="17">
        <v>7241</v>
      </c>
      <c r="B357" s="44" t="s">
        <v>31</v>
      </c>
      <c r="C357" s="18">
        <v>43819</v>
      </c>
      <c r="D357" s="8" t="s">
        <v>60</v>
      </c>
      <c r="E357" s="8" t="s">
        <v>60</v>
      </c>
      <c r="F357" s="8">
        <v>0.38400000000000001</v>
      </c>
    </row>
    <row r="358" spans="1:6" ht="15.75" customHeight="1" x14ac:dyDescent="0.25">
      <c r="A358" s="17">
        <v>5258</v>
      </c>
      <c r="B358" s="44" t="s">
        <v>31</v>
      </c>
      <c r="C358" s="18">
        <v>43809</v>
      </c>
      <c r="D358" s="8" t="s">
        <v>67</v>
      </c>
      <c r="E358" s="8" t="s">
        <v>68</v>
      </c>
      <c r="F358" s="8">
        <v>0.82799999999999996</v>
      </c>
    </row>
    <row r="359" spans="1:6" ht="15.75" customHeight="1" x14ac:dyDescent="0.25">
      <c r="A359" s="17">
        <v>4990</v>
      </c>
      <c r="B359" s="44" t="s">
        <v>31</v>
      </c>
      <c r="C359" s="18">
        <v>43808</v>
      </c>
      <c r="D359" s="8" t="s">
        <v>60</v>
      </c>
      <c r="E359" s="8" t="s">
        <v>60</v>
      </c>
      <c r="F359" s="8">
        <v>0.432</v>
      </c>
    </row>
    <row r="360" spans="1:6" ht="15.75" customHeight="1" x14ac:dyDescent="0.25">
      <c r="A360" s="17">
        <v>4945</v>
      </c>
      <c r="B360" s="44" t="s">
        <v>31</v>
      </c>
      <c r="C360" s="18">
        <v>43808</v>
      </c>
      <c r="D360" s="8" t="s">
        <v>60</v>
      </c>
      <c r="E360" s="8" t="s">
        <v>60</v>
      </c>
      <c r="F360" s="8">
        <v>1.0669999999999999</v>
      </c>
    </row>
    <row r="361" spans="1:6" ht="15.75" customHeight="1" x14ac:dyDescent="0.25">
      <c r="A361" s="17">
        <v>4926</v>
      </c>
      <c r="B361" s="44" t="s">
        <v>31</v>
      </c>
      <c r="C361" s="18">
        <v>43808</v>
      </c>
      <c r="D361" s="6"/>
      <c r="E361" s="8" t="s">
        <v>60</v>
      </c>
      <c r="F361" s="8">
        <v>4.0999999999999996</v>
      </c>
    </row>
    <row r="362" spans="1:6" ht="15.75" customHeight="1" x14ac:dyDescent="0.25">
      <c r="A362" s="17">
        <v>4229</v>
      </c>
      <c r="B362" s="44" t="s">
        <v>31</v>
      </c>
      <c r="C362" s="18">
        <v>43803</v>
      </c>
      <c r="D362" s="8" t="s">
        <v>60</v>
      </c>
      <c r="E362" s="8" t="s">
        <v>60</v>
      </c>
      <c r="F362" s="8">
        <v>2.3519999999999999</v>
      </c>
    </row>
    <row r="363" spans="1:6" ht="15.75" customHeight="1" x14ac:dyDescent="0.25">
      <c r="A363" s="17">
        <v>8383</v>
      </c>
      <c r="B363" s="44" t="s">
        <v>31</v>
      </c>
      <c r="C363" s="18">
        <v>43826</v>
      </c>
      <c r="D363" s="8" t="s">
        <v>60</v>
      </c>
      <c r="E363" s="8" t="s">
        <v>60</v>
      </c>
      <c r="F363" s="8">
        <v>0.84</v>
      </c>
    </row>
    <row r="364" spans="1:6" ht="15.75" customHeight="1" x14ac:dyDescent="0.25">
      <c r="A364" s="17">
        <v>6803</v>
      </c>
      <c r="B364" s="44" t="s">
        <v>31</v>
      </c>
      <c r="C364" s="18">
        <v>43817</v>
      </c>
      <c r="D364" s="8" t="s">
        <v>60</v>
      </c>
      <c r="E364" s="8" t="s">
        <v>60</v>
      </c>
      <c r="F364" s="8">
        <v>1.026</v>
      </c>
    </row>
    <row r="365" spans="1:6" ht="15.75" customHeight="1" x14ac:dyDescent="0.25">
      <c r="A365" s="17">
        <v>6039</v>
      </c>
      <c r="B365" s="44" t="s">
        <v>31</v>
      </c>
      <c r="C365" s="18">
        <v>43812</v>
      </c>
      <c r="D365" s="8" t="s">
        <v>60</v>
      </c>
      <c r="E365" s="8" t="s">
        <v>60</v>
      </c>
      <c r="F365" s="8">
        <v>4.8600000000000003</v>
      </c>
    </row>
    <row r="366" spans="1:6" ht="15.75" customHeight="1" x14ac:dyDescent="0.25">
      <c r="A366" s="17">
        <v>5508</v>
      </c>
      <c r="B366" s="44" t="s">
        <v>31</v>
      </c>
      <c r="C366" s="18">
        <v>43810</v>
      </c>
      <c r="D366" s="8" t="s">
        <v>67</v>
      </c>
      <c r="E366" s="8" t="s">
        <v>68</v>
      </c>
      <c r="F366" s="8">
        <v>7.8</v>
      </c>
    </row>
    <row r="367" spans="1:6" ht="15.75" customHeight="1" x14ac:dyDescent="0.25">
      <c r="A367" s="17">
        <v>3979</v>
      </c>
      <c r="B367" s="44" t="s">
        <v>31</v>
      </c>
      <c r="C367" s="18">
        <v>43802</v>
      </c>
      <c r="D367" s="8" t="s">
        <v>60</v>
      </c>
      <c r="E367" s="8" t="s">
        <v>60</v>
      </c>
      <c r="F367" s="8">
        <v>1.1200000000000001</v>
      </c>
    </row>
    <row r="368" spans="1:6" ht="15.75" customHeight="1" x14ac:dyDescent="0.25">
      <c r="A368" s="17">
        <v>8634</v>
      </c>
      <c r="B368" s="44" t="s">
        <v>31</v>
      </c>
      <c r="C368" s="18">
        <v>43829</v>
      </c>
      <c r="D368" s="8" t="s">
        <v>42</v>
      </c>
      <c r="E368" s="8" t="s">
        <v>42</v>
      </c>
      <c r="F368" s="8">
        <v>2.3319999999999999</v>
      </c>
    </row>
    <row r="369" spans="1:6" ht="15.75" customHeight="1" x14ac:dyDescent="0.25">
      <c r="A369" s="17">
        <v>8029</v>
      </c>
      <c r="B369" s="44" t="s">
        <v>31</v>
      </c>
      <c r="C369" s="18">
        <v>43825</v>
      </c>
      <c r="D369" s="8" t="s">
        <v>42</v>
      </c>
      <c r="E369" s="8" t="s">
        <v>42</v>
      </c>
      <c r="F369" s="8">
        <v>2.1</v>
      </c>
    </row>
    <row r="370" spans="1:6" ht="15.75" customHeight="1" x14ac:dyDescent="0.25">
      <c r="A370" s="17">
        <v>7730</v>
      </c>
      <c r="B370" s="44" t="s">
        <v>31</v>
      </c>
      <c r="C370" s="18">
        <v>43823</v>
      </c>
      <c r="D370" s="8" t="s">
        <v>42</v>
      </c>
      <c r="E370" s="8" t="s">
        <v>42</v>
      </c>
      <c r="F370" s="8">
        <v>1.0999999999999999E-2</v>
      </c>
    </row>
    <row r="371" spans="1:6" ht="15.75" customHeight="1" x14ac:dyDescent="0.25">
      <c r="A371" s="17">
        <v>7576</v>
      </c>
      <c r="B371" s="44" t="s">
        <v>31</v>
      </c>
      <c r="C371" s="18">
        <v>43822</v>
      </c>
      <c r="D371" s="8" t="s">
        <v>67</v>
      </c>
      <c r="E371" s="8" t="s">
        <v>68</v>
      </c>
      <c r="F371" s="8">
        <v>0.86399999999999999</v>
      </c>
    </row>
    <row r="372" spans="1:6" ht="15.75" customHeight="1" x14ac:dyDescent="0.25">
      <c r="A372" s="17">
        <v>6532</v>
      </c>
      <c r="B372" s="44" t="s">
        <v>31</v>
      </c>
      <c r="C372" s="18">
        <v>43816</v>
      </c>
      <c r="D372" s="8" t="s">
        <v>67</v>
      </c>
      <c r="E372" s="8" t="s">
        <v>68</v>
      </c>
      <c r="F372" s="8">
        <v>7.9</v>
      </c>
    </row>
    <row r="373" spans="1:6" ht="15.75" customHeight="1" x14ac:dyDescent="0.25">
      <c r="A373" s="17">
        <v>6461</v>
      </c>
      <c r="B373" s="44" t="s">
        <v>31</v>
      </c>
      <c r="C373" s="18">
        <v>43816</v>
      </c>
      <c r="D373" s="8" t="s">
        <v>42</v>
      </c>
      <c r="E373" s="8" t="s">
        <v>42</v>
      </c>
      <c r="F373" s="8">
        <v>8.4000000000000005E-2</v>
      </c>
    </row>
    <row r="374" spans="1:6" ht="15.75" customHeight="1" x14ac:dyDescent="0.25">
      <c r="A374" s="17">
        <v>5588</v>
      </c>
      <c r="B374" s="44" t="s">
        <v>31</v>
      </c>
      <c r="C374" s="18">
        <v>43810</v>
      </c>
      <c r="D374" s="8" t="s">
        <v>42</v>
      </c>
      <c r="E374" s="8" t="s">
        <v>59</v>
      </c>
      <c r="F374" s="8">
        <v>6.5000000000000002E-2</v>
      </c>
    </row>
    <row r="375" spans="1:6" ht="15.75" customHeight="1" x14ac:dyDescent="0.25">
      <c r="A375" s="17">
        <v>5507</v>
      </c>
      <c r="B375" s="44" t="s">
        <v>31</v>
      </c>
      <c r="C375" s="18">
        <v>43810</v>
      </c>
      <c r="D375" s="8" t="s">
        <v>42</v>
      </c>
      <c r="E375" s="8" t="s">
        <v>42</v>
      </c>
      <c r="F375" s="8">
        <v>8.3000000000000004E-2</v>
      </c>
    </row>
    <row r="376" spans="1:6" ht="15.75" customHeight="1" x14ac:dyDescent="0.25">
      <c r="A376" s="17">
        <v>4734</v>
      </c>
      <c r="B376" s="44" t="s">
        <v>31</v>
      </c>
      <c r="C376" s="18">
        <v>43805</v>
      </c>
      <c r="D376" s="8" t="s">
        <v>42</v>
      </c>
      <c r="E376" s="8" t="s">
        <v>42</v>
      </c>
      <c r="F376" s="8">
        <v>9.9000000000000005E-2</v>
      </c>
    </row>
    <row r="377" spans="1:6" ht="15.75" customHeight="1" x14ac:dyDescent="0.25">
      <c r="A377" s="17">
        <v>4263</v>
      </c>
      <c r="B377" s="44" t="s">
        <v>31</v>
      </c>
      <c r="C377" s="18">
        <v>43803</v>
      </c>
      <c r="D377" s="8" t="s">
        <v>42</v>
      </c>
      <c r="E377" s="8" t="s">
        <v>42</v>
      </c>
      <c r="F377" s="8">
        <v>7.9000000000000001E-2</v>
      </c>
    </row>
    <row r="378" spans="1:6" ht="15.75" customHeight="1" x14ac:dyDescent="0.25">
      <c r="A378" s="17">
        <v>4240</v>
      </c>
      <c r="B378" s="44" t="s">
        <v>31</v>
      </c>
      <c r="C378" s="18">
        <v>43803</v>
      </c>
      <c r="D378" s="8" t="s">
        <v>42</v>
      </c>
      <c r="E378" s="8" t="s">
        <v>42</v>
      </c>
      <c r="F378" s="8">
        <v>8.5000000000000006E-2</v>
      </c>
    </row>
    <row r="379" spans="1:6" ht="15.75" customHeight="1" x14ac:dyDescent="0.25">
      <c r="A379" s="17">
        <v>8773</v>
      </c>
      <c r="B379" s="44" t="s">
        <v>31</v>
      </c>
      <c r="C379" s="18">
        <v>43830</v>
      </c>
      <c r="D379" s="8" t="s">
        <v>42</v>
      </c>
      <c r="E379" s="8" t="s">
        <v>42</v>
      </c>
      <c r="F379" s="8">
        <v>8.8999999999999996E-2</v>
      </c>
    </row>
    <row r="380" spans="1:6" ht="15.75" customHeight="1" x14ac:dyDescent="0.25">
      <c r="A380" s="17">
        <v>8667</v>
      </c>
      <c r="B380" s="44" t="s">
        <v>31</v>
      </c>
      <c r="C380" s="18">
        <v>43829</v>
      </c>
      <c r="D380" s="8" t="s">
        <v>42</v>
      </c>
      <c r="E380" s="8" t="s">
        <v>42</v>
      </c>
      <c r="F380" s="8">
        <v>7.1999999999999995E-2</v>
      </c>
    </row>
    <row r="381" spans="1:6" ht="15.75" customHeight="1" x14ac:dyDescent="0.25">
      <c r="A381" s="17">
        <v>8650</v>
      </c>
      <c r="B381" s="44" t="s">
        <v>31</v>
      </c>
      <c r="C381" s="18">
        <v>43829</v>
      </c>
      <c r="D381" s="8" t="s">
        <v>42</v>
      </c>
      <c r="E381" s="8" t="s">
        <v>42</v>
      </c>
      <c r="F381" s="8">
        <v>7.5999999999999998E-2</v>
      </c>
    </row>
    <row r="382" spans="1:6" ht="15.75" customHeight="1" x14ac:dyDescent="0.25">
      <c r="A382" s="17">
        <v>8641</v>
      </c>
      <c r="B382" s="44" t="s">
        <v>31</v>
      </c>
      <c r="C382" s="18">
        <v>43829</v>
      </c>
      <c r="D382" s="8" t="s">
        <v>42</v>
      </c>
      <c r="E382" s="8" t="s">
        <v>42</v>
      </c>
      <c r="F382" s="8">
        <v>7.8E-2</v>
      </c>
    </row>
    <row r="383" spans="1:6" ht="15.75" customHeight="1" x14ac:dyDescent="0.25">
      <c r="A383" s="17">
        <v>8609</v>
      </c>
      <c r="B383" s="44" t="s">
        <v>31</v>
      </c>
      <c r="C383" s="18">
        <v>43829</v>
      </c>
      <c r="D383" s="8" t="s">
        <v>42</v>
      </c>
      <c r="E383" s="8" t="s">
        <v>42</v>
      </c>
      <c r="F383" s="8">
        <v>9.8000000000000004E-2</v>
      </c>
    </row>
    <row r="384" spans="1:6" ht="15.75" customHeight="1" x14ac:dyDescent="0.25">
      <c r="A384" s="17">
        <v>8566</v>
      </c>
      <c r="B384" s="44" t="s">
        <v>31</v>
      </c>
      <c r="C384" s="18">
        <v>43829</v>
      </c>
      <c r="D384" s="8" t="s">
        <v>42</v>
      </c>
      <c r="E384" s="8" t="s">
        <v>42</v>
      </c>
      <c r="F384" s="8">
        <v>0.02</v>
      </c>
    </row>
    <row r="385" spans="1:6" ht="15.75" customHeight="1" x14ac:dyDescent="0.25">
      <c r="A385" s="17">
        <v>8552</v>
      </c>
      <c r="B385" s="44" t="s">
        <v>31</v>
      </c>
      <c r="C385" s="18">
        <v>43829</v>
      </c>
      <c r="D385" s="8" t="s">
        <v>42</v>
      </c>
      <c r="E385" s="8" t="s">
        <v>42</v>
      </c>
      <c r="F385" s="8">
        <v>7.0000000000000007E-2</v>
      </c>
    </row>
    <row r="386" spans="1:6" ht="15.75" customHeight="1" x14ac:dyDescent="0.25">
      <c r="A386" s="17">
        <v>8350</v>
      </c>
      <c r="B386" s="44" t="s">
        <v>31</v>
      </c>
      <c r="C386" s="18">
        <v>43826</v>
      </c>
      <c r="D386" s="8" t="s">
        <v>42</v>
      </c>
      <c r="E386" s="8" t="s">
        <v>42</v>
      </c>
      <c r="F386" s="8">
        <v>3.9E-2</v>
      </c>
    </row>
    <row r="387" spans="1:6" ht="15.75" customHeight="1" x14ac:dyDescent="0.25">
      <c r="A387" s="17">
        <v>8316</v>
      </c>
      <c r="B387" s="44" t="s">
        <v>31</v>
      </c>
      <c r="C387" s="18">
        <v>43826</v>
      </c>
      <c r="D387" s="8" t="s">
        <v>42</v>
      </c>
      <c r="E387" s="8" t="s">
        <v>42</v>
      </c>
      <c r="F387" s="8">
        <v>1.7999999999999999E-2</v>
      </c>
    </row>
    <row r="388" spans="1:6" ht="15.75" customHeight="1" x14ac:dyDescent="0.25">
      <c r="A388" s="17">
        <v>8336</v>
      </c>
      <c r="B388" s="44" t="s">
        <v>31</v>
      </c>
      <c r="C388" s="18">
        <v>43826</v>
      </c>
      <c r="D388" s="8" t="s">
        <v>42</v>
      </c>
      <c r="E388" s="8" t="s">
        <v>42</v>
      </c>
      <c r="F388" s="8">
        <v>6.9000000000000006E-2</v>
      </c>
    </row>
    <row r="389" spans="1:6" ht="15.75" customHeight="1" x14ac:dyDescent="0.25">
      <c r="A389" s="17">
        <v>7741</v>
      </c>
      <c r="B389" s="44" t="s">
        <v>31</v>
      </c>
      <c r="C389" s="18">
        <v>43823</v>
      </c>
      <c r="D389" s="8" t="s">
        <v>42</v>
      </c>
      <c r="E389" s="8" t="s">
        <v>42</v>
      </c>
      <c r="F389" s="8">
        <v>0.106</v>
      </c>
    </row>
    <row r="390" spans="1:6" ht="15.75" customHeight="1" x14ac:dyDescent="0.25">
      <c r="A390" s="17">
        <v>7634</v>
      </c>
      <c r="B390" s="44" t="s">
        <v>31</v>
      </c>
      <c r="C390" s="18">
        <v>43822</v>
      </c>
      <c r="D390" s="8" t="s">
        <v>67</v>
      </c>
      <c r="E390" s="8" t="s">
        <v>68</v>
      </c>
      <c r="F390" s="8">
        <v>7.92</v>
      </c>
    </row>
    <row r="391" spans="1:6" ht="15.75" customHeight="1" x14ac:dyDescent="0.25">
      <c r="A391" s="17">
        <v>7461</v>
      </c>
      <c r="B391" s="44" t="s">
        <v>31</v>
      </c>
      <c r="C391" s="18">
        <v>43822</v>
      </c>
      <c r="D391" s="8" t="s">
        <v>42</v>
      </c>
      <c r="E391" s="8" t="s">
        <v>59</v>
      </c>
      <c r="F391" s="8">
        <v>8.5000000000000006E-2</v>
      </c>
    </row>
    <row r="392" spans="1:6" ht="15.75" customHeight="1" x14ac:dyDescent="0.25">
      <c r="A392" s="17">
        <v>6979</v>
      </c>
      <c r="B392" s="44" t="s">
        <v>31</v>
      </c>
      <c r="C392" s="18">
        <v>43818</v>
      </c>
      <c r="D392" s="8" t="s">
        <v>67</v>
      </c>
      <c r="E392" s="8" t="s">
        <v>67</v>
      </c>
      <c r="F392" s="8">
        <v>3.51</v>
      </c>
    </row>
    <row r="393" spans="1:6" ht="15.75" customHeight="1" x14ac:dyDescent="0.25">
      <c r="A393" s="17">
        <v>6744</v>
      </c>
      <c r="B393" s="44" t="s">
        <v>31</v>
      </c>
      <c r="C393" s="18">
        <v>43817</v>
      </c>
      <c r="D393" s="8" t="s">
        <v>42</v>
      </c>
      <c r="E393" s="8" t="s">
        <v>42</v>
      </c>
      <c r="F393" s="8">
        <v>3.2000000000000001E-2</v>
      </c>
    </row>
    <row r="394" spans="1:6" ht="15.75" customHeight="1" x14ac:dyDescent="0.25">
      <c r="A394" s="17">
        <v>6716</v>
      </c>
      <c r="B394" s="44" t="s">
        <v>31</v>
      </c>
      <c r="C394" s="18">
        <v>43817</v>
      </c>
      <c r="D394" s="8" t="s">
        <v>42</v>
      </c>
      <c r="E394" s="8" t="s">
        <v>42</v>
      </c>
      <c r="F394" s="8">
        <v>8.2000000000000003E-2</v>
      </c>
    </row>
    <row r="395" spans="1:6" ht="15.75" customHeight="1" x14ac:dyDescent="0.25">
      <c r="A395" s="17">
        <v>6468</v>
      </c>
      <c r="B395" s="44" t="s">
        <v>31</v>
      </c>
      <c r="C395" s="18">
        <v>43816</v>
      </c>
      <c r="D395" s="6"/>
      <c r="E395" s="8" t="s">
        <v>42</v>
      </c>
      <c r="F395" s="8">
        <v>0.104</v>
      </c>
    </row>
    <row r="396" spans="1:6" ht="15.75" customHeight="1" x14ac:dyDescent="0.25">
      <c r="A396" s="17">
        <v>6210</v>
      </c>
      <c r="B396" s="44" t="s">
        <v>31</v>
      </c>
      <c r="C396" s="18">
        <v>43815</v>
      </c>
      <c r="D396" s="8" t="s">
        <v>42</v>
      </c>
      <c r="E396" s="8" t="s">
        <v>42</v>
      </c>
      <c r="F396" s="8">
        <v>8.2000000000000003E-2</v>
      </c>
    </row>
    <row r="397" spans="1:6" ht="15.75" customHeight="1" x14ac:dyDescent="0.25">
      <c r="A397" s="17">
        <v>5925</v>
      </c>
      <c r="B397" s="44" t="s">
        <v>31</v>
      </c>
      <c r="C397" s="18">
        <v>43812</v>
      </c>
      <c r="D397" s="8" t="s">
        <v>42</v>
      </c>
      <c r="E397" s="8" t="s">
        <v>42</v>
      </c>
      <c r="F397" s="8">
        <v>0.10199999999999999</v>
      </c>
    </row>
    <row r="398" spans="1:6" ht="15.75" customHeight="1" x14ac:dyDescent="0.25">
      <c r="A398" s="17">
        <v>5788</v>
      </c>
      <c r="B398" s="44" t="s">
        <v>31</v>
      </c>
      <c r="C398" s="18">
        <v>43811</v>
      </c>
      <c r="D398" s="8" t="s">
        <v>77</v>
      </c>
      <c r="E398" s="8" t="s">
        <v>59</v>
      </c>
      <c r="F398" s="8">
        <v>0.52</v>
      </c>
    </row>
    <row r="399" spans="1:6" ht="15.75" customHeight="1" x14ac:dyDescent="0.25">
      <c r="A399" s="17">
        <v>5669</v>
      </c>
      <c r="B399" s="44" t="s">
        <v>31</v>
      </c>
      <c r="C399" s="18">
        <v>43811</v>
      </c>
      <c r="D399" s="8" t="s">
        <v>67</v>
      </c>
      <c r="E399" s="8" t="s">
        <v>68</v>
      </c>
      <c r="F399" s="8">
        <v>6.1120000000000001</v>
      </c>
    </row>
    <row r="400" spans="1:6" ht="15.75" customHeight="1" x14ac:dyDescent="0.25">
      <c r="A400" s="17">
        <v>5567</v>
      </c>
      <c r="B400" s="44" t="s">
        <v>31</v>
      </c>
      <c r="C400" s="18">
        <v>43810</v>
      </c>
      <c r="D400" s="8" t="s">
        <v>67</v>
      </c>
      <c r="E400" s="8" t="s">
        <v>68</v>
      </c>
      <c r="F400" s="8">
        <v>4.4000000000000004</v>
      </c>
    </row>
    <row r="401" spans="1:6" ht="15.75" customHeight="1" x14ac:dyDescent="0.25">
      <c r="A401" s="17">
        <v>5499</v>
      </c>
      <c r="B401" s="44" t="s">
        <v>31</v>
      </c>
      <c r="C401" s="18">
        <v>43810</v>
      </c>
      <c r="D401" s="8" t="s">
        <v>42</v>
      </c>
      <c r="E401" s="8" t="s">
        <v>42</v>
      </c>
      <c r="F401" s="8">
        <v>2.7E-2</v>
      </c>
    </row>
    <row r="402" spans="1:6" ht="15.75" customHeight="1" x14ac:dyDescent="0.25">
      <c r="A402" s="17">
        <v>5250</v>
      </c>
      <c r="B402" s="44" t="s">
        <v>31</v>
      </c>
      <c r="C402" s="18">
        <v>43809</v>
      </c>
      <c r="D402" s="6"/>
      <c r="E402" s="8" t="s">
        <v>68</v>
      </c>
      <c r="F402" s="8">
        <v>7.02</v>
      </c>
    </row>
    <row r="403" spans="1:6" ht="15.75" customHeight="1" x14ac:dyDescent="0.25">
      <c r="A403" s="17">
        <v>5234</v>
      </c>
      <c r="B403" s="44" t="s">
        <v>31</v>
      </c>
      <c r="C403" s="18">
        <v>43809</v>
      </c>
      <c r="D403" s="8" t="s">
        <v>42</v>
      </c>
      <c r="E403" s="8" t="s">
        <v>42</v>
      </c>
      <c r="F403" s="8">
        <v>0.09</v>
      </c>
    </row>
    <row r="404" spans="1:6" ht="15.75" customHeight="1" x14ac:dyDescent="0.25">
      <c r="A404" s="17">
        <v>5101</v>
      </c>
      <c r="B404" s="44" t="s">
        <v>31</v>
      </c>
      <c r="C404" s="18">
        <v>43808</v>
      </c>
      <c r="D404" s="6"/>
      <c r="E404" s="8" t="s">
        <v>42</v>
      </c>
      <c r="F404" s="8">
        <v>9.5000000000000001E-2</v>
      </c>
    </row>
    <row r="405" spans="1:6" ht="15.75" customHeight="1" x14ac:dyDescent="0.25">
      <c r="A405" s="17">
        <v>4914</v>
      </c>
      <c r="B405" s="44" t="s">
        <v>31</v>
      </c>
      <c r="C405" s="18">
        <v>43808</v>
      </c>
      <c r="D405" s="8" t="s">
        <v>42</v>
      </c>
      <c r="E405" s="8" t="s">
        <v>42</v>
      </c>
      <c r="F405" s="8">
        <v>2.1999999999999999E-2</v>
      </c>
    </row>
    <row r="406" spans="1:6" ht="15.75" customHeight="1" x14ac:dyDescent="0.25">
      <c r="A406" s="17">
        <v>4662</v>
      </c>
      <c r="B406" s="44" t="s">
        <v>31</v>
      </c>
      <c r="C406" s="18">
        <v>43805</v>
      </c>
      <c r="D406" s="8" t="s">
        <v>42</v>
      </c>
      <c r="E406" s="8" t="s">
        <v>42</v>
      </c>
      <c r="F406" s="8">
        <v>9.7000000000000003E-2</v>
      </c>
    </row>
    <row r="407" spans="1:6" ht="15.75" customHeight="1" x14ac:dyDescent="0.25">
      <c r="A407" s="17">
        <v>4641</v>
      </c>
      <c r="B407" s="44" t="s">
        <v>31</v>
      </c>
      <c r="C407" s="18">
        <v>43805</v>
      </c>
      <c r="D407" s="8" t="s">
        <v>42</v>
      </c>
      <c r="E407" s="8" t="s">
        <v>42</v>
      </c>
      <c r="F407" s="8">
        <v>7.8E-2</v>
      </c>
    </row>
    <row r="408" spans="1:6" ht="15.75" customHeight="1" x14ac:dyDescent="0.25">
      <c r="A408" s="17">
        <v>4634</v>
      </c>
      <c r="B408" s="44" t="s">
        <v>31</v>
      </c>
      <c r="C408" s="18">
        <v>43805</v>
      </c>
      <c r="D408" s="8" t="s">
        <v>42</v>
      </c>
      <c r="E408" s="8" t="s">
        <v>59</v>
      </c>
      <c r="F408" s="8">
        <v>0.06</v>
      </c>
    </row>
    <row r="409" spans="1:6" ht="15.75" customHeight="1" x14ac:dyDescent="0.25">
      <c r="A409" s="17">
        <v>4402</v>
      </c>
      <c r="B409" s="44" t="s">
        <v>31</v>
      </c>
      <c r="C409" s="18">
        <v>43804</v>
      </c>
      <c r="D409" s="8" t="s">
        <v>42</v>
      </c>
      <c r="E409" s="8" t="s">
        <v>42</v>
      </c>
      <c r="F409" s="8">
        <v>0.10100000000000001</v>
      </c>
    </row>
    <row r="410" spans="1:6" ht="15.75" customHeight="1" x14ac:dyDescent="0.25">
      <c r="A410" s="17">
        <v>4108</v>
      </c>
      <c r="B410" s="44" t="s">
        <v>31</v>
      </c>
      <c r="C410" s="18">
        <v>43803</v>
      </c>
      <c r="D410" s="8" t="s">
        <v>42</v>
      </c>
      <c r="E410" s="8" t="s">
        <v>42</v>
      </c>
      <c r="F410" s="8">
        <v>7.3999999999999996E-2</v>
      </c>
    </row>
    <row r="411" spans="1:6" ht="15.75" customHeight="1" x14ac:dyDescent="0.25">
      <c r="A411" s="17">
        <v>3759</v>
      </c>
      <c r="B411" s="44" t="s">
        <v>31</v>
      </c>
      <c r="C411" s="18">
        <v>43801</v>
      </c>
      <c r="D411" s="8" t="s">
        <v>42</v>
      </c>
      <c r="E411" s="8" t="s">
        <v>42</v>
      </c>
      <c r="F411" s="8">
        <v>0.09</v>
      </c>
    </row>
    <row r="412" spans="1:6" ht="15.75" customHeight="1" x14ac:dyDescent="0.25">
      <c r="A412" s="17">
        <v>3607</v>
      </c>
      <c r="B412" s="44" t="s">
        <v>31</v>
      </c>
      <c r="C412" s="18">
        <v>43801</v>
      </c>
      <c r="D412" s="8" t="s">
        <v>42</v>
      </c>
      <c r="E412" s="8" t="s">
        <v>42</v>
      </c>
      <c r="F412" s="8">
        <v>8.7999999999999995E-2</v>
      </c>
    </row>
    <row r="413" spans="1:6" ht="15.75" customHeight="1" x14ac:dyDescent="0.25">
      <c r="A413" s="17">
        <v>8621</v>
      </c>
      <c r="B413" s="44" t="s">
        <v>31</v>
      </c>
      <c r="C413" s="18">
        <v>43829</v>
      </c>
      <c r="D413" s="8" t="s">
        <v>42</v>
      </c>
      <c r="E413" s="8" t="s">
        <v>42</v>
      </c>
      <c r="F413" s="8">
        <v>0.09</v>
      </c>
    </row>
    <row r="414" spans="1:6" ht="15.75" customHeight="1" x14ac:dyDescent="0.25">
      <c r="A414" s="17">
        <v>6733</v>
      </c>
      <c r="B414" s="44" t="s">
        <v>31</v>
      </c>
      <c r="C414" s="18">
        <v>43817</v>
      </c>
      <c r="D414" s="6"/>
      <c r="E414" s="8" t="s">
        <v>60</v>
      </c>
      <c r="F414" s="8">
        <v>0.72</v>
      </c>
    </row>
    <row r="415" spans="1:6" ht="15.75" customHeight="1" x14ac:dyDescent="0.25">
      <c r="A415" s="17">
        <v>4929</v>
      </c>
      <c r="B415" s="44" t="s">
        <v>31</v>
      </c>
      <c r="C415" s="18">
        <v>43808</v>
      </c>
      <c r="D415" s="8" t="s">
        <v>42</v>
      </c>
      <c r="E415" s="8" t="s">
        <v>42</v>
      </c>
      <c r="F415" s="8">
        <v>2.8319999999999999</v>
      </c>
    </row>
    <row r="416" spans="1:6" ht="15.75" customHeight="1" x14ac:dyDescent="0.25">
      <c r="A416" s="17">
        <v>7469</v>
      </c>
      <c r="B416" s="44" t="s">
        <v>31</v>
      </c>
      <c r="C416" s="18">
        <v>43822</v>
      </c>
      <c r="D416" s="8" t="s">
        <v>42</v>
      </c>
      <c r="E416" s="8" t="s">
        <v>42</v>
      </c>
      <c r="F416" s="8">
        <v>2.593</v>
      </c>
    </row>
    <row r="417" spans="1:6" ht="15.75" customHeight="1" x14ac:dyDescent="0.25">
      <c r="A417" s="17">
        <v>7241</v>
      </c>
      <c r="B417" s="44" t="s">
        <v>31</v>
      </c>
      <c r="C417" s="18">
        <v>43819</v>
      </c>
      <c r="D417" s="8" t="s">
        <v>42</v>
      </c>
      <c r="E417" s="8" t="s">
        <v>42</v>
      </c>
      <c r="F417" s="8">
        <v>9.7000000000000003E-2</v>
      </c>
    </row>
    <row r="418" spans="1:6" ht="15.75" customHeight="1" x14ac:dyDescent="0.25">
      <c r="A418" s="17">
        <v>5258</v>
      </c>
      <c r="B418" s="44" t="s">
        <v>31</v>
      </c>
      <c r="C418" s="18">
        <v>43809</v>
      </c>
      <c r="D418" s="8" t="s">
        <v>42</v>
      </c>
      <c r="E418" s="8" t="s">
        <v>42</v>
      </c>
      <c r="F418" s="8">
        <v>0.11</v>
      </c>
    </row>
    <row r="419" spans="1:6" ht="15.75" customHeight="1" x14ac:dyDescent="0.25">
      <c r="A419" s="17">
        <v>4990</v>
      </c>
      <c r="B419" s="44" t="s">
        <v>31</v>
      </c>
      <c r="C419" s="18">
        <v>43808</v>
      </c>
      <c r="D419" s="8" t="s">
        <v>60</v>
      </c>
      <c r="E419" s="8" t="s">
        <v>60</v>
      </c>
      <c r="F419" s="8">
        <v>2.5630000000000002</v>
      </c>
    </row>
    <row r="420" spans="1:6" ht="15.75" customHeight="1" x14ac:dyDescent="0.25">
      <c r="A420" s="17">
        <v>4945</v>
      </c>
      <c r="B420" s="44" t="s">
        <v>31</v>
      </c>
      <c r="C420" s="18">
        <v>43808</v>
      </c>
      <c r="D420" s="8" t="s">
        <v>42</v>
      </c>
      <c r="E420" s="8" t="s">
        <v>42</v>
      </c>
      <c r="F420" s="8">
        <v>0.16200000000000001</v>
      </c>
    </row>
    <row r="421" spans="1:6" ht="15.75" customHeight="1" x14ac:dyDescent="0.25">
      <c r="A421" s="17">
        <v>4926</v>
      </c>
      <c r="B421" s="44" t="s">
        <v>31</v>
      </c>
      <c r="C421" s="18">
        <v>43808</v>
      </c>
      <c r="D421" s="8" t="s">
        <v>42</v>
      </c>
      <c r="E421" s="8" t="s">
        <v>42</v>
      </c>
      <c r="F421" s="8">
        <v>1.889</v>
      </c>
    </row>
    <row r="422" spans="1:6" ht="15.75" customHeight="1" x14ac:dyDescent="0.25">
      <c r="A422" s="17">
        <v>4229</v>
      </c>
      <c r="B422" s="44" t="s">
        <v>31</v>
      </c>
      <c r="C422" s="18">
        <v>43803</v>
      </c>
      <c r="D422" s="8" t="s">
        <v>42</v>
      </c>
      <c r="E422" s="8" t="s">
        <v>42</v>
      </c>
      <c r="F422" s="8">
        <v>0.08</v>
      </c>
    </row>
    <row r="423" spans="1:6" ht="15.75" customHeight="1" x14ac:dyDescent="0.25">
      <c r="A423" s="17">
        <v>7749</v>
      </c>
      <c r="B423" s="44" t="s">
        <v>31</v>
      </c>
      <c r="C423" s="18">
        <v>43823</v>
      </c>
      <c r="D423" s="6"/>
      <c r="E423" s="8" t="s">
        <v>60</v>
      </c>
      <c r="F423" s="8">
        <v>1.58</v>
      </c>
    </row>
    <row r="424" spans="1:6" ht="15.75" customHeight="1" x14ac:dyDescent="0.25">
      <c r="A424" s="17">
        <v>7195</v>
      </c>
      <c r="B424" s="44" t="s">
        <v>31</v>
      </c>
      <c r="C424" s="18">
        <v>43819</v>
      </c>
      <c r="D424" s="8" t="s">
        <v>42</v>
      </c>
      <c r="E424" s="8" t="s">
        <v>42</v>
      </c>
      <c r="F424" s="8">
        <v>2.2309999999999999</v>
      </c>
    </row>
    <row r="425" spans="1:6" ht="15.75" customHeight="1" x14ac:dyDescent="0.25">
      <c r="A425" s="17">
        <v>6785</v>
      </c>
      <c r="B425" s="44" t="s">
        <v>31</v>
      </c>
      <c r="C425" s="18">
        <v>43817</v>
      </c>
      <c r="D425" s="8" t="s">
        <v>67</v>
      </c>
      <c r="E425" s="8" t="s">
        <v>60</v>
      </c>
      <c r="F425" s="8">
        <v>4.42</v>
      </c>
    </row>
    <row r="426" spans="1:6" ht="15.75" customHeight="1" x14ac:dyDescent="0.25">
      <c r="A426" s="17">
        <v>6776</v>
      </c>
      <c r="B426" s="44" t="s">
        <v>31</v>
      </c>
      <c r="C426" s="18">
        <v>43817</v>
      </c>
      <c r="D426" s="8" t="s">
        <v>60</v>
      </c>
      <c r="E426" s="8" t="s">
        <v>60</v>
      </c>
      <c r="F426" s="8">
        <v>1.1000000000000001</v>
      </c>
    </row>
    <row r="427" spans="1:6" ht="15.75" customHeight="1" x14ac:dyDescent="0.25">
      <c r="A427" s="17">
        <v>6316</v>
      </c>
      <c r="B427" s="44" t="s">
        <v>31</v>
      </c>
      <c r="C427" s="18">
        <v>43815</v>
      </c>
      <c r="D427" s="8" t="s">
        <v>53</v>
      </c>
      <c r="E427" s="8" t="s">
        <v>53</v>
      </c>
      <c r="F427" s="8">
        <v>2.12</v>
      </c>
    </row>
    <row r="428" spans="1:6" ht="15.75" customHeight="1" x14ac:dyDescent="0.25">
      <c r="A428" s="17">
        <v>5262</v>
      </c>
      <c r="B428" s="44" t="s">
        <v>31</v>
      </c>
      <c r="C428" s="18">
        <v>43809</v>
      </c>
      <c r="D428" s="8" t="s">
        <v>42</v>
      </c>
      <c r="E428" s="8" t="s">
        <v>42</v>
      </c>
      <c r="F428" s="8">
        <v>2.3580000000000001</v>
      </c>
    </row>
    <row r="429" spans="1:6" ht="15.75" customHeight="1" x14ac:dyDescent="0.25">
      <c r="A429" s="17">
        <v>5076</v>
      </c>
      <c r="B429" s="44" t="s">
        <v>31</v>
      </c>
      <c r="C429" s="18">
        <v>43808</v>
      </c>
      <c r="D429" s="8" t="s">
        <v>78</v>
      </c>
      <c r="E429" s="8" t="s">
        <v>53</v>
      </c>
      <c r="F429" s="8">
        <v>0.44</v>
      </c>
    </row>
    <row r="430" spans="1:6" ht="15.75" customHeight="1" x14ac:dyDescent="0.25">
      <c r="A430" s="17">
        <v>4385</v>
      </c>
      <c r="B430" s="44" t="s">
        <v>31</v>
      </c>
      <c r="C430" s="18">
        <v>43804</v>
      </c>
      <c r="D430" s="8" t="s">
        <v>42</v>
      </c>
      <c r="E430" s="8" t="s">
        <v>42</v>
      </c>
      <c r="F430" s="8">
        <v>8.5000000000000006E-2</v>
      </c>
    </row>
    <row r="431" spans="1:6" ht="15.75" customHeight="1" x14ac:dyDescent="0.25">
      <c r="A431" s="17">
        <v>4207</v>
      </c>
      <c r="B431" s="44" t="s">
        <v>31</v>
      </c>
      <c r="C431" s="18">
        <v>43803</v>
      </c>
      <c r="D431" s="6"/>
      <c r="E431" s="8" t="s">
        <v>60</v>
      </c>
      <c r="F431" s="8">
        <v>1.696</v>
      </c>
    </row>
    <row r="432" spans="1:6" ht="15.75" customHeight="1" x14ac:dyDescent="0.25">
      <c r="A432" s="17">
        <v>4148</v>
      </c>
      <c r="B432" s="44" t="s">
        <v>31</v>
      </c>
      <c r="C432" s="18">
        <v>43803</v>
      </c>
      <c r="D432" s="6"/>
      <c r="E432" s="8" t="s">
        <v>53</v>
      </c>
      <c r="F432" s="8">
        <v>10.16</v>
      </c>
    </row>
    <row r="433" spans="1:6" ht="15.75" customHeight="1" x14ac:dyDescent="0.25">
      <c r="A433" s="17">
        <v>4127</v>
      </c>
      <c r="B433" s="44" t="s">
        <v>31</v>
      </c>
      <c r="C433" s="18">
        <v>43803</v>
      </c>
      <c r="D433" s="6"/>
      <c r="E433" s="8" t="s">
        <v>60</v>
      </c>
      <c r="F433" s="8">
        <v>2.016</v>
      </c>
    </row>
    <row r="434" spans="1:6" ht="15.75" customHeight="1" x14ac:dyDescent="0.25">
      <c r="A434" s="17">
        <v>8773</v>
      </c>
      <c r="B434" s="44" t="s">
        <v>31</v>
      </c>
      <c r="C434" s="18">
        <v>43830</v>
      </c>
      <c r="D434" s="8" t="s">
        <v>60</v>
      </c>
      <c r="E434" s="8" t="s">
        <v>60</v>
      </c>
      <c r="F434" s="8">
        <v>0.41599999999999998</v>
      </c>
    </row>
    <row r="435" spans="1:6" ht="15.75" customHeight="1" x14ac:dyDescent="0.25">
      <c r="A435" s="17">
        <v>8767</v>
      </c>
      <c r="B435" s="44" t="s">
        <v>31</v>
      </c>
      <c r="C435" s="18">
        <v>43830</v>
      </c>
      <c r="D435" s="8" t="s">
        <v>42</v>
      </c>
      <c r="E435" s="8" t="s">
        <v>59</v>
      </c>
      <c r="F435" s="8">
        <v>9.4E-2</v>
      </c>
    </row>
    <row r="436" spans="1:6" ht="15.75" customHeight="1" x14ac:dyDescent="0.25">
      <c r="A436" s="17">
        <v>8667</v>
      </c>
      <c r="B436" s="44" t="s">
        <v>31</v>
      </c>
      <c r="C436" s="18">
        <v>43829</v>
      </c>
      <c r="D436" s="8" t="s">
        <v>53</v>
      </c>
      <c r="E436" s="8" t="s">
        <v>53</v>
      </c>
      <c r="F436" s="8">
        <v>3.04</v>
      </c>
    </row>
    <row r="437" spans="1:6" ht="15.75" customHeight="1" x14ac:dyDescent="0.25">
      <c r="A437" s="17">
        <v>8650</v>
      </c>
      <c r="B437" s="44" t="s">
        <v>31</v>
      </c>
      <c r="C437" s="18">
        <v>43829</v>
      </c>
      <c r="D437" s="8" t="s">
        <v>75</v>
      </c>
      <c r="E437" s="8" t="s">
        <v>53</v>
      </c>
      <c r="F437" s="8">
        <v>2.04</v>
      </c>
    </row>
    <row r="438" spans="1:6" ht="15.75" customHeight="1" x14ac:dyDescent="0.25">
      <c r="A438" s="17">
        <v>8641</v>
      </c>
      <c r="B438" s="44" t="s">
        <v>31</v>
      </c>
      <c r="C438" s="18">
        <v>43829</v>
      </c>
      <c r="D438" s="8" t="s">
        <v>42</v>
      </c>
      <c r="E438" s="8" t="s">
        <v>42</v>
      </c>
      <c r="F438" s="8">
        <v>2.8069999999999999</v>
      </c>
    </row>
    <row r="439" spans="1:6" ht="15.75" customHeight="1" x14ac:dyDescent="0.25">
      <c r="A439" s="17">
        <v>8609</v>
      </c>
      <c r="B439" s="44" t="s">
        <v>31</v>
      </c>
      <c r="C439" s="18">
        <v>43829</v>
      </c>
      <c r="D439" s="8" t="s">
        <v>60</v>
      </c>
      <c r="E439" s="8" t="s">
        <v>60</v>
      </c>
      <c r="F439" s="8">
        <v>0.32</v>
      </c>
    </row>
    <row r="440" spans="1:6" ht="15.75" customHeight="1" x14ac:dyDescent="0.25">
      <c r="A440" s="17">
        <v>8566</v>
      </c>
      <c r="B440" s="44" t="s">
        <v>31</v>
      </c>
      <c r="C440" s="18">
        <v>43829</v>
      </c>
      <c r="D440" s="6"/>
      <c r="E440" s="8" t="s">
        <v>60</v>
      </c>
      <c r="F440" s="8">
        <v>0.99</v>
      </c>
    </row>
    <row r="441" spans="1:6" ht="15.75" customHeight="1" x14ac:dyDescent="0.25">
      <c r="A441" s="17">
        <v>8552</v>
      </c>
      <c r="B441" s="44" t="s">
        <v>31</v>
      </c>
      <c r="C441" s="18">
        <v>43829</v>
      </c>
      <c r="D441" s="8" t="s">
        <v>42</v>
      </c>
      <c r="E441" s="8" t="s">
        <v>42</v>
      </c>
      <c r="F441" s="8">
        <v>3.298</v>
      </c>
    </row>
    <row r="442" spans="1:6" ht="15.75" customHeight="1" x14ac:dyDescent="0.25">
      <c r="A442" s="17">
        <v>8537</v>
      </c>
      <c r="B442" s="44" t="s">
        <v>31</v>
      </c>
      <c r="C442" s="18">
        <v>43829</v>
      </c>
      <c r="D442" s="6"/>
      <c r="E442" s="8" t="s">
        <v>42</v>
      </c>
      <c r="F442" s="8">
        <v>1.333</v>
      </c>
    </row>
    <row r="443" spans="1:6" ht="15.75" customHeight="1" x14ac:dyDescent="0.25">
      <c r="A443" s="17">
        <v>8350</v>
      </c>
      <c r="B443" s="44" t="s">
        <v>31</v>
      </c>
      <c r="C443" s="18">
        <v>43826</v>
      </c>
      <c r="D443" s="8" t="s">
        <v>67</v>
      </c>
      <c r="E443" s="8" t="s">
        <v>60</v>
      </c>
      <c r="F443" s="8">
        <v>5.4</v>
      </c>
    </row>
    <row r="444" spans="1:6" ht="15.75" customHeight="1" x14ac:dyDescent="0.25">
      <c r="A444" s="17">
        <v>8316</v>
      </c>
      <c r="B444" s="44" t="s">
        <v>31</v>
      </c>
      <c r="C444" s="18">
        <v>43826</v>
      </c>
      <c r="D444" s="8" t="s">
        <v>53</v>
      </c>
      <c r="E444" s="8" t="s">
        <v>53</v>
      </c>
      <c r="F444" s="8">
        <v>2.2599999999999998</v>
      </c>
    </row>
    <row r="445" spans="1:6" ht="15.75" customHeight="1" x14ac:dyDescent="0.25">
      <c r="A445" s="17">
        <v>8336</v>
      </c>
      <c r="B445" s="44" t="s">
        <v>31</v>
      </c>
      <c r="C445" s="18">
        <v>43826</v>
      </c>
      <c r="D445" s="8" t="s">
        <v>53</v>
      </c>
      <c r="E445" s="8" t="s">
        <v>53</v>
      </c>
      <c r="F445" s="8">
        <v>3.8</v>
      </c>
    </row>
    <row r="446" spans="1:6" ht="15.75" customHeight="1" x14ac:dyDescent="0.25">
      <c r="A446" s="17">
        <v>8333</v>
      </c>
      <c r="B446" s="44" t="s">
        <v>31</v>
      </c>
      <c r="C446" s="18">
        <v>43826</v>
      </c>
      <c r="D446" s="8" t="s">
        <v>42</v>
      </c>
      <c r="E446" s="8" t="s">
        <v>42</v>
      </c>
      <c r="F446" s="8">
        <v>0.74099999999999999</v>
      </c>
    </row>
    <row r="447" spans="1:6" ht="15.75" customHeight="1" x14ac:dyDescent="0.25">
      <c r="A447" s="17">
        <v>3607</v>
      </c>
      <c r="B447" s="44" t="s">
        <v>31</v>
      </c>
      <c r="C447" s="18">
        <v>43801</v>
      </c>
      <c r="D447" s="8" t="s">
        <v>42</v>
      </c>
      <c r="E447" s="8" t="s">
        <v>42</v>
      </c>
      <c r="F447" s="8">
        <v>8.1000000000000003E-2</v>
      </c>
    </row>
    <row r="448" spans="1:6" ht="15.75" customHeight="1" x14ac:dyDescent="0.25">
      <c r="A448" s="17">
        <v>8255</v>
      </c>
      <c r="B448" s="44" t="s">
        <v>31</v>
      </c>
      <c r="C448" s="18">
        <v>43826</v>
      </c>
      <c r="D448" s="8" t="s">
        <v>42</v>
      </c>
      <c r="E448" s="8" t="s">
        <v>42</v>
      </c>
      <c r="F448" s="8">
        <v>0.60299999999999998</v>
      </c>
    </row>
    <row r="449" spans="1:6" ht="15.75" customHeight="1" x14ac:dyDescent="0.25">
      <c r="A449" s="17">
        <v>8153</v>
      </c>
      <c r="B449" s="44" t="s">
        <v>31</v>
      </c>
      <c r="C449" s="18">
        <v>43825</v>
      </c>
      <c r="D449" s="6"/>
      <c r="E449" s="8" t="s">
        <v>60</v>
      </c>
      <c r="F449" s="8">
        <v>1.58</v>
      </c>
    </row>
    <row r="450" spans="1:6" ht="15.75" customHeight="1" x14ac:dyDescent="0.25">
      <c r="A450" s="17">
        <v>7898</v>
      </c>
      <c r="B450" s="44" t="s">
        <v>31</v>
      </c>
      <c r="C450" s="18">
        <v>43823</v>
      </c>
      <c r="D450" s="8" t="s">
        <v>53</v>
      </c>
      <c r="E450" s="8" t="s">
        <v>53</v>
      </c>
      <c r="F450" s="8">
        <v>3.536</v>
      </c>
    </row>
    <row r="451" spans="1:6" ht="15.75" customHeight="1" x14ac:dyDescent="0.25">
      <c r="A451" s="17">
        <v>3674</v>
      </c>
      <c r="B451" s="44" t="s">
        <v>31</v>
      </c>
      <c r="C451" s="18">
        <v>43801</v>
      </c>
      <c r="D451" s="6"/>
      <c r="E451" s="8" t="s">
        <v>42</v>
      </c>
      <c r="F451" s="8">
        <v>2.4860000000000002</v>
      </c>
    </row>
    <row r="452" spans="1:6" ht="15.75" customHeight="1" x14ac:dyDescent="0.25">
      <c r="A452" s="17">
        <v>7801</v>
      </c>
      <c r="B452" s="44" t="s">
        <v>31</v>
      </c>
      <c r="C452" s="18">
        <v>43823</v>
      </c>
      <c r="D452" s="8" t="s">
        <v>42</v>
      </c>
      <c r="E452" s="8" t="s">
        <v>42</v>
      </c>
      <c r="F452" s="8">
        <v>2.8860000000000001</v>
      </c>
    </row>
    <row r="453" spans="1:6" ht="15.75" customHeight="1" x14ac:dyDescent="0.25">
      <c r="A453" s="17">
        <v>7743</v>
      </c>
      <c r="B453" s="44" t="s">
        <v>31</v>
      </c>
      <c r="C453" s="18">
        <v>43823</v>
      </c>
      <c r="D453" s="6"/>
      <c r="E453" s="8" t="s">
        <v>60</v>
      </c>
      <c r="F453" s="8">
        <v>2.028</v>
      </c>
    </row>
    <row r="454" spans="1:6" ht="15.75" customHeight="1" x14ac:dyDescent="0.25">
      <c r="A454" s="17">
        <v>7741</v>
      </c>
      <c r="B454" s="44" t="s">
        <v>31</v>
      </c>
      <c r="C454" s="18">
        <v>43823</v>
      </c>
      <c r="D454" s="6"/>
      <c r="E454" s="8" t="s">
        <v>60</v>
      </c>
      <c r="F454" s="8">
        <v>1.71</v>
      </c>
    </row>
    <row r="455" spans="1:6" ht="15.75" customHeight="1" x14ac:dyDescent="0.25">
      <c r="A455" s="17">
        <v>7634</v>
      </c>
      <c r="B455" s="44" t="s">
        <v>31</v>
      </c>
      <c r="C455" s="18">
        <v>43822</v>
      </c>
      <c r="D455" s="8" t="s">
        <v>42</v>
      </c>
      <c r="E455" s="8" t="s">
        <v>42</v>
      </c>
      <c r="F455" s="8">
        <v>2.3279999999999998</v>
      </c>
    </row>
    <row r="456" spans="1:6" ht="15.75" customHeight="1" x14ac:dyDescent="0.25">
      <c r="A456" s="17">
        <v>7562</v>
      </c>
      <c r="B456" s="44" t="s">
        <v>31</v>
      </c>
      <c r="C456" s="18">
        <v>43822</v>
      </c>
      <c r="D456" s="8" t="s">
        <v>42</v>
      </c>
      <c r="E456" s="8" t="s">
        <v>42</v>
      </c>
      <c r="F456" s="8">
        <v>8.3000000000000004E-2</v>
      </c>
    </row>
    <row r="457" spans="1:6" ht="15.75" customHeight="1" x14ac:dyDescent="0.25">
      <c r="A457" s="17">
        <v>7548</v>
      </c>
      <c r="B457" s="44" t="s">
        <v>31</v>
      </c>
      <c r="C457" s="18">
        <v>43822</v>
      </c>
      <c r="D457" s="8" t="s">
        <v>42</v>
      </c>
      <c r="E457" s="8" t="s">
        <v>42</v>
      </c>
      <c r="F457" s="8">
        <v>2.6659999999999999</v>
      </c>
    </row>
    <row r="458" spans="1:6" ht="15.75" customHeight="1" x14ac:dyDescent="0.25">
      <c r="A458" s="17">
        <v>7502</v>
      </c>
      <c r="B458" s="44" t="s">
        <v>31</v>
      </c>
      <c r="C458" s="18">
        <v>43822</v>
      </c>
      <c r="D458" s="8" t="s">
        <v>60</v>
      </c>
      <c r="E458" s="8" t="s">
        <v>60</v>
      </c>
      <c r="F458" s="8">
        <v>0.182</v>
      </c>
    </row>
    <row r="459" spans="1:6" ht="15.75" customHeight="1" x14ac:dyDescent="0.25">
      <c r="A459" s="17">
        <v>7461</v>
      </c>
      <c r="B459" s="44" t="s">
        <v>31</v>
      </c>
      <c r="C459" s="18">
        <v>43822</v>
      </c>
      <c r="D459" s="8" t="s">
        <v>42</v>
      </c>
      <c r="E459" s="8" t="s">
        <v>59</v>
      </c>
      <c r="F459" s="8">
        <v>4.1749999999999998</v>
      </c>
    </row>
    <row r="460" spans="1:6" ht="15.75" customHeight="1" x14ac:dyDescent="0.25">
      <c r="A460" s="17">
        <v>7311</v>
      </c>
      <c r="B460" s="44" t="s">
        <v>31</v>
      </c>
      <c r="C460" s="18">
        <v>43819</v>
      </c>
      <c r="D460" s="8" t="s">
        <v>73</v>
      </c>
      <c r="E460" s="8" t="s">
        <v>74</v>
      </c>
      <c r="F460" s="8">
        <v>0.46200000000000002</v>
      </c>
    </row>
    <row r="461" spans="1:6" ht="15.75" customHeight="1" x14ac:dyDescent="0.25">
      <c r="A461" s="17">
        <v>3759</v>
      </c>
      <c r="B461" s="44" t="s">
        <v>31</v>
      </c>
      <c r="C461" s="18">
        <v>43801</v>
      </c>
      <c r="D461" s="8" t="s">
        <v>73</v>
      </c>
      <c r="E461" s="8" t="s">
        <v>73</v>
      </c>
      <c r="F461" s="8">
        <v>0.39600000000000002</v>
      </c>
    </row>
    <row r="462" spans="1:6" ht="15.75" customHeight="1" x14ac:dyDescent="0.25">
      <c r="A462" s="17">
        <v>7173</v>
      </c>
      <c r="B462" s="44" t="s">
        <v>31</v>
      </c>
      <c r="C462" s="18">
        <v>43819</v>
      </c>
      <c r="D462" s="8" t="s">
        <v>71</v>
      </c>
      <c r="E462" s="8" t="s">
        <v>53</v>
      </c>
      <c r="F462" s="8">
        <v>5.54</v>
      </c>
    </row>
    <row r="463" spans="1:6" ht="15.75" customHeight="1" x14ac:dyDescent="0.25">
      <c r="A463" s="17">
        <v>7035</v>
      </c>
      <c r="B463" s="44" t="s">
        <v>31</v>
      </c>
      <c r="C463" s="18">
        <v>43818</v>
      </c>
      <c r="D463" s="6"/>
      <c r="E463" s="8" t="s">
        <v>60</v>
      </c>
      <c r="F463" s="8">
        <v>1.1200000000000001</v>
      </c>
    </row>
    <row r="464" spans="1:6" ht="15.75" customHeight="1" x14ac:dyDescent="0.25">
      <c r="A464" s="17">
        <v>6979</v>
      </c>
      <c r="B464" s="44" t="s">
        <v>31</v>
      </c>
      <c r="C464" s="18">
        <v>43818</v>
      </c>
      <c r="D464" s="6"/>
      <c r="E464" s="8" t="s">
        <v>60</v>
      </c>
      <c r="F464" s="8">
        <v>3.72</v>
      </c>
    </row>
    <row r="465" spans="1:6" ht="15.75" customHeight="1" x14ac:dyDescent="0.25">
      <c r="A465" s="17">
        <v>6930</v>
      </c>
      <c r="B465" s="44" t="s">
        <v>31</v>
      </c>
      <c r="C465" s="18">
        <v>43818</v>
      </c>
      <c r="D465" s="8" t="s">
        <v>53</v>
      </c>
      <c r="E465" s="8" t="s">
        <v>53</v>
      </c>
      <c r="F465" s="8">
        <v>1.62</v>
      </c>
    </row>
    <row r="466" spans="1:6" ht="15.75" customHeight="1" x14ac:dyDescent="0.25">
      <c r="A466" s="17">
        <v>6744</v>
      </c>
      <c r="B466" s="44" t="s">
        <v>31</v>
      </c>
      <c r="C466" s="18">
        <v>43817</v>
      </c>
      <c r="D466" s="8" t="s">
        <v>60</v>
      </c>
      <c r="E466" s="8" t="s">
        <v>60</v>
      </c>
      <c r="F466" s="8">
        <v>0.18</v>
      </c>
    </row>
    <row r="467" spans="1:6" ht="15.75" customHeight="1" x14ac:dyDescent="0.25">
      <c r="A467" s="17">
        <v>6716</v>
      </c>
      <c r="B467" s="44" t="s">
        <v>31</v>
      </c>
      <c r="C467" s="18">
        <v>43817</v>
      </c>
      <c r="D467" s="8" t="s">
        <v>60</v>
      </c>
      <c r="E467" s="8" t="s">
        <v>60</v>
      </c>
      <c r="F467" s="8">
        <v>2.0339999999999998</v>
      </c>
    </row>
    <row r="468" spans="1:6" ht="15.75" customHeight="1" x14ac:dyDescent="0.25">
      <c r="A468" s="17">
        <v>6709</v>
      </c>
      <c r="B468" s="44" t="s">
        <v>31</v>
      </c>
      <c r="C468" s="18">
        <v>43817</v>
      </c>
      <c r="D468" s="8" t="s">
        <v>42</v>
      </c>
      <c r="E468" s="8" t="s">
        <v>42</v>
      </c>
      <c r="F468" s="8">
        <v>4.43</v>
      </c>
    </row>
    <row r="469" spans="1:6" ht="15.75" customHeight="1" x14ac:dyDescent="0.25">
      <c r="A469" s="17">
        <v>6580</v>
      </c>
      <c r="B469" s="44" t="s">
        <v>31</v>
      </c>
      <c r="C469" s="18">
        <v>43816</v>
      </c>
      <c r="D469" s="8" t="s">
        <v>42</v>
      </c>
      <c r="E469" s="8" t="s">
        <v>42</v>
      </c>
      <c r="F469" s="8">
        <v>0.106</v>
      </c>
    </row>
    <row r="470" spans="1:6" ht="15.75" customHeight="1" x14ac:dyDescent="0.25">
      <c r="A470" s="17">
        <v>6537</v>
      </c>
      <c r="B470" s="44" t="s">
        <v>31</v>
      </c>
      <c r="C470" s="18">
        <v>43816</v>
      </c>
      <c r="D470" s="8" t="s">
        <v>42</v>
      </c>
      <c r="E470" s="8" t="s">
        <v>59</v>
      </c>
      <c r="F470" s="8">
        <v>2.2029999999999998</v>
      </c>
    </row>
    <row r="471" spans="1:6" ht="15.75" customHeight="1" x14ac:dyDescent="0.25">
      <c r="A471" s="17">
        <v>6468</v>
      </c>
      <c r="B471" s="44" t="s">
        <v>31</v>
      </c>
      <c r="C471" s="18">
        <v>43816</v>
      </c>
      <c r="D471" s="8" t="s">
        <v>60</v>
      </c>
      <c r="E471" s="8" t="s">
        <v>60</v>
      </c>
      <c r="F471" s="8">
        <v>0.30399999999999999</v>
      </c>
    </row>
    <row r="472" spans="1:6" ht="15.75" customHeight="1" x14ac:dyDescent="0.25">
      <c r="A472" s="17">
        <v>6390</v>
      </c>
      <c r="B472" s="44" t="s">
        <v>31</v>
      </c>
      <c r="C472" s="18">
        <v>43815</v>
      </c>
      <c r="D472" s="8" t="s">
        <v>42</v>
      </c>
      <c r="E472" s="8" t="s">
        <v>42</v>
      </c>
      <c r="F472" s="8">
        <v>3.8809999999999998</v>
      </c>
    </row>
    <row r="473" spans="1:6" ht="15.75" customHeight="1" x14ac:dyDescent="0.25">
      <c r="A473" s="17">
        <v>6299</v>
      </c>
      <c r="B473" s="44" t="s">
        <v>31</v>
      </c>
      <c r="C473" s="18">
        <v>43815</v>
      </c>
      <c r="D473" s="6"/>
      <c r="E473" s="8" t="s">
        <v>60</v>
      </c>
      <c r="F473" s="8">
        <v>2.2400000000000002</v>
      </c>
    </row>
    <row r="474" spans="1:6" ht="15.75" customHeight="1" x14ac:dyDescent="0.25">
      <c r="A474" s="17">
        <v>6278</v>
      </c>
      <c r="B474" s="44" t="s">
        <v>31</v>
      </c>
      <c r="C474" s="18">
        <v>43815</v>
      </c>
      <c r="D474" s="8" t="s">
        <v>60</v>
      </c>
      <c r="E474" s="8" t="s">
        <v>60</v>
      </c>
      <c r="F474" s="8">
        <v>1.875</v>
      </c>
    </row>
    <row r="475" spans="1:6" ht="15.75" customHeight="1" x14ac:dyDescent="0.25">
      <c r="A475" s="17">
        <v>6218</v>
      </c>
      <c r="B475" s="44" t="s">
        <v>31</v>
      </c>
      <c r="C475" s="18">
        <v>43815</v>
      </c>
      <c r="D475" s="8" t="s">
        <v>42</v>
      </c>
      <c r="E475" s="8" t="s">
        <v>42</v>
      </c>
      <c r="F475" s="8">
        <v>0.76800000000000002</v>
      </c>
    </row>
    <row r="476" spans="1:6" ht="15.75" customHeight="1" x14ac:dyDescent="0.25">
      <c r="A476" s="17">
        <v>3964</v>
      </c>
      <c r="B476" s="44" t="s">
        <v>31</v>
      </c>
      <c r="C476" s="18">
        <v>43802</v>
      </c>
      <c r="D476" s="8" t="s">
        <v>60</v>
      </c>
      <c r="E476" s="8" t="s">
        <v>60</v>
      </c>
      <c r="F476" s="8">
        <v>0.84</v>
      </c>
    </row>
    <row r="477" spans="1:6" ht="15.75" customHeight="1" x14ac:dyDescent="0.25">
      <c r="A477" s="17">
        <v>6210</v>
      </c>
      <c r="B477" s="44" t="s">
        <v>31</v>
      </c>
      <c r="C477" s="18">
        <v>43815</v>
      </c>
      <c r="D477" s="8" t="s">
        <v>60</v>
      </c>
      <c r="E477" s="8" t="s">
        <v>60</v>
      </c>
      <c r="F477" s="8">
        <v>1.036</v>
      </c>
    </row>
    <row r="478" spans="1:6" ht="15.75" customHeight="1" x14ac:dyDescent="0.25">
      <c r="A478" s="17">
        <v>6022</v>
      </c>
      <c r="B478" s="44" t="s">
        <v>31</v>
      </c>
      <c r="C478" s="18">
        <v>43812</v>
      </c>
      <c r="D478" s="8" t="s">
        <v>42</v>
      </c>
      <c r="E478" s="8" t="s">
        <v>42</v>
      </c>
      <c r="F478" s="8">
        <v>0.41</v>
      </c>
    </row>
    <row r="479" spans="1:6" ht="15.75" customHeight="1" x14ac:dyDescent="0.25">
      <c r="A479" s="17">
        <v>6029</v>
      </c>
      <c r="B479" s="44" t="s">
        <v>31</v>
      </c>
      <c r="C479" s="18">
        <v>43812</v>
      </c>
      <c r="D479" s="6"/>
      <c r="E479" s="8" t="s">
        <v>60</v>
      </c>
      <c r="F479" s="8">
        <v>2.3119999999999998</v>
      </c>
    </row>
    <row r="480" spans="1:6" ht="15.75" customHeight="1" x14ac:dyDescent="0.25">
      <c r="A480" s="17">
        <v>5940</v>
      </c>
      <c r="B480" s="44" t="s">
        <v>31</v>
      </c>
      <c r="C480" s="18">
        <v>43812</v>
      </c>
      <c r="D480" s="8" t="s">
        <v>60</v>
      </c>
      <c r="E480" s="8" t="s">
        <v>60</v>
      </c>
      <c r="F480" s="8">
        <v>7.04</v>
      </c>
    </row>
    <row r="481" spans="1:6" ht="15.75" customHeight="1" x14ac:dyDescent="0.25">
      <c r="A481" s="17">
        <v>5925</v>
      </c>
      <c r="B481" s="44" t="s">
        <v>31</v>
      </c>
      <c r="C481" s="18">
        <v>43812</v>
      </c>
      <c r="D481" s="8" t="s">
        <v>42</v>
      </c>
      <c r="E481" s="8" t="s">
        <v>42</v>
      </c>
      <c r="F481" s="8">
        <v>2.11</v>
      </c>
    </row>
    <row r="482" spans="1:6" ht="15.75" customHeight="1" x14ac:dyDescent="0.25">
      <c r="A482" s="17">
        <v>5788</v>
      </c>
      <c r="B482" s="44" t="s">
        <v>31</v>
      </c>
      <c r="C482" s="18">
        <v>43811</v>
      </c>
      <c r="D482" s="6"/>
      <c r="E482" s="8" t="s">
        <v>60</v>
      </c>
      <c r="F482" s="8">
        <v>0.93799999999999994</v>
      </c>
    </row>
    <row r="483" spans="1:6" ht="15.75" customHeight="1" x14ac:dyDescent="0.25">
      <c r="A483" s="17">
        <v>5777</v>
      </c>
      <c r="B483" s="44" t="s">
        <v>31</v>
      </c>
      <c r="C483" s="18">
        <v>43811</v>
      </c>
      <c r="D483" s="8" t="s">
        <v>60</v>
      </c>
      <c r="E483" s="8" t="s">
        <v>60</v>
      </c>
      <c r="F483" s="8">
        <v>0.432</v>
      </c>
    </row>
    <row r="484" spans="1:6" ht="15.75" customHeight="1" x14ac:dyDescent="0.25">
      <c r="A484" s="17">
        <v>5735</v>
      </c>
      <c r="B484" s="44" t="s">
        <v>31</v>
      </c>
      <c r="C484" s="18">
        <v>43811</v>
      </c>
      <c r="D484" s="6"/>
      <c r="E484" s="8" t="s">
        <v>60</v>
      </c>
      <c r="F484" s="8">
        <v>1.06</v>
      </c>
    </row>
    <row r="485" spans="1:6" ht="15.75" customHeight="1" x14ac:dyDescent="0.25">
      <c r="A485" s="17">
        <v>5686</v>
      </c>
      <c r="B485" s="44" t="s">
        <v>31</v>
      </c>
      <c r="C485" s="18">
        <v>43811</v>
      </c>
      <c r="D485" s="8" t="s">
        <v>76</v>
      </c>
      <c r="E485" s="8" t="s">
        <v>60</v>
      </c>
      <c r="F485" s="8">
        <v>0.81599999999999995</v>
      </c>
    </row>
    <row r="486" spans="1:6" ht="15.75" customHeight="1" x14ac:dyDescent="0.25">
      <c r="A486" s="17">
        <v>5669</v>
      </c>
      <c r="B486" s="44" t="s">
        <v>31</v>
      </c>
      <c r="C486" s="18">
        <v>43811</v>
      </c>
      <c r="D486" s="8" t="s">
        <v>42</v>
      </c>
      <c r="E486" s="8" t="s">
        <v>42</v>
      </c>
      <c r="F486" s="8">
        <v>0.17599999999999999</v>
      </c>
    </row>
    <row r="487" spans="1:6" ht="15.75" customHeight="1" x14ac:dyDescent="0.25">
      <c r="A487" s="17">
        <v>5660</v>
      </c>
      <c r="B487" s="44" t="s">
        <v>31</v>
      </c>
      <c r="C487" s="18">
        <v>43811</v>
      </c>
      <c r="D487" s="8" t="s">
        <v>60</v>
      </c>
      <c r="E487" s="8" t="s">
        <v>60</v>
      </c>
      <c r="F487" s="8">
        <v>0.624</v>
      </c>
    </row>
    <row r="488" spans="1:6" ht="15.75" customHeight="1" x14ac:dyDescent="0.25">
      <c r="A488" s="17">
        <v>5661</v>
      </c>
      <c r="B488" s="44" t="s">
        <v>31</v>
      </c>
      <c r="C488" s="18">
        <v>43811</v>
      </c>
      <c r="D488" s="8" t="s">
        <v>59</v>
      </c>
      <c r="E488" s="8" t="s">
        <v>59</v>
      </c>
      <c r="F488" s="8">
        <v>0.32400000000000001</v>
      </c>
    </row>
    <row r="489" spans="1:6" ht="15.75" customHeight="1" x14ac:dyDescent="0.25">
      <c r="A489" s="17">
        <v>5567</v>
      </c>
      <c r="B489" s="44" t="s">
        <v>31</v>
      </c>
      <c r="C489" s="18">
        <v>43810</v>
      </c>
      <c r="D489" s="8" t="s">
        <v>67</v>
      </c>
      <c r="E489" s="8" t="s">
        <v>67</v>
      </c>
      <c r="F489" s="8">
        <v>0.26</v>
      </c>
    </row>
    <row r="490" spans="1:6" ht="15.75" customHeight="1" x14ac:dyDescent="0.25">
      <c r="A490" s="17">
        <v>5531</v>
      </c>
      <c r="B490" s="44" t="s">
        <v>31</v>
      </c>
      <c r="C490" s="18">
        <v>43810</v>
      </c>
      <c r="D490" s="8" t="s">
        <v>42</v>
      </c>
      <c r="E490" s="8" t="s">
        <v>42</v>
      </c>
      <c r="F490" s="8">
        <v>1.478</v>
      </c>
    </row>
    <row r="491" spans="1:6" ht="15.75" customHeight="1" x14ac:dyDescent="0.25">
      <c r="A491" s="17">
        <v>5499</v>
      </c>
      <c r="B491" s="44" t="s">
        <v>31</v>
      </c>
      <c r="C491" s="18">
        <v>43810</v>
      </c>
      <c r="D491" s="8" t="s">
        <v>42</v>
      </c>
      <c r="E491" s="8" t="s">
        <v>42</v>
      </c>
      <c r="F491" s="8">
        <v>2.198</v>
      </c>
    </row>
    <row r="492" spans="1:6" ht="15.75" customHeight="1" x14ac:dyDescent="0.25">
      <c r="A492" s="17">
        <v>4108</v>
      </c>
      <c r="B492" s="44" t="s">
        <v>31</v>
      </c>
      <c r="C492" s="18">
        <v>43803</v>
      </c>
      <c r="D492" s="8" t="s">
        <v>42</v>
      </c>
      <c r="E492" s="8" t="s">
        <v>42</v>
      </c>
      <c r="F492" s="8">
        <v>2.38</v>
      </c>
    </row>
    <row r="493" spans="1:6" ht="15.75" customHeight="1" x14ac:dyDescent="0.25">
      <c r="A493" s="17">
        <v>5259</v>
      </c>
      <c r="B493" s="44" t="s">
        <v>31</v>
      </c>
      <c r="C493" s="18">
        <v>43809</v>
      </c>
      <c r="D493" s="8" t="s">
        <v>60</v>
      </c>
      <c r="E493" s="8" t="s">
        <v>60</v>
      </c>
      <c r="F493" s="8">
        <v>0.38400000000000001</v>
      </c>
    </row>
    <row r="494" spans="1:6" ht="15.75" customHeight="1" x14ac:dyDescent="0.25">
      <c r="A494" s="17">
        <v>5234</v>
      </c>
      <c r="B494" s="44" t="s">
        <v>31</v>
      </c>
      <c r="C494" s="18">
        <v>43809</v>
      </c>
      <c r="D494" s="8" t="s">
        <v>44</v>
      </c>
      <c r="E494" s="8" t="s">
        <v>60</v>
      </c>
      <c r="F494" s="8">
        <v>0.12</v>
      </c>
    </row>
    <row r="495" spans="1:6" ht="15.75" customHeight="1" x14ac:dyDescent="0.25">
      <c r="A495" s="17">
        <v>5179</v>
      </c>
      <c r="B495" s="44" t="s">
        <v>31</v>
      </c>
      <c r="C495" s="18">
        <v>43809</v>
      </c>
      <c r="D495" s="8" t="s">
        <v>42</v>
      </c>
      <c r="E495" s="8" t="s">
        <v>42</v>
      </c>
      <c r="F495" s="8">
        <v>2.6379999999999999</v>
      </c>
    </row>
    <row r="496" spans="1:6" ht="15.75" customHeight="1" x14ac:dyDescent="0.25">
      <c r="A496" s="17">
        <v>5145</v>
      </c>
      <c r="B496" s="44" t="s">
        <v>31</v>
      </c>
      <c r="C496" s="18">
        <v>43809</v>
      </c>
      <c r="D496" s="8" t="s">
        <v>60</v>
      </c>
      <c r="E496" s="8" t="s">
        <v>60</v>
      </c>
      <c r="F496" s="8">
        <v>4.9790000000000001</v>
      </c>
    </row>
    <row r="497" spans="1:6" ht="15.75" customHeight="1" x14ac:dyDescent="0.25">
      <c r="A497" s="17">
        <v>5101</v>
      </c>
      <c r="B497" s="44" t="s">
        <v>31</v>
      </c>
      <c r="C497" s="18">
        <v>43808</v>
      </c>
      <c r="D497" s="8" t="s">
        <v>42</v>
      </c>
      <c r="E497" s="8" t="s">
        <v>59</v>
      </c>
      <c r="F497" s="8">
        <v>1.903</v>
      </c>
    </row>
    <row r="498" spans="1:6" ht="15.75" customHeight="1" x14ac:dyDescent="0.25">
      <c r="A498" s="17">
        <v>5005</v>
      </c>
      <c r="B498" s="44" t="s">
        <v>31</v>
      </c>
      <c r="C498" s="18">
        <v>43808</v>
      </c>
      <c r="D498" s="8" t="s">
        <v>42</v>
      </c>
      <c r="E498" s="8" t="s">
        <v>42</v>
      </c>
      <c r="F498" s="8">
        <v>2.464</v>
      </c>
    </row>
    <row r="499" spans="1:6" ht="15.75" customHeight="1" x14ac:dyDescent="0.25">
      <c r="A499" s="17">
        <v>4914</v>
      </c>
      <c r="B499" s="44" t="s">
        <v>31</v>
      </c>
      <c r="C499" s="18">
        <v>43808</v>
      </c>
      <c r="D499" s="8" t="s">
        <v>60</v>
      </c>
      <c r="E499" s="8" t="s">
        <v>60</v>
      </c>
      <c r="F499" s="8">
        <v>1.026</v>
      </c>
    </row>
    <row r="500" spans="1:6" ht="15.75" customHeight="1" x14ac:dyDescent="0.25">
      <c r="A500" s="17">
        <v>4907</v>
      </c>
      <c r="B500" s="44" t="s">
        <v>31</v>
      </c>
      <c r="C500" s="18">
        <v>43808</v>
      </c>
      <c r="D500" s="8" t="s">
        <v>60</v>
      </c>
      <c r="E500" s="8" t="s">
        <v>60</v>
      </c>
      <c r="F500" s="8">
        <v>0.1</v>
      </c>
    </row>
    <row r="501" spans="1:6" ht="15.75" customHeight="1" x14ac:dyDescent="0.25">
      <c r="A501" s="17">
        <v>4782</v>
      </c>
      <c r="B501" s="44" t="s">
        <v>31</v>
      </c>
      <c r="C501" s="18">
        <v>43805</v>
      </c>
      <c r="D501" s="8" t="s">
        <v>60</v>
      </c>
      <c r="E501" s="8" t="s">
        <v>60</v>
      </c>
      <c r="F501" s="8">
        <v>0.76</v>
      </c>
    </row>
    <row r="502" spans="1:6" ht="15.75" customHeight="1" x14ac:dyDescent="0.25">
      <c r="A502" s="17">
        <v>4743</v>
      </c>
      <c r="B502" s="44" t="s">
        <v>31</v>
      </c>
      <c r="C502" s="18">
        <v>43805</v>
      </c>
      <c r="D502" s="8" t="s">
        <v>60</v>
      </c>
      <c r="E502" s="8" t="s">
        <v>60</v>
      </c>
      <c r="F502" s="8">
        <v>0.56000000000000005</v>
      </c>
    </row>
    <row r="503" spans="1:6" ht="15.75" customHeight="1" x14ac:dyDescent="0.25">
      <c r="A503" s="17">
        <v>4662</v>
      </c>
      <c r="B503" s="44" t="s">
        <v>31</v>
      </c>
      <c r="C503" s="18">
        <v>43805</v>
      </c>
      <c r="D503" s="8" t="s">
        <v>44</v>
      </c>
      <c r="E503" s="8" t="s">
        <v>60</v>
      </c>
      <c r="F503" s="8">
        <v>0.12</v>
      </c>
    </row>
    <row r="504" spans="1:6" ht="15.75" customHeight="1" x14ac:dyDescent="0.25">
      <c r="A504" s="17">
        <v>4206</v>
      </c>
      <c r="B504" s="44" t="s">
        <v>31</v>
      </c>
      <c r="C504" s="18">
        <v>43803</v>
      </c>
      <c r="D504" s="8" t="s">
        <v>42</v>
      </c>
      <c r="E504" s="8" t="s">
        <v>42</v>
      </c>
      <c r="F504" s="8">
        <v>2.61</v>
      </c>
    </row>
    <row r="505" spans="1:6" ht="15.75" customHeight="1" x14ac:dyDescent="0.25">
      <c r="A505" s="17">
        <v>4641</v>
      </c>
      <c r="B505" s="44" t="s">
        <v>31</v>
      </c>
      <c r="C505" s="18">
        <v>43805</v>
      </c>
      <c r="D505" s="8" t="s">
        <v>60</v>
      </c>
      <c r="E505" s="8" t="s">
        <v>60</v>
      </c>
      <c r="F505" s="8">
        <v>1.498</v>
      </c>
    </row>
    <row r="506" spans="1:6" ht="15.75" customHeight="1" x14ac:dyDescent="0.25">
      <c r="A506" s="17">
        <v>4634</v>
      </c>
      <c r="B506" s="44" t="s">
        <v>31</v>
      </c>
      <c r="C506" s="18">
        <v>43805</v>
      </c>
      <c r="D506" s="8" t="s">
        <v>60</v>
      </c>
      <c r="E506" s="8" t="s">
        <v>60</v>
      </c>
      <c r="F506" s="8">
        <v>1.6080000000000001</v>
      </c>
    </row>
    <row r="507" spans="1:6" ht="15.75" customHeight="1" x14ac:dyDescent="0.25">
      <c r="A507" s="17">
        <v>4505</v>
      </c>
      <c r="B507" s="44" t="s">
        <v>31</v>
      </c>
      <c r="C507" s="18">
        <v>43804</v>
      </c>
      <c r="D507" s="8" t="s">
        <v>60</v>
      </c>
      <c r="E507" s="8" t="s">
        <v>60</v>
      </c>
      <c r="F507" s="8">
        <v>2.6240000000000001</v>
      </c>
    </row>
    <row r="508" spans="1:6" ht="15.75" customHeight="1" x14ac:dyDescent="0.25">
      <c r="A508" s="17">
        <v>4461</v>
      </c>
      <c r="B508" s="44" t="s">
        <v>31</v>
      </c>
      <c r="C508" s="18">
        <v>43804</v>
      </c>
      <c r="D508" s="8" t="s">
        <v>67</v>
      </c>
      <c r="E508" s="8" t="s">
        <v>60</v>
      </c>
      <c r="F508" s="8">
        <v>4.0860000000000003</v>
      </c>
    </row>
    <row r="509" spans="1:6" ht="15.75" customHeight="1" x14ac:dyDescent="0.25">
      <c r="A509" s="17">
        <v>4251</v>
      </c>
      <c r="B509" s="44" t="s">
        <v>31</v>
      </c>
      <c r="C509" s="18">
        <v>43803</v>
      </c>
      <c r="D509" s="8" t="s">
        <v>60</v>
      </c>
      <c r="E509" s="8" t="s">
        <v>60</v>
      </c>
      <c r="F509" s="8">
        <v>1.1200000000000001</v>
      </c>
    </row>
    <row r="510" spans="1:6" ht="15.75" customHeight="1" x14ac:dyDescent="0.25">
      <c r="A510" s="17">
        <v>4402</v>
      </c>
      <c r="B510" s="44" t="s">
        <v>31</v>
      </c>
      <c r="C510" s="18">
        <v>43804</v>
      </c>
      <c r="D510" s="8" t="s">
        <v>42</v>
      </c>
      <c r="E510" s="8" t="s">
        <v>42</v>
      </c>
      <c r="F510" s="8">
        <v>2.7160000000000002</v>
      </c>
    </row>
    <row r="511" spans="1:6" ht="15.75" customHeight="1" x14ac:dyDescent="0.25">
      <c r="A511" s="17">
        <v>4252</v>
      </c>
      <c r="B511" s="44" t="s">
        <v>31</v>
      </c>
      <c r="C511" s="18">
        <v>43803</v>
      </c>
      <c r="D511" s="6"/>
      <c r="E511" s="8" t="s">
        <v>60</v>
      </c>
      <c r="F511" s="8">
        <v>0.24</v>
      </c>
    </row>
    <row r="512" spans="1:6" ht="15.75" customHeight="1" x14ac:dyDescent="0.25">
      <c r="A512" s="17">
        <v>4396</v>
      </c>
      <c r="B512" s="44" t="s">
        <v>31</v>
      </c>
      <c r="C512" s="18">
        <v>43804</v>
      </c>
      <c r="D512" s="6"/>
      <c r="E512" s="8" t="s">
        <v>60</v>
      </c>
      <c r="F512" s="8">
        <v>1.484</v>
      </c>
    </row>
    <row r="513" spans="1:6" ht="15.75" customHeight="1" x14ac:dyDescent="0.25">
      <c r="A513" s="17">
        <v>3639</v>
      </c>
      <c r="B513" s="44" t="s">
        <v>31</v>
      </c>
      <c r="C513" s="18">
        <v>43801</v>
      </c>
      <c r="D513" s="8" t="s">
        <v>42</v>
      </c>
      <c r="E513" s="8" t="s">
        <v>42</v>
      </c>
      <c r="F513" s="8">
        <v>3.2450000000000001</v>
      </c>
    </row>
    <row r="514" spans="1:6" ht="15.75" customHeight="1" x14ac:dyDescent="0.25">
      <c r="A514" s="17">
        <v>3648</v>
      </c>
      <c r="B514" s="44" t="s">
        <v>31</v>
      </c>
      <c r="C514" s="18">
        <v>43801</v>
      </c>
      <c r="D514" s="8" t="s">
        <v>60</v>
      </c>
      <c r="E514" s="8" t="s">
        <v>60</v>
      </c>
      <c r="F514" s="8">
        <v>0.17599999999999999</v>
      </c>
    </row>
    <row r="515" spans="1:6" ht="15.75" customHeight="1" x14ac:dyDescent="0.25">
      <c r="A515" s="17">
        <v>7146</v>
      </c>
      <c r="B515" s="44" t="s">
        <v>31</v>
      </c>
      <c r="C515" s="18">
        <v>43819</v>
      </c>
      <c r="D515" s="8" t="s">
        <v>67</v>
      </c>
      <c r="E515" s="8" t="s">
        <v>60</v>
      </c>
      <c r="F515" s="8">
        <v>0.56000000000000005</v>
      </c>
    </row>
    <row r="516" spans="1:6" ht="15.75" customHeight="1" x14ac:dyDescent="0.25">
      <c r="A516" s="17">
        <v>6550</v>
      </c>
      <c r="B516" s="44" t="s">
        <v>31</v>
      </c>
      <c r="C516" s="18">
        <v>43816</v>
      </c>
      <c r="D516" s="8" t="s">
        <v>60</v>
      </c>
      <c r="E516" s="8" t="s">
        <v>60</v>
      </c>
      <c r="F516" s="8">
        <v>1.0669999999999999</v>
      </c>
    </row>
    <row r="517" spans="1:6" ht="15.75" customHeight="1" x14ac:dyDescent="0.25">
      <c r="A517" s="17">
        <v>6539</v>
      </c>
      <c r="B517" s="44" t="s">
        <v>31</v>
      </c>
      <c r="C517" s="18">
        <v>43816</v>
      </c>
      <c r="D517" s="6"/>
      <c r="E517" s="8" t="s">
        <v>60</v>
      </c>
      <c r="F517" s="8">
        <v>1.125</v>
      </c>
    </row>
    <row r="518" spans="1:6" ht="15.75" customHeight="1" x14ac:dyDescent="0.25">
      <c r="A518" s="17">
        <v>3975</v>
      </c>
      <c r="B518" s="44" t="s">
        <v>31</v>
      </c>
      <c r="C518" s="18">
        <v>43802</v>
      </c>
      <c r="D518" s="6"/>
      <c r="E518" s="8" t="s">
        <v>60</v>
      </c>
      <c r="F518" s="8">
        <v>0.24</v>
      </c>
    </row>
    <row r="519" spans="1:6" ht="15.75" customHeight="1" x14ac:dyDescent="0.25">
      <c r="A519" s="17">
        <v>5942</v>
      </c>
      <c r="B519" s="44" t="s">
        <v>31</v>
      </c>
      <c r="C519" s="18">
        <v>43812</v>
      </c>
      <c r="D519" s="8" t="s">
        <v>60</v>
      </c>
      <c r="E519" s="8" t="s">
        <v>60</v>
      </c>
      <c r="F519" s="8">
        <v>1.55</v>
      </c>
    </row>
    <row r="520" spans="1:6" ht="15.75" customHeight="1" x14ac:dyDescent="0.25">
      <c r="A520" s="17">
        <v>5769</v>
      </c>
      <c r="B520" s="44" t="s">
        <v>31</v>
      </c>
      <c r="C520" s="18">
        <v>43811</v>
      </c>
      <c r="D520" s="6"/>
      <c r="E520" s="8" t="s">
        <v>66</v>
      </c>
      <c r="F520" s="8">
        <v>0.88</v>
      </c>
    </row>
    <row r="521" spans="1:6" ht="15.75" customHeight="1" x14ac:dyDescent="0.25">
      <c r="A521" s="17">
        <v>5682</v>
      </c>
      <c r="B521" s="44" t="s">
        <v>31</v>
      </c>
      <c r="C521" s="18">
        <v>43811</v>
      </c>
      <c r="D521" s="6"/>
      <c r="E521" s="8" t="s">
        <v>66</v>
      </c>
      <c r="F521" s="8">
        <v>0.98</v>
      </c>
    </row>
    <row r="522" spans="1:6" ht="15.75" customHeight="1" x14ac:dyDescent="0.25">
      <c r="A522" s="17">
        <v>5534</v>
      </c>
      <c r="B522" s="44" t="s">
        <v>31</v>
      </c>
      <c r="C522" s="18">
        <v>43810</v>
      </c>
      <c r="D522" s="8" t="s">
        <v>42</v>
      </c>
      <c r="E522" s="8" t="s">
        <v>42</v>
      </c>
      <c r="F522" s="8">
        <v>2.157</v>
      </c>
    </row>
    <row r="523" spans="1:6" ht="15.75" customHeight="1" x14ac:dyDescent="0.25">
      <c r="A523" s="17">
        <v>5477</v>
      </c>
      <c r="B523" s="44" t="s">
        <v>31</v>
      </c>
      <c r="C523" s="18">
        <v>43810</v>
      </c>
      <c r="D523" s="6"/>
      <c r="E523" s="8" t="s">
        <v>66</v>
      </c>
      <c r="F523" s="8">
        <v>1.46</v>
      </c>
    </row>
    <row r="524" spans="1:6" ht="15.75" customHeight="1" x14ac:dyDescent="0.25">
      <c r="A524" s="17">
        <v>4217</v>
      </c>
      <c r="B524" s="44" t="s">
        <v>31</v>
      </c>
      <c r="C524" s="18">
        <v>43803</v>
      </c>
      <c r="D524" s="6"/>
      <c r="E524" s="8" t="s">
        <v>66</v>
      </c>
      <c r="F524" s="8">
        <v>3.02</v>
      </c>
    </row>
    <row r="525" spans="1:6" ht="15.75" customHeight="1" x14ac:dyDescent="0.25">
      <c r="A525" s="17">
        <v>4569</v>
      </c>
      <c r="B525" s="44" t="s">
        <v>31</v>
      </c>
      <c r="C525" s="18">
        <v>43804</v>
      </c>
      <c r="D525" s="8" t="s">
        <v>42</v>
      </c>
      <c r="E525" s="8" t="s">
        <v>42</v>
      </c>
      <c r="F525" s="8">
        <v>2.6190000000000002</v>
      </c>
    </row>
    <row r="526" spans="1:6" ht="15.75" customHeight="1" x14ac:dyDescent="0.25">
      <c r="A526" s="17">
        <v>4228</v>
      </c>
      <c r="B526" s="44" t="s">
        <v>31</v>
      </c>
      <c r="C526" s="18">
        <v>43803</v>
      </c>
      <c r="D526" s="8" t="s">
        <v>42</v>
      </c>
      <c r="E526" s="8" t="s">
        <v>42</v>
      </c>
      <c r="F526" s="8">
        <v>1.877</v>
      </c>
    </row>
    <row r="527" spans="1:6" ht="15.75" customHeight="1" x14ac:dyDescent="0.25">
      <c r="A527" s="17">
        <v>4465</v>
      </c>
      <c r="B527" s="44" t="s">
        <v>31</v>
      </c>
      <c r="C527" s="18">
        <v>43804</v>
      </c>
      <c r="D527" s="8" t="s">
        <v>42</v>
      </c>
      <c r="E527" s="8" t="s">
        <v>42</v>
      </c>
      <c r="F527" s="8">
        <v>1.863</v>
      </c>
    </row>
    <row r="528" spans="1:6" ht="15.75" customHeight="1" x14ac:dyDescent="0.25">
      <c r="A528" s="17">
        <v>4452</v>
      </c>
      <c r="B528" s="44" t="s">
        <v>31</v>
      </c>
      <c r="C528" s="18">
        <v>43804</v>
      </c>
      <c r="D528" s="8" t="s">
        <v>60</v>
      </c>
      <c r="E528" s="8" t="s">
        <v>60</v>
      </c>
      <c r="F528" s="8">
        <v>1.512</v>
      </c>
    </row>
    <row r="529" spans="1:6" ht="15.75" customHeight="1" x14ac:dyDescent="0.25">
      <c r="A529" s="17">
        <v>8075</v>
      </c>
      <c r="B529" s="44" t="s">
        <v>31</v>
      </c>
      <c r="C529" s="18">
        <v>43825</v>
      </c>
      <c r="D529" s="8" t="s">
        <v>42</v>
      </c>
      <c r="E529" s="8" t="s">
        <v>42</v>
      </c>
      <c r="F529" s="8">
        <v>2.3319999999999999</v>
      </c>
    </row>
    <row r="530" spans="1:6" ht="15.75" customHeight="1" x14ac:dyDescent="0.25">
      <c r="A530" s="17">
        <v>7299</v>
      </c>
      <c r="B530" s="44" t="s">
        <v>31</v>
      </c>
      <c r="C530" s="18">
        <v>43819</v>
      </c>
      <c r="D530" s="8" t="s">
        <v>60</v>
      </c>
      <c r="E530" s="8" t="s">
        <v>60</v>
      </c>
      <c r="F530" s="8">
        <v>1.218</v>
      </c>
    </row>
    <row r="531" spans="1:6" ht="15.75" customHeight="1" x14ac:dyDescent="0.25">
      <c r="A531" s="17">
        <v>7268</v>
      </c>
      <c r="B531" s="44" t="s">
        <v>31</v>
      </c>
      <c r="C531" s="18">
        <v>43819</v>
      </c>
      <c r="D531" s="6"/>
      <c r="E531" s="8" t="s">
        <v>66</v>
      </c>
      <c r="F531" s="8">
        <v>1.46</v>
      </c>
    </row>
    <row r="532" spans="1:6" ht="15.75" customHeight="1" x14ac:dyDescent="0.25">
      <c r="A532" s="17">
        <v>7082</v>
      </c>
      <c r="B532" s="44" t="s">
        <v>31</v>
      </c>
      <c r="C532" s="18">
        <v>43818</v>
      </c>
      <c r="D532" s="6"/>
      <c r="E532" s="8" t="s">
        <v>66</v>
      </c>
      <c r="F532" s="8">
        <v>3.48</v>
      </c>
    </row>
    <row r="533" spans="1:6" ht="15.75" customHeight="1" x14ac:dyDescent="0.25">
      <c r="A533" s="17">
        <v>7063</v>
      </c>
      <c r="B533" s="44" t="s">
        <v>31</v>
      </c>
      <c r="C533" s="18">
        <v>43818</v>
      </c>
      <c r="D533" s="6"/>
      <c r="E533" s="8" t="s">
        <v>60</v>
      </c>
      <c r="F533" s="8">
        <v>4.0999999999999996</v>
      </c>
    </row>
    <row r="534" spans="1:6" ht="15.75" customHeight="1" x14ac:dyDescent="0.25">
      <c r="A534" s="17">
        <v>6855</v>
      </c>
      <c r="B534" s="44" t="s">
        <v>31</v>
      </c>
      <c r="C534" s="18">
        <v>43817</v>
      </c>
      <c r="D534" s="8" t="s">
        <v>42</v>
      </c>
      <c r="E534" s="8" t="s">
        <v>42</v>
      </c>
      <c r="F534" s="8">
        <v>2.1</v>
      </c>
    </row>
    <row r="535" spans="1:6" ht="15.75" customHeight="1" x14ac:dyDescent="0.25">
      <c r="A535" s="17">
        <v>6844</v>
      </c>
      <c r="B535" s="44" t="s">
        <v>31</v>
      </c>
      <c r="C535" s="18">
        <v>43817</v>
      </c>
      <c r="D535" s="8" t="s">
        <v>42</v>
      </c>
      <c r="E535" s="8" t="s">
        <v>42</v>
      </c>
      <c r="F535" s="8">
        <v>3.802</v>
      </c>
    </row>
    <row r="536" spans="1:6" ht="15.75" customHeight="1" x14ac:dyDescent="0.25">
      <c r="A536" s="17">
        <v>6775</v>
      </c>
      <c r="B536" s="44" t="s">
        <v>31</v>
      </c>
      <c r="C536" s="18">
        <v>43817</v>
      </c>
      <c r="D536" s="6"/>
      <c r="E536" s="8" t="s">
        <v>66</v>
      </c>
      <c r="F536" s="8">
        <v>1.74</v>
      </c>
    </row>
    <row r="537" spans="1:6" ht="15.75" customHeight="1" x14ac:dyDescent="0.25">
      <c r="A537" s="17">
        <v>3953</v>
      </c>
      <c r="B537" s="44" t="s">
        <v>31</v>
      </c>
      <c r="C537" s="18">
        <v>43802</v>
      </c>
      <c r="D537" s="6"/>
      <c r="E537" s="8" t="s">
        <v>66</v>
      </c>
      <c r="F537" s="8">
        <v>2.42</v>
      </c>
    </row>
    <row r="538" spans="1:6" ht="15.75" customHeight="1" x14ac:dyDescent="0.25">
      <c r="A538" s="17">
        <v>6025</v>
      </c>
      <c r="B538" s="44" t="s">
        <v>31</v>
      </c>
      <c r="C538" s="18">
        <v>43812</v>
      </c>
      <c r="D538" s="6"/>
      <c r="E538" s="8" t="s">
        <v>66</v>
      </c>
      <c r="F538" s="8">
        <v>1.68</v>
      </c>
    </row>
    <row r="539" spans="1:6" ht="15.75" customHeight="1" x14ac:dyDescent="0.25">
      <c r="A539" s="17">
        <v>6469</v>
      </c>
      <c r="B539" s="44" t="s">
        <v>31</v>
      </c>
      <c r="C539" s="18">
        <v>43816</v>
      </c>
      <c r="D539" s="8" t="s">
        <v>60</v>
      </c>
      <c r="E539" s="8" t="s">
        <v>60</v>
      </c>
      <c r="F539" s="8">
        <v>5.9</v>
      </c>
    </row>
    <row r="540" spans="1:6" ht="15.75" customHeight="1" x14ac:dyDescent="0.25">
      <c r="A540" s="17">
        <v>8122</v>
      </c>
      <c r="B540" s="44" t="s">
        <v>31</v>
      </c>
      <c r="C540" s="18">
        <v>43825</v>
      </c>
      <c r="D540" s="8" t="s">
        <v>42</v>
      </c>
      <c r="E540" s="8" t="s">
        <v>59</v>
      </c>
      <c r="F540" s="8">
        <v>4.6260000000000003</v>
      </c>
    </row>
    <row r="541" spans="1:6" ht="15.75" customHeight="1" x14ac:dyDescent="0.25">
      <c r="A541" s="17">
        <v>6915</v>
      </c>
      <c r="B541" s="44" t="s">
        <v>31</v>
      </c>
      <c r="C541" s="18">
        <v>43818</v>
      </c>
      <c r="D541" s="8" t="s">
        <v>60</v>
      </c>
      <c r="E541" s="8" t="s">
        <v>60</v>
      </c>
      <c r="F541" s="8">
        <v>2.3199999999999998</v>
      </c>
    </row>
    <row r="542" spans="1:6" ht="15.75" customHeight="1" x14ac:dyDescent="0.25">
      <c r="A542" s="17">
        <v>4374</v>
      </c>
      <c r="B542" s="44" t="s">
        <v>31</v>
      </c>
      <c r="C542" s="18">
        <v>43804</v>
      </c>
      <c r="D542" s="8" t="s">
        <v>80</v>
      </c>
      <c r="E542" s="8" t="s">
        <v>66</v>
      </c>
      <c r="F542" s="8">
        <v>3.64</v>
      </c>
    </row>
    <row r="543" spans="1:6" ht="15.75" customHeight="1" x14ac:dyDescent="0.25">
      <c r="A543" s="17">
        <v>8621</v>
      </c>
      <c r="B543" s="44" t="s">
        <v>31</v>
      </c>
      <c r="C543" s="18">
        <v>43829</v>
      </c>
      <c r="D543" s="6"/>
      <c r="E543" s="8" t="s">
        <v>66</v>
      </c>
      <c r="F543" s="8">
        <v>2.84</v>
      </c>
    </row>
    <row r="544" spans="1:6" ht="15.75" customHeight="1" x14ac:dyDescent="0.25">
      <c r="A544" s="17">
        <v>6733</v>
      </c>
      <c r="B544" s="44" t="s">
        <v>31</v>
      </c>
      <c r="C544" s="18">
        <v>43817</v>
      </c>
      <c r="D544" s="8" t="s">
        <v>66</v>
      </c>
      <c r="E544" s="8" t="s">
        <v>66</v>
      </c>
      <c r="F544" s="8">
        <v>2.46</v>
      </c>
    </row>
    <row r="545" spans="1:6" ht="15.75" customHeight="1" x14ac:dyDescent="0.25">
      <c r="A545" s="17">
        <v>4929</v>
      </c>
      <c r="B545" s="44" t="s">
        <v>31</v>
      </c>
      <c r="C545" s="18">
        <v>43808</v>
      </c>
      <c r="D545" s="6"/>
      <c r="E545" s="8" t="s">
        <v>66</v>
      </c>
      <c r="F545" s="8">
        <v>2.56</v>
      </c>
    </row>
    <row r="546" spans="1:6" ht="15.75" customHeight="1" x14ac:dyDescent="0.25">
      <c r="A546" s="17">
        <v>7469</v>
      </c>
      <c r="B546" s="44" t="s">
        <v>31</v>
      </c>
      <c r="C546" s="18">
        <v>43822</v>
      </c>
      <c r="D546" s="8" t="s">
        <v>60</v>
      </c>
      <c r="E546" s="8" t="s">
        <v>60</v>
      </c>
      <c r="F546" s="8">
        <v>1.84</v>
      </c>
    </row>
    <row r="547" spans="1:6" ht="15.75" customHeight="1" x14ac:dyDescent="0.25">
      <c r="A547" s="17">
        <v>7241</v>
      </c>
      <c r="B547" s="44" t="s">
        <v>31</v>
      </c>
      <c r="C547" s="18">
        <v>43819</v>
      </c>
      <c r="D547" s="8" t="s">
        <v>60</v>
      </c>
      <c r="E547" s="8" t="s">
        <v>60</v>
      </c>
      <c r="F547" s="8">
        <v>3.5680000000000001</v>
      </c>
    </row>
    <row r="548" spans="1:6" ht="15.75" customHeight="1" x14ac:dyDescent="0.25">
      <c r="A548" s="17">
        <v>5258</v>
      </c>
      <c r="B548" s="44" t="s">
        <v>31</v>
      </c>
      <c r="C548" s="18">
        <v>43809</v>
      </c>
      <c r="D548" s="6"/>
      <c r="E548" s="8" t="s">
        <v>66</v>
      </c>
      <c r="F548" s="8">
        <v>0.74</v>
      </c>
    </row>
    <row r="549" spans="1:6" ht="15.75" customHeight="1" x14ac:dyDescent="0.25">
      <c r="A549" s="17">
        <v>4990</v>
      </c>
      <c r="B549" s="44" t="s">
        <v>31</v>
      </c>
      <c r="C549" s="18">
        <v>43808</v>
      </c>
      <c r="D549" s="6"/>
      <c r="E549" s="8" t="s">
        <v>66</v>
      </c>
      <c r="F549" s="8">
        <v>0.98</v>
      </c>
    </row>
    <row r="550" spans="1:6" ht="15.75" customHeight="1" x14ac:dyDescent="0.25">
      <c r="A550" s="17">
        <v>4945</v>
      </c>
      <c r="B550" s="44" t="s">
        <v>31</v>
      </c>
      <c r="C550" s="18">
        <v>43808</v>
      </c>
      <c r="D550" s="8" t="s">
        <v>60</v>
      </c>
      <c r="E550" s="8" t="s">
        <v>60</v>
      </c>
      <c r="F550" s="8">
        <v>3.3439999999999999</v>
      </c>
    </row>
    <row r="551" spans="1:6" ht="15.75" customHeight="1" x14ac:dyDescent="0.25">
      <c r="A551" s="17">
        <v>4926</v>
      </c>
      <c r="B551" s="44" t="s">
        <v>31</v>
      </c>
      <c r="C551" s="18">
        <v>43808</v>
      </c>
      <c r="D551" s="8" t="s">
        <v>60</v>
      </c>
      <c r="E551" s="8" t="s">
        <v>60</v>
      </c>
      <c r="F551" s="8">
        <v>3.66</v>
      </c>
    </row>
    <row r="552" spans="1:6" ht="15.75" customHeight="1" x14ac:dyDescent="0.25">
      <c r="A552" s="17">
        <v>4229</v>
      </c>
      <c r="B552" s="44" t="s">
        <v>31</v>
      </c>
      <c r="C552" s="18">
        <v>43803</v>
      </c>
      <c r="D552" s="8" t="s">
        <v>60</v>
      </c>
      <c r="E552" s="8" t="s">
        <v>60</v>
      </c>
      <c r="F552" s="8">
        <v>0.63</v>
      </c>
    </row>
    <row r="553" spans="1:6" ht="15.75" customHeight="1" x14ac:dyDescent="0.25">
      <c r="A553" s="17">
        <v>6973</v>
      </c>
      <c r="B553" s="44" t="s">
        <v>31</v>
      </c>
      <c r="C553" s="18">
        <v>43818</v>
      </c>
      <c r="D553" s="8" t="s">
        <v>60</v>
      </c>
      <c r="E553" s="8" t="s">
        <v>60</v>
      </c>
      <c r="F553" s="8">
        <v>2.3519999999999999</v>
      </c>
    </row>
    <row r="554" spans="1:6" ht="15.75" customHeight="1" x14ac:dyDescent="0.25">
      <c r="A554" s="17">
        <v>8612</v>
      </c>
      <c r="B554" s="44" t="s">
        <v>31</v>
      </c>
      <c r="C554" s="18">
        <v>43829</v>
      </c>
      <c r="D554" s="6"/>
      <c r="E554" s="8" t="s">
        <v>66</v>
      </c>
      <c r="F554" s="8">
        <v>1.68</v>
      </c>
    </row>
    <row r="555" spans="1:6" ht="15.75" customHeight="1" x14ac:dyDescent="0.25">
      <c r="A555" s="17">
        <v>7857</v>
      </c>
      <c r="B555" s="44" t="s">
        <v>31</v>
      </c>
      <c r="C555" s="18">
        <v>43823</v>
      </c>
      <c r="D555" s="8" t="s">
        <v>60</v>
      </c>
      <c r="E555" s="8" t="s">
        <v>60</v>
      </c>
      <c r="F555" s="8">
        <v>4.8600000000000003</v>
      </c>
    </row>
    <row r="556" spans="1:6" ht="15.75" customHeight="1" x14ac:dyDescent="0.25">
      <c r="A556" s="17">
        <v>6054</v>
      </c>
      <c r="B556" s="44" t="s">
        <v>31</v>
      </c>
      <c r="C556" s="18">
        <v>43812</v>
      </c>
      <c r="D556" s="8" t="s">
        <v>60</v>
      </c>
      <c r="E556" s="8" t="s">
        <v>60</v>
      </c>
      <c r="F556" s="8">
        <v>4.4800000000000004</v>
      </c>
    </row>
    <row r="557" spans="1:6" ht="15.75" customHeight="1" x14ac:dyDescent="0.25">
      <c r="A557" s="17">
        <v>5578</v>
      </c>
      <c r="B557" s="44" t="s">
        <v>31</v>
      </c>
      <c r="C557" s="18">
        <v>43810</v>
      </c>
      <c r="D557" s="8" t="s">
        <v>60</v>
      </c>
      <c r="E557" s="8" t="s">
        <v>60</v>
      </c>
      <c r="F557" s="8">
        <v>2.54</v>
      </c>
    </row>
    <row r="558" spans="1:6" ht="15.75" customHeight="1" x14ac:dyDescent="0.25">
      <c r="A558" s="17">
        <v>4041</v>
      </c>
      <c r="B558" s="44" t="s">
        <v>31</v>
      </c>
      <c r="C558" s="18">
        <v>43802</v>
      </c>
      <c r="D558" s="8" t="s">
        <v>42</v>
      </c>
      <c r="E558" s="8" t="s">
        <v>42</v>
      </c>
      <c r="F558" s="8">
        <v>3.2789999999999999</v>
      </c>
    </row>
    <row r="559" spans="1:6" ht="15.75" customHeight="1" x14ac:dyDescent="0.25">
      <c r="A559" s="17">
        <v>3595</v>
      </c>
      <c r="B559" s="44" t="s">
        <v>31</v>
      </c>
      <c r="C559" s="18">
        <v>43801</v>
      </c>
      <c r="D559" s="8" t="s">
        <v>66</v>
      </c>
      <c r="E559" s="8" t="s">
        <v>66</v>
      </c>
      <c r="F559" s="8">
        <v>2.8</v>
      </c>
    </row>
    <row r="560" spans="1:6" ht="15.75" customHeight="1" x14ac:dyDescent="0.25">
      <c r="A560" s="17">
        <v>7712</v>
      </c>
      <c r="B560" s="44" t="s">
        <v>31</v>
      </c>
      <c r="C560" s="18">
        <v>43823</v>
      </c>
      <c r="D560" s="6"/>
      <c r="E560" s="8" t="s">
        <v>66</v>
      </c>
      <c r="F560" s="8">
        <v>1.26</v>
      </c>
    </row>
    <row r="561" spans="1:6" ht="15.75" customHeight="1" x14ac:dyDescent="0.25">
      <c r="A561" s="17">
        <v>7473</v>
      </c>
      <c r="B561" s="44" t="s">
        <v>31</v>
      </c>
      <c r="C561" s="18">
        <v>43822</v>
      </c>
      <c r="D561" s="8" t="s">
        <v>58</v>
      </c>
      <c r="E561" s="8" t="s">
        <v>66</v>
      </c>
      <c r="F561" s="8">
        <v>2.52</v>
      </c>
    </row>
    <row r="562" spans="1:6" ht="15.75" customHeight="1" x14ac:dyDescent="0.25">
      <c r="A562" s="17">
        <v>7449</v>
      </c>
      <c r="B562" s="44" t="s">
        <v>31</v>
      </c>
      <c r="C562" s="18">
        <v>43822</v>
      </c>
      <c r="D562" s="8" t="s">
        <v>66</v>
      </c>
      <c r="E562" s="8" t="s">
        <v>66</v>
      </c>
      <c r="F562" s="8">
        <v>2.12</v>
      </c>
    </row>
    <row r="563" spans="1:6" ht="15.75" customHeight="1" x14ac:dyDescent="0.25">
      <c r="A563" s="17">
        <v>7139</v>
      </c>
      <c r="B563" s="44" t="s">
        <v>31</v>
      </c>
      <c r="C563" s="18">
        <v>43819</v>
      </c>
      <c r="D563" s="6"/>
      <c r="E563" s="8" t="s">
        <v>66</v>
      </c>
      <c r="F563" s="8">
        <v>3.52</v>
      </c>
    </row>
    <row r="564" spans="1:6" ht="15.75" customHeight="1" x14ac:dyDescent="0.25">
      <c r="A564" s="17">
        <v>6929</v>
      </c>
      <c r="B564" s="44" t="s">
        <v>31</v>
      </c>
      <c r="C564" s="18">
        <v>43818</v>
      </c>
      <c r="D564" s="6"/>
      <c r="E564" s="8" t="s">
        <v>66</v>
      </c>
      <c r="F564" s="8">
        <v>2.14</v>
      </c>
    </row>
    <row r="565" spans="1:6" ht="15.75" customHeight="1" x14ac:dyDescent="0.25">
      <c r="A565" s="17">
        <v>6903</v>
      </c>
      <c r="B565" s="44" t="s">
        <v>31</v>
      </c>
      <c r="C565" s="18">
        <v>43818</v>
      </c>
      <c r="D565" s="8" t="s">
        <v>66</v>
      </c>
      <c r="E565" s="8" t="s">
        <v>66</v>
      </c>
      <c r="F565" s="8">
        <v>0.44</v>
      </c>
    </row>
    <row r="566" spans="1:6" ht="15.75" customHeight="1" x14ac:dyDescent="0.25">
      <c r="A566" s="17">
        <v>3840</v>
      </c>
      <c r="B566" s="44" t="s">
        <v>31</v>
      </c>
      <c r="C566" s="18">
        <v>43802</v>
      </c>
      <c r="D566" s="6"/>
      <c r="E566" s="8" t="s">
        <v>66</v>
      </c>
      <c r="F566" s="8">
        <v>0.9</v>
      </c>
    </row>
    <row r="567" spans="1:6" ht="15.75" customHeight="1" x14ac:dyDescent="0.25">
      <c r="A567" s="17">
        <v>3854</v>
      </c>
      <c r="B567" s="44" t="s">
        <v>31</v>
      </c>
      <c r="C567" s="18">
        <v>43802</v>
      </c>
      <c r="D567" s="6"/>
      <c r="E567" s="8" t="s">
        <v>66</v>
      </c>
      <c r="F567" s="8">
        <v>2.84</v>
      </c>
    </row>
    <row r="568" spans="1:6" ht="15.75" customHeight="1" x14ac:dyDescent="0.25">
      <c r="A568" s="17">
        <v>6707</v>
      </c>
      <c r="B568" s="44" t="s">
        <v>31</v>
      </c>
      <c r="C568" s="18">
        <v>43817</v>
      </c>
      <c r="D568" s="8" t="s">
        <v>58</v>
      </c>
      <c r="E568" s="8" t="s">
        <v>66</v>
      </c>
      <c r="F568" s="8">
        <v>0.42</v>
      </c>
    </row>
    <row r="569" spans="1:6" ht="15.75" customHeight="1" x14ac:dyDescent="0.25">
      <c r="A569" s="17">
        <v>6696</v>
      </c>
      <c r="B569" s="44" t="s">
        <v>31</v>
      </c>
      <c r="C569" s="18">
        <v>43817</v>
      </c>
      <c r="D569" s="8" t="s">
        <v>42</v>
      </c>
      <c r="E569" s="8" t="s">
        <v>42</v>
      </c>
      <c r="F569" s="8">
        <v>3.0739999999999998</v>
      </c>
    </row>
    <row r="570" spans="1:6" ht="15.75" customHeight="1" x14ac:dyDescent="0.25">
      <c r="A570" s="17">
        <v>3708</v>
      </c>
      <c r="B570" s="44" t="s">
        <v>31</v>
      </c>
      <c r="C570" s="18">
        <v>43801</v>
      </c>
      <c r="D570" s="8" t="s">
        <v>60</v>
      </c>
      <c r="E570" s="8" t="s">
        <v>60</v>
      </c>
      <c r="F570" s="8">
        <v>1.819</v>
      </c>
    </row>
    <row r="571" spans="1:6" ht="15.75" customHeight="1" x14ac:dyDescent="0.25">
      <c r="A571" s="17">
        <v>6446</v>
      </c>
      <c r="B571" s="44" t="s">
        <v>31</v>
      </c>
      <c r="C571" s="18">
        <v>43816</v>
      </c>
      <c r="D571" s="8" t="s">
        <v>60</v>
      </c>
      <c r="E571" s="8" t="s">
        <v>60</v>
      </c>
      <c r="F571" s="8">
        <v>3.5</v>
      </c>
    </row>
    <row r="572" spans="1:6" ht="15.75" customHeight="1" x14ac:dyDescent="0.25">
      <c r="A572" s="17">
        <v>6271</v>
      </c>
      <c r="B572" s="44" t="s">
        <v>31</v>
      </c>
      <c r="C572" s="18">
        <v>43815</v>
      </c>
      <c r="D572" s="8" t="s">
        <v>60</v>
      </c>
      <c r="E572" s="8" t="s">
        <v>60</v>
      </c>
      <c r="F572" s="8">
        <v>3.88</v>
      </c>
    </row>
    <row r="573" spans="1:6" ht="15.75" customHeight="1" x14ac:dyDescent="0.25">
      <c r="A573" s="17">
        <v>6230</v>
      </c>
      <c r="B573" s="44" t="s">
        <v>31</v>
      </c>
      <c r="C573" s="18">
        <v>43815</v>
      </c>
      <c r="D573" s="8" t="s">
        <v>42</v>
      </c>
      <c r="E573" s="8" t="s">
        <v>42</v>
      </c>
      <c r="F573" s="8">
        <v>2.8969999999999998</v>
      </c>
    </row>
    <row r="574" spans="1:6" ht="15.75" customHeight="1" x14ac:dyDescent="0.25">
      <c r="A574" s="17">
        <v>3982</v>
      </c>
      <c r="B574" s="44" t="s">
        <v>31</v>
      </c>
      <c r="C574" s="18">
        <v>43802</v>
      </c>
      <c r="D574" s="6"/>
      <c r="E574" s="8" t="s">
        <v>66</v>
      </c>
      <c r="F574" s="8">
        <v>2.12</v>
      </c>
    </row>
    <row r="575" spans="1:6" ht="15.75" customHeight="1" x14ac:dyDescent="0.25">
      <c r="A575" s="17">
        <v>5938</v>
      </c>
      <c r="B575" s="44" t="s">
        <v>31</v>
      </c>
      <c r="C575" s="18">
        <v>43812</v>
      </c>
      <c r="D575" s="8" t="s">
        <v>66</v>
      </c>
      <c r="E575" s="8" t="s">
        <v>66</v>
      </c>
      <c r="F575" s="8">
        <v>15.72</v>
      </c>
    </row>
    <row r="576" spans="1:6" ht="15.75" customHeight="1" x14ac:dyDescent="0.25">
      <c r="A576" s="17">
        <v>5920</v>
      </c>
      <c r="B576" s="44" t="s">
        <v>31</v>
      </c>
      <c r="C576" s="18">
        <v>43812</v>
      </c>
      <c r="D576" s="8" t="s">
        <v>60</v>
      </c>
      <c r="E576" s="8" t="s">
        <v>60</v>
      </c>
      <c r="F576" s="8">
        <v>1.008</v>
      </c>
    </row>
    <row r="577" spans="1:6" ht="15.75" customHeight="1" x14ac:dyDescent="0.25">
      <c r="A577" s="17">
        <v>5637</v>
      </c>
      <c r="B577" s="44" t="s">
        <v>31</v>
      </c>
      <c r="C577" s="18">
        <v>43811</v>
      </c>
      <c r="D577" s="8" t="s">
        <v>72</v>
      </c>
      <c r="E577" s="8" t="s">
        <v>72</v>
      </c>
      <c r="F577" s="8">
        <v>3</v>
      </c>
    </row>
    <row r="578" spans="1:6" ht="15.75" customHeight="1" x14ac:dyDescent="0.25">
      <c r="A578" s="17">
        <v>5424</v>
      </c>
      <c r="B578" s="44" t="s">
        <v>31</v>
      </c>
      <c r="C578" s="18">
        <v>43810</v>
      </c>
      <c r="D578" s="8" t="s">
        <v>72</v>
      </c>
      <c r="E578" s="8" t="s">
        <v>72</v>
      </c>
      <c r="F578" s="8">
        <v>4.4800000000000004</v>
      </c>
    </row>
    <row r="579" spans="1:6" ht="15.75" customHeight="1" x14ac:dyDescent="0.25">
      <c r="A579" s="17">
        <v>4090</v>
      </c>
      <c r="B579" s="44" t="s">
        <v>31</v>
      </c>
      <c r="C579" s="18">
        <v>43803</v>
      </c>
      <c r="D579" s="8" t="s">
        <v>82</v>
      </c>
      <c r="E579" s="8" t="s">
        <v>72</v>
      </c>
      <c r="F579" s="8">
        <v>2.96</v>
      </c>
    </row>
    <row r="580" spans="1:6" ht="15.75" customHeight="1" x14ac:dyDescent="0.25">
      <c r="A580" s="17">
        <v>5414</v>
      </c>
      <c r="B580" s="44" t="s">
        <v>31</v>
      </c>
      <c r="C580" s="18">
        <v>43810</v>
      </c>
      <c r="D580" s="6"/>
      <c r="E580" s="8" t="s">
        <v>66</v>
      </c>
      <c r="F580" s="8">
        <v>1.6</v>
      </c>
    </row>
    <row r="581" spans="1:6" ht="15.75" customHeight="1" x14ac:dyDescent="0.25">
      <c r="A581" s="17">
        <v>4095</v>
      </c>
      <c r="B581" s="44" t="s">
        <v>31</v>
      </c>
      <c r="C581" s="18">
        <v>43803</v>
      </c>
      <c r="D581" s="6"/>
      <c r="E581" s="8" t="s">
        <v>66</v>
      </c>
      <c r="F581" s="8">
        <v>2.2999999999999998</v>
      </c>
    </row>
    <row r="582" spans="1:6" ht="15.75" customHeight="1" x14ac:dyDescent="0.25">
      <c r="A582" s="17">
        <v>5163</v>
      </c>
      <c r="B582" s="44" t="s">
        <v>31</v>
      </c>
      <c r="C582" s="18">
        <v>43809</v>
      </c>
      <c r="D582" s="6"/>
      <c r="E582" s="8" t="s">
        <v>72</v>
      </c>
      <c r="F582" s="8">
        <v>3.52</v>
      </c>
    </row>
    <row r="583" spans="1:6" ht="15.75" customHeight="1" x14ac:dyDescent="0.25">
      <c r="A583" s="17">
        <v>5138</v>
      </c>
      <c r="B583" s="44" t="s">
        <v>31</v>
      </c>
      <c r="C583" s="18">
        <v>43809</v>
      </c>
      <c r="D583" s="6"/>
      <c r="E583" s="8" t="s">
        <v>66</v>
      </c>
      <c r="F583" s="8">
        <v>0.86</v>
      </c>
    </row>
    <row r="584" spans="1:6" ht="15.75" customHeight="1" x14ac:dyDescent="0.25">
      <c r="A584" s="17">
        <v>4916</v>
      </c>
      <c r="B584" s="44" t="s">
        <v>31</v>
      </c>
      <c r="C584" s="18">
        <v>43808</v>
      </c>
      <c r="D584" s="8" t="s">
        <v>72</v>
      </c>
      <c r="E584" s="8" t="s">
        <v>72</v>
      </c>
      <c r="F584" s="8">
        <v>2.76</v>
      </c>
    </row>
    <row r="585" spans="1:6" ht="15.75" customHeight="1" x14ac:dyDescent="0.25">
      <c r="A585" s="17">
        <v>4624</v>
      </c>
      <c r="B585" s="44" t="s">
        <v>31</v>
      </c>
      <c r="C585" s="18">
        <v>43805</v>
      </c>
      <c r="D585" s="6"/>
      <c r="E585" s="8" t="s">
        <v>60</v>
      </c>
      <c r="F585" s="8">
        <v>0.33</v>
      </c>
    </row>
    <row r="586" spans="1:6" ht="15.75" customHeight="1" x14ac:dyDescent="0.25">
      <c r="A586" s="17">
        <v>4609</v>
      </c>
      <c r="B586" s="44" t="s">
        <v>31</v>
      </c>
      <c r="C586" s="18">
        <v>43805</v>
      </c>
      <c r="D586" s="6"/>
      <c r="E586" s="8" t="s">
        <v>66</v>
      </c>
      <c r="F586" s="8">
        <v>2.2400000000000002</v>
      </c>
    </row>
    <row r="587" spans="1:6" ht="15.75" customHeight="1" x14ac:dyDescent="0.25">
      <c r="A587" s="17">
        <v>4360</v>
      </c>
      <c r="B587" s="44" t="s">
        <v>31</v>
      </c>
      <c r="C587" s="18">
        <v>43804</v>
      </c>
      <c r="D587" s="6"/>
      <c r="E587" s="8" t="s">
        <v>66</v>
      </c>
      <c r="F587" s="8">
        <v>0.98</v>
      </c>
    </row>
    <row r="588" spans="1:6" ht="15.75" customHeight="1" x14ac:dyDescent="0.25">
      <c r="A588" s="17">
        <v>4350</v>
      </c>
      <c r="B588" s="44" t="s">
        <v>31</v>
      </c>
      <c r="C588" s="18">
        <v>43804</v>
      </c>
      <c r="D588" s="8" t="s">
        <v>72</v>
      </c>
      <c r="E588" s="8" t="s">
        <v>72</v>
      </c>
      <c r="F588" s="8">
        <v>5.14</v>
      </c>
    </row>
    <row r="589" spans="1:6" ht="15.75" customHeight="1" x14ac:dyDescent="0.25">
      <c r="A589" s="17">
        <v>8149</v>
      </c>
      <c r="B589" s="44" t="s">
        <v>31</v>
      </c>
      <c r="C589" s="18">
        <v>43825</v>
      </c>
      <c r="D589" s="6"/>
      <c r="E589" s="8" t="s">
        <v>66</v>
      </c>
      <c r="F589" s="8">
        <v>0.84</v>
      </c>
    </row>
    <row r="590" spans="1:6" ht="15.75" customHeight="1" x14ac:dyDescent="0.25">
      <c r="A590" s="17">
        <v>8101</v>
      </c>
      <c r="B590" s="44" t="s">
        <v>31</v>
      </c>
      <c r="C590" s="18">
        <v>43825</v>
      </c>
      <c r="D590" s="8" t="s">
        <v>72</v>
      </c>
      <c r="E590" s="8" t="s">
        <v>72</v>
      </c>
      <c r="F590" s="8">
        <v>1.88</v>
      </c>
    </row>
    <row r="591" spans="1:6" ht="15.75" customHeight="1" x14ac:dyDescent="0.25">
      <c r="A591" s="17">
        <v>8050</v>
      </c>
      <c r="B591" s="44" t="s">
        <v>31</v>
      </c>
      <c r="C591" s="18">
        <v>43825</v>
      </c>
      <c r="D591" s="6"/>
      <c r="E591" s="8" t="s">
        <v>66</v>
      </c>
      <c r="F591" s="8">
        <v>1.4</v>
      </c>
    </row>
    <row r="592" spans="1:6" ht="15.75" customHeight="1" x14ac:dyDescent="0.25">
      <c r="A592" s="17">
        <v>7898</v>
      </c>
      <c r="B592" s="44" t="s">
        <v>31</v>
      </c>
      <c r="C592" s="18">
        <v>43823</v>
      </c>
      <c r="D592" s="8" t="s">
        <v>72</v>
      </c>
      <c r="E592" s="8" t="s">
        <v>72</v>
      </c>
      <c r="F592" s="8">
        <v>0.54</v>
      </c>
    </row>
    <row r="593" spans="1:6" ht="15.75" customHeight="1" x14ac:dyDescent="0.25">
      <c r="A593" s="17">
        <v>7481</v>
      </c>
      <c r="B593" s="44" t="s">
        <v>31</v>
      </c>
      <c r="C593" s="18">
        <v>43822</v>
      </c>
      <c r="D593" s="6"/>
      <c r="E593" s="8" t="s">
        <v>41</v>
      </c>
      <c r="F593" s="8">
        <v>1.1200000000000001</v>
      </c>
    </row>
    <row r="594" spans="1:6" ht="15.75" customHeight="1" x14ac:dyDescent="0.25">
      <c r="A594" s="17">
        <v>7155</v>
      </c>
      <c r="B594" s="44" t="s">
        <v>31</v>
      </c>
      <c r="C594" s="18">
        <v>43819</v>
      </c>
      <c r="D594" s="8" t="s">
        <v>45</v>
      </c>
      <c r="E594" s="8" t="s">
        <v>45</v>
      </c>
      <c r="F594" s="8">
        <v>1.18</v>
      </c>
    </row>
    <row r="595" spans="1:6" ht="15.75" customHeight="1" x14ac:dyDescent="0.25">
      <c r="A595" s="17">
        <v>6954</v>
      </c>
      <c r="B595" s="44" t="s">
        <v>31</v>
      </c>
      <c r="C595" s="18">
        <v>43818</v>
      </c>
      <c r="D595" s="8" t="s">
        <v>57</v>
      </c>
      <c r="E595" s="8" t="s">
        <v>45</v>
      </c>
      <c r="F595" s="8">
        <v>2.16</v>
      </c>
    </row>
    <row r="596" spans="1:6" ht="15.75" customHeight="1" x14ac:dyDescent="0.25">
      <c r="A596" s="17">
        <v>3950</v>
      </c>
      <c r="B596" s="44" t="s">
        <v>31</v>
      </c>
      <c r="C596" s="18">
        <v>43802</v>
      </c>
      <c r="D596" s="8" t="s">
        <v>55</v>
      </c>
      <c r="E596" s="8" t="s">
        <v>55</v>
      </c>
      <c r="F596" s="8">
        <v>0.4</v>
      </c>
    </row>
    <row r="597" spans="1:6" ht="15.75" customHeight="1" x14ac:dyDescent="0.25">
      <c r="A597" s="17">
        <v>6206</v>
      </c>
      <c r="B597" s="44" t="s">
        <v>31</v>
      </c>
      <c r="C597" s="18">
        <v>43815</v>
      </c>
      <c r="D597" s="8" t="s">
        <v>45</v>
      </c>
      <c r="E597" s="8" t="s">
        <v>45</v>
      </c>
      <c r="F597" s="8">
        <v>1.3</v>
      </c>
    </row>
    <row r="598" spans="1:6" ht="15.75" customHeight="1" x14ac:dyDescent="0.25">
      <c r="A598" s="17">
        <v>8937</v>
      </c>
      <c r="B598" s="44" t="s">
        <v>31</v>
      </c>
      <c r="C598" s="18">
        <v>43830</v>
      </c>
      <c r="D598" s="8" t="s">
        <v>45</v>
      </c>
      <c r="E598" s="8" t="s">
        <v>45</v>
      </c>
      <c r="F598" s="8">
        <v>2.2400000000000002</v>
      </c>
    </row>
    <row r="599" spans="1:6" ht="15.75" customHeight="1" x14ac:dyDescent="0.25">
      <c r="A599" s="17">
        <v>8920</v>
      </c>
      <c r="B599" s="44" t="s">
        <v>31</v>
      </c>
      <c r="C599" s="18">
        <v>43830</v>
      </c>
      <c r="D599" s="8" t="s">
        <v>45</v>
      </c>
      <c r="E599" s="8" t="s">
        <v>45</v>
      </c>
      <c r="F599" s="8">
        <v>0.88</v>
      </c>
    </row>
    <row r="600" spans="1:6" ht="15.75" customHeight="1" x14ac:dyDescent="0.25">
      <c r="A600" s="17">
        <v>8827</v>
      </c>
      <c r="B600" s="44" t="s">
        <v>31</v>
      </c>
      <c r="C600" s="18">
        <v>43830</v>
      </c>
      <c r="D600" s="8" t="s">
        <v>55</v>
      </c>
      <c r="E600" s="8" t="s">
        <v>55</v>
      </c>
      <c r="F600" s="8">
        <v>4.5199999999999996</v>
      </c>
    </row>
    <row r="601" spans="1:6" ht="15.75" customHeight="1" x14ac:dyDescent="0.25">
      <c r="A601" s="17">
        <v>8807</v>
      </c>
      <c r="B601" s="44" t="s">
        <v>31</v>
      </c>
      <c r="C601" s="18">
        <v>43830</v>
      </c>
      <c r="D601" s="8" t="s">
        <v>45</v>
      </c>
      <c r="E601" s="8" t="s">
        <v>45</v>
      </c>
      <c r="F601" s="8">
        <v>2.2999999999999998</v>
      </c>
    </row>
    <row r="602" spans="1:6" ht="15.75" customHeight="1" x14ac:dyDescent="0.25">
      <c r="A602" s="17">
        <v>8784</v>
      </c>
      <c r="B602" s="44" t="s">
        <v>31</v>
      </c>
      <c r="C602" s="18">
        <v>43830</v>
      </c>
      <c r="D602" s="8" t="s">
        <v>41</v>
      </c>
      <c r="E602" s="8" t="s">
        <v>41</v>
      </c>
      <c r="F602" s="8">
        <v>1.1200000000000001</v>
      </c>
    </row>
    <row r="603" spans="1:6" ht="15.75" customHeight="1" x14ac:dyDescent="0.25">
      <c r="A603" s="17">
        <v>8778</v>
      </c>
      <c r="B603" s="44" t="s">
        <v>31</v>
      </c>
      <c r="C603" s="18">
        <v>43830</v>
      </c>
      <c r="D603" s="6"/>
      <c r="E603" s="8" t="s">
        <v>45</v>
      </c>
      <c r="F603" s="8">
        <v>2.1</v>
      </c>
    </row>
    <row r="604" spans="1:6" ht="15.75" customHeight="1" x14ac:dyDescent="0.25">
      <c r="A604" s="17">
        <v>8768</v>
      </c>
      <c r="B604" s="44" t="s">
        <v>31</v>
      </c>
      <c r="C604" s="18">
        <v>43830</v>
      </c>
      <c r="D604" s="8" t="s">
        <v>45</v>
      </c>
      <c r="E604" s="8" t="s">
        <v>45</v>
      </c>
      <c r="F604" s="8">
        <v>1.36</v>
      </c>
    </row>
    <row r="605" spans="1:6" ht="15.75" customHeight="1" x14ac:dyDescent="0.25">
      <c r="A605" s="17">
        <v>8764</v>
      </c>
      <c r="B605" s="44" t="s">
        <v>31</v>
      </c>
      <c r="C605" s="18">
        <v>43830</v>
      </c>
      <c r="D605" s="8" t="s">
        <v>45</v>
      </c>
      <c r="E605" s="8" t="s">
        <v>45</v>
      </c>
      <c r="F605" s="8">
        <v>0.92</v>
      </c>
    </row>
    <row r="606" spans="1:6" ht="15.75" customHeight="1" x14ac:dyDescent="0.25">
      <c r="A606" s="17">
        <v>8758</v>
      </c>
      <c r="B606" s="44" t="s">
        <v>31</v>
      </c>
      <c r="C606" s="18">
        <v>43830</v>
      </c>
      <c r="D606" s="8" t="s">
        <v>41</v>
      </c>
      <c r="E606" s="8" t="s">
        <v>41</v>
      </c>
      <c r="F606" s="8">
        <v>1.34</v>
      </c>
    </row>
    <row r="607" spans="1:6" ht="15.75" customHeight="1" x14ac:dyDescent="0.25">
      <c r="A607" s="17">
        <v>3540</v>
      </c>
      <c r="B607" s="44" t="s">
        <v>31</v>
      </c>
      <c r="C607" s="18">
        <v>43801</v>
      </c>
      <c r="D607" s="8" t="s">
        <v>45</v>
      </c>
      <c r="E607" s="8" t="s">
        <v>45</v>
      </c>
      <c r="F607" s="8">
        <v>2.2400000000000002</v>
      </c>
    </row>
    <row r="608" spans="1:6" ht="15.75" customHeight="1" x14ac:dyDescent="0.25">
      <c r="A608" s="17">
        <v>8615</v>
      </c>
      <c r="B608" s="44" t="s">
        <v>31</v>
      </c>
      <c r="C608" s="18">
        <v>43829</v>
      </c>
      <c r="D608" s="6"/>
      <c r="E608" s="8" t="s">
        <v>61</v>
      </c>
      <c r="F608" s="8">
        <v>0.49199999999999999</v>
      </c>
    </row>
    <row r="609" spans="1:6" ht="15.75" customHeight="1" x14ac:dyDescent="0.25">
      <c r="A609" s="17">
        <v>8598</v>
      </c>
      <c r="B609" s="44" t="s">
        <v>31</v>
      </c>
      <c r="C609" s="18">
        <v>43829</v>
      </c>
      <c r="D609" s="8" t="s">
        <v>55</v>
      </c>
      <c r="E609" s="8" t="s">
        <v>55</v>
      </c>
      <c r="F609" s="8">
        <v>0.52</v>
      </c>
    </row>
    <row r="610" spans="1:6" ht="15.75" customHeight="1" x14ac:dyDescent="0.25">
      <c r="A610" s="17">
        <v>8573</v>
      </c>
      <c r="B610" s="44" t="s">
        <v>31</v>
      </c>
      <c r="C610" s="18">
        <v>43829</v>
      </c>
      <c r="D610" s="8" t="s">
        <v>55</v>
      </c>
      <c r="E610" s="8" t="s">
        <v>55</v>
      </c>
      <c r="F610" s="8">
        <v>0.92</v>
      </c>
    </row>
    <row r="611" spans="1:6" ht="15.75" customHeight="1" x14ac:dyDescent="0.25">
      <c r="A611" s="17">
        <v>3571</v>
      </c>
      <c r="B611" s="44" t="s">
        <v>31</v>
      </c>
      <c r="C611" s="18">
        <v>43801</v>
      </c>
      <c r="D611" s="8" t="s">
        <v>45</v>
      </c>
      <c r="E611" s="8" t="s">
        <v>45</v>
      </c>
      <c r="F611" s="8">
        <v>0.88</v>
      </c>
    </row>
    <row r="612" spans="1:6" ht="15.75" customHeight="1" x14ac:dyDescent="0.25">
      <c r="A612" s="17">
        <v>8530</v>
      </c>
      <c r="B612" s="44" t="s">
        <v>31</v>
      </c>
      <c r="C612" s="18">
        <v>43829</v>
      </c>
      <c r="D612" s="8" t="s">
        <v>41</v>
      </c>
      <c r="E612" s="8" t="s">
        <v>41</v>
      </c>
      <c r="F612" s="8">
        <v>1.44</v>
      </c>
    </row>
    <row r="613" spans="1:6" ht="15.75" customHeight="1" x14ac:dyDescent="0.25">
      <c r="A613" s="17">
        <v>8385</v>
      </c>
      <c r="B613" s="44" t="s">
        <v>31</v>
      </c>
      <c r="C613" s="18">
        <v>43826</v>
      </c>
      <c r="D613" s="8" t="s">
        <v>45</v>
      </c>
      <c r="E613" s="8" t="s">
        <v>45</v>
      </c>
      <c r="F613" s="8">
        <v>2.12</v>
      </c>
    </row>
    <row r="614" spans="1:6" ht="15.75" customHeight="1" x14ac:dyDescent="0.25">
      <c r="A614" s="17">
        <v>8333</v>
      </c>
      <c r="B614" s="44" t="s">
        <v>31</v>
      </c>
      <c r="C614" s="18">
        <v>43826</v>
      </c>
      <c r="D614" s="6"/>
      <c r="E614" s="8" t="s">
        <v>45</v>
      </c>
      <c r="F614" s="8">
        <v>1.54</v>
      </c>
    </row>
    <row r="615" spans="1:6" ht="15.75" customHeight="1" x14ac:dyDescent="0.25">
      <c r="A615" s="17">
        <v>8312</v>
      </c>
      <c r="B615" s="44" t="s">
        <v>31</v>
      </c>
      <c r="C615" s="18">
        <v>43826</v>
      </c>
      <c r="D615" s="8" t="s">
        <v>55</v>
      </c>
      <c r="E615" s="8" t="s">
        <v>55</v>
      </c>
      <c r="F615" s="8">
        <v>2.1</v>
      </c>
    </row>
    <row r="616" spans="1:6" ht="15.75" customHeight="1" x14ac:dyDescent="0.25">
      <c r="A616" s="17">
        <v>8302</v>
      </c>
      <c r="B616" s="44" t="s">
        <v>31</v>
      </c>
      <c r="C616" s="18">
        <v>43826</v>
      </c>
      <c r="D616" s="8" t="s">
        <v>45</v>
      </c>
      <c r="E616" s="8" t="s">
        <v>45</v>
      </c>
      <c r="F616" s="8">
        <v>1.46</v>
      </c>
    </row>
    <row r="617" spans="1:6" ht="15.75" customHeight="1" x14ac:dyDescent="0.25">
      <c r="A617" s="17">
        <v>3607</v>
      </c>
      <c r="B617" s="44" t="s">
        <v>31</v>
      </c>
      <c r="C617" s="18">
        <v>43801</v>
      </c>
      <c r="D617" s="6"/>
      <c r="E617" s="8" t="s">
        <v>45</v>
      </c>
      <c r="F617" s="8">
        <v>0.62</v>
      </c>
    </row>
    <row r="618" spans="1:6" ht="15.75" customHeight="1" x14ac:dyDescent="0.25">
      <c r="A618" s="17">
        <v>8273</v>
      </c>
      <c r="B618" s="44" t="s">
        <v>31</v>
      </c>
      <c r="C618" s="18">
        <v>43826</v>
      </c>
      <c r="D618" s="8" t="s">
        <v>45</v>
      </c>
      <c r="E618" s="8" t="s">
        <v>45</v>
      </c>
      <c r="F618" s="8">
        <v>6.62</v>
      </c>
    </row>
    <row r="619" spans="1:6" ht="15.75" customHeight="1" x14ac:dyDescent="0.25">
      <c r="A619" s="17">
        <v>3610</v>
      </c>
      <c r="B619" s="44" t="s">
        <v>31</v>
      </c>
      <c r="C619" s="18">
        <v>43801</v>
      </c>
      <c r="D619" s="8" t="s">
        <v>45</v>
      </c>
      <c r="E619" s="8" t="s">
        <v>45</v>
      </c>
      <c r="F619" s="8">
        <v>1.7</v>
      </c>
    </row>
    <row r="620" spans="1:6" ht="15.75" customHeight="1" x14ac:dyDescent="0.25">
      <c r="A620" s="17">
        <v>8248</v>
      </c>
      <c r="B620" s="44" t="s">
        <v>31</v>
      </c>
      <c r="C620" s="18">
        <v>43826</v>
      </c>
      <c r="D620" s="8" t="s">
        <v>41</v>
      </c>
      <c r="E620" s="8" t="s">
        <v>41</v>
      </c>
      <c r="F620" s="8">
        <v>1.36</v>
      </c>
    </row>
    <row r="621" spans="1:6" ht="15.75" customHeight="1" x14ac:dyDescent="0.25">
      <c r="A621" s="17">
        <v>8174</v>
      </c>
      <c r="B621" s="44" t="s">
        <v>31</v>
      </c>
      <c r="C621" s="18">
        <v>43825</v>
      </c>
      <c r="D621" s="8" t="s">
        <v>60</v>
      </c>
      <c r="E621" s="8" t="s">
        <v>60</v>
      </c>
      <c r="F621" s="8">
        <v>3.64</v>
      </c>
    </row>
    <row r="622" spans="1:6" ht="15.75" customHeight="1" x14ac:dyDescent="0.25">
      <c r="A622" s="17">
        <v>3627</v>
      </c>
      <c r="B622" s="44" t="s">
        <v>31</v>
      </c>
      <c r="C622" s="18">
        <v>43801</v>
      </c>
      <c r="D622" s="6"/>
      <c r="E622" s="8" t="s">
        <v>45</v>
      </c>
      <c r="F622" s="8">
        <v>1.4</v>
      </c>
    </row>
    <row r="623" spans="1:6" ht="15.75" customHeight="1" x14ac:dyDescent="0.25">
      <c r="A623" s="17">
        <v>8137</v>
      </c>
      <c r="B623" s="44" t="s">
        <v>31</v>
      </c>
      <c r="C623" s="18">
        <v>43825</v>
      </c>
      <c r="D623" s="8" t="s">
        <v>49</v>
      </c>
      <c r="E623" s="8" t="s">
        <v>45</v>
      </c>
      <c r="F623" s="8">
        <v>1.76</v>
      </c>
    </row>
    <row r="624" spans="1:6" ht="15.75" customHeight="1" x14ac:dyDescent="0.25">
      <c r="A624" s="17">
        <v>8131</v>
      </c>
      <c r="B624" s="44" t="s">
        <v>31</v>
      </c>
      <c r="C624" s="18">
        <v>43825</v>
      </c>
      <c r="D624" s="6"/>
      <c r="E624" s="8" t="s">
        <v>45</v>
      </c>
      <c r="F624" s="8">
        <v>0.66</v>
      </c>
    </row>
    <row r="625" spans="1:6" ht="15.75" customHeight="1" x14ac:dyDescent="0.25">
      <c r="A625" s="17">
        <v>8123</v>
      </c>
      <c r="B625" s="44" t="s">
        <v>31</v>
      </c>
      <c r="C625" s="18">
        <v>43825</v>
      </c>
      <c r="D625" s="8" t="s">
        <v>45</v>
      </c>
      <c r="E625" s="8" t="s">
        <v>45</v>
      </c>
      <c r="F625" s="8">
        <v>1.4</v>
      </c>
    </row>
    <row r="626" spans="1:6" ht="15.75" customHeight="1" x14ac:dyDescent="0.25">
      <c r="A626" s="17">
        <v>8086</v>
      </c>
      <c r="B626" s="44" t="s">
        <v>31</v>
      </c>
      <c r="C626" s="18">
        <v>43825</v>
      </c>
      <c r="D626" s="8" t="s">
        <v>72</v>
      </c>
      <c r="E626" s="8" t="s">
        <v>72</v>
      </c>
      <c r="F626" s="8">
        <v>0.48</v>
      </c>
    </row>
    <row r="627" spans="1:6" ht="15.75" customHeight="1" x14ac:dyDescent="0.25">
      <c r="A627" s="17">
        <v>8088</v>
      </c>
      <c r="B627" s="44" t="s">
        <v>31</v>
      </c>
      <c r="C627" s="18">
        <v>43825</v>
      </c>
      <c r="D627" s="8" t="s">
        <v>45</v>
      </c>
      <c r="E627" s="8" t="s">
        <v>45</v>
      </c>
      <c r="F627" s="8">
        <v>6.54</v>
      </c>
    </row>
    <row r="628" spans="1:6" ht="15.75" customHeight="1" x14ac:dyDescent="0.25">
      <c r="A628" s="17">
        <v>8069</v>
      </c>
      <c r="B628" s="44" t="s">
        <v>31</v>
      </c>
      <c r="C628" s="18">
        <v>43825</v>
      </c>
      <c r="D628" s="6"/>
      <c r="E628" s="8" t="s">
        <v>60</v>
      </c>
      <c r="F628" s="8">
        <v>0.56999999999999995</v>
      </c>
    </row>
    <row r="629" spans="1:6" ht="15.75" customHeight="1" x14ac:dyDescent="0.25">
      <c r="A629" s="17">
        <v>8065</v>
      </c>
      <c r="B629" s="44" t="s">
        <v>31</v>
      </c>
      <c r="C629" s="18">
        <v>43825</v>
      </c>
      <c r="D629" s="8" t="s">
        <v>60</v>
      </c>
      <c r="E629" s="8" t="s">
        <v>60</v>
      </c>
      <c r="F629" s="8">
        <v>4.12</v>
      </c>
    </row>
    <row r="630" spans="1:6" ht="15.75" customHeight="1" x14ac:dyDescent="0.25">
      <c r="A630" s="17">
        <v>8051</v>
      </c>
      <c r="B630" s="44" t="s">
        <v>31</v>
      </c>
      <c r="C630" s="18">
        <v>43825</v>
      </c>
      <c r="D630" s="6"/>
      <c r="E630" s="8" t="s">
        <v>45</v>
      </c>
      <c r="F630" s="8">
        <v>0.74</v>
      </c>
    </row>
    <row r="631" spans="1:6" ht="15.75" customHeight="1" x14ac:dyDescent="0.25">
      <c r="A631" s="17">
        <v>8042</v>
      </c>
      <c r="B631" s="44" t="s">
        <v>31</v>
      </c>
      <c r="C631" s="18">
        <v>43825</v>
      </c>
      <c r="D631" s="8" t="s">
        <v>45</v>
      </c>
      <c r="E631" s="8" t="s">
        <v>45</v>
      </c>
      <c r="F631" s="8">
        <v>1.1399999999999999</v>
      </c>
    </row>
    <row r="632" spans="1:6" ht="15.75" customHeight="1" x14ac:dyDescent="0.25">
      <c r="A632" s="17">
        <v>8041</v>
      </c>
      <c r="B632" s="44" t="s">
        <v>31</v>
      </c>
      <c r="C632" s="18">
        <v>43825</v>
      </c>
      <c r="D632" s="8" t="s">
        <v>45</v>
      </c>
      <c r="E632" s="8" t="s">
        <v>45</v>
      </c>
      <c r="F632" s="8">
        <v>1.2</v>
      </c>
    </row>
    <row r="633" spans="1:6" ht="15.75" customHeight="1" x14ac:dyDescent="0.25">
      <c r="A633" s="17">
        <v>8037</v>
      </c>
      <c r="B633" s="44" t="s">
        <v>31</v>
      </c>
      <c r="C633" s="18">
        <v>43825</v>
      </c>
      <c r="D633" s="8" t="s">
        <v>45</v>
      </c>
      <c r="E633" s="8" t="s">
        <v>45</v>
      </c>
      <c r="F633" s="8">
        <v>1.1200000000000001</v>
      </c>
    </row>
    <row r="634" spans="1:6" ht="15.75" customHeight="1" x14ac:dyDescent="0.25">
      <c r="A634" s="17">
        <v>7891</v>
      </c>
      <c r="B634" s="44" t="s">
        <v>31</v>
      </c>
      <c r="C634" s="18">
        <v>43823</v>
      </c>
      <c r="D634" s="6"/>
      <c r="E634" s="8" t="s">
        <v>45</v>
      </c>
      <c r="F634" s="8">
        <v>9.5</v>
      </c>
    </row>
    <row r="635" spans="1:6" ht="15.75" customHeight="1" x14ac:dyDescent="0.25">
      <c r="A635" s="17">
        <v>7887</v>
      </c>
      <c r="B635" s="44" t="s">
        <v>31</v>
      </c>
      <c r="C635" s="18">
        <v>43823</v>
      </c>
      <c r="D635" s="6"/>
      <c r="E635" s="8" t="s">
        <v>45</v>
      </c>
      <c r="F635" s="8">
        <v>2.2799999999999998</v>
      </c>
    </row>
    <row r="636" spans="1:6" ht="15.75" customHeight="1" x14ac:dyDescent="0.25">
      <c r="A636" s="17">
        <v>7868</v>
      </c>
      <c r="B636" s="44" t="s">
        <v>31</v>
      </c>
      <c r="C636" s="18">
        <v>43823</v>
      </c>
      <c r="D636" s="8" t="s">
        <v>45</v>
      </c>
      <c r="E636" s="8" t="s">
        <v>45</v>
      </c>
      <c r="F636" s="8">
        <v>1.42</v>
      </c>
    </row>
    <row r="637" spans="1:6" ht="15.75" customHeight="1" x14ac:dyDescent="0.25">
      <c r="A637" s="17">
        <v>3667</v>
      </c>
      <c r="B637" s="44" t="s">
        <v>31</v>
      </c>
      <c r="C637" s="18">
        <v>43801</v>
      </c>
      <c r="D637" s="8" t="s">
        <v>45</v>
      </c>
      <c r="E637" s="8" t="s">
        <v>45</v>
      </c>
      <c r="F637" s="8">
        <v>0.9</v>
      </c>
    </row>
    <row r="638" spans="1:6" ht="15.75" customHeight="1" x14ac:dyDescent="0.25">
      <c r="A638" s="17">
        <v>7864</v>
      </c>
      <c r="B638" s="44" t="s">
        <v>31</v>
      </c>
      <c r="C638" s="18">
        <v>43823</v>
      </c>
      <c r="D638" s="8" t="s">
        <v>45</v>
      </c>
      <c r="E638" s="8" t="s">
        <v>45</v>
      </c>
      <c r="F638" s="8">
        <v>1.28</v>
      </c>
    </row>
    <row r="639" spans="1:6" ht="15.75" customHeight="1" x14ac:dyDescent="0.25">
      <c r="A639" s="17">
        <v>3670</v>
      </c>
      <c r="B639" s="44" t="s">
        <v>31</v>
      </c>
      <c r="C639" s="18">
        <v>43801</v>
      </c>
      <c r="D639" s="8" t="s">
        <v>42</v>
      </c>
      <c r="E639" s="8" t="s">
        <v>59</v>
      </c>
      <c r="F639" s="8">
        <v>0.97199999999999998</v>
      </c>
    </row>
    <row r="640" spans="1:6" ht="15.75" customHeight="1" x14ac:dyDescent="0.25">
      <c r="A640" s="17">
        <v>7841</v>
      </c>
      <c r="B640" s="44" t="s">
        <v>31</v>
      </c>
      <c r="C640" s="18">
        <v>43823</v>
      </c>
      <c r="D640" s="8" t="s">
        <v>60</v>
      </c>
      <c r="E640" s="8" t="s">
        <v>60</v>
      </c>
      <c r="F640" s="8">
        <v>2.82</v>
      </c>
    </row>
    <row r="641" spans="1:6" ht="15.75" customHeight="1" x14ac:dyDescent="0.25">
      <c r="A641" s="17">
        <v>7820</v>
      </c>
      <c r="B641" s="44" t="s">
        <v>31</v>
      </c>
      <c r="C641" s="18">
        <v>43823</v>
      </c>
      <c r="D641" s="6"/>
      <c r="E641" s="8" t="s">
        <v>45</v>
      </c>
      <c r="F641" s="8">
        <v>2.42</v>
      </c>
    </row>
    <row r="642" spans="1:6" ht="15.75" customHeight="1" x14ac:dyDescent="0.25">
      <c r="A642" s="17">
        <v>3678</v>
      </c>
      <c r="B642" s="44" t="s">
        <v>31</v>
      </c>
      <c r="C642" s="18">
        <v>43801</v>
      </c>
      <c r="D642" s="8" t="s">
        <v>45</v>
      </c>
      <c r="E642" s="8" t="s">
        <v>45</v>
      </c>
      <c r="F642" s="8">
        <v>3.28</v>
      </c>
    </row>
    <row r="643" spans="1:6" ht="15.75" customHeight="1" x14ac:dyDescent="0.25">
      <c r="A643" s="17">
        <v>7792</v>
      </c>
      <c r="B643" s="44" t="s">
        <v>31</v>
      </c>
      <c r="C643" s="18">
        <v>43823</v>
      </c>
      <c r="D643" s="8" t="s">
        <v>45</v>
      </c>
      <c r="E643" s="8" t="s">
        <v>45</v>
      </c>
      <c r="F643" s="8">
        <v>1.44</v>
      </c>
    </row>
    <row r="644" spans="1:6" ht="15.75" customHeight="1" x14ac:dyDescent="0.25">
      <c r="A644" s="17">
        <v>7790</v>
      </c>
      <c r="B644" s="44" t="s">
        <v>31</v>
      </c>
      <c r="C644" s="18">
        <v>43823</v>
      </c>
      <c r="D644" s="8" t="s">
        <v>45</v>
      </c>
      <c r="E644" s="8" t="s">
        <v>45</v>
      </c>
      <c r="F644" s="8">
        <v>1.38</v>
      </c>
    </row>
    <row r="645" spans="1:6" ht="15.75" customHeight="1" x14ac:dyDescent="0.25">
      <c r="A645" s="17">
        <v>7778</v>
      </c>
      <c r="B645" s="44" t="s">
        <v>31</v>
      </c>
      <c r="C645" s="18">
        <v>43823</v>
      </c>
      <c r="D645" s="6"/>
      <c r="E645" s="8" t="s">
        <v>45</v>
      </c>
      <c r="F645" s="8">
        <v>0.28000000000000003</v>
      </c>
    </row>
    <row r="646" spans="1:6" ht="15.75" customHeight="1" x14ac:dyDescent="0.25">
      <c r="A646" s="17">
        <v>7768</v>
      </c>
      <c r="B646" s="44" t="s">
        <v>31</v>
      </c>
      <c r="C646" s="18">
        <v>43823</v>
      </c>
      <c r="D646" s="8" t="s">
        <v>55</v>
      </c>
      <c r="E646" s="8" t="s">
        <v>55</v>
      </c>
      <c r="F646" s="8">
        <v>0.96</v>
      </c>
    </row>
    <row r="647" spans="1:6" ht="15.75" customHeight="1" x14ac:dyDescent="0.25">
      <c r="A647" s="17">
        <v>7761</v>
      </c>
      <c r="B647" s="44" t="s">
        <v>31</v>
      </c>
      <c r="C647" s="18">
        <v>43823</v>
      </c>
      <c r="D647" s="8" t="s">
        <v>61</v>
      </c>
      <c r="E647" s="8" t="s">
        <v>61</v>
      </c>
      <c r="F647" s="8">
        <v>1.26</v>
      </c>
    </row>
    <row r="648" spans="1:6" ht="15.75" customHeight="1" x14ac:dyDescent="0.25">
      <c r="A648" s="17">
        <v>7591</v>
      </c>
      <c r="B648" s="44" t="s">
        <v>31</v>
      </c>
      <c r="C648" s="18">
        <v>43822</v>
      </c>
      <c r="D648" s="8" t="s">
        <v>45</v>
      </c>
      <c r="E648" s="8" t="s">
        <v>45</v>
      </c>
      <c r="F648" s="8">
        <v>0.2</v>
      </c>
    </row>
    <row r="649" spans="1:6" ht="15.75" customHeight="1" x14ac:dyDescent="0.25">
      <c r="A649" s="17">
        <v>7593</v>
      </c>
      <c r="B649" s="44" t="s">
        <v>31</v>
      </c>
      <c r="C649" s="18">
        <v>43822</v>
      </c>
      <c r="D649" s="8" t="s">
        <v>60</v>
      </c>
      <c r="E649" s="8" t="s">
        <v>60</v>
      </c>
      <c r="F649" s="8">
        <v>3.28</v>
      </c>
    </row>
    <row r="650" spans="1:6" ht="15.75" customHeight="1" x14ac:dyDescent="0.25">
      <c r="A650" s="17">
        <v>7588</v>
      </c>
      <c r="B650" s="44" t="s">
        <v>31</v>
      </c>
      <c r="C650" s="18">
        <v>43822</v>
      </c>
      <c r="D650" s="8" t="s">
        <v>45</v>
      </c>
      <c r="E650" s="8" t="s">
        <v>45</v>
      </c>
      <c r="F650" s="8">
        <v>1.22</v>
      </c>
    </row>
    <row r="651" spans="1:6" ht="15.75" customHeight="1" x14ac:dyDescent="0.25">
      <c r="A651" s="17">
        <v>7567</v>
      </c>
      <c r="B651" s="44" t="s">
        <v>31</v>
      </c>
      <c r="C651" s="18">
        <v>43822</v>
      </c>
      <c r="D651" s="8" t="s">
        <v>45</v>
      </c>
      <c r="E651" s="8" t="s">
        <v>45</v>
      </c>
      <c r="F651" s="8">
        <v>0.08</v>
      </c>
    </row>
    <row r="652" spans="1:6" ht="15.75" customHeight="1" x14ac:dyDescent="0.25">
      <c r="A652" s="17">
        <v>7547</v>
      </c>
      <c r="B652" s="44" t="s">
        <v>31</v>
      </c>
      <c r="C652" s="18">
        <v>43822</v>
      </c>
      <c r="D652" s="6"/>
      <c r="E652" s="8" t="s">
        <v>45</v>
      </c>
      <c r="F652" s="8">
        <v>0.88</v>
      </c>
    </row>
    <row r="653" spans="1:6" ht="15.75" customHeight="1" x14ac:dyDescent="0.25">
      <c r="A653" s="17">
        <v>7529</v>
      </c>
      <c r="B653" s="44" t="s">
        <v>31</v>
      </c>
      <c r="C653" s="18">
        <v>43822</v>
      </c>
      <c r="D653" s="8" t="s">
        <v>44</v>
      </c>
      <c r="E653" s="8" t="s">
        <v>74</v>
      </c>
      <c r="F653" s="8">
        <v>0.72</v>
      </c>
    </row>
    <row r="654" spans="1:6" ht="15.75" customHeight="1" x14ac:dyDescent="0.25">
      <c r="A654" s="17">
        <v>7520</v>
      </c>
      <c r="B654" s="44" t="s">
        <v>31</v>
      </c>
      <c r="C654" s="18">
        <v>43822</v>
      </c>
      <c r="D654" s="8" t="s">
        <v>45</v>
      </c>
      <c r="E654" s="8" t="s">
        <v>45</v>
      </c>
      <c r="F654" s="8">
        <v>6.3</v>
      </c>
    </row>
    <row r="655" spans="1:6" ht="15.75" customHeight="1" x14ac:dyDescent="0.25">
      <c r="A655" s="17">
        <v>7510</v>
      </c>
      <c r="B655" s="44" t="s">
        <v>31</v>
      </c>
      <c r="C655" s="18">
        <v>43822</v>
      </c>
      <c r="D655" s="8" t="s">
        <v>45</v>
      </c>
      <c r="E655" s="8" t="s">
        <v>45</v>
      </c>
      <c r="F655" s="8">
        <v>8.4600000000000009</v>
      </c>
    </row>
    <row r="656" spans="1:6" ht="15.75" customHeight="1" x14ac:dyDescent="0.25">
      <c r="A656" s="17">
        <v>7505</v>
      </c>
      <c r="B656" s="44" t="s">
        <v>31</v>
      </c>
      <c r="C656" s="18">
        <v>43821</v>
      </c>
      <c r="D656" s="8" t="s">
        <v>45</v>
      </c>
      <c r="E656" s="8" t="s">
        <v>45</v>
      </c>
      <c r="F656" s="8">
        <v>11.82</v>
      </c>
    </row>
    <row r="657" spans="1:6" ht="15.75" customHeight="1" x14ac:dyDescent="0.25">
      <c r="A657" s="17">
        <v>7498</v>
      </c>
      <c r="B657" s="44" t="s">
        <v>31</v>
      </c>
      <c r="C657" s="18">
        <v>43822</v>
      </c>
      <c r="D657" s="8" t="s">
        <v>45</v>
      </c>
      <c r="E657" s="8" t="s">
        <v>45</v>
      </c>
      <c r="F657" s="8">
        <v>8.4600000000000009</v>
      </c>
    </row>
    <row r="658" spans="1:6" ht="15.75" customHeight="1" x14ac:dyDescent="0.25">
      <c r="A658" s="17">
        <v>7436</v>
      </c>
      <c r="B658" s="44" t="s">
        <v>31</v>
      </c>
      <c r="C658" s="18">
        <v>43822</v>
      </c>
      <c r="D658" s="8" t="s">
        <v>45</v>
      </c>
      <c r="E658" s="8" t="s">
        <v>45</v>
      </c>
      <c r="F658" s="8">
        <v>0.62</v>
      </c>
    </row>
    <row r="659" spans="1:6" ht="15.75" customHeight="1" x14ac:dyDescent="0.25">
      <c r="A659" s="17">
        <v>7287</v>
      </c>
      <c r="B659" s="44" t="s">
        <v>31</v>
      </c>
      <c r="C659" s="18">
        <v>43819</v>
      </c>
      <c r="D659" s="6"/>
      <c r="E659" s="8" t="s">
        <v>45</v>
      </c>
      <c r="F659" s="8">
        <v>1.1399999999999999</v>
      </c>
    </row>
    <row r="660" spans="1:6" ht="15.75" customHeight="1" x14ac:dyDescent="0.25">
      <c r="A660" s="17">
        <v>7209</v>
      </c>
      <c r="B660" s="44" t="s">
        <v>31</v>
      </c>
      <c r="C660" s="18">
        <v>43819</v>
      </c>
      <c r="D660" s="8" t="s">
        <v>41</v>
      </c>
      <c r="E660" s="8" t="s">
        <v>41</v>
      </c>
      <c r="F660" s="8">
        <v>0.39900000000000002</v>
      </c>
    </row>
    <row r="661" spans="1:6" ht="15.75" customHeight="1" x14ac:dyDescent="0.25">
      <c r="A661" s="17">
        <v>7175</v>
      </c>
      <c r="B661" s="44" t="s">
        <v>31</v>
      </c>
      <c r="C661" s="18">
        <v>43819</v>
      </c>
      <c r="D661" s="8" t="s">
        <v>41</v>
      </c>
      <c r="E661" s="8" t="s">
        <v>41</v>
      </c>
      <c r="F661" s="8">
        <v>1.1399999999999999</v>
      </c>
    </row>
    <row r="662" spans="1:6" ht="15.75" customHeight="1" x14ac:dyDescent="0.25">
      <c r="A662" s="17">
        <v>7147</v>
      </c>
      <c r="B662" s="44" t="s">
        <v>31</v>
      </c>
      <c r="C662" s="18">
        <v>43819</v>
      </c>
      <c r="D662" s="8" t="s">
        <v>71</v>
      </c>
      <c r="E662" s="8" t="s">
        <v>53</v>
      </c>
      <c r="F662" s="8">
        <v>0.12</v>
      </c>
    </row>
    <row r="663" spans="1:6" ht="15.75" customHeight="1" x14ac:dyDescent="0.25">
      <c r="A663" s="17">
        <v>7136</v>
      </c>
      <c r="B663" s="44" t="s">
        <v>31</v>
      </c>
      <c r="C663" s="18">
        <v>43819</v>
      </c>
      <c r="D663" s="6"/>
      <c r="E663" s="8" t="s">
        <v>45</v>
      </c>
      <c r="F663" s="8">
        <v>2.72</v>
      </c>
    </row>
    <row r="664" spans="1:6" ht="15.75" customHeight="1" x14ac:dyDescent="0.25">
      <c r="A664" s="17">
        <v>7100</v>
      </c>
      <c r="B664" s="44" t="s">
        <v>31</v>
      </c>
      <c r="C664" s="18">
        <v>43818</v>
      </c>
      <c r="D664" s="6"/>
      <c r="E664" s="8" t="s">
        <v>45</v>
      </c>
      <c r="F664" s="8">
        <v>4.54</v>
      </c>
    </row>
    <row r="665" spans="1:6" ht="15.75" customHeight="1" x14ac:dyDescent="0.25">
      <c r="A665" s="17">
        <v>7075</v>
      </c>
      <c r="B665" s="44" t="s">
        <v>31</v>
      </c>
      <c r="C665" s="18">
        <v>43818</v>
      </c>
      <c r="D665" s="8" t="s">
        <v>55</v>
      </c>
      <c r="E665" s="8" t="s">
        <v>55</v>
      </c>
      <c r="F665" s="8">
        <v>0.16</v>
      </c>
    </row>
    <row r="666" spans="1:6" ht="15.75" customHeight="1" x14ac:dyDescent="0.25">
      <c r="A666" s="17">
        <v>7047</v>
      </c>
      <c r="B666" s="44" t="s">
        <v>31</v>
      </c>
      <c r="C666" s="18">
        <v>43818</v>
      </c>
      <c r="D666" s="6"/>
      <c r="E666" s="8" t="s">
        <v>45</v>
      </c>
      <c r="F666" s="8">
        <v>3.06</v>
      </c>
    </row>
    <row r="667" spans="1:6" ht="15.75" customHeight="1" x14ac:dyDescent="0.25">
      <c r="A667" s="17">
        <v>7035</v>
      </c>
      <c r="B667" s="44" t="s">
        <v>31</v>
      </c>
      <c r="C667" s="18">
        <v>43818</v>
      </c>
      <c r="D667" s="8" t="s">
        <v>45</v>
      </c>
      <c r="E667" s="8" t="s">
        <v>45</v>
      </c>
      <c r="F667" s="8">
        <v>0.42</v>
      </c>
    </row>
    <row r="668" spans="1:6" ht="15.75" customHeight="1" x14ac:dyDescent="0.25">
      <c r="A668" s="17">
        <v>6984</v>
      </c>
      <c r="B668" s="44" t="s">
        <v>31</v>
      </c>
      <c r="C668" s="18">
        <v>43818</v>
      </c>
      <c r="D668" s="8" t="s">
        <v>41</v>
      </c>
      <c r="E668" s="8" t="s">
        <v>41</v>
      </c>
      <c r="F668" s="8">
        <v>3.16</v>
      </c>
    </row>
    <row r="669" spans="1:6" ht="15.75" customHeight="1" x14ac:dyDescent="0.25">
      <c r="A669" s="17">
        <v>6966</v>
      </c>
      <c r="B669" s="44" t="s">
        <v>31</v>
      </c>
      <c r="C669" s="18">
        <v>43818</v>
      </c>
      <c r="D669" s="6"/>
      <c r="E669" s="8" t="s">
        <v>45</v>
      </c>
      <c r="F669" s="8">
        <v>3.34</v>
      </c>
    </row>
    <row r="670" spans="1:6" ht="15.75" customHeight="1" x14ac:dyDescent="0.25">
      <c r="A670" s="17">
        <v>6958</v>
      </c>
      <c r="B670" s="44" t="s">
        <v>31</v>
      </c>
      <c r="C670" s="18">
        <v>43818</v>
      </c>
      <c r="D670" s="8" t="s">
        <v>45</v>
      </c>
      <c r="E670" s="8" t="s">
        <v>45</v>
      </c>
      <c r="F670" s="8">
        <v>0.74</v>
      </c>
    </row>
    <row r="671" spans="1:6" ht="15.75" customHeight="1" x14ac:dyDescent="0.25">
      <c r="A671" s="17">
        <v>6960</v>
      </c>
      <c r="B671" s="44" t="s">
        <v>31</v>
      </c>
      <c r="C671" s="18">
        <v>43818</v>
      </c>
      <c r="D671" s="8" t="s">
        <v>45</v>
      </c>
      <c r="E671" s="8" t="s">
        <v>45</v>
      </c>
      <c r="F671" s="8">
        <v>0.68</v>
      </c>
    </row>
    <row r="672" spans="1:6" ht="15.75" customHeight="1" x14ac:dyDescent="0.25">
      <c r="A672" s="17">
        <v>6940</v>
      </c>
      <c r="B672" s="44" t="s">
        <v>31</v>
      </c>
      <c r="C672" s="18">
        <v>43818</v>
      </c>
      <c r="D672" s="8" t="s">
        <v>61</v>
      </c>
      <c r="E672" s="8" t="s">
        <v>61</v>
      </c>
      <c r="F672" s="8">
        <v>3.12</v>
      </c>
    </row>
    <row r="673" spans="1:6" ht="15.75" customHeight="1" x14ac:dyDescent="0.25">
      <c r="A673" s="17">
        <v>3824</v>
      </c>
      <c r="B673" s="44" t="s">
        <v>31</v>
      </c>
      <c r="C673" s="18">
        <v>43802</v>
      </c>
      <c r="D673" s="6"/>
      <c r="E673" s="8" t="s">
        <v>60</v>
      </c>
      <c r="F673" s="8">
        <v>0.42399999999999999</v>
      </c>
    </row>
    <row r="674" spans="1:6" ht="15.75" customHeight="1" x14ac:dyDescent="0.25">
      <c r="A674" s="17">
        <v>6906</v>
      </c>
      <c r="B674" s="44" t="s">
        <v>31</v>
      </c>
      <c r="C674" s="18">
        <v>43818</v>
      </c>
      <c r="D674" s="8" t="s">
        <v>45</v>
      </c>
      <c r="E674" s="8" t="s">
        <v>45</v>
      </c>
      <c r="F674" s="8">
        <v>0.9</v>
      </c>
    </row>
    <row r="675" spans="1:6" ht="15.75" customHeight="1" x14ac:dyDescent="0.25">
      <c r="A675" s="17">
        <v>3828</v>
      </c>
      <c r="B675" s="44" t="s">
        <v>31</v>
      </c>
      <c r="C675" s="18">
        <v>43802</v>
      </c>
      <c r="D675" s="8" t="s">
        <v>45</v>
      </c>
      <c r="E675" s="8" t="s">
        <v>45</v>
      </c>
      <c r="F675" s="8">
        <v>1.1000000000000001</v>
      </c>
    </row>
    <row r="676" spans="1:6" ht="15.75" customHeight="1" x14ac:dyDescent="0.25">
      <c r="A676" s="17">
        <v>6904</v>
      </c>
      <c r="B676" s="44" t="s">
        <v>31</v>
      </c>
      <c r="C676" s="18">
        <v>43818</v>
      </c>
      <c r="D676" s="8" t="s">
        <v>72</v>
      </c>
      <c r="E676" s="8" t="s">
        <v>72</v>
      </c>
      <c r="F676" s="8">
        <v>6.54</v>
      </c>
    </row>
    <row r="677" spans="1:6" ht="15.75" customHeight="1" x14ac:dyDescent="0.25">
      <c r="A677" s="17">
        <v>6826</v>
      </c>
      <c r="B677" s="44" t="s">
        <v>31</v>
      </c>
      <c r="C677" s="18">
        <v>43817</v>
      </c>
      <c r="D677" s="8" t="s">
        <v>61</v>
      </c>
      <c r="E677" s="8" t="s">
        <v>61</v>
      </c>
      <c r="F677" s="8">
        <v>0.54</v>
      </c>
    </row>
    <row r="678" spans="1:6" ht="15.75" customHeight="1" x14ac:dyDescent="0.25">
      <c r="A678" s="17">
        <v>6796</v>
      </c>
      <c r="B678" s="44" t="s">
        <v>31</v>
      </c>
      <c r="C678" s="18">
        <v>43817</v>
      </c>
      <c r="D678" s="6"/>
      <c r="E678" s="8" t="s">
        <v>45</v>
      </c>
      <c r="F678" s="8">
        <v>0.14000000000000001</v>
      </c>
    </row>
    <row r="679" spans="1:6" ht="15.75" customHeight="1" x14ac:dyDescent="0.25">
      <c r="A679" s="17">
        <v>3858</v>
      </c>
      <c r="B679" s="44" t="s">
        <v>31</v>
      </c>
      <c r="C679" s="18">
        <v>43802</v>
      </c>
      <c r="D679" s="8" t="s">
        <v>44</v>
      </c>
      <c r="E679" s="8" t="s">
        <v>74</v>
      </c>
      <c r="F679" s="8">
        <v>0.24</v>
      </c>
    </row>
    <row r="680" spans="1:6" ht="15.75" customHeight="1" x14ac:dyDescent="0.25">
      <c r="A680" s="17">
        <v>6773</v>
      </c>
      <c r="B680" s="44" t="s">
        <v>31</v>
      </c>
      <c r="C680" s="18">
        <v>43817</v>
      </c>
      <c r="D680" s="6"/>
      <c r="E680" s="8" t="s">
        <v>45</v>
      </c>
      <c r="F680" s="8">
        <v>0.82</v>
      </c>
    </row>
    <row r="681" spans="1:6" ht="15.75" customHeight="1" x14ac:dyDescent="0.25">
      <c r="A681" s="17">
        <v>6721</v>
      </c>
      <c r="B681" s="44" t="s">
        <v>31</v>
      </c>
      <c r="C681" s="18">
        <v>43817</v>
      </c>
      <c r="D681" s="8" t="s">
        <v>55</v>
      </c>
      <c r="E681" s="8" t="s">
        <v>55</v>
      </c>
      <c r="F681" s="8">
        <v>2.2400000000000002</v>
      </c>
    </row>
    <row r="682" spans="1:6" ht="15.75" customHeight="1" x14ac:dyDescent="0.25">
      <c r="A682" s="17">
        <v>6708</v>
      </c>
      <c r="B682" s="44" t="s">
        <v>31</v>
      </c>
      <c r="C682" s="18">
        <v>43817</v>
      </c>
      <c r="D682" s="6"/>
      <c r="E682" s="8" t="s">
        <v>45</v>
      </c>
      <c r="F682" s="8">
        <v>0.26</v>
      </c>
    </row>
    <row r="683" spans="1:6" ht="15.75" customHeight="1" x14ac:dyDescent="0.25">
      <c r="A683" s="17">
        <v>6701</v>
      </c>
      <c r="B683" s="44" t="s">
        <v>31</v>
      </c>
      <c r="C683" s="18">
        <v>43817</v>
      </c>
      <c r="D683" s="8" t="s">
        <v>45</v>
      </c>
      <c r="E683" s="8" t="s">
        <v>45</v>
      </c>
      <c r="F683" s="8">
        <v>1.7</v>
      </c>
    </row>
    <row r="684" spans="1:6" ht="15.75" customHeight="1" x14ac:dyDescent="0.25">
      <c r="A684" s="17">
        <v>6704</v>
      </c>
      <c r="B684" s="44" t="s">
        <v>31</v>
      </c>
      <c r="C684" s="18">
        <v>43817</v>
      </c>
      <c r="D684" s="6"/>
      <c r="E684" s="8" t="s">
        <v>45</v>
      </c>
      <c r="F684" s="8">
        <v>3.08</v>
      </c>
    </row>
    <row r="685" spans="1:6" ht="15.75" customHeight="1" x14ac:dyDescent="0.25">
      <c r="A685" s="17">
        <v>3878</v>
      </c>
      <c r="B685" s="44" t="s">
        <v>31</v>
      </c>
      <c r="C685" s="18">
        <v>43802</v>
      </c>
      <c r="D685" s="8" t="s">
        <v>45</v>
      </c>
      <c r="E685" s="8" t="s">
        <v>45</v>
      </c>
      <c r="F685" s="8">
        <v>3.74</v>
      </c>
    </row>
    <row r="686" spans="1:6" ht="15.75" customHeight="1" x14ac:dyDescent="0.25">
      <c r="A686" s="17">
        <v>6689</v>
      </c>
      <c r="B686" s="44" t="s">
        <v>31</v>
      </c>
      <c r="C686" s="18">
        <v>43817</v>
      </c>
      <c r="D686" s="8" t="s">
        <v>45</v>
      </c>
      <c r="E686" s="8" t="s">
        <v>45</v>
      </c>
      <c r="F686" s="8">
        <v>2.16</v>
      </c>
    </row>
    <row r="687" spans="1:6" ht="15.75" customHeight="1" x14ac:dyDescent="0.25">
      <c r="A687" s="17">
        <v>6640</v>
      </c>
      <c r="B687" s="44" t="s">
        <v>31</v>
      </c>
      <c r="C687" s="18">
        <v>43816</v>
      </c>
      <c r="D687" s="8" t="s">
        <v>45</v>
      </c>
      <c r="E687" s="8" t="s">
        <v>45</v>
      </c>
      <c r="F687" s="8">
        <v>4.6399999999999997</v>
      </c>
    </row>
    <row r="688" spans="1:6" ht="15.75" customHeight="1" x14ac:dyDescent="0.25">
      <c r="A688" s="17">
        <v>6596</v>
      </c>
      <c r="B688" s="44" t="s">
        <v>31</v>
      </c>
      <c r="C688" s="18">
        <v>43816</v>
      </c>
      <c r="D688" s="8" t="s">
        <v>45</v>
      </c>
      <c r="E688" s="8" t="s">
        <v>45</v>
      </c>
      <c r="F688" s="8">
        <v>3.92</v>
      </c>
    </row>
    <row r="689" spans="1:6" ht="15.75" customHeight="1" x14ac:dyDescent="0.25">
      <c r="A689" s="17">
        <v>3887</v>
      </c>
      <c r="B689" s="44" t="s">
        <v>31</v>
      </c>
      <c r="C689" s="18">
        <v>43802</v>
      </c>
      <c r="D689" s="8" t="s">
        <v>45</v>
      </c>
      <c r="E689" s="8" t="s">
        <v>45</v>
      </c>
      <c r="F689" s="8">
        <v>2.86</v>
      </c>
    </row>
    <row r="690" spans="1:6" ht="15.75" customHeight="1" x14ac:dyDescent="0.25">
      <c r="A690" s="17">
        <v>6560</v>
      </c>
      <c r="B690" s="44" t="s">
        <v>31</v>
      </c>
      <c r="C690" s="18">
        <v>43816</v>
      </c>
      <c r="D690" s="6"/>
      <c r="E690" s="8" t="s">
        <v>61</v>
      </c>
      <c r="F690" s="8">
        <v>4</v>
      </c>
    </row>
    <row r="691" spans="1:6" ht="15.75" customHeight="1" x14ac:dyDescent="0.25">
      <c r="A691" s="17">
        <v>3899</v>
      </c>
      <c r="B691" s="44" t="s">
        <v>31</v>
      </c>
      <c r="C691" s="18">
        <v>43802</v>
      </c>
      <c r="D691" s="6"/>
      <c r="E691" s="8" t="s">
        <v>45</v>
      </c>
      <c r="F691" s="8">
        <v>0.16</v>
      </c>
    </row>
    <row r="692" spans="1:6" ht="15.75" customHeight="1" x14ac:dyDescent="0.25">
      <c r="A692" s="17">
        <v>6522</v>
      </c>
      <c r="B692" s="44" t="s">
        <v>31</v>
      </c>
      <c r="C692" s="18">
        <v>43816</v>
      </c>
      <c r="D692" s="8" t="s">
        <v>55</v>
      </c>
      <c r="E692" s="8" t="s">
        <v>55</v>
      </c>
      <c r="F692" s="8">
        <v>0.26</v>
      </c>
    </row>
    <row r="693" spans="1:6" ht="15.75" customHeight="1" x14ac:dyDescent="0.25">
      <c r="A693" s="17">
        <v>6496</v>
      </c>
      <c r="B693" s="44" t="s">
        <v>31</v>
      </c>
      <c r="C693" s="18">
        <v>43816</v>
      </c>
      <c r="D693" s="8" t="s">
        <v>61</v>
      </c>
      <c r="E693" s="8" t="s">
        <v>61</v>
      </c>
      <c r="F693" s="8">
        <v>3.8</v>
      </c>
    </row>
    <row r="694" spans="1:6" ht="15.75" customHeight="1" x14ac:dyDescent="0.25">
      <c r="A694" s="17">
        <v>6481</v>
      </c>
      <c r="B694" s="44" t="s">
        <v>31</v>
      </c>
      <c r="C694" s="18">
        <v>43816</v>
      </c>
      <c r="D694" s="6"/>
      <c r="E694" s="8" t="s">
        <v>60</v>
      </c>
      <c r="F694" s="8">
        <v>2.98</v>
      </c>
    </row>
    <row r="695" spans="1:6" ht="15.75" customHeight="1" x14ac:dyDescent="0.25">
      <c r="A695" s="17">
        <v>6478</v>
      </c>
      <c r="B695" s="44" t="s">
        <v>31</v>
      </c>
      <c r="C695" s="18">
        <v>43816</v>
      </c>
      <c r="D695" s="8" t="s">
        <v>42</v>
      </c>
      <c r="E695" s="8" t="s">
        <v>42</v>
      </c>
      <c r="F695" s="8">
        <v>1.64</v>
      </c>
    </row>
    <row r="696" spans="1:6" ht="15.75" customHeight="1" x14ac:dyDescent="0.25">
      <c r="A696" s="17">
        <v>6466</v>
      </c>
      <c r="B696" s="44" t="s">
        <v>31</v>
      </c>
      <c r="C696" s="18">
        <v>43816</v>
      </c>
      <c r="D696" s="8" t="s">
        <v>45</v>
      </c>
      <c r="E696" s="8" t="s">
        <v>45</v>
      </c>
      <c r="F696" s="8">
        <v>1.06</v>
      </c>
    </row>
    <row r="697" spans="1:6" ht="15.75" customHeight="1" x14ac:dyDescent="0.25">
      <c r="A697" s="17">
        <v>6460</v>
      </c>
      <c r="B697" s="44" t="s">
        <v>31</v>
      </c>
      <c r="C697" s="18">
        <v>43816</v>
      </c>
      <c r="D697" s="8" t="s">
        <v>45</v>
      </c>
      <c r="E697" s="8" t="s">
        <v>45</v>
      </c>
      <c r="F697" s="8">
        <v>2.02</v>
      </c>
    </row>
    <row r="698" spans="1:6" ht="15.75" customHeight="1" x14ac:dyDescent="0.25">
      <c r="A698" s="17">
        <v>3900</v>
      </c>
      <c r="B698" s="44" t="s">
        <v>31</v>
      </c>
      <c r="C698" s="18">
        <v>43802</v>
      </c>
      <c r="D698" s="8" t="s">
        <v>45</v>
      </c>
      <c r="E698" s="8" t="s">
        <v>45</v>
      </c>
      <c r="F698" s="8">
        <v>0.26</v>
      </c>
    </row>
    <row r="699" spans="1:6" ht="15.75" customHeight="1" x14ac:dyDescent="0.25">
      <c r="A699" s="17">
        <v>6432</v>
      </c>
      <c r="B699" s="44" t="s">
        <v>31</v>
      </c>
      <c r="C699" s="18">
        <v>43816</v>
      </c>
      <c r="D699" s="8" t="s">
        <v>45</v>
      </c>
      <c r="E699" s="8" t="s">
        <v>45</v>
      </c>
      <c r="F699" s="8">
        <v>0.48</v>
      </c>
    </row>
    <row r="700" spans="1:6" ht="15.75" customHeight="1" x14ac:dyDescent="0.25">
      <c r="A700" s="17">
        <v>3919</v>
      </c>
      <c r="B700" s="44" t="s">
        <v>31</v>
      </c>
      <c r="C700" s="18">
        <v>43802</v>
      </c>
      <c r="D700" s="8" t="s">
        <v>45</v>
      </c>
      <c r="E700" s="8" t="s">
        <v>45</v>
      </c>
      <c r="F700" s="8">
        <v>4.1399999999999997</v>
      </c>
    </row>
    <row r="701" spans="1:6" ht="15.75" customHeight="1" x14ac:dyDescent="0.25">
      <c r="A701" s="17">
        <v>3929</v>
      </c>
      <c r="B701" s="44" t="s">
        <v>31</v>
      </c>
      <c r="C701" s="18">
        <v>43802</v>
      </c>
      <c r="D701" s="8" t="s">
        <v>45</v>
      </c>
      <c r="E701" s="8" t="s">
        <v>45</v>
      </c>
      <c r="F701" s="8">
        <v>1.18</v>
      </c>
    </row>
    <row r="702" spans="1:6" ht="15.75" customHeight="1" x14ac:dyDescent="0.25">
      <c r="A702" s="17">
        <v>3930</v>
      </c>
      <c r="B702" s="44" t="s">
        <v>31</v>
      </c>
      <c r="C702" s="18">
        <v>43802</v>
      </c>
      <c r="D702" s="8" t="s">
        <v>45</v>
      </c>
      <c r="E702" s="8" t="s">
        <v>45</v>
      </c>
      <c r="F702" s="8">
        <v>0.56000000000000005</v>
      </c>
    </row>
    <row r="703" spans="1:6" ht="15.75" customHeight="1" x14ac:dyDescent="0.25">
      <c r="A703" s="17">
        <v>3940</v>
      </c>
      <c r="B703" s="44" t="s">
        <v>31</v>
      </c>
      <c r="C703" s="18">
        <v>43802</v>
      </c>
      <c r="D703" s="8" t="s">
        <v>72</v>
      </c>
      <c r="E703" s="8" t="s">
        <v>72</v>
      </c>
      <c r="F703" s="8">
        <v>0.56000000000000005</v>
      </c>
    </row>
    <row r="704" spans="1:6" ht="15.75" customHeight="1" x14ac:dyDescent="0.25">
      <c r="A704" s="17">
        <v>6246</v>
      </c>
      <c r="B704" s="44" t="s">
        <v>31</v>
      </c>
      <c r="C704" s="18">
        <v>43815</v>
      </c>
      <c r="D704" s="8" t="s">
        <v>55</v>
      </c>
      <c r="E704" s="8" t="s">
        <v>55</v>
      </c>
      <c r="F704" s="8">
        <v>2.84</v>
      </c>
    </row>
    <row r="705" spans="1:6" ht="15.75" customHeight="1" x14ac:dyDescent="0.25">
      <c r="A705" s="17">
        <v>3957</v>
      </c>
      <c r="B705" s="44" t="s">
        <v>31</v>
      </c>
      <c r="C705" s="18">
        <v>43802</v>
      </c>
      <c r="D705" s="6"/>
      <c r="E705" s="8" t="s">
        <v>60</v>
      </c>
      <c r="F705" s="8">
        <v>0.40799999999999997</v>
      </c>
    </row>
    <row r="706" spans="1:6" ht="15.75" customHeight="1" x14ac:dyDescent="0.25">
      <c r="A706" s="17">
        <v>3958</v>
      </c>
      <c r="B706" s="44" t="s">
        <v>31</v>
      </c>
      <c r="C706" s="18">
        <v>43802</v>
      </c>
      <c r="D706" s="8" t="s">
        <v>45</v>
      </c>
      <c r="E706" s="8" t="s">
        <v>45</v>
      </c>
      <c r="F706" s="8">
        <v>9.02</v>
      </c>
    </row>
    <row r="707" spans="1:6" ht="15.75" customHeight="1" x14ac:dyDescent="0.25">
      <c r="A707" s="17">
        <v>6191</v>
      </c>
      <c r="B707" s="44" t="s">
        <v>31</v>
      </c>
      <c r="C707" s="18">
        <v>43815</v>
      </c>
      <c r="D707" s="8" t="s">
        <v>45</v>
      </c>
      <c r="E707" s="8" t="s">
        <v>45</v>
      </c>
      <c r="F707" s="8">
        <v>1.38</v>
      </c>
    </row>
    <row r="708" spans="1:6" ht="15.75" customHeight="1" x14ac:dyDescent="0.25">
      <c r="A708" s="17">
        <v>3970</v>
      </c>
      <c r="B708" s="44" t="s">
        <v>31</v>
      </c>
      <c r="C708" s="18">
        <v>43802</v>
      </c>
      <c r="D708" s="8" t="s">
        <v>72</v>
      </c>
      <c r="E708" s="8" t="s">
        <v>72</v>
      </c>
      <c r="F708" s="8">
        <v>0.34</v>
      </c>
    </row>
    <row r="709" spans="1:6" ht="15.75" customHeight="1" x14ac:dyDescent="0.25">
      <c r="A709" s="17">
        <v>6044</v>
      </c>
      <c r="B709" s="44" t="s">
        <v>31</v>
      </c>
      <c r="C709" s="18">
        <v>43812</v>
      </c>
      <c r="D709" s="8" t="s">
        <v>72</v>
      </c>
      <c r="E709" s="8" t="s">
        <v>72</v>
      </c>
      <c r="F709" s="8">
        <v>0.38</v>
      </c>
    </row>
    <row r="710" spans="1:6" ht="15.75" customHeight="1" x14ac:dyDescent="0.25">
      <c r="A710" s="17">
        <v>6012</v>
      </c>
      <c r="B710" s="44" t="s">
        <v>31</v>
      </c>
      <c r="C710" s="18">
        <v>43812</v>
      </c>
      <c r="D710" s="8" t="s">
        <v>45</v>
      </c>
      <c r="E710" s="8" t="s">
        <v>45</v>
      </c>
      <c r="F710" s="8">
        <v>3.88</v>
      </c>
    </row>
    <row r="711" spans="1:6" ht="15.75" customHeight="1" x14ac:dyDescent="0.25">
      <c r="A711" s="17">
        <v>5992</v>
      </c>
      <c r="B711" s="44" t="s">
        <v>31</v>
      </c>
      <c r="C711" s="18">
        <v>43812</v>
      </c>
      <c r="D711" s="8" t="s">
        <v>45</v>
      </c>
      <c r="E711" s="8" t="s">
        <v>45</v>
      </c>
      <c r="F711" s="8">
        <v>4.74</v>
      </c>
    </row>
    <row r="712" spans="1:6" ht="15.75" customHeight="1" x14ac:dyDescent="0.25">
      <c r="A712" s="17">
        <v>6000</v>
      </c>
      <c r="B712" s="44" t="s">
        <v>31</v>
      </c>
      <c r="C712" s="18">
        <v>43812</v>
      </c>
      <c r="D712" s="8" t="s">
        <v>45</v>
      </c>
      <c r="E712" s="8" t="s">
        <v>45</v>
      </c>
      <c r="F712" s="8">
        <v>3.14</v>
      </c>
    </row>
    <row r="713" spans="1:6" ht="15.75" customHeight="1" x14ac:dyDescent="0.25">
      <c r="A713" s="17">
        <v>5999</v>
      </c>
      <c r="B713" s="44" t="s">
        <v>31</v>
      </c>
      <c r="C713" s="18">
        <v>43812</v>
      </c>
      <c r="D713" s="8" t="s">
        <v>45</v>
      </c>
      <c r="E713" s="8" t="s">
        <v>45</v>
      </c>
      <c r="F713" s="8">
        <v>2.08</v>
      </c>
    </row>
    <row r="714" spans="1:6" ht="15.75" customHeight="1" x14ac:dyDescent="0.25">
      <c r="A714" s="17">
        <v>5965</v>
      </c>
      <c r="B714" s="44" t="s">
        <v>31</v>
      </c>
      <c r="C714" s="18">
        <v>43812</v>
      </c>
      <c r="D714" s="8" t="s">
        <v>45</v>
      </c>
      <c r="E714" s="8" t="s">
        <v>45</v>
      </c>
      <c r="F714" s="8">
        <v>3.08</v>
      </c>
    </row>
    <row r="715" spans="1:6" ht="15.75" customHeight="1" x14ac:dyDescent="0.25">
      <c r="A715" s="17">
        <v>5947</v>
      </c>
      <c r="B715" s="44" t="s">
        <v>31</v>
      </c>
      <c r="C715" s="18">
        <v>43812</v>
      </c>
      <c r="D715" s="8" t="s">
        <v>42</v>
      </c>
      <c r="E715" s="8" t="s">
        <v>42</v>
      </c>
      <c r="F715" s="8">
        <v>2.2799999999999998</v>
      </c>
    </row>
    <row r="716" spans="1:6" ht="15.75" customHeight="1" x14ac:dyDescent="0.25">
      <c r="A716" s="17">
        <v>5924</v>
      </c>
      <c r="B716" s="44" t="s">
        <v>31</v>
      </c>
      <c r="C716" s="18">
        <v>43812</v>
      </c>
      <c r="D716" s="8" t="s">
        <v>45</v>
      </c>
      <c r="E716" s="8" t="s">
        <v>45</v>
      </c>
      <c r="F716" s="8">
        <v>1.54</v>
      </c>
    </row>
    <row r="717" spans="1:6" ht="15.75" customHeight="1" x14ac:dyDescent="0.25">
      <c r="A717" s="17">
        <v>5908</v>
      </c>
      <c r="B717" s="44" t="s">
        <v>31</v>
      </c>
      <c r="C717" s="18">
        <v>43812</v>
      </c>
      <c r="D717" s="6"/>
      <c r="E717" s="8" t="s">
        <v>45</v>
      </c>
      <c r="F717" s="8">
        <v>2.82</v>
      </c>
    </row>
    <row r="718" spans="1:6" ht="15.75" customHeight="1" x14ac:dyDescent="0.25">
      <c r="A718" s="17">
        <v>5880</v>
      </c>
      <c r="B718" s="44" t="s">
        <v>31</v>
      </c>
      <c r="C718" s="18">
        <v>43812</v>
      </c>
      <c r="D718" s="8" t="s">
        <v>61</v>
      </c>
      <c r="E718" s="8" t="s">
        <v>61</v>
      </c>
      <c r="F718" s="8">
        <v>4.3600000000000003</v>
      </c>
    </row>
    <row r="719" spans="1:6" ht="15.75" customHeight="1" x14ac:dyDescent="0.25">
      <c r="A719" s="17">
        <v>5775</v>
      </c>
      <c r="B719" s="44" t="s">
        <v>31</v>
      </c>
      <c r="C719" s="18">
        <v>43811</v>
      </c>
      <c r="D719" s="8" t="s">
        <v>45</v>
      </c>
      <c r="E719" s="8" t="s">
        <v>45</v>
      </c>
      <c r="F719" s="8">
        <v>3.44</v>
      </c>
    </row>
    <row r="720" spans="1:6" ht="15.75" customHeight="1" x14ac:dyDescent="0.25">
      <c r="A720" s="17">
        <v>5759</v>
      </c>
      <c r="B720" s="44" t="s">
        <v>31</v>
      </c>
      <c r="C720" s="18">
        <v>43811</v>
      </c>
      <c r="D720" s="8" t="s">
        <v>67</v>
      </c>
      <c r="E720" s="8" t="s">
        <v>60</v>
      </c>
      <c r="F720" s="8">
        <v>0.45400000000000001</v>
      </c>
    </row>
    <row r="721" spans="1:6" ht="15.75" customHeight="1" x14ac:dyDescent="0.25">
      <c r="A721" s="17">
        <v>5729</v>
      </c>
      <c r="B721" s="44" t="s">
        <v>31</v>
      </c>
      <c r="C721" s="18">
        <v>43811</v>
      </c>
      <c r="D721" s="8" t="s">
        <v>45</v>
      </c>
      <c r="E721" s="8" t="s">
        <v>45</v>
      </c>
      <c r="F721" s="8">
        <v>0.16</v>
      </c>
    </row>
    <row r="722" spans="1:6" ht="15.75" customHeight="1" x14ac:dyDescent="0.25">
      <c r="A722" s="17">
        <v>5687</v>
      </c>
      <c r="B722" s="44" t="s">
        <v>31</v>
      </c>
      <c r="C722" s="18">
        <v>43811</v>
      </c>
      <c r="D722" s="8" t="s">
        <v>72</v>
      </c>
      <c r="E722" s="8" t="s">
        <v>72</v>
      </c>
      <c r="F722" s="8">
        <v>1.1200000000000001</v>
      </c>
    </row>
    <row r="723" spans="1:6" ht="15.75" customHeight="1" x14ac:dyDescent="0.25">
      <c r="A723" s="17">
        <v>5668</v>
      </c>
      <c r="B723" s="44" t="s">
        <v>31</v>
      </c>
      <c r="C723" s="18">
        <v>43811</v>
      </c>
      <c r="D723" s="8" t="s">
        <v>45</v>
      </c>
      <c r="E723" s="8" t="s">
        <v>45</v>
      </c>
      <c r="F723" s="8">
        <v>1.98</v>
      </c>
    </row>
    <row r="724" spans="1:6" ht="15.75" customHeight="1" x14ac:dyDescent="0.25">
      <c r="A724" s="17">
        <v>5649</v>
      </c>
      <c r="B724" s="44" t="s">
        <v>31</v>
      </c>
      <c r="C724" s="18">
        <v>43811</v>
      </c>
      <c r="D724" s="8" t="s">
        <v>55</v>
      </c>
      <c r="E724" s="8" t="s">
        <v>55</v>
      </c>
      <c r="F724" s="8">
        <v>1.34</v>
      </c>
    </row>
    <row r="725" spans="1:6" ht="15.75" customHeight="1" x14ac:dyDescent="0.25">
      <c r="A725" s="17">
        <v>5523</v>
      </c>
      <c r="B725" s="44" t="s">
        <v>31</v>
      </c>
      <c r="C725" s="18">
        <v>43810</v>
      </c>
      <c r="D725" s="8" t="s">
        <v>45</v>
      </c>
      <c r="E725" s="8" t="s">
        <v>45</v>
      </c>
      <c r="F725" s="8">
        <v>0.34</v>
      </c>
    </row>
    <row r="726" spans="1:6" ht="15.75" customHeight="1" x14ac:dyDescent="0.25">
      <c r="A726" s="17">
        <v>5515</v>
      </c>
      <c r="B726" s="44" t="s">
        <v>31</v>
      </c>
      <c r="C726" s="18">
        <v>43810</v>
      </c>
      <c r="D726" s="6"/>
      <c r="E726" s="8" t="s">
        <v>45</v>
      </c>
      <c r="F726" s="8">
        <v>3.92</v>
      </c>
    </row>
    <row r="727" spans="1:6" ht="15.75" customHeight="1" x14ac:dyDescent="0.25">
      <c r="A727" s="17">
        <v>5505</v>
      </c>
      <c r="B727" s="44" t="s">
        <v>31</v>
      </c>
      <c r="C727" s="18">
        <v>43810</v>
      </c>
      <c r="D727" s="8" t="s">
        <v>45</v>
      </c>
      <c r="E727" s="8" t="s">
        <v>45</v>
      </c>
      <c r="F727" s="8">
        <v>0.9</v>
      </c>
    </row>
    <row r="728" spans="1:6" ht="15.75" customHeight="1" x14ac:dyDescent="0.25">
      <c r="A728" s="17">
        <v>5490</v>
      </c>
      <c r="B728" s="44" t="s">
        <v>31</v>
      </c>
      <c r="C728" s="18">
        <v>43810</v>
      </c>
      <c r="D728" s="8" t="s">
        <v>45</v>
      </c>
      <c r="E728" s="8" t="s">
        <v>45</v>
      </c>
      <c r="F728" s="8">
        <v>2.84</v>
      </c>
    </row>
    <row r="729" spans="1:6" ht="15.75" customHeight="1" x14ac:dyDescent="0.25">
      <c r="A729" s="17">
        <v>5470</v>
      </c>
      <c r="B729" s="44" t="s">
        <v>31</v>
      </c>
      <c r="C729" s="18">
        <v>43810</v>
      </c>
      <c r="D729" s="8" t="s">
        <v>45</v>
      </c>
      <c r="E729" s="8" t="s">
        <v>45</v>
      </c>
      <c r="F729" s="8">
        <v>1.76</v>
      </c>
    </row>
    <row r="730" spans="1:6" ht="15.75" customHeight="1" x14ac:dyDescent="0.25">
      <c r="A730" s="17">
        <v>5453</v>
      </c>
      <c r="B730" s="44" t="s">
        <v>31</v>
      </c>
      <c r="C730" s="18">
        <v>43810</v>
      </c>
      <c r="D730" s="6"/>
      <c r="E730" s="8" t="s">
        <v>45</v>
      </c>
      <c r="F730" s="8">
        <v>0.34</v>
      </c>
    </row>
    <row r="731" spans="1:6" ht="15.75" customHeight="1" x14ac:dyDescent="0.25">
      <c r="A731" s="17">
        <v>5448</v>
      </c>
      <c r="B731" s="44" t="s">
        <v>31</v>
      </c>
      <c r="C731" s="18">
        <v>43810</v>
      </c>
      <c r="D731" s="8" t="s">
        <v>55</v>
      </c>
      <c r="E731" s="8" t="s">
        <v>55</v>
      </c>
      <c r="F731" s="8">
        <v>0.16</v>
      </c>
    </row>
    <row r="732" spans="1:6" ht="15.75" customHeight="1" x14ac:dyDescent="0.25">
      <c r="A732" s="17">
        <v>5444</v>
      </c>
      <c r="B732" s="44" t="s">
        <v>31</v>
      </c>
      <c r="C732" s="18">
        <v>43810</v>
      </c>
      <c r="D732" s="6"/>
      <c r="E732" s="8" t="s">
        <v>45</v>
      </c>
      <c r="F732" s="8">
        <v>1.1399999999999999</v>
      </c>
    </row>
    <row r="733" spans="1:6" ht="15.75" customHeight="1" x14ac:dyDescent="0.25">
      <c r="A733" s="17">
        <v>5427</v>
      </c>
      <c r="B733" s="44" t="s">
        <v>31</v>
      </c>
      <c r="C733" s="18">
        <v>43810</v>
      </c>
      <c r="D733" s="8" t="s">
        <v>55</v>
      </c>
      <c r="E733" s="8" t="s">
        <v>55</v>
      </c>
      <c r="F733" s="8">
        <v>0.36</v>
      </c>
    </row>
    <row r="734" spans="1:6" ht="15.75" customHeight="1" x14ac:dyDescent="0.25">
      <c r="A734" s="17">
        <v>5419</v>
      </c>
      <c r="B734" s="44" t="s">
        <v>31</v>
      </c>
      <c r="C734" s="18">
        <v>43810</v>
      </c>
      <c r="D734" s="8" t="s">
        <v>45</v>
      </c>
      <c r="E734" s="8" t="s">
        <v>45</v>
      </c>
      <c r="F734" s="8">
        <v>0.6</v>
      </c>
    </row>
    <row r="735" spans="1:6" ht="15.75" customHeight="1" x14ac:dyDescent="0.25">
      <c r="A735" s="17">
        <v>5416</v>
      </c>
      <c r="B735" s="44" t="s">
        <v>31</v>
      </c>
      <c r="C735" s="18">
        <v>43810</v>
      </c>
      <c r="D735" s="8" t="s">
        <v>45</v>
      </c>
      <c r="E735" s="8" t="s">
        <v>45</v>
      </c>
      <c r="F735" s="8">
        <v>9.3800000000000008</v>
      </c>
    </row>
    <row r="736" spans="1:6" ht="15.75" customHeight="1" x14ac:dyDescent="0.25">
      <c r="A736" s="17">
        <v>4100</v>
      </c>
      <c r="B736" s="44" t="s">
        <v>31</v>
      </c>
      <c r="C736" s="18">
        <v>43803</v>
      </c>
      <c r="D736" s="8" t="s">
        <v>45</v>
      </c>
      <c r="E736" s="8" t="s">
        <v>45</v>
      </c>
      <c r="F736" s="8">
        <v>2.2400000000000002</v>
      </c>
    </row>
    <row r="737" spans="1:6" ht="15.75" customHeight="1" x14ac:dyDescent="0.25">
      <c r="A737" s="17">
        <v>5270</v>
      </c>
      <c r="B737" s="44" t="s">
        <v>31</v>
      </c>
      <c r="C737" s="18">
        <v>43809</v>
      </c>
      <c r="D737" s="8" t="s">
        <v>45</v>
      </c>
      <c r="E737" s="8" t="s">
        <v>45</v>
      </c>
      <c r="F737" s="8">
        <v>0.38</v>
      </c>
    </row>
    <row r="738" spans="1:6" ht="15.75" customHeight="1" x14ac:dyDescent="0.25">
      <c r="A738" s="17">
        <v>4112</v>
      </c>
      <c r="B738" s="44" t="s">
        <v>31</v>
      </c>
      <c r="C738" s="18">
        <v>43803</v>
      </c>
      <c r="D738" s="8" t="s">
        <v>45</v>
      </c>
      <c r="E738" s="8" t="s">
        <v>45</v>
      </c>
      <c r="F738" s="8">
        <v>1.28</v>
      </c>
    </row>
    <row r="739" spans="1:6" ht="15.75" customHeight="1" x14ac:dyDescent="0.25">
      <c r="A739" s="17">
        <v>5260</v>
      </c>
      <c r="B739" s="44" t="s">
        <v>31</v>
      </c>
      <c r="C739" s="18">
        <v>43809</v>
      </c>
      <c r="D739" s="8" t="s">
        <v>41</v>
      </c>
      <c r="E739" s="8" t="s">
        <v>41</v>
      </c>
      <c r="F739" s="8">
        <v>0.32800000000000001</v>
      </c>
    </row>
    <row r="740" spans="1:6" ht="15.75" customHeight="1" x14ac:dyDescent="0.25">
      <c r="A740" s="17">
        <v>5249</v>
      </c>
      <c r="B740" s="44" t="s">
        <v>31</v>
      </c>
      <c r="C740" s="18">
        <v>43809</v>
      </c>
      <c r="D740" s="8" t="s">
        <v>45</v>
      </c>
      <c r="E740" s="8" t="s">
        <v>45</v>
      </c>
      <c r="F740" s="8">
        <v>2.16</v>
      </c>
    </row>
    <row r="741" spans="1:6" ht="15.75" customHeight="1" x14ac:dyDescent="0.25">
      <c r="A741" s="17">
        <v>4117</v>
      </c>
      <c r="B741" s="44" t="s">
        <v>31</v>
      </c>
      <c r="C741" s="18">
        <v>43803</v>
      </c>
      <c r="D741" s="8" t="s">
        <v>45</v>
      </c>
      <c r="E741" s="8" t="s">
        <v>45</v>
      </c>
      <c r="F741" s="8">
        <v>1.28</v>
      </c>
    </row>
    <row r="742" spans="1:6" ht="15.75" customHeight="1" x14ac:dyDescent="0.25">
      <c r="A742" s="17">
        <v>4121</v>
      </c>
      <c r="B742" s="44" t="s">
        <v>31</v>
      </c>
      <c r="C742" s="18">
        <v>43803</v>
      </c>
      <c r="D742" s="8" t="s">
        <v>45</v>
      </c>
      <c r="E742" s="8" t="s">
        <v>45</v>
      </c>
      <c r="F742" s="8">
        <v>2.04</v>
      </c>
    </row>
    <row r="743" spans="1:6" ht="15.75" customHeight="1" x14ac:dyDescent="0.25">
      <c r="A743" s="17">
        <v>4125</v>
      </c>
      <c r="B743" s="44" t="s">
        <v>31</v>
      </c>
      <c r="C743" s="18">
        <v>43803</v>
      </c>
      <c r="D743" s="8" t="s">
        <v>45</v>
      </c>
      <c r="E743" s="8" t="s">
        <v>45</v>
      </c>
      <c r="F743" s="8">
        <v>5.42</v>
      </c>
    </row>
    <row r="744" spans="1:6" ht="15.75" customHeight="1" x14ac:dyDescent="0.25">
      <c r="A744" s="17">
        <v>5210</v>
      </c>
      <c r="B744" s="44" t="s">
        <v>31</v>
      </c>
      <c r="C744" s="18">
        <v>43809</v>
      </c>
      <c r="D744" s="8" t="s">
        <v>45</v>
      </c>
      <c r="E744" s="8" t="s">
        <v>45</v>
      </c>
      <c r="F744" s="8">
        <v>1.78</v>
      </c>
    </row>
    <row r="745" spans="1:6" ht="15.75" customHeight="1" x14ac:dyDescent="0.25">
      <c r="A745" s="17">
        <v>5200</v>
      </c>
      <c r="B745" s="44" t="s">
        <v>31</v>
      </c>
      <c r="C745" s="18">
        <v>43809</v>
      </c>
      <c r="D745" s="8" t="s">
        <v>45</v>
      </c>
      <c r="E745" s="8" t="s">
        <v>45</v>
      </c>
      <c r="F745" s="8">
        <v>0.1</v>
      </c>
    </row>
    <row r="746" spans="1:6" ht="15.75" customHeight="1" x14ac:dyDescent="0.25">
      <c r="A746" s="17">
        <v>5195</v>
      </c>
      <c r="B746" s="44" t="s">
        <v>31</v>
      </c>
      <c r="C746" s="18">
        <v>43809</v>
      </c>
      <c r="D746" s="8" t="s">
        <v>45</v>
      </c>
      <c r="E746" s="8" t="s">
        <v>45</v>
      </c>
      <c r="F746" s="8">
        <v>6.24</v>
      </c>
    </row>
    <row r="747" spans="1:6" ht="15.75" customHeight="1" x14ac:dyDescent="0.25">
      <c r="A747" s="17">
        <v>5180</v>
      </c>
      <c r="B747" s="44" t="s">
        <v>31</v>
      </c>
      <c r="C747" s="18">
        <v>43809</v>
      </c>
      <c r="D747" s="8" t="s">
        <v>72</v>
      </c>
      <c r="E747" s="8" t="s">
        <v>72</v>
      </c>
      <c r="F747" s="8">
        <v>2.48</v>
      </c>
    </row>
    <row r="748" spans="1:6" ht="15.75" customHeight="1" x14ac:dyDescent="0.25">
      <c r="A748" s="17">
        <v>4133</v>
      </c>
      <c r="B748" s="44" t="s">
        <v>31</v>
      </c>
      <c r="C748" s="18">
        <v>43803</v>
      </c>
      <c r="D748" s="8" t="s">
        <v>45</v>
      </c>
      <c r="E748" s="8" t="s">
        <v>45</v>
      </c>
      <c r="F748" s="8">
        <v>1.68</v>
      </c>
    </row>
    <row r="749" spans="1:6" ht="15.75" customHeight="1" x14ac:dyDescent="0.25">
      <c r="A749" s="17">
        <v>5177</v>
      </c>
      <c r="B749" s="44" t="s">
        <v>31</v>
      </c>
      <c r="C749" s="18">
        <v>43809</v>
      </c>
      <c r="D749" s="8" t="s">
        <v>45</v>
      </c>
      <c r="E749" s="8" t="s">
        <v>45</v>
      </c>
      <c r="F749" s="8">
        <v>1.46</v>
      </c>
    </row>
    <row r="750" spans="1:6" ht="15.75" customHeight="1" x14ac:dyDescent="0.25">
      <c r="A750" s="17">
        <v>5161</v>
      </c>
      <c r="B750" s="44" t="s">
        <v>31</v>
      </c>
      <c r="C750" s="18">
        <v>43809</v>
      </c>
      <c r="D750" s="8" t="s">
        <v>45</v>
      </c>
      <c r="E750" s="8" t="s">
        <v>45</v>
      </c>
      <c r="F750" s="8">
        <v>2.06</v>
      </c>
    </row>
    <row r="751" spans="1:6" ht="15.75" customHeight="1" x14ac:dyDescent="0.25">
      <c r="A751" s="17">
        <v>5036</v>
      </c>
      <c r="B751" s="44" t="s">
        <v>31</v>
      </c>
      <c r="C751" s="18">
        <v>43808</v>
      </c>
      <c r="D751" s="8" t="s">
        <v>45</v>
      </c>
      <c r="E751" s="8" t="s">
        <v>45</v>
      </c>
      <c r="F751" s="8">
        <v>2.84</v>
      </c>
    </row>
    <row r="752" spans="1:6" ht="15.75" customHeight="1" x14ac:dyDescent="0.25">
      <c r="A752" s="17">
        <v>5013</v>
      </c>
      <c r="B752" s="44" t="s">
        <v>31</v>
      </c>
      <c r="C752" s="18">
        <v>43808</v>
      </c>
      <c r="D752" s="8" t="s">
        <v>55</v>
      </c>
      <c r="E752" s="8" t="s">
        <v>55</v>
      </c>
      <c r="F752" s="8">
        <v>0.32</v>
      </c>
    </row>
    <row r="753" spans="1:6" ht="15.75" customHeight="1" x14ac:dyDescent="0.25">
      <c r="A753" s="17">
        <v>4156</v>
      </c>
      <c r="B753" s="44" t="s">
        <v>31</v>
      </c>
      <c r="C753" s="18">
        <v>43803</v>
      </c>
      <c r="D753" s="8" t="s">
        <v>45</v>
      </c>
      <c r="E753" s="8" t="s">
        <v>45</v>
      </c>
      <c r="F753" s="8">
        <v>0.84</v>
      </c>
    </row>
    <row r="754" spans="1:6" ht="15.75" customHeight="1" x14ac:dyDescent="0.25">
      <c r="A754" s="17">
        <v>5001</v>
      </c>
      <c r="B754" s="44" t="s">
        <v>31</v>
      </c>
      <c r="C754" s="18">
        <v>43808</v>
      </c>
      <c r="D754" s="8" t="s">
        <v>45</v>
      </c>
      <c r="E754" s="8" t="s">
        <v>45</v>
      </c>
      <c r="F754" s="8">
        <v>1.08</v>
      </c>
    </row>
    <row r="755" spans="1:6" ht="15.75" customHeight="1" x14ac:dyDescent="0.25">
      <c r="A755" s="17">
        <v>4986</v>
      </c>
      <c r="B755" s="44" t="s">
        <v>31</v>
      </c>
      <c r="C755" s="18">
        <v>43808</v>
      </c>
      <c r="D755" s="6"/>
      <c r="E755" s="8" t="s">
        <v>45</v>
      </c>
      <c r="F755" s="8">
        <v>1.44</v>
      </c>
    </row>
    <row r="756" spans="1:6" ht="15.75" customHeight="1" x14ac:dyDescent="0.25">
      <c r="A756" s="17">
        <v>4958</v>
      </c>
      <c r="B756" s="44" t="s">
        <v>31</v>
      </c>
      <c r="C756" s="18">
        <v>43808</v>
      </c>
      <c r="D756" s="8" t="s">
        <v>41</v>
      </c>
      <c r="E756" s="8" t="s">
        <v>41</v>
      </c>
      <c r="F756" s="8">
        <v>1.56</v>
      </c>
    </row>
    <row r="757" spans="1:6" ht="15.75" customHeight="1" x14ac:dyDescent="0.25">
      <c r="A757" s="17">
        <v>4169</v>
      </c>
      <c r="B757" s="44" t="s">
        <v>31</v>
      </c>
      <c r="C757" s="18">
        <v>43803</v>
      </c>
      <c r="D757" s="8" t="s">
        <v>41</v>
      </c>
      <c r="E757" s="8" t="s">
        <v>41</v>
      </c>
      <c r="F757" s="8">
        <v>0.52</v>
      </c>
    </row>
    <row r="758" spans="1:6" ht="15.75" customHeight="1" x14ac:dyDescent="0.25">
      <c r="A758" s="17">
        <v>4936</v>
      </c>
      <c r="B758" s="44" t="s">
        <v>31</v>
      </c>
      <c r="C758" s="18">
        <v>43808</v>
      </c>
      <c r="D758" s="8" t="s">
        <v>45</v>
      </c>
      <c r="E758" s="8" t="s">
        <v>45</v>
      </c>
      <c r="F758" s="8">
        <v>0.3</v>
      </c>
    </row>
    <row r="759" spans="1:6" ht="15.75" customHeight="1" x14ac:dyDescent="0.25">
      <c r="A759" s="17">
        <v>4907</v>
      </c>
      <c r="B759" s="44" t="s">
        <v>31</v>
      </c>
      <c r="C759" s="18">
        <v>43808</v>
      </c>
      <c r="D759" s="8" t="s">
        <v>45</v>
      </c>
      <c r="E759" s="8" t="s">
        <v>45</v>
      </c>
      <c r="F759" s="8">
        <v>1.52</v>
      </c>
    </row>
    <row r="760" spans="1:6" ht="15.75" customHeight="1" x14ac:dyDescent="0.25">
      <c r="A760" s="17">
        <v>4896</v>
      </c>
      <c r="B760" s="44" t="s">
        <v>31</v>
      </c>
      <c r="C760" s="18">
        <v>43808</v>
      </c>
      <c r="D760" s="8" t="s">
        <v>45</v>
      </c>
      <c r="E760" s="8" t="s">
        <v>45</v>
      </c>
      <c r="F760" s="8">
        <v>0.24</v>
      </c>
    </row>
    <row r="761" spans="1:6" ht="15.75" customHeight="1" x14ac:dyDescent="0.25">
      <c r="A761" s="17">
        <v>4743</v>
      </c>
      <c r="B761" s="44" t="s">
        <v>31</v>
      </c>
      <c r="C761" s="18">
        <v>43805</v>
      </c>
      <c r="D761" s="8" t="s">
        <v>55</v>
      </c>
      <c r="E761" s="8" t="s">
        <v>55</v>
      </c>
      <c r="F761" s="8">
        <v>1.38</v>
      </c>
    </row>
    <row r="762" spans="1:6" ht="15.75" customHeight="1" x14ac:dyDescent="0.25">
      <c r="A762" s="17">
        <v>4194</v>
      </c>
      <c r="B762" s="44" t="s">
        <v>31</v>
      </c>
      <c r="C762" s="18">
        <v>43803</v>
      </c>
      <c r="D762" s="8" t="s">
        <v>45</v>
      </c>
      <c r="E762" s="8" t="s">
        <v>45</v>
      </c>
      <c r="F762" s="8">
        <v>0.72</v>
      </c>
    </row>
    <row r="763" spans="1:6" ht="15.75" customHeight="1" x14ac:dyDescent="0.25">
      <c r="A763" s="17">
        <v>4188</v>
      </c>
      <c r="B763" s="44" t="s">
        <v>31</v>
      </c>
      <c r="C763" s="18">
        <v>43803</v>
      </c>
      <c r="D763" s="8" t="s">
        <v>45</v>
      </c>
      <c r="E763" s="8" t="s">
        <v>45</v>
      </c>
      <c r="F763" s="8">
        <v>2.02</v>
      </c>
    </row>
    <row r="764" spans="1:6" ht="15.75" customHeight="1" x14ac:dyDescent="0.25">
      <c r="A764" s="17">
        <v>4710</v>
      </c>
      <c r="B764" s="44" t="s">
        <v>31</v>
      </c>
      <c r="C764" s="18">
        <v>43805</v>
      </c>
      <c r="D764" s="8" t="s">
        <v>45</v>
      </c>
      <c r="E764" s="8" t="s">
        <v>45</v>
      </c>
      <c r="F764" s="8">
        <v>7.62</v>
      </c>
    </row>
    <row r="765" spans="1:6" ht="15.75" customHeight="1" x14ac:dyDescent="0.25">
      <c r="A765" s="17">
        <v>4711</v>
      </c>
      <c r="B765" s="44" t="s">
        <v>31</v>
      </c>
      <c r="C765" s="18">
        <v>43805</v>
      </c>
      <c r="D765" s="8" t="s">
        <v>41</v>
      </c>
      <c r="E765" s="8" t="s">
        <v>41</v>
      </c>
      <c r="F765" s="8">
        <v>3.08</v>
      </c>
    </row>
    <row r="766" spans="1:6" ht="15.75" customHeight="1" x14ac:dyDescent="0.25">
      <c r="A766" s="17">
        <v>4172</v>
      </c>
      <c r="B766" s="44" t="s">
        <v>31</v>
      </c>
      <c r="C766" s="18">
        <v>43803</v>
      </c>
      <c r="D766" s="8" t="s">
        <v>55</v>
      </c>
      <c r="E766" s="8" t="s">
        <v>55</v>
      </c>
      <c r="F766" s="8">
        <v>2.88</v>
      </c>
    </row>
    <row r="767" spans="1:6" ht="15.75" customHeight="1" x14ac:dyDescent="0.25">
      <c r="A767" s="17">
        <v>4221</v>
      </c>
      <c r="B767" s="44" t="s">
        <v>31</v>
      </c>
      <c r="C767" s="18">
        <v>43803</v>
      </c>
      <c r="D767" s="8" t="s">
        <v>61</v>
      </c>
      <c r="E767" s="8" t="s">
        <v>61</v>
      </c>
      <c r="F767" s="8">
        <v>1.78</v>
      </c>
    </row>
    <row r="768" spans="1:6" ht="15.75" customHeight="1" x14ac:dyDescent="0.25">
      <c r="A768" s="17">
        <v>4606</v>
      </c>
      <c r="B768" s="44" t="s">
        <v>31</v>
      </c>
      <c r="C768" s="18">
        <v>43805</v>
      </c>
      <c r="D768" s="8" t="s">
        <v>45</v>
      </c>
      <c r="E768" s="8" t="s">
        <v>45</v>
      </c>
      <c r="F768" s="8">
        <v>2.76</v>
      </c>
    </row>
    <row r="769" spans="1:6" ht="15.75" customHeight="1" x14ac:dyDescent="0.25">
      <c r="A769" s="17">
        <v>4550</v>
      </c>
      <c r="B769" s="44" t="s">
        <v>31</v>
      </c>
      <c r="C769" s="18">
        <v>43804</v>
      </c>
      <c r="D769" s="8" t="s">
        <v>45</v>
      </c>
      <c r="E769" s="8" t="s">
        <v>45</v>
      </c>
      <c r="F769" s="8">
        <v>7.3</v>
      </c>
    </row>
    <row r="770" spans="1:6" ht="15.75" customHeight="1" x14ac:dyDescent="0.25">
      <c r="A770" s="17">
        <v>4475</v>
      </c>
      <c r="B770" s="44" t="s">
        <v>31</v>
      </c>
      <c r="C770" s="18">
        <v>43804</v>
      </c>
      <c r="D770" s="8" t="s">
        <v>45</v>
      </c>
      <c r="E770" s="8" t="s">
        <v>45</v>
      </c>
      <c r="F770" s="8">
        <v>11.16</v>
      </c>
    </row>
    <row r="771" spans="1:6" ht="15.75" customHeight="1" x14ac:dyDescent="0.25">
      <c r="A771" s="17">
        <v>4233</v>
      </c>
      <c r="B771" s="44" t="s">
        <v>31</v>
      </c>
      <c r="C771" s="18">
        <v>43803</v>
      </c>
      <c r="D771" s="8" t="s">
        <v>41</v>
      </c>
      <c r="E771" s="8" t="s">
        <v>41</v>
      </c>
      <c r="F771" s="8">
        <v>1.48</v>
      </c>
    </row>
    <row r="772" spans="1:6" ht="15.75" customHeight="1" x14ac:dyDescent="0.25">
      <c r="A772" s="17">
        <v>4450</v>
      </c>
      <c r="B772" s="44" t="s">
        <v>31</v>
      </c>
      <c r="C772" s="18">
        <v>43804</v>
      </c>
      <c r="D772" s="8" t="s">
        <v>53</v>
      </c>
      <c r="E772" s="8" t="s">
        <v>53</v>
      </c>
      <c r="F772" s="8">
        <v>2.2599999999999998</v>
      </c>
    </row>
    <row r="773" spans="1:6" ht="15.75" customHeight="1" x14ac:dyDescent="0.25">
      <c r="A773" s="17">
        <v>4442</v>
      </c>
      <c r="B773" s="44" t="s">
        <v>31</v>
      </c>
      <c r="C773" s="18">
        <v>43804</v>
      </c>
      <c r="D773" s="8" t="s">
        <v>60</v>
      </c>
      <c r="E773" s="8" t="s">
        <v>60</v>
      </c>
      <c r="F773" s="8">
        <v>0.32100000000000001</v>
      </c>
    </row>
    <row r="774" spans="1:6" ht="15.75" customHeight="1" x14ac:dyDescent="0.25">
      <c r="A774" s="17">
        <v>4424</v>
      </c>
      <c r="B774" s="44" t="s">
        <v>31</v>
      </c>
      <c r="C774" s="18">
        <v>43804</v>
      </c>
      <c r="D774" s="6"/>
      <c r="E774" s="8" t="s">
        <v>45</v>
      </c>
      <c r="F774" s="8">
        <v>2.52</v>
      </c>
    </row>
    <row r="775" spans="1:6" ht="15.75" customHeight="1" x14ac:dyDescent="0.25">
      <c r="A775" s="17">
        <v>4418</v>
      </c>
      <c r="B775" s="44" t="s">
        <v>31</v>
      </c>
      <c r="C775" s="18">
        <v>43804</v>
      </c>
      <c r="D775" s="8" t="s">
        <v>45</v>
      </c>
      <c r="E775" s="8" t="s">
        <v>45</v>
      </c>
      <c r="F775" s="8">
        <v>2.48</v>
      </c>
    </row>
    <row r="776" spans="1:6" ht="15.75" customHeight="1" x14ac:dyDescent="0.25">
      <c r="A776" s="17">
        <v>4377</v>
      </c>
      <c r="B776" s="44" t="s">
        <v>31</v>
      </c>
      <c r="C776" s="18">
        <v>43804</v>
      </c>
      <c r="D776" s="8" t="s">
        <v>41</v>
      </c>
      <c r="E776" s="8" t="s">
        <v>41</v>
      </c>
      <c r="F776" s="8">
        <v>0.30499999999999999</v>
      </c>
    </row>
    <row r="777" spans="1:6" ht="15.75" customHeight="1" x14ac:dyDescent="0.25">
      <c r="A777" s="17">
        <v>4363</v>
      </c>
      <c r="B777" s="44" t="s">
        <v>31</v>
      </c>
      <c r="C777" s="18">
        <v>43804</v>
      </c>
      <c r="D777" s="8" t="s">
        <v>53</v>
      </c>
      <c r="E777" s="8" t="s">
        <v>53</v>
      </c>
      <c r="F777" s="8">
        <v>3.536</v>
      </c>
    </row>
    <row r="778" spans="1:6" ht="15.75" customHeight="1" x14ac:dyDescent="0.25">
      <c r="A778" s="17">
        <v>4348</v>
      </c>
      <c r="B778" s="44" t="s">
        <v>31</v>
      </c>
      <c r="C778" s="18">
        <v>43804</v>
      </c>
      <c r="D778" s="8" t="s">
        <v>55</v>
      </c>
      <c r="E778" s="8" t="s">
        <v>55</v>
      </c>
      <c r="F778" s="8">
        <v>0.52400000000000002</v>
      </c>
    </row>
    <row r="779" spans="1:6" ht="15.75" customHeight="1" x14ac:dyDescent="0.25">
      <c r="A779" s="17">
        <v>8391</v>
      </c>
      <c r="B779" s="44" t="s">
        <v>31</v>
      </c>
      <c r="C779" s="18">
        <v>43826</v>
      </c>
      <c r="D779" s="8" t="s">
        <v>71</v>
      </c>
      <c r="E779" s="8" t="s">
        <v>53</v>
      </c>
      <c r="F779" s="8">
        <v>5.54</v>
      </c>
    </row>
    <row r="780" spans="1:6" ht="15.75" customHeight="1" x14ac:dyDescent="0.25">
      <c r="A780" s="17">
        <v>7192</v>
      </c>
      <c r="B780" s="44" t="s">
        <v>31</v>
      </c>
      <c r="C780" s="18">
        <v>43819</v>
      </c>
      <c r="D780" s="8" t="s">
        <v>55</v>
      </c>
      <c r="E780" s="8" t="s">
        <v>55</v>
      </c>
      <c r="F780" s="8">
        <v>1.74</v>
      </c>
    </row>
    <row r="781" spans="1:6" ht="15.75" customHeight="1" x14ac:dyDescent="0.25">
      <c r="A781" s="17">
        <v>5467</v>
      </c>
      <c r="B781" s="44" t="s">
        <v>31</v>
      </c>
      <c r="C781" s="18">
        <v>43810</v>
      </c>
      <c r="D781" s="8" t="s">
        <v>41</v>
      </c>
      <c r="E781" s="8" t="s">
        <v>41</v>
      </c>
      <c r="F781" s="8">
        <v>2.84</v>
      </c>
    </row>
    <row r="782" spans="1:6" ht="15.75" customHeight="1" x14ac:dyDescent="0.25">
      <c r="A782" s="17">
        <v>3971</v>
      </c>
      <c r="B782" s="44" t="s">
        <v>31</v>
      </c>
      <c r="C782" s="18">
        <v>43802</v>
      </c>
      <c r="D782" s="8" t="s">
        <v>55</v>
      </c>
      <c r="E782" s="8" t="s">
        <v>55</v>
      </c>
      <c r="F782" s="8">
        <v>2.2000000000000002</v>
      </c>
    </row>
    <row r="783" spans="1:6" ht="15.75" customHeight="1" x14ac:dyDescent="0.25">
      <c r="A783" s="17">
        <v>8364</v>
      </c>
      <c r="B783" s="44" t="s">
        <v>31</v>
      </c>
      <c r="C783" s="18">
        <v>43826</v>
      </c>
      <c r="D783" s="8" t="s">
        <v>55</v>
      </c>
      <c r="E783" s="8" t="s">
        <v>55</v>
      </c>
      <c r="F783" s="8">
        <v>2.86</v>
      </c>
    </row>
    <row r="784" spans="1:6" ht="15.75" customHeight="1" x14ac:dyDescent="0.25">
      <c r="A784" s="17">
        <v>6962</v>
      </c>
      <c r="B784" s="44" t="s">
        <v>31</v>
      </c>
      <c r="C784" s="18">
        <v>43818</v>
      </c>
      <c r="D784" s="6"/>
      <c r="E784" s="8" t="s">
        <v>53</v>
      </c>
      <c r="F784" s="8">
        <v>1.72</v>
      </c>
    </row>
    <row r="785" spans="1:6" ht="15.75" customHeight="1" x14ac:dyDescent="0.25">
      <c r="A785" s="17">
        <v>6293</v>
      </c>
      <c r="B785" s="44" t="s">
        <v>31</v>
      </c>
      <c r="C785" s="18">
        <v>43815</v>
      </c>
      <c r="D785" s="8" t="s">
        <v>41</v>
      </c>
      <c r="E785" s="8" t="s">
        <v>41</v>
      </c>
      <c r="F785" s="8">
        <v>2.08</v>
      </c>
    </row>
    <row r="786" spans="1:6" ht="15.75" customHeight="1" x14ac:dyDescent="0.25">
      <c r="A786" s="17">
        <v>6240</v>
      </c>
      <c r="B786" s="44" t="s">
        <v>31</v>
      </c>
      <c r="C786" s="18">
        <v>43815</v>
      </c>
      <c r="D786" s="8" t="s">
        <v>45</v>
      </c>
      <c r="E786" s="8" t="s">
        <v>45</v>
      </c>
      <c r="F786" s="8">
        <v>1.42</v>
      </c>
    </row>
    <row r="787" spans="1:6" ht="15.75" customHeight="1" x14ac:dyDescent="0.25">
      <c r="A787" s="17">
        <v>6214</v>
      </c>
      <c r="B787" s="44" t="s">
        <v>31</v>
      </c>
      <c r="C787" s="18">
        <v>43815</v>
      </c>
      <c r="D787" s="8" t="s">
        <v>45</v>
      </c>
      <c r="E787" s="8" t="s">
        <v>45</v>
      </c>
      <c r="F787" s="8">
        <v>10.24</v>
      </c>
    </row>
    <row r="788" spans="1:6" ht="15.75" customHeight="1" x14ac:dyDescent="0.25">
      <c r="A788" s="17">
        <v>5493</v>
      </c>
      <c r="B788" s="44" t="s">
        <v>31</v>
      </c>
      <c r="C788" s="18">
        <v>43810</v>
      </c>
      <c r="D788" s="8" t="s">
        <v>45</v>
      </c>
      <c r="E788" s="8" t="s">
        <v>45</v>
      </c>
      <c r="F788" s="8">
        <v>8.5</v>
      </c>
    </row>
    <row r="789" spans="1:6" ht="15.75" customHeight="1" x14ac:dyDescent="0.25">
      <c r="A789" s="17">
        <v>4684</v>
      </c>
      <c r="B789" s="44" t="s">
        <v>31</v>
      </c>
      <c r="C789" s="18">
        <v>43805</v>
      </c>
      <c r="D789" s="8" t="s">
        <v>45</v>
      </c>
      <c r="E789" s="8" t="s">
        <v>45</v>
      </c>
      <c r="F789" s="8">
        <v>8.6199999999999992</v>
      </c>
    </row>
    <row r="790" spans="1:6" ht="15.75" customHeight="1" x14ac:dyDescent="0.25">
      <c r="A790" s="17">
        <v>4647</v>
      </c>
      <c r="B790" s="44" t="s">
        <v>31</v>
      </c>
      <c r="C790" s="18">
        <v>43805</v>
      </c>
      <c r="D790" s="8" t="s">
        <v>55</v>
      </c>
      <c r="E790" s="8" t="s">
        <v>55</v>
      </c>
      <c r="F790" s="8">
        <v>4.8600000000000003</v>
      </c>
    </row>
    <row r="791" spans="1:6" ht="15.75" customHeight="1" x14ac:dyDescent="0.25">
      <c r="A791" s="17">
        <v>6456</v>
      </c>
      <c r="B791" s="44" t="s">
        <v>31</v>
      </c>
      <c r="C791" s="18">
        <v>43816</v>
      </c>
      <c r="D791" s="8" t="s">
        <v>41</v>
      </c>
      <c r="E791" s="8" t="s">
        <v>41</v>
      </c>
      <c r="F791" s="8">
        <v>0.188</v>
      </c>
    </row>
    <row r="792" spans="1:6" ht="15.75" customHeight="1" x14ac:dyDescent="0.25">
      <c r="A792" s="17">
        <v>5762</v>
      </c>
      <c r="B792" s="44" t="s">
        <v>31</v>
      </c>
      <c r="C792" s="18">
        <v>43811</v>
      </c>
      <c r="D792" s="8" t="s">
        <v>41</v>
      </c>
      <c r="E792" s="8" t="s">
        <v>41</v>
      </c>
      <c r="F792" s="8">
        <v>1.38</v>
      </c>
    </row>
    <row r="793" spans="1:6" ht="15.75" customHeight="1" x14ac:dyDescent="0.25">
      <c r="A793" s="17">
        <v>4465</v>
      </c>
      <c r="B793" s="44" t="s">
        <v>31</v>
      </c>
      <c r="C793" s="18">
        <v>43804</v>
      </c>
      <c r="D793" s="8" t="s">
        <v>53</v>
      </c>
      <c r="E793" s="8" t="s">
        <v>53</v>
      </c>
      <c r="F793" s="8">
        <v>3.8</v>
      </c>
    </row>
    <row r="794" spans="1:6" ht="15.75" customHeight="1" x14ac:dyDescent="0.25">
      <c r="A794" s="17">
        <v>4398</v>
      </c>
      <c r="B794" s="44" t="s">
        <v>31</v>
      </c>
      <c r="C794" s="18">
        <v>43804</v>
      </c>
      <c r="D794" s="8" t="s">
        <v>45</v>
      </c>
      <c r="E794" s="8" t="s">
        <v>45</v>
      </c>
      <c r="F794" s="8">
        <v>6.6</v>
      </c>
    </row>
    <row r="795" spans="1:6" ht="15.75" customHeight="1" x14ac:dyDescent="0.25">
      <c r="A795" s="17">
        <v>8343</v>
      </c>
      <c r="B795" s="44" t="s">
        <v>31</v>
      </c>
      <c r="C795" s="18">
        <v>43826</v>
      </c>
      <c r="D795" s="8" t="s">
        <v>53</v>
      </c>
      <c r="E795" s="8" t="s">
        <v>53</v>
      </c>
      <c r="F795" s="8">
        <v>1.62</v>
      </c>
    </row>
    <row r="796" spans="1:6" ht="15.75" customHeight="1" x14ac:dyDescent="0.25">
      <c r="A796" s="17">
        <v>8310</v>
      </c>
      <c r="B796" s="44" t="s">
        <v>31</v>
      </c>
      <c r="C796" s="18">
        <v>43826</v>
      </c>
      <c r="D796" s="8" t="s">
        <v>55</v>
      </c>
      <c r="E796" s="8" t="s">
        <v>55</v>
      </c>
      <c r="F796" s="8">
        <v>2.82</v>
      </c>
    </row>
    <row r="797" spans="1:6" ht="15.75" customHeight="1" x14ac:dyDescent="0.25">
      <c r="A797" s="17">
        <v>3741</v>
      </c>
      <c r="B797" s="44" t="s">
        <v>31</v>
      </c>
      <c r="C797" s="18">
        <v>43801</v>
      </c>
      <c r="D797" s="8" t="s">
        <v>41</v>
      </c>
      <c r="E797" s="8" t="s">
        <v>45</v>
      </c>
      <c r="F797" s="8">
        <v>4.18</v>
      </c>
    </row>
    <row r="798" spans="1:6" ht="15.75" customHeight="1" x14ac:dyDescent="0.25">
      <c r="A798" s="17">
        <v>7237</v>
      </c>
      <c r="B798" s="44" t="s">
        <v>31</v>
      </c>
      <c r="C798" s="18">
        <v>43819</v>
      </c>
      <c r="D798" s="8" t="s">
        <v>45</v>
      </c>
      <c r="E798" s="8" t="s">
        <v>45</v>
      </c>
      <c r="F798" s="8">
        <v>1.02</v>
      </c>
    </row>
    <row r="799" spans="1:6" ht="15.75" customHeight="1" x14ac:dyDescent="0.25">
      <c r="A799" s="17">
        <v>6394</v>
      </c>
      <c r="B799" s="44" t="s">
        <v>31</v>
      </c>
      <c r="C799" s="18">
        <v>43815</v>
      </c>
      <c r="D799" s="8" t="s">
        <v>75</v>
      </c>
      <c r="E799" s="8" t="s">
        <v>53</v>
      </c>
      <c r="F799" s="8">
        <v>2.04</v>
      </c>
    </row>
    <row r="800" spans="1:6" ht="15.75" customHeight="1" x14ac:dyDescent="0.25">
      <c r="A800" s="17">
        <v>5958</v>
      </c>
      <c r="B800" s="44" t="s">
        <v>31</v>
      </c>
      <c r="C800" s="18">
        <v>43812</v>
      </c>
      <c r="D800" s="8" t="s">
        <v>55</v>
      </c>
      <c r="E800" s="8" t="s">
        <v>55</v>
      </c>
      <c r="F800" s="8">
        <v>2.62</v>
      </c>
    </row>
    <row r="801" spans="1:6" ht="15.75" customHeight="1" x14ac:dyDescent="0.25">
      <c r="A801" s="17">
        <v>4502</v>
      </c>
      <c r="B801" s="44" t="s">
        <v>31</v>
      </c>
      <c r="C801" s="18">
        <v>43804</v>
      </c>
      <c r="D801" s="8" t="s">
        <v>61</v>
      </c>
      <c r="E801" s="8" t="s">
        <v>61</v>
      </c>
      <c r="F801" s="8">
        <v>4.0599999999999996</v>
      </c>
    </row>
    <row r="802" spans="1:6" ht="15.75" customHeight="1" x14ac:dyDescent="0.25">
      <c r="A802" s="17">
        <v>4420</v>
      </c>
      <c r="B802" s="44" t="s">
        <v>31</v>
      </c>
      <c r="C802" s="18">
        <v>43804</v>
      </c>
      <c r="D802" s="8" t="s">
        <v>45</v>
      </c>
      <c r="E802" s="8" t="s">
        <v>45</v>
      </c>
      <c r="F802" s="8">
        <v>2.14</v>
      </c>
    </row>
    <row r="803" spans="1:6" ht="15.75" customHeight="1" x14ac:dyDescent="0.25">
      <c r="A803" s="17">
        <v>3618</v>
      </c>
      <c r="B803" s="44" t="s">
        <v>31</v>
      </c>
      <c r="C803" s="18">
        <v>43801</v>
      </c>
      <c r="D803" s="8" t="s">
        <v>45</v>
      </c>
      <c r="E803" s="8" t="s">
        <v>45</v>
      </c>
      <c r="F803" s="8">
        <v>0.32</v>
      </c>
    </row>
    <row r="804" spans="1:6" ht="15.75" customHeight="1" x14ac:dyDescent="0.25">
      <c r="A804" s="17">
        <v>5650</v>
      </c>
      <c r="B804" s="44" t="s">
        <v>31</v>
      </c>
      <c r="C804" s="18">
        <v>43811</v>
      </c>
      <c r="D804" s="8" t="s">
        <v>55</v>
      </c>
      <c r="E804" s="8" t="s">
        <v>55</v>
      </c>
      <c r="F804" s="8">
        <v>1.94</v>
      </c>
    </row>
    <row r="805" spans="1:6" ht="15.75" customHeight="1" x14ac:dyDescent="0.25">
      <c r="A805" s="17">
        <v>3624</v>
      </c>
      <c r="B805" s="44" t="s">
        <v>31</v>
      </c>
      <c r="C805" s="18">
        <v>43801</v>
      </c>
      <c r="D805" s="8" t="s">
        <v>41</v>
      </c>
      <c r="E805" s="8" t="s">
        <v>41</v>
      </c>
      <c r="F805" s="8">
        <v>0.93</v>
      </c>
    </row>
    <row r="806" spans="1:6" ht="15.75" customHeight="1" x14ac:dyDescent="0.25">
      <c r="A806" s="17">
        <v>8079</v>
      </c>
      <c r="B806" s="44" t="s">
        <v>31</v>
      </c>
      <c r="C806" s="18">
        <v>43825</v>
      </c>
      <c r="D806" s="8" t="s">
        <v>61</v>
      </c>
      <c r="E806" s="8" t="s">
        <v>61</v>
      </c>
      <c r="F806" s="8">
        <v>2.14</v>
      </c>
    </row>
    <row r="807" spans="1:6" ht="15.75" customHeight="1" x14ac:dyDescent="0.25">
      <c r="A807" s="17">
        <v>7753</v>
      </c>
      <c r="B807" s="44" t="s">
        <v>31</v>
      </c>
      <c r="C807" s="18">
        <v>43823</v>
      </c>
      <c r="D807" s="8" t="s">
        <v>45</v>
      </c>
      <c r="E807" s="8" t="s">
        <v>45</v>
      </c>
      <c r="F807" s="8">
        <v>8.2799999999999994</v>
      </c>
    </row>
    <row r="808" spans="1:6" ht="15.75" customHeight="1" x14ac:dyDescent="0.25">
      <c r="A808" s="17">
        <v>7742</v>
      </c>
      <c r="B808" s="44" t="s">
        <v>31</v>
      </c>
      <c r="C808" s="18">
        <v>43823</v>
      </c>
      <c r="D808" s="8" t="s">
        <v>45</v>
      </c>
      <c r="E808" s="8" t="s">
        <v>45</v>
      </c>
      <c r="F808" s="8">
        <v>1.44</v>
      </c>
    </row>
    <row r="809" spans="1:6" ht="15.75" customHeight="1" x14ac:dyDescent="0.25">
      <c r="A809" s="17">
        <v>3859</v>
      </c>
      <c r="B809" s="44" t="s">
        <v>31</v>
      </c>
      <c r="C809" s="18">
        <v>43802</v>
      </c>
      <c r="D809" s="8" t="s">
        <v>55</v>
      </c>
      <c r="E809" s="8" t="s">
        <v>55</v>
      </c>
      <c r="F809" s="8">
        <v>6.24</v>
      </c>
    </row>
    <row r="810" spans="1:6" ht="15.75" customHeight="1" x14ac:dyDescent="0.25">
      <c r="A810" s="17">
        <v>6500</v>
      </c>
      <c r="B810" s="44" t="s">
        <v>31</v>
      </c>
      <c r="C810" s="18">
        <v>43816</v>
      </c>
      <c r="D810" s="8" t="s">
        <v>83</v>
      </c>
      <c r="E810" s="8" t="s">
        <v>45</v>
      </c>
      <c r="F810" s="8">
        <v>4.72</v>
      </c>
    </row>
    <row r="811" spans="1:6" ht="15.75" customHeight="1" x14ac:dyDescent="0.25">
      <c r="A811" s="17">
        <v>5684</v>
      </c>
      <c r="B811" s="44" t="s">
        <v>31</v>
      </c>
      <c r="C811" s="18">
        <v>43811</v>
      </c>
      <c r="D811" s="8" t="s">
        <v>45</v>
      </c>
      <c r="E811" s="8" t="s">
        <v>45</v>
      </c>
      <c r="F811" s="8">
        <v>7.52</v>
      </c>
    </row>
    <row r="812" spans="1:6" ht="15.75" customHeight="1" x14ac:dyDescent="0.25">
      <c r="A812" s="17">
        <v>4132</v>
      </c>
      <c r="B812" s="44" t="s">
        <v>31</v>
      </c>
      <c r="C812" s="18">
        <v>43803</v>
      </c>
      <c r="D812" s="8" t="s">
        <v>83</v>
      </c>
      <c r="E812" s="8" t="s">
        <v>45</v>
      </c>
      <c r="F812" s="8">
        <v>4.24</v>
      </c>
    </row>
    <row r="813" spans="1:6" ht="15.75" customHeight="1" x14ac:dyDescent="0.25">
      <c r="A813" s="17">
        <v>4965</v>
      </c>
      <c r="B813" s="44" t="s">
        <v>31</v>
      </c>
      <c r="C813" s="18">
        <v>43808</v>
      </c>
      <c r="D813" s="8" t="s">
        <v>55</v>
      </c>
      <c r="E813" s="8" t="s">
        <v>55</v>
      </c>
      <c r="F813" s="8">
        <v>4.28</v>
      </c>
    </row>
    <row r="814" spans="1:6" ht="15.75" customHeight="1" x14ac:dyDescent="0.25">
      <c r="A814" s="17">
        <v>4741</v>
      </c>
      <c r="B814" s="44" t="s">
        <v>31</v>
      </c>
      <c r="C814" s="18">
        <v>43805</v>
      </c>
      <c r="D814" s="8" t="s">
        <v>55</v>
      </c>
      <c r="E814" s="8" t="s">
        <v>55</v>
      </c>
      <c r="F814" s="8">
        <v>3.16</v>
      </c>
    </row>
    <row r="815" spans="1:6" ht="15.75" customHeight="1" x14ac:dyDescent="0.25">
      <c r="A815" s="17">
        <v>7749</v>
      </c>
      <c r="B815" s="44" t="s">
        <v>31</v>
      </c>
      <c r="C815" s="18">
        <v>43823</v>
      </c>
      <c r="D815" s="8" t="s">
        <v>55</v>
      </c>
      <c r="E815" s="8" t="s">
        <v>55</v>
      </c>
      <c r="F815" s="8">
        <v>1.968</v>
      </c>
    </row>
    <row r="816" spans="1:6" ht="15.75" customHeight="1" x14ac:dyDescent="0.25">
      <c r="A816" s="17">
        <v>7195</v>
      </c>
      <c r="B816" s="44" t="s">
        <v>31</v>
      </c>
      <c r="C816" s="18">
        <v>43819</v>
      </c>
      <c r="D816" s="8" t="s">
        <v>51</v>
      </c>
      <c r="E816" s="8" t="s">
        <v>51</v>
      </c>
      <c r="F816" s="8">
        <v>3.26</v>
      </c>
    </row>
    <row r="817" spans="1:6" ht="15.75" customHeight="1" x14ac:dyDescent="0.25">
      <c r="A817" s="17">
        <v>6785</v>
      </c>
      <c r="B817" s="44" t="s">
        <v>31</v>
      </c>
      <c r="C817" s="18">
        <v>43817</v>
      </c>
      <c r="D817" s="6"/>
      <c r="E817" s="8" t="s">
        <v>51</v>
      </c>
      <c r="F817" s="8">
        <v>3.7</v>
      </c>
    </row>
    <row r="818" spans="1:6" ht="15.75" customHeight="1" x14ac:dyDescent="0.25">
      <c r="A818" s="17">
        <v>6776</v>
      </c>
      <c r="B818" s="44" t="s">
        <v>31</v>
      </c>
      <c r="C818" s="18">
        <v>43817</v>
      </c>
      <c r="D818" s="8" t="s">
        <v>51</v>
      </c>
      <c r="E818" s="8" t="s">
        <v>51</v>
      </c>
      <c r="F818" s="8">
        <v>0.96</v>
      </c>
    </row>
    <row r="819" spans="1:6" ht="15.75" customHeight="1" x14ac:dyDescent="0.25">
      <c r="A819" s="17">
        <v>6316</v>
      </c>
      <c r="B819" s="44" t="s">
        <v>31</v>
      </c>
      <c r="C819" s="18">
        <v>43815</v>
      </c>
      <c r="D819" s="8" t="s">
        <v>51</v>
      </c>
      <c r="E819" s="8" t="s">
        <v>51</v>
      </c>
      <c r="F819" s="8">
        <v>6.5</v>
      </c>
    </row>
    <row r="820" spans="1:6" ht="15.75" customHeight="1" x14ac:dyDescent="0.25">
      <c r="A820" s="17">
        <v>5262</v>
      </c>
      <c r="B820" s="44" t="s">
        <v>31</v>
      </c>
      <c r="C820" s="18">
        <v>43809</v>
      </c>
      <c r="D820" s="6"/>
      <c r="E820" s="8" t="s">
        <v>51</v>
      </c>
      <c r="F820" s="8">
        <v>2.8</v>
      </c>
    </row>
    <row r="821" spans="1:6" ht="15.75" customHeight="1" x14ac:dyDescent="0.25">
      <c r="A821" s="17">
        <v>4127</v>
      </c>
      <c r="B821" s="44" t="s">
        <v>31</v>
      </c>
      <c r="C821" s="18">
        <v>43803</v>
      </c>
      <c r="D821" s="8" t="s">
        <v>55</v>
      </c>
      <c r="E821" s="8" t="s">
        <v>55</v>
      </c>
      <c r="F821" s="8">
        <v>0.72</v>
      </c>
    </row>
    <row r="822" spans="1:6" ht="15.75" customHeight="1" x14ac:dyDescent="0.25">
      <c r="A822" s="17">
        <v>5076</v>
      </c>
      <c r="B822" s="44" t="s">
        <v>31</v>
      </c>
      <c r="C822" s="18">
        <v>43808</v>
      </c>
      <c r="D822" s="8" t="s">
        <v>55</v>
      </c>
      <c r="E822" s="8" t="s">
        <v>55</v>
      </c>
      <c r="F822" s="8">
        <v>1.32</v>
      </c>
    </row>
    <row r="823" spans="1:6" ht="15.75" customHeight="1" x14ac:dyDescent="0.25">
      <c r="A823" s="17">
        <v>4148</v>
      </c>
      <c r="B823" s="44" t="s">
        <v>31</v>
      </c>
      <c r="C823" s="18">
        <v>43803</v>
      </c>
      <c r="D823" s="6"/>
      <c r="E823" s="8" t="s">
        <v>51</v>
      </c>
      <c r="F823" s="8">
        <v>1.98</v>
      </c>
    </row>
    <row r="824" spans="1:6" ht="15.75" customHeight="1" x14ac:dyDescent="0.25">
      <c r="A824" s="17">
        <v>4207</v>
      </c>
      <c r="B824" s="44" t="s">
        <v>31</v>
      </c>
      <c r="C824" s="18">
        <v>43803</v>
      </c>
      <c r="D824" s="8" t="s">
        <v>51</v>
      </c>
      <c r="E824" s="8" t="s">
        <v>51</v>
      </c>
      <c r="F824" s="8">
        <v>2.84</v>
      </c>
    </row>
    <row r="825" spans="1:6" ht="15.75" customHeight="1" x14ac:dyDescent="0.25">
      <c r="A825" s="17">
        <v>4385</v>
      </c>
      <c r="B825" s="44" t="s">
        <v>31</v>
      </c>
      <c r="C825" s="18">
        <v>43804</v>
      </c>
      <c r="D825" s="8" t="s">
        <v>53</v>
      </c>
      <c r="E825" s="8" t="s">
        <v>53</v>
      </c>
      <c r="F825" s="8">
        <v>3.04</v>
      </c>
    </row>
    <row r="826" spans="1:6" ht="15.75" customHeight="1" x14ac:dyDescent="0.25">
      <c r="A826" s="17">
        <v>6241</v>
      </c>
      <c r="B826" s="44" t="s">
        <v>31</v>
      </c>
      <c r="C826" s="18">
        <v>43815</v>
      </c>
      <c r="D826" s="8" t="s">
        <v>55</v>
      </c>
      <c r="E826" s="8" t="s">
        <v>55</v>
      </c>
      <c r="F826" s="8">
        <v>2.2799999999999998</v>
      </c>
    </row>
    <row r="827" spans="1:6" ht="15.75" customHeight="1" x14ac:dyDescent="0.25">
      <c r="A827" s="17">
        <v>7040</v>
      </c>
      <c r="B827" s="44" t="s">
        <v>31</v>
      </c>
      <c r="C827" s="18">
        <v>43818</v>
      </c>
      <c r="D827" s="8" t="s">
        <v>55</v>
      </c>
      <c r="E827" s="8" t="s">
        <v>55</v>
      </c>
      <c r="F827" s="8">
        <v>2.0019999999999998</v>
      </c>
    </row>
    <row r="828" spans="1:6" ht="15.75" customHeight="1" x14ac:dyDescent="0.25">
      <c r="A828" s="17">
        <v>7014</v>
      </c>
      <c r="B828" s="44" t="s">
        <v>31</v>
      </c>
      <c r="C828" s="18">
        <v>43818</v>
      </c>
      <c r="D828" s="8" t="s">
        <v>55</v>
      </c>
      <c r="E828" s="8" t="s">
        <v>55</v>
      </c>
      <c r="F828" s="8">
        <v>3.052</v>
      </c>
    </row>
    <row r="829" spans="1:6" ht="15.75" customHeight="1" x14ac:dyDescent="0.25">
      <c r="A829" s="17">
        <v>6832</v>
      </c>
      <c r="B829" s="44" t="s">
        <v>31</v>
      </c>
      <c r="C829" s="18">
        <v>43817</v>
      </c>
      <c r="D829" s="6"/>
      <c r="E829" s="8" t="s">
        <v>53</v>
      </c>
      <c r="F829" s="8">
        <v>10.16</v>
      </c>
    </row>
    <row r="830" spans="1:6" ht="15.75" customHeight="1" x14ac:dyDescent="0.25">
      <c r="A830" s="17">
        <v>6805</v>
      </c>
      <c r="B830" s="44" t="s">
        <v>31</v>
      </c>
      <c r="C830" s="18">
        <v>43817</v>
      </c>
      <c r="D830" s="8" t="s">
        <v>55</v>
      </c>
      <c r="E830" s="8" t="s">
        <v>55</v>
      </c>
      <c r="F830" s="8">
        <v>2.1440000000000001</v>
      </c>
    </row>
    <row r="831" spans="1:6" ht="15.75" customHeight="1" x14ac:dyDescent="0.25">
      <c r="A831" s="17">
        <v>5851</v>
      </c>
      <c r="B831" s="44" t="s">
        <v>31</v>
      </c>
      <c r="C831" s="18">
        <v>43811</v>
      </c>
      <c r="D831" s="8" t="s">
        <v>55</v>
      </c>
      <c r="E831" s="8" t="s">
        <v>55</v>
      </c>
      <c r="F831" s="8">
        <v>2.72</v>
      </c>
    </row>
    <row r="832" spans="1:6" ht="15.75" customHeight="1" x14ac:dyDescent="0.25">
      <c r="A832" s="17">
        <v>8808</v>
      </c>
      <c r="B832" s="44" t="s">
        <v>31</v>
      </c>
      <c r="C832" s="18">
        <v>43830</v>
      </c>
      <c r="D832" s="8" t="s">
        <v>78</v>
      </c>
      <c r="E832" s="8" t="s">
        <v>53</v>
      </c>
      <c r="F832" s="8">
        <v>0.44</v>
      </c>
    </row>
    <row r="833" spans="1:6" ht="15.75" customHeight="1" x14ac:dyDescent="0.25">
      <c r="A833" s="17">
        <v>8713</v>
      </c>
      <c r="B833" s="44" t="s">
        <v>31</v>
      </c>
      <c r="C833" s="18">
        <v>43829</v>
      </c>
      <c r="D833" s="8" t="s">
        <v>84</v>
      </c>
      <c r="E833" s="8" t="s">
        <v>51</v>
      </c>
      <c r="F833" s="8">
        <v>6.76</v>
      </c>
    </row>
    <row r="834" spans="1:6" ht="15.75" customHeight="1" x14ac:dyDescent="0.25">
      <c r="A834" s="17">
        <v>8428</v>
      </c>
      <c r="B834" s="44" t="s">
        <v>31</v>
      </c>
      <c r="C834" s="18">
        <v>43826</v>
      </c>
      <c r="D834" s="8" t="s">
        <v>55</v>
      </c>
      <c r="E834" s="8" t="s">
        <v>55</v>
      </c>
      <c r="F834" s="8">
        <v>2.56</v>
      </c>
    </row>
    <row r="835" spans="1:6" ht="15.75" customHeight="1" x14ac:dyDescent="0.25">
      <c r="A835" s="17">
        <v>8196</v>
      </c>
      <c r="B835" s="44" t="s">
        <v>31</v>
      </c>
      <c r="C835" s="18">
        <v>43825</v>
      </c>
      <c r="D835" s="6"/>
      <c r="E835" s="8" t="s">
        <v>51</v>
      </c>
      <c r="F835" s="8">
        <v>7.84</v>
      </c>
    </row>
    <row r="836" spans="1:6" ht="15.75" customHeight="1" x14ac:dyDescent="0.25">
      <c r="A836" s="17">
        <v>3666</v>
      </c>
      <c r="B836" s="44" t="s">
        <v>31</v>
      </c>
      <c r="C836" s="18">
        <v>43801</v>
      </c>
      <c r="D836" s="6"/>
      <c r="E836" s="8" t="s">
        <v>51</v>
      </c>
      <c r="F836" s="8">
        <v>2.04</v>
      </c>
    </row>
    <row r="837" spans="1:6" ht="15.75" customHeight="1" x14ac:dyDescent="0.25">
      <c r="A837" s="17">
        <v>7826</v>
      </c>
      <c r="B837" s="44" t="s">
        <v>31</v>
      </c>
      <c r="C837" s="18">
        <v>43823</v>
      </c>
      <c r="D837" s="6"/>
      <c r="E837" s="8" t="s">
        <v>51</v>
      </c>
      <c r="F837" s="8">
        <v>1.54</v>
      </c>
    </row>
    <row r="838" spans="1:6" ht="15.75" customHeight="1" x14ac:dyDescent="0.25">
      <c r="A838" s="17">
        <v>7796</v>
      </c>
      <c r="B838" s="44" t="s">
        <v>31</v>
      </c>
      <c r="C838" s="18">
        <v>43823</v>
      </c>
      <c r="D838" s="8" t="s">
        <v>55</v>
      </c>
      <c r="E838" s="8" t="s">
        <v>55</v>
      </c>
      <c r="F838" s="8">
        <v>2.2599999999999998</v>
      </c>
    </row>
    <row r="839" spans="1:6" ht="15.75" customHeight="1" x14ac:dyDescent="0.25">
      <c r="A839" s="17">
        <v>3697</v>
      </c>
      <c r="B839" s="44" t="s">
        <v>31</v>
      </c>
      <c r="C839" s="18">
        <v>43801</v>
      </c>
      <c r="D839" s="8" t="s">
        <v>55</v>
      </c>
      <c r="E839" s="8" t="s">
        <v>55</v>
      </c>
      <c r="F839" s="8">
        <v>2.0960000000000001</v>
      </c>
    </row>
    <row r="840" spans="1:6" ht="15.75" customHeight="1" x14ac:dyDescent="0.25">
      <c r="A840" s="17">
        <v>7630</v>
      </c>
      <c r="B840" s="44" t="s">
        <v>31</v>
      </c>
      <c r="C840" s="18">
        <v>43822</v>
      </c>
      <c r="D840" s="8" t="s">
        <v>55</v>
      </c>
      <c r="E840" s="8" t="s">
        <v>55</v>
      </c>
      <c r="F840" s="8">
        <v>2.2120000000000002</v>
      </c>
    </row>
    <row r="841" spans="1:6" ht="15.75" customHeight="1" x14ac:dyDescent="0.25">
      <c r="A841" s="17">
        <v>7237</v>
      </c>
      <c r="B841" s="44" t="s">
        <v>31</v>
      </c>
      <c r="C841" s="18">
        <v>43819</v>
      </c>
      <c r="D841" s="8" t="s">
        <v>67</v>
      </c>
      <c r="E841" s="8" t="s">
        <v>67</v>
      </c>
      <c r="F841" s="8">
        <v>3.78</v>
      </c>
    </row>
    <row r="842" spans="1:6" ht="15.75" customHeight="1" x14ac:dyDescent="0.25">
      <c r="A842" s="17">
        <v>6538</v>
      </c>
      <c r="B842" s="44" t="s">
        <v>31</v>
      </c>
      <c r="C842" s="18">
        <v>43816</v>
      </c>
      <c r="D842" s="8" t="s">
        <v>67</v>
      </c>
      <c r="E842" s="8" t="s">
        <v>67</v>
      </c>
      <c r="F842" s="8">
        <v>8.74</v>
      </c>
    </row>
    <row r="843" spans="1:6" ht="15.75" customHeight="1" x14ac:dyDescent="0.25">
      <c r="A843" s="17">
        <v>6379</v>
      </c>
      <c r="B843" s="44" t="s">
        <v>31</v>
      </c>
      <c r="C843" s="18">
        <v>43815</v>
      </c>
      <c r="D843" s="8" t="s">
        <v>53</v>
      </c>
      <c r="E843" s="8" t="s">
        <v>53</v>
      </c>
      <c r="F843" s="8">
        <v>2.12</v>
      </c>
    </row>
    <row r="844" spans="1:6" ht="15.75" customHeight="1" x14ac:dyDescent="0.25">
      <c r="A844" s="17">
        <v>6362</v>
      </c>
      <c r="B844" s="44" t="s">
        <v>31</v>
      </c>
      <c r="C844" s="18">
        <v>43815</v>
      </c>
      <c r="D844" s="8" t="s">
        <v>55</v>
      </c>
      <c r="E844" s="8" t="s">
        <v>55</v>
      </c>
      <c r="F844" s="8">
        <v>2.2400000000000002</v>
      </c>
    </row>
    <row r="845" spans="1:6" ht="15.75" customHeight="1" x14ac:dyDescent="0.25">
      <c r="A845" s="17">
        <v>6307</v>
      </c>
      <c r="B845" s="44" t="s">
        <v>31</v>
      </c>
      <c r="C845" s="18">
        <v>43815</v>
      </c>
      <c r="D845" s="8" t="s">
        <v>51</v>
      </c>
      <c r="E845" s="8" t="s">
        <v>51</v>
      </c>
      <c r="F845" s="8">
        <v>0.36</v>
      </c>
    </row>
    <row r="846" spans="1:6" ht="15.75" customHeight="1" x14ac:dyDescent="0.25">
      <c r="A846" s="17">
        <v>6076</v>
      </c>
      <c r="B846" s="44" t="s">
        <v>31</v>
      </c>
      <c r="C846" s="18">
        <v>43812</v>
      </c>
      <c r="D846" s="8" t="s">
        <v>55</v>
      </c>
      <c r="E846" s="8" t="s">
        <v>55</v>
      </c>
      <c r="F846" s="8">
        <v>2.14</v>
      </c>
    </row>
    <row r="847" spans="1:6" ht="15.75" customHeight="1" x14ac:dyDescent="0.25">
      <c r="A847" s="17">
        <v>5455</v>
      </c>
      <c r="B847" s="44" t="s">
        <v>31</v>
      </c>
      <c r="C847" s="18">
        <v>43810</v>
      </c>
      <c r="D847" s="6"/>
      <c r="E847" s="8" t="s">
        <v>55</v>
      </c>
      <c r="F847" s="8">
        <v>1.84</v>
      </c>
    </row>
    <row r="848" spans="1:6" ht="15.75" customHeight="1" x14ac:dyDescent="0.25">
      <c r="A848" s="17">
        <v>5033</v>
      </c>
      <c r="B848" s="44" t="s">
        <v>31</v>
      </c>
      <c r="C848" s="18">
        <v>43808</v>
      </c>
      <c r="D848" s="8" t="s">
        <v>55</v>
      </c>
      <c r="E848" s="8" t="s">
        <v>55</v>
      </c>
      <c r="F848" s="8">
        <v>1.778</v>
      </c>
    </row>
    <row r="849" spans="1:6" ht="15.75" customHeight="1" x14ac:dyDescent="0.25">
      <c r="A849" s="17">
        <v>4173</v>
      </c>
      <c r="B849" s="44" t="s">
        <v>31</v>
      </c>
      <c r="C849" s="18">
        <v>43803</v>
      </c>
      <c r="D849" s="8" t="s">
        <v>67</v>
      </c>
      <c r="E849" s="8" t="s">
        <v>67</v>
      </c>
      <c r="F849" s="8">
        <v>2.36</v>
      </c>
    </row>
    <row r="850" spans="1:6" ht="15.75" customHeight="1" x14ac:dyDescent="0.25">
      <c r="A850" s="17">
        <v>4698</v>
      </c>
      <c r="B850" s="44" t="s">
        <v>31</v>
      </c>
      <c r="C850" s="18">
        <v>43805</v>
      </c>
      <c r="D850" s="8" t="s">
        <v>55</v>
      </c>
      <c r="E850" s="8" t="s">
        <v>55</v>
      </c>
      <c r="F850" s="8">
        <v>2.82</v>
      </c>
    </row>
    <row r="851" spans="1:6" ht="15.75" customHeight="1" x14ac:dyDescent="0.25">
      <c r="A851" s="17">
        <v>8842</v>
      </c>
      <c r="B851" s="44" t="s">
        <v>31</v>
      </c>
      <c r="C851" s="18">
        <v>43830</v>
      </c>
      <c r="D851" s="8" t="s">
        <v>67</v>
      </c>
      <c r="E851" s="8" t="s">
        <v>67</v>
      </c>
      <c r="F851" s="8">
        <v>4.1500000000000004</v>
      </c>
    </row>
    <row r="852" spans="1:6" ht="15.75" customHeight="1" x14ac:dyDescent="0.25">
      <c r="A852" s="17">
        <v>5695</v>
      </c>
      <c r="B852" s="44" t="s">
        <v>31</v>
      </c>
      <c r="C852" s="18">
        <v>43811</v>
      </c>
      <c r="D852" s="8" t="s">
        <v>55</v>
      </c>
      <c r="E852" s="8" t="s">
        <v>55</v>
      </c>
      <c r="F852" s="8">
        <v>1.3580000000000001</v>
      </c>
    </row>
    <row r="853" spans="1:6" ht="15.75" customHeight="1" x14ac:dyDescent="0.25">
      <c r="A853" s="17">
        <v>8383</v>
      </c>
      <c r="B853" s="44" t="s">
        <v>31</v>
      </c>
      <c r="C853" s="18">
        <v>43826</v>
      </c>
      <c r="D853" s="8" t="s">
        <v>55</v>
      </c>
      <c r="E853" s="8" t="s">
        <v>55</v>
      </c>
      <c r="F853" s="8">
        <v>1.9359999999999999</v>
      </c>
    </row>
    <row r="854" spans="1:6" ht="15.75" customHeight="1" x14ac:dyDescent="0.25">
      <c r="A854" s="17">
        <v>6803</v>
      </c>
      <c r="B854" s="44" t="s">
        <v>31</v>
      </c>
      <c r="C854" s="18">
        <v>43817</v>
      </c>
      <c r="D854" s="8" t="s">
        <v>51</v>
      </c>
      <c r="E854" s="8" t="s">
        <v>51</v>
      </c>
      <c r="F854" s="8">
        <v>4.9000000000000004</v>
      </c>
    </row>
    <row r="855" spans="1:6" ht="15.75" customHeight="1" x14ac:dyDescent="0.25">
      <c r="A855" s="17">
        <v>6039</v>
      </c>
      <c r="B855" s="44" t="s">
        <v>31</v>
      </c>
      <c r="C855" s="18">
        <v>43812</v>
      </c>
      <c r="D855" s="6"/>
      <c r="E855" s="8" t="s">
        <v>51</v>
      </c>
      <c r="F855" s="8">
        <v>2.84</v>
      </c>
    </row>
    <row r="856" spans="1:6" ht="15.75" customHeight="1" x14ac:dyDescent="0.25">
      <c r="A856" s="17">
        <v>3979</v>
      </c>
      <c r="B856" s="44" t="s">
        <v>31</v>
      </c>
      <c r="C856" s="18">
        <v>43802</v>
      </c>
      <c r="D856" s="8" t="s">
        <v>67</v>
      </c>
      <c r="E856" s="8" t="s">
        <v>67</v>
      </c>
      <c r="F856" s="8">
        <v>9.0399999999999991</v>
      </c>
    </row>
    <row r="857" spans="1:6" ht="15.75" customHeight="1" x14ac:dyDescent="0.25">
      <c r="A857" s="17">
        <v>5508</v>
      </c>
      <c r="B857" s="44" t="s">
        <v>31</v>
      </c>
      <c r="C857" s="18">
        <v>43810</v>
      </c>
      <c r="D857" s="8" t="s">
        <v>74</v>
      </c>
      <c r="E857" s="8" t="s">
        <v>74</v>
      </c>
      <c r="F857" s="8">
        <v>0.38</v>
      </c>
    </row>
    <row r="858" spans="1:6" ht="15.75" customHeight="1" x14ac:dyDescent="0.25">
      <c r="A858" s="17">
        <v>8832</v>
      </c>
      <c r="B858" s="44" t="s">
        <v>31</v>
      </c>
      <c r="C858" s="18">
        <v>43830</v>
      </c>
      <c r="D858" s="6"/>
      <c r="E858" s="8" t="s">
        <v>51</v>
      </c>
      <c r="F858" s="8">
        <v>2.66</v>
      </c>
    </row>
    <row r="859" spans="1:6" ht="15.75" customHeight="1" x14ac:dyDescent="0.25">
      <c r="A859" s="17">
        <v>8792</v>
      </c>
      <c r="B859" s="44" t="s">
        <v>31</v>
      </c>
      <c r="C859" s="18">
        <v>43830</v>
      </c>
      <c r="D859" s="8" t="s">
        <v>55</v>
      </c>
      <c r="E859" s="8" t="s">
        <v>55</v>
      </c>
      <c r="F859" s="8">
        <v>2.5329999999999999</v>
      </c>
    </row>
    <row r="860" spans="1:6" ht="15.75" customHeight="1" x14ac:dyDescent="0.25">
      <c r="A860" s="17">
        <v>3539</v>
      </c>
      <c r="B860" s="44" t="s">
        <v>31</v>
      </c>
      <c r="C860" s="18">
        <v>43801</v>
      </c>
      <c r="D860" s="8" t="s">
        <v>55</v>
      </c>
      <c r="E860" s="8" t="s">
        <v>55</v>
      </c>
      <c r="F860" s="8">
        <v>0.182</v>
      </c>
    </row>
    <row r="861" spans="1:6" ht="15.75" customHeight="1" x14ac:dyDescent="0.25">
      <c r="A861" s="17">
        <v>8569</v>
      </c>
      <c r="B861" s="44" t="s">
        <v>31</v>
      </c>
      <c r="C861" s="18">
        <v>43829</v>
      </c>
      <c r="D861" s="8" t="s">
        <v>51</v>
      </c>
      <c r="E861" s="8" t="s">
        <v>51</v>
      </c>
      <c r="F861" s="8">
        <v>4.8</v>
      </c>
    </row>
    <row r="862" spans="1:6" ht="15.75" customHeight="1" x14ac:dyDescent="0.25">
      <c r="A862" s="17">
        <v>8536</v>
      </c>
      <c r="B862" s="44" t="s">
        <v>31</v>
      </c>
      <c r="C862" s="18">
        <v>43829</v>
      </c>
      <c r="D862" s="8" t="s">
        <v>55</v>
      </c>
      <c r="E862" s="8" t="s">
        <v>55</v>
      </c>
      <c r="F862" s="8">
        <v>2.06</v>
      </c>
    </row>
    <row r="863" spans="1:6" ht="15.75" customHeight="1" x14ac:dyDescent="0.25">
      <c r="A863" s="17">
        <v>8264</v>
      </c>
      <c r="B863" s="44" t="s">
        <v>31</v>
      </c>
      <c r="C863" s="18">
        <v>43826</v>
      </c>
      <c r="D863" s="8" t="s">
        <v>55</v>
      </c>
      <c r="E863" s="8" t="s">
        <v>55</v>
      </c>
      <c r="F863" s="8">
        <v>1.1200000000000001</v>
      </c>
    </row>
    <row r="864" spans="1:6" ht="15.75" customHeight="1" x14ac:dyDescent="0.25">
      <c r="A864" s="17">
        <v>8262</v>
      </c>
      <c r="B864" s="44" t="s">
        <v>31</v>
      </c>
      <c r="C864" s="18">
        <v>43826</v>
      </c>
      <c r="D864" s="8" t="s">
        <v>55</v>
      </c>
      <c r="E864" s="8" t="s">
        <v>55</v>
      </c>
      <c r="F864" s="8">
        <v>1.92</v>
      </c>
    </row>
    <row r="865" spans="1:6" ht="15.75" customHeight="1" x14ac:dyDescent="0.25">
      <c r="A865" s="17">
        <v>7735</v>
      </c>
      <c r="B865" s="44" t="s">
        <v>31</v>
      </c>
      <c r="C865" s="18">
        <v>43823</v>
      </c>
      <c r="D865" s="8" t="s">
        <v>55</v>
      </c>
      <c r="E865" s="8" t="s">
        <v>55</v>
      </c>
      <c r="F865" s="8">
        <v>2.004</v>
      </c>
    </row>
    <row r="866" spans="1:6" ht="15.75" customHeight="1" x14ac:dyDescent="0.25">
      <c r="A866" s="17">
        <v>7172</v>
      </c>
      <c r="B866" s="44" t="s">
        <v>31</v>
      </c>
      <c r="C866" s="18">
        <v>43819</v>
      </c>
      <c r="D866" s="6"/>
      <c r="E866" s="8" t="s">
        <v>51</v>
      </c>
      <c r="F866" s="8">
        <v>3.78</v>
      </c>
    </row>
    <row r="867" spans="1:6" ht="15.75" customHeight="1" x14ac:dyDescent="0.25">
      <c r="A867" s="17">
        <v>7134</v>
      </c>
      <c r="B867" s="44" t="s">
        <v>31</v>
      </c>
      <c r="C867" s="18">
        <v>43819</v>
      </c>
      <c r="D867" s="6"/>
      <c r="E867" s="8" t="s">
        <v>51</v>
      </c>
      <c r="F867" s="8">
        <v>2.14</v>
      </c>
    </row>
    <row r="868" spans="1:6" ht="15.75" customHeight="1" x14ac:dyDescent="0.25">
      <c r="A868" s="17">
        <v>3827</v>
      </c>
      <c r="B868" s="44" t="s">
        <v>31</v>
      </c>
      <c r="C868" s="18">
        <v>43802</v>
      </c>
      <c r="D868" s="6"/>
      <c r="E868" s="8" t="s">
        <v>51</v>
      </c>
      <c r="F868" s="8">
        <v>3.66</v>
      </c>
    </row>
    <row r="869" spans="1:6" ht="15.75" customHeight="1" x14ac:dyDescent="0.25">
      <c r="A869" s="17">
        <v>3846</v>
      </c>
      <c r="B869" s="44" t="s">
        <v>31</v>
      </c>
      <c r="C869" s="18">
        <v>43802</v>
      </c>
      <c r="D869" s="6"/>
      <c r="E869" s="8" t="s">
        <v>51</v>
      </c>
      <c r="F869" s="8">
        <v>6.4</v>
      </c>
    </row>
    <row r="870" spans="1:6" ht="15.75" customHeight="1" x14ac:dyDescent="0.25">
      <c r="A870" s="17">
        <v>3872</v>
      </c>
      <c r="B870" s="44" t="s">
        <v>31</v>
      </c>
      <c r="C870" s="18">
        <v>43802</v>
      </c>
      <c r="D870" s="6"/>
      <c r="E870" s="8" t="s">
        <v>51</v>
      </c>
      <c r="F870" s="8">
        <v>3.86</v>
      </c>
    </row>
    <row r="871" spans="1:6" ht="15.75" customHeight="1" x14ac:dyDescent="0.25">
      <c r="A871" s="17">
        <v>6473</v>
      </c>
      <c r="B871" s="44" t="s">
        <v>31</v>
      </c>
      <c r="C871" s="18">
        <v>43816</v>
      </c>
      <c r="D871" s="6"/>
      <c r="E871" s="8" t="s">
        <v>51</v>
      </c>
      <c r="F871" s="8">
        <v>3</v>
      </c>
    </row>
    <row r="872" spans="1:6" ht="15.75" customHeight="1" x14ac:dyDescent="0.25">
      <c r="A872" s="17">
        <v>6217</v>
      </c>
      <c r="B872" s="44" t="s">
        <v>31</v>
      </c>
      <c r="C872" s="18">
        <v>43815</v>
      </c>
      <c r="D872" s="6"/>
      <c r="E872" s="8" t="s">
        <v>51</v>
      </c>
      <c r="F872" s="8">
        <v>3.58</v>
      </c>
    </row>
    <row r="873" spans="1:6" ht="15.75" customHeight="1" x14ac:dyDescent="0.25">
      <c r="A873" s="17">
        <v>5923</v>
      </c>
      <c r="B873" s="44" t="s">
        <v>31</v>
      </c>
      <c r="C873" s="18">
        <v>43812</v>
      </c>
      <c r="D873" s="6"/>
      <c r="E873" s="8" t="s">
        <v>51</v>
      </c>
      <c r="F873" s="8">
        <v>1.46</v>
      </c>
    </row>
    <row r="874" spans="1:6" ht="15.75" customHeight="1" x14ac:dyDescent="0.25">
      <c r="A874" s="17">
        <v>5906</v>
      </c>
      <c r="B874" s="44" t="s">
        <v>31</v>
      </c>
      <c r="C874" s="18">
        <v>43812</v>
      </c>
      <c r="D874" s="8" t="s">
        <v>51</v>
      </c>
      <c r="E874" s="8" t="s">
        <v>51</v>
      </c>
      <c r="F874" s="8">
        <v>4.4400000000000004</v>
      </c>
    </row>
    <row r="875" spans="1:6" ht="15.75" customHeight="1" x14ac:dyDescent="0.25">
      <c r="A875" s="17">
        <v>5888</v>
      </c>
      <c r="B875" s="44" t="s">
        <v>31</v>
      </c>
      <c r="C875" s="18">
        <v>43812</v>
      </c>
      <c r="D875" s="6"/>
      <c r="E875" s="8" t="s">
        <v>51</v>
      </c>
      <c r="F875" s="8">
        <v>1.1399999999999999</v>
      </c>
    </row>
    <row r="876" spans="1:6" ht="15.75" customHeight="1" x14ac:dyDescent="0.25">
      <c r="A876" s="17">
        <v>5431</v>
      </c>
      <c r="B876" s="44" t="s">
        <v>31</v>
      </c>
      <c r="C876" s="18">
        <v>43810</v>
      </c>
      <c r="D876" s="6"/>
      <c r="E876" s="8" t="s">
        <v>51</v>
      </c>
      <c r="F876" s="8">
        <v>1.46</v>
      </c>
    </row>
    <row r="877" spans="1:6" ht="15.75" customHeight="1" x14ac:dyDescent="0.25">
      <c r="A877" s="17">
        <v>5412</v>
      </c>
      <c r="B877" s="44" t="s">
        <v>31</v>
      </c>
      <c r="C877" s="18">
        <v>43810</v>
      </c>
      <c r="D877" s="6"/>
      <c r="E877" s="8" t="s">
        <v>51</v>
      </c>
      <c r="F877" s="8">
        <v>3.02</v>
      </c>
    </row>
    <row r="878" spans="1:6" ht="15.75" customHeight="1" x14ac:dyDescent="0.25">
      <c r="A878" s="17">
        <v>4093</v>
      </c>
      <c r="B878" s="44" t="s">
        <v>31</v>
      </c>
      <c r="C878" s="18">
        <v>43803</v>
      </c>
      <c r="D878" s="6"/>
      <c r="E878" s="8" t="s">
        <v>51</v>
      </c>
      <c r="F878" s="8">
        <v>6</v>
      </c>
    </row>
    <row r="879" spans="1:6" ht="15.75" customHeight="1" x14ac:dyDescent="0.25">
      <c r="A879" s="17">
        <v>5395</v>
      </c>
      <c r="B879" s="44" t="s">
        <v>31</v>
      </c>
      <c r="C879" s="18">
        <v>43810</v>
      </c>
      <c r="D879" s="6"/>
      <c r="E879" s="8" t="s">
        <v>51</v>
      </c>
      <c r="F879" s="8">
        <v>5.18</v>
      </c>
    </row>
    <row r="880" spans="1:6" ht="15.75" customHeight="1" x14ac:dyDescent="0.25">
      <c r="A880" s="17">
        <v>5217</v>
      </c>
      <c r="B880" s="44" t="s">
        <v>31</v>
      </c>
      <c r="C880" s="18">
        <v>43809</v>
      </c>
      <c r="D880" s="6"/>
      <c r="E880" s="8" t="s">
        <v>51</v>
      </c>
      <c r="F880" s="8">
        <v>5.62</v>
      </c>
    </row>
    <row r="881" spans="1:6" ht="15.75" customHeight="1" x14ac:dyDescent="0.25">
      <c r="A881" s="17">
        <v>4608</v>
      </c>
      <c r="B881" s="44" t="s">
        <v>31</v>
      </c>
      <c r="C881" s="18">
        <v>43805</v>
      </c>
      <c r="D881" s="6"/>
      <c r="E881" s="8" t="s">
        <v>51</v>
      </c>
      <c r="F881" s="8">
        <v>6.4</v>
      </c>
    </row>
    <row r="882" spans="1:6" ht="15.75" customHeight="1" x14ac:dyDescent="0.25">
      <c r="A882" s="17">
        <v>8844</v>
      </c>
      <c r="B882" s="44" t="s">
        <v>31</v>
      </c>
      <c r="C882" s="18">
        <v>43830</v>
      </c>
      <c r="D882" s="6"/>
      <c r="E882" s="8" t="s">
        <v>51</v>
      </c>
      <c r="F882" s="8">
        <v>5.9</v>
      </c>
    </row>
    <row r="883" spans="1:6" ht="15.75" customHeight="1" x14ac:dyDescent="0.25">
      <c r="A883" s="17">
        <v>8757</v>
      </c>
      <c r="B883" s="44" t="s">
        <v>31</v>
      </c>
      <c r="C883" s="18">
        <v>43830</v>
      </c>
      <c r="D883" s="6"/>
      <c r="E883" s="8" t="s">
        <v>51</v>
      </c>
      <c r="F883" s="8">
        <v>3.8</v>
      </c>
    </row>
    <row r="884" spans="1:6" ht="15.75" customHeight="1" x14ac:dyDescent="0.25">
      <c r="A884" s="17">
        <v>3535</v>
      </c>
      <c r="B884" s="44" t="s">
        <v>31</v>
      </c>
      <c r="C884" s="18">
        <v>43801</v>
      </c>
      <c r="D884" s="6"/>
      <c r="E884" s="8" t="s">
        <v>51</v>
      </c>
      <c r="F884" s="8">
        <v>6.74</v>
      </c>
    </row>
    <row r="885" spans="1:6" ht="15.75" customHeight="1" x14ac:dyDescent="0.25">
      <c r="A885" s="17">
        <v>3536</v>
      </c>
      <c r="B885" s="44" t="s">
        <v>31</v>
      </c>
      <c r="C885" s="18">
        <v>43801</v>
      </c>
      <c r="D885" s="6"/>
      <c r="E885" s="8" t="s">
        <v>51</v>
      </c>
      <c r="F885" s="8">
        <v>4.24</v>
      </c>
    </row>
    <row r="886" spans="1:6" ht="15.75" customHeight="1" x14ac:dyDescent="0.25">
      <c r="A886" s="17">
        <v>8689</v>
      </c>
      <c r="B886" s="44" t="s">
        <v>31</v>
      </c>
      <c r="C886" s="18">
        <v>43829</v>
      </c>
      <c r="D886" s="6"/>
      <c r="E886" s="8" t="s">
        <v>51</v>
      </c>
      <c r="F886" s="8">
        <v>1.56</v>
      </c>
    </row>
    <row r="887" spans="1:6" ht="15.75" customHeight="1" x14ac:dyDescent="0.25">
      <c r="A887" s="17">
        <v>8597</v>
      </c>
      <c r="B887" s="44" t="s">
        <v>31</v>
      </c>
      <c r="C887" s="18">
        <v>43829</v>
      </c>
      <c r="D887" s="6"/>
      <c r="E887" s="8" t="s">
        <v>51</v>
      </c>
      <c r="F887" s="8">
        <v>7.56</v>
      </c>
    </row>
    <row r="888" spans="1:6" ht="15.75" customHeight="1" x14ac:dyDescent="0.25">
      <c r="A888" s="17">
        <v>3570</v>
      </c>
      <c r="B888" s="44" t="s">
        <v>31</v>
      </c>
      <c r="C888" s="18">
        <v>43801</v>
      </c>
      <c r="D888" s="6"/>
      <c r="E888" s="8" t="s">
        <v>51</v>
      </c>
      <c r="F888" s="8">
        <v>2.96</v>
      </c>
    </row>
    <row r="889" spans="1:6" ht="15.75" customHeight="1" x14ac:dyDescent="0.25">
      <c r="A889" s="17">
        <v>8362</v>
      </c>
      <c r="B889" s="44" t="s">
        <v>31</v>
      </c>
      <c r="C889" s="18">
        <v>43826</v>
      </c>
      <c r="D889" s="6"/>
      <c r="E889" s="8" t="s">
        <v>51</v>
      </c>
      <c r="F889" s="8">
        <v>4.54</v>
      </c>
    </row>
    <row r="890" spans="1:6" ht="15.75" customHeight="1" x14ac:dyDescent="0.25">
      <c r="A890" s="17">
        <v>8247</v>
      </c>
      <c r="B890" s="44" t="s">
        <v>31</v>
      </c>
      <c r="C890" s="18">
        <v>43826</v>
      </c>
      <c r="D890" s="6"/>
      <c r="E890" s="8" t="s">
        <v>51</v>
      </c>
      <c r="F890" s="8">
        <v>4.92</v>
      </c>
    </row>
    <row r="891" spans="1:6" ht="15.75" customHeight="1" x14ac:dyDescent="0.25">
      <c r="A891" s="17">
        <v>8136</v>
      </c>
      <c r="B891" s="44" t="s">
        <v>31</v>
      </c>
      <c r="C891" s="18">
        <v>43825</v>
      </c>
      <c r="D891" s="6"/>
      <c r="E891" s="8" t="s">
        <v>51</v>
      </c>
      <c r="F891" s="8">
        <v>3.68</v>
      </c>
    </row>
    <row r="892" spans="1:6" ht="15.75" customHeight="1" x14ac:dyDescent="0.25">
      <c r="A892" s="17">
        <v>8023</v>
      </c>
      <c r="B892" s="44" t="s">
        <v>31</v>
      </c>
      <c r="C892" s="18">
        <v>43825</v>
      </c>
      <c r="D892" s="6"/>
      <c r="E892" s="8" t="s">
        <v>51</v>
      </c>
      <c r="F892" s="8">
        <v>4.78</v>
      </c>
    </row>
    <row r="893" spans="1:6" ht="15.75" customHeight="1" x14ac:dyDescent="0.25">
      <c r="A893" s="17">
        <v>7779</v>
      </c>
      <c r="B893" s="44" t="s">
        <v>31</v>
      </c>
      <c r="C893" s="18">
        <v>43823</v>
      </c>
      <c r="D893" s="6"/>
      <c r="E893" s="8" t="s">
        <v>51</v>
      </c>
      <c r="F893" s="8">
        <v>3.12</v>
      </c>
    </row>
    <row r="894" spans="1:6" ht="15.75" customHeight="1" x14ac:dyDescent="0.25">
      <c r="A894" s="17">
        <v>7728</v>
      </c>
      <c r="B894" s="44" t="s">
        <v>31</v>
      </c>
      <c r="C894" s="18">
        <v>43823</v>
      </c>
      <c r="D894" s="6"/>
      <c r="E894" s="8" t="s">
        <v>51</v>
      </c>
      <c r="F894" s="8">
        <v>0.5</v>
      </c>
    </row>
    <row r="895" spans="1:6" ht="15.75" customHeight="1" x14ac:dyDescent="0.25">
      <c r="A895" s="17">
        <v>7711</v>
      </c>
      <c r="B895" s="44" t="s">
        <v>31</v>
      </c>
      <c r="C895" s="18">
        <v>43823</v>
      </c>
      <c r="D895" s="8" t="s">
        <v>51</v>
      </c>
      <c r="E895" s="8" t="s">
        <v>51</v>
      </c>
      <c r="F895" s="8">
        <v>4.28</v>
      </c>
    </row>
    <row r="896" spans="1:6" ht="15.75" customHeight="1" x14ac:dyDescent="0.25">
      <c r="A896" s="17">
        <v>7457</v>
      </c>
      <c r="B896" s="44" t="s">
        <v>31</v>
      </c>
      <c r="C896" s="18">
        <v>43822</v>
      </c>
      <c r="D896" s="6"/>
      <c r="E896" s="8" t="s">
        <v>51</v>
      </c>
      <c r="F896" s="8">
        <v>3.4</v>
      </c>
    </row>
    <row r="897" spans="1:6" ht="15.75" customHeight="1" x14ac:dyDescent="0.25">
      <c r="A897" s="17">
        <v>7438</v>
      </c>
      <c r="B897" s="44" t="s">
        <v>31</v>
      </c>
      <c r="C897" s="18">
        <v>43822</v>
      </c>
      <c r="D897" s="6"/>
      <c r="E897" s="8" t="s">
        <v>51</v>
      </c>
      <c r="F897" s="8">
        <v>2.02</v>
      </c>
    </row>
    <row r="898" spans="1:6" ht="15.75" customHeight="1" x14ac:dyDescent="0.25">
      <c r="A898" s="17">
        <v>7392</v>
      </c>
      <c r="B898" s="44" t="s">
        <v>31</v>
      </c>
      <c r="C898" s="18">
        <v>43820</v>
      </c>
      <c r="D898" s="6"/>
      <c r="E898" s="8" t="s">
        <v>51</v>
      </c>
      <c r="F898" s="8">
        <v>2.9</v>
      </c>
    </row>
    <row r="899" spans="1:6" ht="15.75" customHeight="1" x14ac:dyDescent="0.25">
      <c r="A899" s="17">
        <v>7169</v>
      </c>
      <c r="B899" s="44" t="s">
        <v>31</v>
      </c>
      <c r="C899" s="18">
        <v>43819</v>
      </c>
      <c r="D899" s="6"/>
      <c r="E899" s="8" t="s">
        <v>51</v>
      </c>
      <c r="F899" s="8">
        <v>2.3199999999999998</v>
      </c>
    </row>
    <row r="900" spans="1:6" ht="15.75" customHeight="1" x14ac:dyDescent="0.25">
      <c r="A900" s="17">
        <v>7142</v>
      </c>
      <c r="B900" s="44" t="s">
        <v>31</v>
      </c>
      <c r="C900" s="18">
        <v>43819</v>
      </c>
      <c r="D900" s="8" t="s">
        <v>51</v>
      </c>
      <c r="E900" s="8" t="s">
        <v>51</v>
      </c>
      <c r="F900" s="8">
        <v>7.76</v>
      </c>
    </row>
    <row r="901" spans="1:6" ht="15.75" customHeight="1" x14ac:dyDescent="0.25">
      <c r="A901" s="17">
        <v>7135</v>
      </c>
      <c r="B901" s="44" t="s">
        <v>31</v>
      </c>
      <c r="C901" s="18">
        <v>43819</v>
      </c>
      <c r="D901" s="6"/>
      <c r="E901" s="8" t="s">
        <v>51</v>
      </c>
      <c r="F901" s="8">
        <v>4.18</v>
      </c>
    </row>
    <row r="902" spans="1:6" ht="15.75" customHeight="1" x14ac:dyDescent="0.25">
      <c r="A902" s="17">
        <v>6992</v>
      </c>
      <c r="B902" s="44" t="s">
        <v>31</v>
      </c>
      <c r="C902" s="18">
        <v>43818</v>
      </c>
      <c r="D902" s="6"/>
      <c r="E902" s="8" t="s">
        <v>51</v>
      </c>
      <c r="F902" s="8">
        <v>5.98</v>
      </c>
    </row>
    <row r="903" spans="1:6" ht="15.75" customHeight="1" x14ac:dyDescent="0.25">
      <c r="A903" s="17">
        <v>3821</v>
      </c>
      <c r="B903" s="44" t="s">
        <v>31</v>
      </c>
      <c r="C903" s="18">
        <v>43802</v>
      </c>
      <c r="D903" s="8" t="s">
        <v>51</v>
      </c>
      <c r="E903" s="8" t="s">
        <v>51</v>
      </c>
      <c r="F903" s="8">
        <v>2.3199999999999998</v>
      </c>
    </row>
    <row r="904" spans="1:6" ht="15.75" customHeight="1" x14ac:dyDescent="0.25">
      <c r="A904" s="17">
        <v>6901</v>
      </c>
      <c r="B904" s="44" t="s">
        <v>31</v>
      </c>
      <c r="C904" s="18">
        <v>43818</v>
      </c>
      <c r="D904" s="6"/>
      <c r="E904" s="8" t="s">
        <v>51</v>
      </c>
      <c r="F904" s="8">
        <v>5.46</v>
      </c>
    </row>
    <row r="905" spans="1:6" ht="15.75" customHeight="1" x14ac:dyDescent="0.25">
      <c r="A905" s="17">
        <v>6731</v>
      </c>
      <c r="B905" s="44" t="s">
        <v>31</v>
      </c>
      <c r="C905" s="18">
        <v>43817</v>
      </c>
      <c r="D905" s="6"/>
      <c r="E905" s="8" t="s">
        <v>51</v>
      </c>
      <c r="F905" s="8">
        <v>6.92</v>
      </c>
    </row>
    <row r="906" spans="1:6" ht="15.75" customHeight="1" x14ac:dyDescent="0.25">
      <c r="A906" s="17">
        <v>3873</v>
      </c>
      <c r="B906" s="44" t="s">
        <v>31</v>
      </c>
      <c r="C906" s="18">
        <v>43802</v>
      </c>
      <c r="D906" s="6"/>
      <c r="E906" s="8" t="s">
        <v>51</v>
      </c>
      <c r="F906" s="8">
        <v>5.0599999999999996</v>
      </c>
    </row>
    <row r="907" spans="1:6" ht="15.75" customHeight="1" x14ac:dyDescent="0.25">
      <c r="A907" s="17">
        <v>6714</v>
      </c>
      <c r="B907" s="44" t="s">
        <v>31</v>
      </c>
      <c r="C907" s="18">
        <v>43817</v>
      </c>
      <c r="D907" s="6"/>
      <c r="E907" s="8" t="s">
        <v>51</v>
      </c>
      <c r="F907" s="8">
        <v>3.16</v>
      </c>
    </row>
    <row r="908" spans="1:6" ht="15.75" customHeight="1" x14ac:dyDescent="0.25">
      <c r="A908" s="17">
        <v>6677</v>
      </c>
      <c r="B908" s="44" t="s">
        <v>31</v>
      </c>
      <c r="C908" s="18">
        <v>43817</v>
      </c>
      <c r="D908" s="6"/>
      <c r="E908" s="8" t="s">
        <v>51</v>
      </c>
      <c r="F908" s="8">
        <v>12.62</v>
      </c>
    </row>
    <row r="909" spans="1:6" ht="15.75" customHeight="1" x14ac:dyDescent="0.25">
      <c r="A909" s="17">
        <v>6489</v>
      </c>
      <c r="B909" s="44" t="s">
        <v>31</v>
      </c>
      <c r="C909" s="18">
        <v>43816</v>
      </c>
      <c r="D909" s="8" t="s">
        <v>85</v>
      </c>
      <c r="E909" s="8" t="s">
        <v>51</v>
      </c>
      <c r="F909" s="8">
        <v>3.72</v>
      </c>
    </row>
    <row r="910" spans="1:6" ht="15.75" customHeight="1" x14ac:dyDescent="0.25">
      <c r="A910" s="17">
        <v>6428</v>
      </c>
      <c r="B910" s="44" t="s">
        <v>31</v>
      </c>
      <c r="C910" s="18">
        <v>43816</v>
      </c>
      <c r="D910" s="6"/>
      <c r="E910" s="8" t="s">
        <v>51</v>
      </c>
      <c r="F910" s="8">
        <v>5</v>
      </c>
    </row>
    <row r="911" spans="1:6" ht="15.75" customHeight="1" x14ac:dyDescent="0.25">
      <c r="A911" s="17">
        <v>6190</v>
      </c>
      <c r="B911" s="44" t="s">
        <v>31</v>
      </c>
      <c r="C911" s="18">
        <v>43815</v>
      </c>
      <c r="D911" s="8" t="s">
        <v>51</v>
      </c>
      <c r="E911" s="8" t="s">
        <v>51</v>
      </c>
      <c r="F911" s="8">
        <v>0.34</v>
      </c>
    </row>
    <row r="912" spans="1:6" ht="15.75" customHeight="1" x14ac:dyDescent="0.25">
      <c r="A912" s="17">
        <v>6180</v>
      </c>
      <c r="B912" s="44" t="s">
        <v>31</v>
      </c>
      <c r="C912" s="18">
        <v>43815</v>
      </c>
      <c r="D912" s="6"/>
      <c r="E912" s="8" t="s">
        <v>51</v>
      </c>
      <c r="F912" s="8">
        <v>2.8</v>
      </c>
    </row>
    <row r="913" spans="1:6" ht="15.75" customHeight="1" x14ac:dyDescent="0.25">
      <c r="A913" s="17">
        <v>6176</v>
      </c>
      <c r="B913" s="44" t="s">
        <v>31</v>
      </c>
      <c r="C913" s="18">
        <v>43815</v>
      </c>
      <c r="D913" s="6"/>
      <c r="E913" s="8" t="s">
        <v>51</v>
      </c>
      <c r="F913" s="8">
        <v>3.54</v>
      </c>
    </row>
    <row r="914" spans="1:6" ht="15.75" customHeight="1" x14ac:dyDescent="0.25">
      <c r="A914" s="17">
        <v>6175</v>
      </c>
      <c r="B914" s="44" t="s">
        <v>31</v>
      </c>
      <c r="C914" s="18">
        <v>43815</v>
      </c>
      <c r="D914" s="6"/>
      <c r="E914" s="8" t="s">
        <v>51</v>
      </c>
      <c r="F914" s="8">
        <v>7</v>
      </c>
    </row>
    <row r="915" spans="1:6" ht="15.75" customHeight="1" x14ac:dyDescent="0.25">
      <c r="A915" s="17">
        <v>5921</v>
      </c>
      <c r="B915" s="44" t="s">
        <v>31</v>
      </c>
      <c r="C915" s="18">
        <v>43812</v>
      </c>
      <c r="D915" s="6"/>
      <c r="E915" s="8" t="s">
        <v>51</v>
      </c>
      <c r="F915" s="8">
        <v>2.2599999999999998</v>
      </c>
    </row>
    <row r="916" spans="1:6" ht="15.75" customHeight="1" x14ac:dyDescent="0.25">
      <c r="A916" s="17">
        <v>5904</v>
      </c>
      <c r="B916" s="44" t="s">
        <v>31</v>
      </c>
      <c r="C916" s="18">
        <v>43812</v>
      </c>
      <c r="D916" s="6"/>
      <c r="E916" s="8" t="s">
        <v>51</v>
      </c>
      <c r="F916" s="8">
        <v>5.18</v>
      </c>
    </row>
    <row r="917" spans="1:6" ht="15.75" customHeight="1" x14ac:dyDescent="0.25">
      <c r="A917" s="17">
        <v>5636</v>
      </c>
      <c r="B917" s="44" t="s">
        <v>31</v>
      </c>
      <c r="C917" s="18">
        <v>43811</v>
      </c>
      <c r="D917" s="6"/>
      <c r="E917" s="8" t="s">
        <v>51</v>
      </c>
      <c r="F917" s="8">
        <v>3.42</v>
      </c>
    </row>
    <row r="918" spans="1:6" ht="15.75" customHeight="1" x14ac:dyDescent="0.25">
      <c r="A918" s="17">
        <v>5634</v>
      </c>
      <c r="B918" s="44" t="s">
        <v>31</v>
      </c>
      <c r="C918" s="18">
        <v>43811</v>
      </c>
      <c r="D918" s="6"/>
      <c r="E918" s="8" t="s">
        <v>51</v>
      </c>
      <c r="F918" s="8">
        <v>4.96</v>
      </c>
    </row>
    <row r="919" spans="1:6" ht="15.75" customHeight="1" x14ac:dyDescent="0.25">
      <c r="A919" s="17">
        <v>5438</v>
      </c>
      <c r="B919" s="44" t="s">
        <v>31</v>
      </c>
      <c r="C919" s="18">
        <v>43810</v>
      </c>
      <c r="D919" s="6"/>
      <c r="E919" s="8" t="s">
        <v>51</v>
      </c>
      <c r="F919" s="8">
        <v>4.5</v>
      </c>
    </row>
    <row r="920" spans="1:6" ht="15.75" customHeight="1" x14ac:dyDescent="0.25">
      <c r="A920" s="17">
        <v>4087</v>
      </c>
      <c r="B920" s="44" t="s">
        <v>31</v>
      </c>
      <c r="C920" s="18">
        <v>43803</v>
      </c>
      <c r="D920" s="6"/>
      <c r="E920" s="8" t="s">
        <v>51</v>
      </c>
      <c r="F920" s="8">
        <v>4.9000000000000004</v>
      </c>
    </row>
    <row r="921" spans="1:6" ht="15.75" customHeight="1" x14ac:dyDescent="0.25">
      <c r="A921" s="17">
        <v>5390</v>
      </c>
      <c r="B921" s="44" t="s">
        <v>31</v>
      </c>
      <c r="C921" s="18">
        <v>43810</v>
      </c>
      <c r="D921" s="6"/>
      <c r="E921" s="8" t="s">
        <v>51</v>
      </c>
      <c r="F921" s="8">
        <v>8.36</v>
      </c>
    </row>
    <row r="922" spans="1:6" ht="15.75" customHeight="1" x14ac:dyDescent="0.25">
      <c r="A922" s="17">
        <v>5389</v>
      </c>
      <c r="B922" s="44" t="s">
        <v>31</v>
      </c>
      <c r="C922" s="18">
        <v>43810</v>
      </c>
      <c r="D922" s="6"/>
      <c r="E922" s="8" t="s">
        <v>51</v>
      </c>
      <c r="F922" s="8">
        <v>4.84</v>
      </c>
    </row>
    <row r="923" spans="1:6" ht="15.75" customHeight="1" x14ac:dyDescent="0.25">
      <c r="A923" s="17">
        <v>4113</v>
      </c>
      <c r="B923" s="44" t="s">
        <v>31</v>
      </c>
      <c r="C923" s="18">
        <v>43803</v>
      </c>
      <c r="D923" s="6"/>
      <c r="E923" s="8" t="s">
        <v>51</v>
      </c>
      <c r="F923" s="8">
        <v>2.96</v>
      </c>
    </row>
    <row r="924" spans="1:6" ht="15.75" customHeight="1" x14ac:dyDescent="0.25">
      <c r="A924" s="17">
        <v>4136</v>
      </c>
      <c r="B924" s="44" t="s">
        <v>31</v>
      </c>
      <c r="C924" s="18">
        <v>43803</v>
      </c>
      <c r="D924" s="6"/>
      <c r="E924" s="8" t="s">
        <v>51</v>
      </c>
      <c r="F924" s="8">
        <v>17.2</v>
      </c>
    </row>
    <row r="925" spans="1:6" ht="15.75" customHeight="1" x14ac:dyDescent="0.25">
      <c r="A925" s="17">
        <v>5135</v>
      </c>
      <c r="B925" s="44" t="s">
        <v>31</v>
      </c>
      <c r="C925" s="18">
        <v>43809</v>
      </c>
      <c r="D925" s="6"/>
      <c r="E925" s="8" t="s">
        <v>51</v>
      </c>
      <c r="F925" s="8">
        <v>3.4</v>
      </c>
    </row>
    <row r="926" spans="1:6" ht="15.75" customHeight="1" x14ac:dyDescent="0.25">
      <c r="A926" s="17">
        <v>4943</v>
      </c>
      <c r="B926" s="44" t="s">
        <v>31</v>
      </c>
      <c r="C926" s="18">
        <v>43808</v>
      </c>
      <c r="D926" s="6"/>
      <c r="E926" s="8" t="s">
        <v>51</v>
      </c>
      <c r="F926" s="8">
        <v>14.9</v>
      </c>
    </row>
    <row r="927" spans="1:6" ht="15.75" customHeight="1" x14ac:dyDescent="0.25">
      <c r="A927" s="17">
        <v>4890</v>
      </c>
      <c r="B927" s="44" t="s">
        <v>31</v>
      </c>
      <c r="C927" s="18">
        <v>43808</v>
      </c>
      <c r="D927" s="6"/>
      <c r="E927" s="8" t="s">
        <v>51</v>
      </c>
      <c r="F927" s="8">
        <v>1.52</v>
      </c>
    </row>
    <row r="928" spans="1:6" ht="15.75" customHeight="1" x14ac:dyDescent="0.25">
      <c r="A928" s="17">
        <v>4889</v>
      </c>
      <c r="B928" s="44" t="s">
        <v>31</v>
      </c>
      <c r="C928" s="18">
        <v>43808</v>
      </c>
      <c r="D928" s="6"/>
      <c r="E928" s="8" t="s">
        <v>51</v>
      </c>
      <c r="F928" s="8">
        <v>2.8</v>
      </c>
    </row>
    <row r="929" spans="1:6" ht="15.75" customHeight="1" x14ac:dyDescent="0.25">
      <c r="A929" s="17">
        <v>4856</v>
      </c>
      <c r="B929" s="44" t="s">
        <v>31</v>
      </c>
      <c r="C929" s="18">
        <v>43807</v>
      </c>
      <c r="D929" s="6"/>
      <c r="E929" s="8" t="s">
        <v>51</v>
      </c>
      <c r="F929" s="8">
        <v>5.0199999999999996</v>
      </c>
    </row>
    <row r="930" spans="1:6" ht="15.75" customHeight="1" x14ac:dyDescent="0.25">
      <c r="A930" s="17">
        <v>4644</v>
      </c>
      <c r="B930" s="44" t="s">
        <v>31</v>
      </c>
      <c r="C930" s="18">
        <v>43805</v>
      </c>
      <c r="D930" s="6"/>
      <c r="E930" s="8" t="s">
        <v>51</v>
      </c>
      <c r="F930" s="8">
        <v>2.48</v>
      </c>
    </row>
    <row r="931" spans="1:6" ht="15.75" customHeight="1" x14ac:dyDescent="0.25">
      <c r="A931" s="17">
        <v>4601</v>
      </c>
      <c r="B931" s="44" t="s">
        <v>31</v>
      </c>
      <c r="C931" s="18">
        <v>43805</v>
      </c>
      <c r="D931" s="6"/>
      <c r="E931" s="8" t="s">
        <v>51</v>
      </c>
      <c r="F931" s="8">
        <v>3.28</v>
      </c>
    </row>
    <row r="932" spans="1:6" ht="15.75" customHeight="1" x14ac:dyDescent="0.25">
      <c r="A932" s="17">
        <v>4386</v>
      </c>
      <c r="B932" s="44" t="s">
        <v>31</v>
      </c>
      <c r="C932" s="18">
        <v>43804</v>
      </c>
      <c r="D932" s="6"/>
      <c r="E932" s="8" t="s">
        <v>51</v>
      </c>
      <c r="F932" s="8">
        <v>7.18</v>
      </c>
    </row>
    <row r="933" spans="1:6" ht="15.75" customHeight="1" x14ac:dyDescent="0.25">
      <c r="A933" s="17">
        <v>4347</v>
      </c>
      <c r="B933" s="44" t="s">
        <v>31</v>
      </c>
      <c r="C933" s="18">
        <v>43804</v>
      </c>
      <c r="D933" s="6"/>
      <c r="E933" s="8" t="s">
        <v>51</v>
      </c>
      <c r="F933" s="8">
        <v>2.66</v>
      </c>
    </row>
    <row r="934" spans="1:6" ht="15.75" customHeight="1" x14ac:dyDescent="0.25">
      <c r="A934" s="17">
        <v>8761</v>
      </c>
      <c r="B934" s="44" t="s">
        <v>31</v>
      </c>
      <c r="C934" s="18">
        <v>43830</v>
      </c>
      <c r="D934" s="6"/>
      <c r="E934" s="8" t="s">
        <v>51</v>
      </c>
      <c r="F934" s="8">
        <v>4.76</v>
      </c>
    </row>
    <row r="935" spans="1:6" ht="15.75" customHeight="1" x14ac:dyDescent="0.25">
      <c r="A935" s="17">
        <v>8555</v>
      </c>
      <c r="B935" s="44" t="s">
        <v>31</v>
      </c>
      <c r="C935" s="18">
        <v>43827</v>
      </c>
      <c r="D935" s="6"/>
      <c r="E935" s="8" t="s">
        <v>51</v>
      </c>
      <c r="F935" s="8">
        <v>4.78</v>
      </c>
    </row>
    <row r="936" spans="1:6" ht="15.75" customHeight="1" x14ac:dyDescent="0.25">
      <c r="A936" s="17">
        <v>8544</v>
      </c>
      <c r="B936" s="44" t="s">
        <v>31</v>
      </c>
      <c r="C936" s="18">
        <v>43829</v>
      </c>
      <c r="D936" s="6"/>
      <c r="E936" s="8" t="s">
        <v>51</v>
      </c>
      <c r="F936" s="8">
        <v>9.98</v>
      </c>
    </row>
    <row r="937" spans="1:6" ht="15.75" customHeight="1" x14ac:dyDescent="0.25">
      <c r="A937" s="17">
        <v>3587</v>
      </c>
      <c r="B937" s="44" t="s">
        <v>31</v>
      </c>
      <c r="C937" s="18">
        <v>43800</v>
      </c>
      <c r="D937" s="6"/>
      <c r="E937" s="8" t="s">
        <v>51</v>
      </c>
      <c r="F937" s="8">
        <v>2.86</v>
      </c>
    </row>
    <row r="938" spans="1:6" ht="15.75" customHeight="1" x14ac:dyDescent="0.25">
      <c r="A938" s="17">
        <v>8027</v>
      </c>
      <c r="B938" s="44" t="s">
        <v>31</v>
      </c>
      <c r="C938" s="18">
        <v>43825</v>
      </c>
      <c r="D938" s="6"/>
      <c r="E938" s="8" t="s">
        <v>51</v>
      </c>
      <c r="F938" s="8">
        <v>1.9</v>
      </c>
    </row>
    <row r="939" spans="1:6" ht="15.75" customHeight="1" x14ac:dyDescent="0.25">
      <c r="A939" s="17">
        <v>7717</v>
      </c>
      <c r="B939" s="44" t="s">
        <v>31</v>
      </c>
      <c r="C939" s="18">
        <v>43823</v>
      </c>
      <c r="D939" s="6"/>
      <c r="E939" s="8" t="s">
        <v>51</v>
      </c>
      <c r="F939" s="8">
        <v>4.7</v>
      </c>
    </row>
    <row r="940" spans="1:6" ht="15.75" customHeight="1" x14ac:dyDescent="0.25">
      <c r="A940" s="17">
        <v>7504</v>
      </c>
      <c r="B940" s="44" t="s">
        <v>31</v>
      </c>
      <c r="C940" s="18">
        <v>43821</v>
      </c>
      <c r="D940" s="8" t="s">
        <v>61</v>
      </c>
      <c r="E940" s="8" t="s">
        <v>61</v>
      </c>
      <c r="F940" s="8">
        <v>0.53400000000000003</v>
      </c>
    </row>
    <row r="941" spans="1:6" ht="15.75" customHeight="1" x14ac:dyDescent="0.25">
      <c r="A941" s="17">
        <v>6907</v>
      </c>
      <c r="B941" s="44" t="s">
        <v>31</v>
      </c>
      <c r="C941" s="18">
        <v>43818</v>
      </c>
      <c r="D941" s="6"/>
      <c r="E941" s="8" t="s">
        <v>51</v>
      </c>
      <c r="F941" s="8">
        <v>6</v>
      </c>
    </row>
    <row r="942" spans="1:6" ht="15.75" customHeight="1" x14ac:dyDescent="0.25">
      <c r="A942" s="17">
        <v>6683</v>
      </c>
      <c r="B942" s="44" t="s">
        <v>31</v>
      </c>
      <c r="C942" s="18">
        <v>43817</v>
      </c>
      <c r="D942" s="6"/>
      <c r="E942" s="8" t="s">
        <v>51</v>
      </c>
      <c r="F942" s="8">
        <v>6.4</v>
      </c>
    </row>
    <row r="943" spans="1:6" ht="15.75" customHeight="1" x14ac:dyDescent="0.25">
      <c r="A943" s="17">
        <v>6444</v>
      </c>
      <c r="B943" s="44" t="s">
        <v>31</v>
      </c>
      <c r="C943" s="18">
        <v>43816</v>
      </c>
      <c r="D943" s="6"/>
      <c r="E943" s="8" t="s">
        <v>51</v>
      </c>
      <c r="F943" s="8">
        <v>5.24</v>
      </c>
    </row>
    <row r="944" spans="1:6" ht="15.75" customHeight="1" x14ac:dyDescent="0.25">
      <c r="A944" s="17">
        <v>6155</v>
      </c>
      <c r="B944" s="44" t="s">
        <v>31</v>
      </c>
      <c r="C944" s="18">
        <v>43814</v>
      </c>
      <c r="D944" s="6"/>
      <c r="E944" s="8" t="s">
        <v>61</v>
      </c>
      <c r="F944" s="8">
        <v>2.9</v>
      </c>
    </row>
    <row r="945" spans="1:6" ht="15.75" customHeight="1" x14ac:dyDescent="0.25">
      <c r="A945" s="17">
        <v>5722</v>
      </c>
      <c r="B945" s="44" t="s">
        <v>31</v>
      </c>
      <c r="C945" s="18">
        <v>43811</v>
      </c>
      <c r="D945" s="8" t="s">
        <v>61</v>
      </c>
      <c r="E945" s="8" t="s">
        <v>61</v>
      </c>
      <c r="F945" s="8">
        <v>1.246</v>
      </c>
    </row>
    <row r="946" spans="1:6" ht="15.75" customHeight="1" x14ac:dyDescent="0.25">
      <c r="A946" s="17">
        <v>5280</v>
      </c>
      <c r="B946" s="44" t="s">
        <v>31</v>
      </c>
      <c r="C946" s="18">
        <v>43809</v>
      </c>
      <c r="D946" s="8" t="s">
        <v>55</v>
      </c>
      <c r="E946" s="8" t="s">
        <v>55</v>
      </c>
      <c r="F946" s="8">
        <v>0.44700000000000001</v>
      </c>
    </row>
    <row r="947" spans="1:6" ht="15.75" customHeight="1" x14ac:dyDescent="0.25">
      <c r="A947" s="17">
        <v>4902</v>
      </c>
      <c r="B947" s="45" t="s">
        <v>31</v>
      </c>
      <c r="C947" s="18">
        <v>43808</v>
      </c>
      <c r="D947" s="8" t="s">
        <v>61</v>
      </c>
      <c r="E947" s="8" t="s">
        <v>61</v>
      </c>
      <c r="F947" s="8">
        <v>1.88</v>
      </c>
    </row>
    <row r="948" spans="1:6" ht="15.75" customHeight="1" x14ac:dyDescent="0.25">
      <c r="A948" s="17">
        <v>4836</v>
      </c>
      <c r="B948" s="45" t="s">
        <v>31</v>
      </c>
      <c r="C948" s="18">
        <v>43806</v>
      </c>
      <c r="D948" s="8" t="s">
        <v>61</v>
      </c>
      <c r="E948" s="8" t="s">
        <v>61</v>
      </c>
      <c r="F948" s="8">
        <v>3.19</v>
      </c>
    </row>
    <row r="949" spans="1:6" ht="15.75" customHeight="1" x14ac:dyDescent="0.25">
      <c r="A949" s="17">
        <v>4456</v>
      </c>
      <c r="B949" s="45" t="s">
        <v>31</v>
      </c>
      <c r="C949" s="18">
        <v>43804</v>
      </c>
      <c r="D949" s="8" t="s">
        <v>61</v>
      </c>
      <c r="E949" s="8" t="s">
        <v>61</v>
      </c>
      <c r="F949" s="8">
        <v>0.74199999999999999</v>
      </c>
    </row>
    <row r="950" spans="1:6" ht="15.75" customHeight="1" x14ac:dyDescent="0.25">
      <c r="A950" s="17">
        <v>8049</v>
      </c>
      <c r="B950" s="45" t="s">
        <v>31</v>
      </c>
      <c r="C950" s="18">
        <v>43825</v>
      </c>
      <c r="D950" s="8" t="s">
        <v>61</v>
      </c>
      <c r="E950" s="8" t="s">
        <v>61</v>
      </c>
      <c r="F950" s="8">
        <v>0.28000000000000003</v>
      </c>
    </row>
    <row r="951" spans="1:6" ht="15.75" customHeight="1" x14ac:dyDescent="0.25">
      <c r="A951" s="17">
        <v>8820</v>
      </c>
      <c r="B951" s="45" t="s">
        <v>31</v>
      </c>
      <c r="C951" s="18">
        <v>43830</v>
      </c>
      <c r="D951" s="8" t="s">
        <v>55</v>
      </c>
      <c r="E951" s="8" t="s">
        <v>55</v>
      </c>
      <c r="F951" s="8">
        <v>0.85799999999999998</v>
      </c>
    </row>
    <row r="952" spans="1:6" ht="15.75" customHeight="1" x14ac:dyDescent="0.25">
      <c r="A952" s="17">
        <v>8272</v>
      </c>
      <c r="B952" s="45" t="s">
        <v>31</v>
      </c>
      <c r="C952" s="18">
        <v>43826</v>
      </c>
      <c r="D952" s="8" t="s">
        <v>61</v>
      </c>
      <c r="E952" s="8" t="s">
        <v>61</v>
      </c>
      <c r="F952" s="8">
        <v>2.36</v>
      </c>
    </row>
    <row r="953" spans="1:6" ht="15.75" customHeight="1" x14ac:dyDescent="0.25">
      <c r="A953" s="17">
        <v>7726</v>
      </c>
      <c r="B953" s="45" t="s">
        <v>31</v>
      </c>
      <c r="C953" s="18">
        <v>43823</v>
      </c>
      <c r="D953" s="8" t="s">
        <v>55</v>
      </c>
      <c r="E953" s="8" t="s">
        <v>55</v>
      </c>
      <c r="F953" s="8">
        <v>0.49199999999999999</v>
      </c>
    </row>
    <row r="954" spans="1:6" ht="15.75" customHeight="1" x14ac:dyDescent="0.25">
      <c r="A954" s="17">
        <v>7488</v>
      </c>
      <c r="B954" s="45" t="s">
        <v>31</v>
      </c>
      <c r="C954" s="18">
        <v>43820</v>
      </c>
      <c r="D954" s="8" t="s">
        <v>61</v>
      </c>
      <c r="E954" s="8" t="s">
        <v>61</v>
      </c>
      <c r="F954" s="8">
        <v>2.87</v>
      </c>
    </row>
    <row r="955" spans="1:6" ht="15.75" customHeight="1" x14ac:dyDescent="0.25">
      <c r="A955" s="17">
        <v>6451</v>
      </c>
      <c r="B955" s="45" t="s">
        <v>31</v>
      </c>
      <c r="C955" s="18">
        <v>43816</v>
      </c>
      <c r="D955" s="8" t="s">
        <v>61</v>
      </c>
      <c r="E955" s="8" t="s">
        <v>61</v>
      </c>
      <c r="F955" s="8">
        <v>0.40200000000000002</v>
      </c>
    </row>
    <row r="956" spans="1:6" ht="15.75" customHeight="1" x14ac:dyDescent="0.25">
      <c r="A956" s="17">
        <v>4629</v>
      </c>
      <c r="B956" s="45" t="s">
        <v>31</v>
      </c>
      <c r="C956" s="18">
        <v>43805</v>
      </c>
      <c r="D956" s="8" t="s">
        <v>41</v>
      </c>
      <c r="E956" s="8" t="s">
        <v>41</v>
      </c>
      <c r="F956" s="8">
        <v>0.66</v>
      </c>
    </row>
    <row r="957" spans="1:6" ht="15.75" customHeight="1" x14ac:dyDescent="0.25">
      <c r="A957" s="17">
        <v>8269</v>
      </c>
      <c r="B957" s="45" t="s">
        <v>31</v>
      </c>
      <c r="C957" s="18">
        <v>43826</v>
      </c>
      <c r="D957" s="8" t="s">
        <v>55</v>
      </c>
      <c r="E957" s="8" t="s">
        <v>55</v>
      </c>
      <c r="F957" s="8">
        <v>7.8E-2</v>
      </c>
    </row>
    <row r="958" spans="1:6" ht="15.75" customHeight="1" x14ac:dyDescent="0.25">
      <c r="A958" s="17">
        <v>4617</v>
      </c>
      <c r="B958" s="45" t="s">
        <v>31</v>
      </c>
      <c r="C958" s="18">
        <v>43805</v>
      </c>
      <c r="E958" s="8" t="s">
        <v>55</v>
      </c>
      <c r="F958" s="8">
        <v>0.46</v>
      </c>
    </row>
    <row r="959" spans="1:6" ht="15.75" customHeight="1" x14ac:dyDescent="0.25">
      <c r="A959" s="17">
        <v>8030</v>
      </c>
      <c r="B959" s="45" t="s">
        <v>31</v>
      </c>
      <c r="C959" s="18">
        <v>43825</v>
      </c>
      <c r="D959" s="8" t="s">
        <v>55</v>
      </c>
      <c r="E959" s="8" t="s">
        <v>55</v>
      </c>
      <c r="F959" s="8">
        <v>2.3199999999999998</v>
      </c>
    </row>
    <row r="960" spans="1:6" ht="15.75" customHeight="1" x14ac:dyDescent="0.25">
      <c r="A960" s="17">
        <v>7834</v>
      </c>
      <c r="B960" s="45" t="s">
        <v>31</v>
      </c>
      <c r="C960" s="18">
        <v>43823</v>
      </c>
      <c r="D960" s="8" t="s">
        <v>55</v>
      </c>
      <c r="E960" s="8" t="s">
        <v>55</v>
      </c>
      <c r="F960" s="8">
        <v>1.3360000000000001</v>
      </c>
    </row>
    <row r="961" spans="1:6" ht="15.75" customHeight="1" x14ac:dyDescent="0.25">
      <c r="A961" s="17">
        <v>7741</v>
      </c>
      <c r="B961" s="45" t="s">
        <v>31</v>
      </c>
      <c r="C961" s="18">
        <v>43823</v>
      </c>
      <c r="D961" s="8" t="s">
        <v>53</v>
      </c>
      <c r="E961" s="8" t="s">
        <v>53</v>
      </c>
      <c r="F961" s="8">
        <v>0.624</v>
      </c>
    </row>
    <row r="962" spans="1:6" ht="15.75" customHeight="1" x14ac:dyDescent="0.25">
      <c r="A962" s="17">
        <v>7456</v>
      </c>
      <c r="B962" s="45" t="s">
        <v>31</v>
      </c>
      <c r="C962" s="18">
        <v>43822</v>
      </c>
      <c r="D962" s="8" t="s">
        <v>61</v>
      </c>
      <c r="E962" s="8" t="s">
        <v>61</v>
      </c>
      <c r="F962" s="8">
        <v>3.19</v>
      </c>
    </row>
    <row r="963" spans="1:6" ht="15.75" customHeight="1" x14ac:dyDescent="0.25">
      <c r="A963" s="17">
        <v>7311</v>
      </c>
      <c r="B963" s="45" t="s">
        <v>31</v>
      </c>
      <c r="C963" s="18">
        <v>43819</v>
      </c>
      <c r="D963" s="8" t="s">
        <v>41</v>
      </c>
      <c r="E963" s="8" t="s">
        <v>41</v>
      </c>
      <c r="F963" s="8">
        <v>0.95399999999999996</v>
      </c>
    </row>
    <row r="964" spans="1:6" ht="15.75" customHeight="1" x14ac:dyDescent="0.25">
      <c r="A964" s="17">
        <v>6832</v>
      </c>
      <c r="B964" s="45" t="s">
        <v>31</v>
      </c>
      <c r="C964" s="18">
        <v>43817</v>
      </c>
      <c r="E964" s="8" t="s">
        <v>42</v>
      </c>
      <c r="F964" s="8">
        <v>0.95199999999999996</v>
      </c>
    </row>
    <row r="965" spans="1:6" ht="15.75" customHeight="1" x14ac:dyDescent="0.25">
      <c r="A965" s="17">
        <v>6805</v>
      </c>
      <c r="B965" s="45" t="s">
        <v>31</v>
      </c>
      <c r="C965" s="18">
        <v>43817</v>
      </c>
      <c r="D965" s="8" t="s">
        <v>55</v>
      </c>
      <c r="E965" s="8" t="s">
        <v>55</v>
      </c>
      <c r="F965" s="8">
        <v>1.3080000000000001</v>
      </c>
    </row>
    <row r="966" spans="1:6" ht="15.75" customHeight="1" x14ac:dyDescent="0.25">
      <c r="A966" s="17">
        <v>6776</v>
      </c>
      <c r="B966" s="45" t="s">
        <v>31</v>
      </c>
      <c r="C966" s="18">
        <v>43817</v>
      </c>
      <c r="D966" s="8" t="s">
        <v>61</v>
      </c>
      <c r="E966" s="8" t="s">
        <v>61</v>
      </c>
      <c r="F966" s="8">
        <v>2.5</v>
      </c>
    </row>
    <row r="967" spans="1:6" ht="15.75" customHeight="1" x14ac:dyDescent="0.25">
      <c r="A967" s="17">
        <v>6297</v>
      </c>
      <c r="B967" s="45" t="s">
        <v>31</v>
      </c>
      <c r="C967" s="18">
        <v>43815</v>
      </c>
      <c r="E967" s="8" t="s">
        <v>61</v>
      </c>
      <c r="F967" s="8">
        <v>3.86</v>
      </c>
    </row>
    <row r="968" spans="1:6" ht="15.75" customHeight="1" x14ac:dyDescent="0.25">
      <c r="A968" s="17">
        <v>6252</v>
      </c>
      <c r="B968" s="45" t="s">
        <v>31</v>
      </c>
      <c r="C968" s="18">
        <v>43815</v>
      </c>
      <c r="D968" s="8" t="s">
        <v>41</v>
      </c>
      <c r="E968" s="8" t="s">
        <v>41</v>
      </c>
      <c r="F968" s="8">
        <v>0.40200000000000002</v>
      </c>
    </row>
    <row r="969" spans="1:6" ht="15.75" customHeight="1" x14ac:dyDescent="0.25">
      <c r="A969" s="17">
        <v>4028</v>
      </c>
      <c r="B969" s="45" t="s">
        <v>31</v>
      </c>
      <c r="C969" s="18">
        <v>43802</v>
      </c>
      <c r="D969" s="8" t="s">
        <v>55</v>
      </c>
      <c r="E969" s="8" t="s">
        <v>55</v>
      </c>
      <c r="F969" s="8">
        <v>0.48399999999999999</v>
      </c>
    </row>
    <row r="970" spans="1:6" ht="15.75" customHeight="1" x14ac:dyDescent="0.25">
      <c r="A970" s="17">
        <v>5673</v>
      </c>
      <c r="B970" s="45" t="s">
        <v>31</v>
      </c>
      <c r="C970" s="18">
        <v>43811</v>
      </c>
      <c r="D970" s="8" t="s">
        <v>41</v>
      </c>
      <c r="E970" s="8" t="s">
        <v>41</v>
      </c>
      <c r="F970" s="8">
        <v>0.20799999999999999</v>
      </c>
    </row>
    <row r="971" spans="1:6" ht="15.75" customHeight="1" x14ac:dyDescent="0.25">
      <c r="A971" s="17">
        <v>5031</v>
      </c>
      <c r="B971" s="45" t="s">
        <v>31</v>
      </c>
      <c r="C971" s="18">
        <v>43808</v>
      </c>
      <c r="D971" s="8" t="s">
        <v>41</v>
      </c>
      <c r="E971" s="8" t="s">
        <v>41</v>
      </c>
      <c r="F971" s="8">
        <v>0.38</v>
      </c>
    </row>
    <row r="972" spans="1:6" ht="15.75" customHeight="1" x14ac:dyDescent="0.25">
      <c r="A972" s="17">
        <v>8840</v>
      </c>
      <c r="B972" s="45" t="s">
        <v>31</v>
      </c>
      <c r="C972" s="18">
        <v>43830</v>
      </c>
      <c r="E972" s="8" t="s">
        <v>61</v>
      </c>
      <c r="F972" s="8">
        <v>2.7879999999999998</v>
      </c>
    </row>
    <row r="973" spans="1:6" ht="15.75" customHeight="1" x14ac:dyDescent="0.25">
      <c r="A973" s="17">
        <v>8713</v>
      </c>
      <c r="B973" s="45" t="s">
        <v>31</v>
      </c>
      <c r="C973" s="18">
        <v>43829</v>
      </c>
      <c r="D973" s="8" t="s">
        <v>41</v>
      </c>
      <c r="E973" s="8" t="s">
        <v>41</v>
      </c>
      <c r="F973" s="8">
        <v>0.47199999999999998</v>
      </c>
    </row>
    <row r="974" spans="1:6" ht="15.75" customHeight="1" x14ac:dyDescent="0.25">
      <c r="A974" s="17">
        <v>7796</v>
      </c>
      <c r="B974" s="45" t="s">
        <v>31</v>
      </c>
      <c r="C974" s="18">
        <v>43823</v>
      </c>
      <c r="E974" s="8" t="s">
        <v>61</v>
      </c>
      <c r="F974" s="8">
        <v>3.2</v>
      </c>
    </row>
    <row r="975" spans="1:6" ht="15.75" customHeight="1" x14ac:dyDescent="0.25">
      <c r="A975" s="17">
        <v>3697</v>
      </c>
      <c r="B975" s="45" t="s">
        <v>31</v>
      </c>
      <c r="C975" s="18">
        <v>43801</v>
      </c>
      <c r="D975" s="8" t="s">
        <v>55</v>
      </c>
      <c r="E975" s="8" t="s">
        <v>55</v>
      </c>
      <c r="F975" s="8">
        <v>0.94799999999999995</v>
      </c>
    </row>
    <row r="976" spans="1:6" ht="15.75" customHeight="1" x14ac:dyDescent="0.25">
      <c r="A976" s="17">
        <v>6756</v>
      </c>
      <c r="B976" s="45" t="s">
        <v>31</v>
      </c>
      <c r="C976" s="18">
        <v>43817</v>
      </c>
      <c r="D976" s="8" t="s">
        <v>55</v>
      </c>
      <c r="E976" s="8" t="s">
        <v>55</v>
      </c>
      <c r="F976" s="8">
        <v>0.76200000000000001</v>
      </c>
    </row>
    <row r="977" spans="1:6" ht="15.75" customHeight="1" x14ac:dyDescent="0.25">
      <c r="A977" s="17">
        <v>6576</v>
      </c>
      <c r="B977" s="45" t="s">
        <v>31</v>
      </c>
      <c r="C977" s="18">
        <v>43816</v>
      </c>
      <c r="D977" s="8" t="s">
        <v>55</v>
      </c>
      <c r="E977" s="8" t="s">
        <v>55</v>
      </c>
      <c r="F977" s="8">
        <v>0.96</v>
      </c>
    </row>
    <row r="978" spans="1:6" ht="15.75" customHeight="1" x14ac:dyDescent="0.25">
      <c r="A978" s="17">
        <v>6538</v>
      </c>
      <c r="B978" s="45" t="s">
        <v>31</v>
      </c>
      <c r="C978" s="18">
        <v>43816</v>
      </c>
      <c r="D978" s="8" t="s">
        <v>41</v>
      </c>
      <c r="E978" s="8" t="s">
        <v>41</v>
      </c>
      <c r="F978" s="8">
        <v>0.39300000000000002</v>
      </c>
    </row>
    <row r="979" spans="1:6" ht="15.75" customHeight="1" x14ac:dyDescent="0.25">
      <c r="A979" s="17">
        <v>6379</v>
      </c>
      <c r="B979" s="45" t="s">
        <v>31</v>
      </c>
      <c r="C979" s="18">
        <v>43815</v>
      </c>
      <c r="D979" s="8" t="s">
        <v>41</v>
      </c>
      <c r="E979" s="8" t="s">
        <v>41</v>
      </c>
      <c r="F979" s="8">
        <v>0.76800000000000002</v>
      </c>
    </row>
    <row r="980" spans="1:6" ht="15.75" customHeight="1" x14ac:dyDescent="0.25">
      <c r="A980" s="17">
        <v>6362</v>
      </c>
      <c r="B980" s="45" t="s">
        <v>31</v>
      </c>
      <c r="C980" s="18">
        <v>43815</v>
      </c>
      <c r="D980" s="8" t="s">
        <v>55</v>
      </c>
      <c r="E980" s="8" t="s">
        <v>55</v>
      </c>
      <c r="F980" s="8">
        <v>0.64</v>
      </c>
    </row>
    <row r="981" spans="1:6" ht="15.75" customHeight="1" x14ac:dyDescent="0.25">
      <c r="A981" s="17">
        <v>6307</v>
      </c>
      <c r="B981" s="45" t="s">
        <v>31</v>
      </c>
      <c r="C981" s="18">
        <v>43815</v>
      </c>
      <c r="D981" s="8" t="s">
        <v>61</v>
      </c>
      <c r="E981" s="8" t="s">
        <v>61</v>
      </c>
      <c r="F981" s="8">
        <v>0.93799999999999994</v>
      </c>
    </row>
    <row r="982" spans="1:6" ht="15.75" customHeight="1" x14ac:dyDescent="0.25">
      <c r="A982" s="17">
        <v>6076</v>
      </c>
      <c r="B982" s="45" t="s">
        <v>31</v>
      </c>
      <c r="C982" s="18">
        <v>43812</v>
      </c>
      <c r="D982" s="8" t="s">
        <v>55</v>
      </c>
      <c r="E982" s="8" t="s">
        <v>55</v>
      </c>
      <c r="F982" s="8">
        <v>1.26</v>
      </c>
    </row>
    <row r="983" spans="1:6" ht="15.75" customHeight="1" x14ac:dyDescent="0.25">
      <c r="A983" s="17">
        <v>4019</v>
      </c>
      <c r="B983" s="45" t="s">
        <v>31</v>
      </c>
      <c r="C983" s="18">
        <v>43802</v>
      </c>
      <c r="D983" s="8" t="s">
        <v>61</v>
      </c>
      <c r="E983" s="8" t="s">
        <v>61</v>
      </c>
      <c r="F983" s="8">
        <v>0.318</v>
      </c>
    </row>
    <row r="984" spans="1:6" ht="15.75" customHeight="1" x14ac:dyDescent="0.25">
      <c r="A984" s="17">
        <v>5455</v>
      </c>
      <c r="B984" s="45" t="s">
        <v>31</v>
      </c>
      <c r="C984" s="18">
        <v>43810</v>
      </c>
      <c r="D984" s="8" t="s">
        <v>41</v>
      </c>
      <c r="E984" s="8" t="s">
        <v>41</v>
      </c>
      <c r="F984" s="8">
        <v>0.24399999999999999</v>
      </c>
    </row>
    <row r="985" spans="1:6" ht="15.75" customHeight="1" x14ac:dyDescent="0.25">
      <c r="A985" s="17">
        <v>5273</v>
      </c>
      <c r="B985" s="45" t="s">
        <v>31</v>
      </c>
      <c r="C985" s="18">
        <v>43809</v>
      </c>
      <c r="D985" s="8" t="s">
        <v>41</v>
      </c>
      <c r="E985" s="8" t="s">
        <v>41</v>
      </c>
      <c r="F985" s="8">
        <v>0.76200000000000001</v>
      </c>
    </row>
    <row r="986" spans="1:6" ht="15.75" customHeight="1" x14ac:dyDescent="0.25">
      <c r="A986" s="17">
        <v>5220</v>
      </c>
      <c r="B986" s="45" t="s">
        <v>31</v>
      </c>
      <c r="C986" s="18">
        <v>43809</v>
      </c>
      <c r="D986" s="8" t="s">
        <v>61</v>
      </c>
      <c r="E986" s="8" t="s">
        <v>61</v>
      </c>
      <c r="F986" s="8">
        <v>1.23</v>
      </c>
    </row>
    <row r="987" spans="1:6" ht="15.75" customHeight="1" x14ac:dyDescent="0.25">
      <c r="A987" s="17">
        <v>5033</v>
      </c>
      <c r="B987" s="45" t="s">
        <v>31</v>
      </c>
      <c r="C987" s="18">
        <v>43808</v>
      </c>
      <c r="E987" s="8" t="s">
        <v>60</v>
      </c>
      <c r="F987" s="8">
        <v>1.0920000000000001</v>
      </c>
    </row>
    <row r="988" spans="1:6" ht="15.75" customHeight="1" x14ac:dyDescent="0.25">
      <c r="A988" s="17">
        <v>7045</v>
      </c>
      <c r="B988" s="45" t="s">
        <v>31</v>
      </c>
      <c r="C988" s="18">
        <v>43818</v>
      </c>
      <c r="D988" s="8" t="s">
        <v>61</v>
      </c>
      <c r="E988" s="8" t="s">
        <v>61</v>
      </c>
      <c r="F988" s="8">
        <v>3.98</v>
      </c>
    </row>
    <row r="989" spans="1:6" ht="15.75" customHeight="1" x14ac:dyDescent="0.25">
      <c r="A989" s="17">
        <v>6302</v>
      </c>
      <c r="B989" s="45" t="s">
        <v>31</v>
      </c>
      <c r="C989" s="18">
        <v>43815</v>
      </c>
      <c r="D989" s="8" t="s">
        <v>55</v>
      </c>
      <c r="E989" s="8" t="s">
        <v>55</v>
      </c>
      <c r="F989" s="8">
        <v>0.53600000000000003</v>
      </c>
    </row>
    <row r="990" spans="1:6" ht="15.75" customHeight="1" x14ac:dyDescent="0.25">
      <c r="A990" s="17">
        <v>8842</v>
      </c>
      <c r="B990" s="45" t="s">
        <v>31</v>
      </c>
      <c r="C990" s="18">
        <v>43830</v>
      </c>
      <c r="D990" s="8" t="s">
        <v>61</v>
      </c>
      <c r="E990" s="8" t="s">
        <v>61</v>
      </c>
      <c r="F990" s="8">
        <v>0.64</v>
      </c>
    </row>
    <row r="991" spans="1:6" ht="15.75" customHeight="1" x14ac:dyDescent="0.25">
      <c r="A991" s="17">
        <v>8871</v>
      </c>
      <c r="B991" s="45" t="s">
        <v>31</v>
      </c>
      <c r="C991" s="18">
        <v>43830</v>
      </c>
      <c r="D991" s="8" t="s">
        <v>41</v>
      </c>
      <c r="E991" s="8" t="s">
        <v>41</v>
      </c>
      <c r="F991" s="8">
        <v>2.2269999999999999</v>
      </c>
    </row>
    <row r="992" spans="1:6" ht="15.75" customHeight="1" x14ac:dyDescent="0.25">
      <c r="A992" s="17">
        <v>7664</v>
      </c>
      <c r="B992" s="45" t="s">
        <v>31</v>
      </c>
      <c r="C992" s="18">
        <v>43822</v>
      </c>
      <c r="D992" s="8" t="s">
        <v>41</v>
      </c>
      <c r="E992" s="8" t="s">
        <v>61</v>
      </c>
      <c r="F992" s="8">
        <v>3.98</v>
      </c>
    </row>
    <row r="993" spans="1:6" ht="15.75" customHeight="1" x14ac:dyDescent="0.25">
      <c r="A993" s="17">
        <v>8137</v>
      </c>
      <c r="B993" s="45" t="s">
        <v>31</v>
      </c>
      <c r="C993" s="18">
        <v>43825</v>
      </c>
      <c r="D993" s="8" t="s">
        <v>61</v>
      </c>
      <c r="E993" s="8" t="s">
        <v>61</v>
      </c>
      <c r="F993" s="8">
        <v>1.5</v>
      </c>
    </row>
    <row r="994" spans="1:6" ht="15.75" customHeight="1" x14ac:dyDescent="0.25">
      <c r="A994" s="17">
        <v>3646</v>
      </c>
      <c r="B994" s="45" t="s">
        <v>31</v>
      </c>
      <c r="C994" s="18">
        <v>43801</v>
      </c>
      <c r="D994" s="8" t="s">
        <v>61</v>
      </c>
      <c r="E994" s="8" t="s">
        <v>61</v>
      </c>
      <c r="F994" s="8">
        <v>1.1399999999999999</v>
      </c>
    </row>
    <row r="995" spans="1:6" ht="15.75" customHeight="1" x14ac:dyDescent="0.25">
      <c r="A995" s="17">
        <v>8030</v>
      </c>
      <c r="B995" s="45" t="s">
        <v>31</v>
      </c>
      <c r="C995" s="18">
        <v>43825</v>
      </c>
      <c r="D995" s="8" t="s">
        <v>47</v>
      </c>
      <c r="E995" s="8" t="s">
        <v>47</v>
      </c>
      <c r="F995" s="8">
        <v>3.04</v>
      </c>
    </row>
    <row r="996" spans="1:6" ht="15.75" customHeight="1" x14ac:dyDescent="0.25">
      <c r="A996" s="17">
        <v>7834</v>
      </c>
      <c r="B996" s="45" t="s">
        <v>31</v>
      </c>
      <c r="C996" s="18">
        <v>43823</v>
      </c>
      <c r="D996" s="8" t="s">
        <v>41</v>
      </c>
      <c r="E996" s="8" t="s">
        <v>41</v>
      </c>
      <c r="F996" s="8">
        <v>2.1</v>
      </c>
    </row>
    <row r="997" spans="1:6" ht="15.75" customHeight="1" x14ac:dyDescent="0.25">
      <c r="A997" s="17">
        <v>7603</v>
      </c>
      <c r="B997" s="45" t="s">
        <v>31</v>
      </c>
      <c r="C997" s="18">
        <v>43822</v>
      </c>
      <c r="D997" s="8" t="s">
        <v>41</v>
      </c>
      <c r="E997" s="8" t="s">
        <v>41</v>
      </c>
      <c r="F997" s="8">
        <v>1.68</v>
      </c>
    </row>
    <row r="998" spans="1:6" ht="15.75" customHeight="1" x14ac:dyDescent="0.25">
      <c r="A998" s="17">
        <v>7590</v>
      </c>
      <c r="B998" s="45" t="s">
        <v>31</v>
      </c>
      <c r="C998" s="18">
        <v>43822</v>
      </c>
      <c r="D998" s="8" t="s">
        <v>61</v>
      </c>
      <c r="E998" s="8" t="s">
        <v>61</v>
      </c>
      <c r="F998" s="8">
        <v>0.8</v>
      </c>
    </row>
    <row r="999" spans="1:6" ht="15.75" customHeight="1" x14ac:dyDescent="0.25">
      <c r="A999" s="17">
        <v>7005</v>
      </c>
      <c r="B999" s="45" t="s">
        <v>31</v>
      </c>
      <c r="C999" s="18">
        <v>43818</v>
      </c>
      <c r="D999" s="8" t="s">
        <v>87</v>
      </c>
      <c r="E999" s="8" t="s">
        <v>41</v>
      </c>
      <c r="F999" s="8">
        <v>0.98</v>
      </c>
    </row>
    <row r="1000" spans="1:6" ht="15.75" customHeight="1" x14ac:dyDescent="0.25">
      <c r="A1000" s="17">
        <v>6297</v>
      </c>
      <c r="B1000" s="45" t="s">
        <v>31</v>
      </c>
      <c r="C1000" s="18">
        <v>43815</v>
      </c>
      <c r="E1000" s="8" t="s">
        <v>42</v>
      </c>
      <c r="F1000" s="8">
        <v>0.104</v>
      </c>
    </row>
    <row r="1001" spans="1:6" ht="15.75" customHeight="1" x14ac:dyDescent="0.25">
      <c r="A1001" s="17">
        <v>6252</v>
      </c>
      <c r="B1001" s="45" t="s">
        <v>31</v>
      </c>
      <c r="C1001" s="18">
        <v>43815</v>
      </c>
      <c r="D1001" s="8" t="s">
        <v>42</v>
      </c>
      <c r="E1001" s="8" t="s">
        <v>42</v>
      </c>
      <c r="F1001" s="8">
        <v>7.1999999999999995E-2</v>
      </c>
    </row>
    <row r="1002" spans="1:6" ht="15.75" customHeight="1" x14ac:dyDescent="0.25">
      <c r="A1002" s="17">
        <v>5796</v>
      </c>
      <c r="B1002" s="45" t="s">
        <v>31</v>
      </c>
      <c r="C1002" s="18">
        <v>43811</v>
      </c>
      <c r="D1002" s="8" t="s">
        <v>42</v>
      </c>
      <c r="E1002" s="8" t="s">
        <v>42</v>
      </c>
      <c r="F1002" s="8">
        <v>9.7000000000000003E-2</v>
      </c>
    </row>
    <row r="1003" spans="1:6" ht="15.75" customHeight="1" x14ac:dyDescent="0.25">
      <c r="A1003" s="17">
        <v>4028</v>
      </c>
      <c r="B1003" s="45" t="s">
        <v>31</v>
      </c>
      <c r="C1003" s="18">
        <v>43802</v>
      </c>
      <c r="D1003" s="8" t="s">
        <v>41</v>
      </c>
      <c r="E1003" s="8" t="s">
        <v>41</v>
      </c>
      <c r="F1003" s="8">
        <v>1.6919999999999999</v>
      </c>
    </row>
    <row r="1004" spans="1:6" ht="15.75" customHeight="1" x14ac:dyDescent="0.25">
      <c r="A1004" s="17">
        <v>5709</v>
      </c>
      <c r="B1004" s="45" t="s">
        <v>31</v>
      </c>
      <c r="C1004" s="18">
        <v>43811</v>
      </c>
      <c r="D1004" s="8" t="s">
        <v>41</v>
      </c>
      <c r="E1004" s="8" t="s">
        <v>41</v>
      </c>
      <c r="F1004" s="8">
        <v>1.98</v>
      </c>
    </row>
    <row r="1005" spans="1:6" ht="15.75" customHeight="1" x14ac:dyDescent="0.25">
      <c r="A1005" s="17">
        <v>5480</v>
      </c>
      <c r="B1005" s="45" t="s">
        <v>31</v>
      </c>
      <c r="C1005" s="18">
        <v>43810</v>
      </c>
      <c r="D1005" s="8" t="s">
        <v>41</v>
      </c>
      <c r="E1005" s="8" t="s">
        <v>41</v>
      </c>
      <c r="F1005" s="8">
        <v>1.792</v>
      </c>
    </row>
    <row r="1006" spans="1:6" ht="15.75" customHeight="1" x14ac:dyDescent="0.25">
      <c r="A1006" s="17">
        <v>4480</v>
      </c>
      <c r="B1006" s="45" t="s">
        <v>31</v>
      </c>
      <c r="C1006" s="18">
        <v>43804</v>
      </c>
      <c r="D1006" s="8" t="s">
        <v>87</v>
      </c>
      <c r="E1006" s="8" t="s">
        <v>41</v>
      </c>
      <c r="F1006" s="8">
        <v>1.5</v>
      </c>
    </row>
    <row r="1007" spans="1:6" ht="15.75" customHeight="1" x14ac:dyDescent="0.25">
      <c r="A1007" s="17">
        <v>4968</v>
      </c>
      <c r="B1007" s="45" t="s">
        <v>31</v>
      </c>
      <c r="C1007" s="18">
        <v>43808</v>
      </c>
      <c r="D1007" s="8" t="s">
        <v>41</v>
      </c>
      <c r="E1007" s="8" t="s">
        <v>41</v>
      </c>
      <c r="F1007" s="8">
        <v>0.9</v>
      </c>
    </row>
    <row r="1008" spans="1:6" ht="15.75" customHeight="1" x14ac:dyDescent="0.25">
      <c r="A1008" s="17">
        <v>7777</v>
      </c>
      <c r="B1008" s="45" t="s">
        <v>31</v>
      </c>
      <c r="C1008" s="18">
        <v>43823</v>
      </c>
      <c r="D1008" s="8" t="s">
        <v>41</v>
      </c>
      <c r="E1008" s="8" t="s">
        <v>41</v>
      </c>
      <c r="F1008" s="8">
        <v>1.3120000000000001</v>
      </c>
    </row>
    <row r="1009" spans="1:6" ht="15.75" customHeight="1" x14ac:dyDescent="0.25">
      <c r="A1009" s="17">
        <v>6725</v>
      </c>
      <c r="B1009" s="45" t="s">
        <v>31</v>
      </c>
      <c r="C1009" s="18">
        <v>43817</v>
      </c>
      <c r="D1009" s="8" t="s">
        <v>41</v>
      </c>
      <c r="E1009" s="8" t="s">
        <v>41</v>
      </c>
      <c r="F1009" s="8">
        <v>2.64</v>
      </c>
    </row>
    <row r="1010" spans="1:6" ht="15.75" customHeight="1" x14ac:dyDescent="0.25">
      <c r="A1010" s="17">
        <v>7475</v>
      </c>
      <c r="B1010" s="45" t="s">
        <v>31</v>
      </c>
      <c r="C1010" s="18">
        <v>43822</v>
      </c>
      <c r="D1010" s="8" t="s">
        <v>42</v>
      </c>
      <c r="E1010" s="8" t="s">
        <v>42</v>
      </c>
      <c r="F1010" s="8">
        <v>2.7E-2</v>
      </c>
    </row>
    <row r="1011" spans="1:6" ht="15.75" customHeight="1" x14ac:dyDescent="0.25">
      <c r="A1011" s="17">
        <v>7456</v>
      </c>
      <c r="B1011" s="45" t="s">
        <v>31</v>
      </c>
      <c r="C1011" s="18">
        <v>43822</v>
      </c>
      <c r="D1011" s="8" t="s">
        <v>41</v>
      </c>
      <c r="E1011" s="8" t="s">
        <v>41</v>
      </c>
      <c r="F1011" s="8">
        <v>1.82</v>
      </c>
    </row>
    <row r="1012" spans="1:6" ht="15.75" customHeight="1" x14ac:dyDescent="0.25">
      <c r="A1012" s="17">
        <v>7194</v>
      </c>
      <c r="B1012" s="45" t="s">
        <v>31</v>
      </c>
      <c r="C1012" s="18">
        <v>43819</v>
      </c>
      <c r="D1012" s="8" t="s">
        <v>41</v>
      </c>
      <c r="E1012" s="8" t="s">
        <v>41</v>
      </c>
      <c r="F1012" s="8">
        <v>1.778</v>
      </c>
    </row>
    <row r="1013" spans="1:6" ht="15.75" customHeight="1" x14ac:dyDescent="0.25">
      <c r="A1013" s="17">
        <v>6784</v>
      </c>
      <c r="B1013" s="45" t="s">
        <v>31</v>
      </c>
      <c r="C1013" s="18">
        <v>43817</v>
      </c>
      <c r="D1013" s="8" t="s">
        <v>41</v>
      </c>
      <c r="E1013" s="8" t="s">
        <v>41</v>
      </c>
      <c r="F1013" s="8">
        <v>3.28</v>
      </c>
    </row>
    <row r="1014" spans="1:6" ht="15.75" customHeight="1" x14ac:dyDescent="0.25">
      <c r="A1014" s="17">
        <v>6284</v>
      </c>
      <c r="B1014" s="45" t="s">
        <v>31</v>
      </c>
      <c r="C1014" s="18">
        <v>43815</v>
      </c>
      <c r="D1014" s="8" t="s">
        <v>41</v>
      </c>
      <c r="E1014" s="8" t="s">
        <v>41</v>
      </c>
      <c r="F1014" s="8">
        <v>1</v>
      </c>
    </row>
    <row r="1015" spans="1:6" ht="15.75" customHeight="1" x14ac:dyDescent="0.25">
      <c r="A1015" s="17">
        <v>3970</v>
      </c>
      <c r="B1015" s="45" t="s">
        <v>31</v>
      </c>
      <c r="C1015" s="18">
        <v>43802</v>
      </c>
      <c r="D1015" s="8" t="s">
        <v>41</v>
      </c>
      <c r="E1015" s="8" t="s">
        <v>41</v>
      </c>
      <c r="F1015" s="8">
        <v>2.2610000000000001</v>
      </c>
    </row>
    <row r="1016" spans="1:6" ht="15.75" customHeight="1" x14ac:dyDescent="0.25">
      <c r="A1016" s="17">
        <v>5673</v>
      </c>
      <c r="B1016" s="45" t="s">
        <v>31</v>
      </c>
      <c r="C1016" s="18">
        <v>43811</v>
      </c>
      <c r="D1016" s="8" t="s">
        <v>41</v>
      </c>
      <c r="E1016" s="8" t="s">
        <v>41</v>
      </c>
      <c r="F1016" s="8">
        <v>2.17</v>
      </c>
    </row>
    <row r="1017" spans="1:6" ht="15.75" customHeight="1" x14ac:dyDescent="0.25">
      <c r="A1017" s="17">
        <v>5475</v>
      </c>
      <c r="B1017" s="45" t="s">
        <v>31</v>
      </c>
      <c r="C1017" s="18">
        <v>43810</v>
      </c>
      <c r="D1017" s="8" t="s">
        <v>41</v>
      </c>
      <c r="E1017" s="8" t="s">
        <v>41</v>
      </c>
      <c r="F1017" s="8">
        <v>2.226</v>
      </c>
    </row>
    <row r="1018" spans="1:6" ht="15.75" customHeight="1" x14ac:dyDescent="0.25">
      <c r="A1018" s="17">
        <v>5439</v>
      </c>
      <c r="B1018" s="45" t="s">
        <v>31</v>
      </c>
      <c r="C1018" s="18">
        <v>43810</v>
      </c>
      <c r="D1018" s="8" t="s">
        <v>41</v>
      </c>
      <c r="E1018" s="8" t="s">
        <v>41</v>
      </c>
      <c r="F1018" s="8">
        <v>1.52</v>
      </c>
    </row>
    <row r="1019" spans="1:6" ht="15.75" customHeight="1" x14ac:dyDescent="0.25">
      <c r="A1019" s="17">
        <v>4133</v>
      </c>
      <c r="B1019" s="45" t="s">
        <v>31</v>
      </c>
      <c r="C1019" s="18">
        <v>43803</v>
      </c>
      <c r="D1019" s="8" t="s">
        <v>41</v>
      </c>
      <c r="E1019" s="8" t="s">
        <v>41</v>
      </c>
      <c r="F1019" s="8">
        <v>0.97599999999999998</v>
      </c>
    </row>
    <row r="1020" spans="1:6" ht="15.75" customHeight="1" x14ac:dyDescent="0.25">
      <c r="A1020" s="17">
        <v>4193</v>
      </c>
      <c r="B1020" s="45" t="s">
        <v>31</v>
      </c>
      <c r="C1020" s="18">
        <v>43803</v>
      </c>
      <c r="D1020" s="8" t="s">
        <v>41</v>
      </c>
      <c r="E1020" s="8" t="s">
        <v>41</v>
      </c>
      <c r="F1020" s="8">
        <v>0.91500000000000004</v>
      </c>
    </row>
    <row r="1021" spans="1:6" ht="15.75" customHeight="1" x14ac:dyDescent="0.25">
      <c r="A1021" s="17">
        <v>4615</v>
      </c>
      <c r="B1021" s="45" t="s">
        <v>31</v>
      </c>
      <c r="C1021" s="18">
        <v>43805</v>
      </c>
      <c r="D1021" s="8" t="s">
        <v>41</v>
      </c>
      <c r="E1021" s="8" t="s">
        <v>41</v>
      </c>
      <c r="F1021" s="8">
        <v>1.8879999999999999</v>
      </c>
    </row>
    <row r="1022" spans="1:6" ht="15.75" customHeight="1" x14ac:dyDescent="0.25">
      <c r="A1022" s="17">
        <v>7222</v>
      </c>
      <c r="B1022" s="45" t="s">
        <v>31</v>
      </c>
      <c r="C1022" s="18">
        <v>43819</v>
      </c>
      <c r="D1022" s="8" t="s">
        <v>41</v>
      </c>
      <c r="E1022" s="8" t="s">
        <v>41</v>
      </c>
      <c r="F1022" s="8">
        <v>3.52</v>
      </c>
    </row>
    <row r="1023" spans="1:6" ht="15.75" customHeight="1" x14ac:dyDescent="0.25">
      <c r="A1023" s="17">
        <v>5031</v>
      </c>
      <c r="B1023" s="45" t="s">
        <v>31</v>
      </c>
      <c r="C1023" s="18">
        <v>43808</v>
      </c>
      <c r="D1023" s="8" t="s">
        <v>42</v>
      </c>
      <c r="E1023" s="8" t="s">
        <v>42</v>
      </c>
      <c r="F1023" s="8">
        <v>7.8E-2</v>
      </c>
    </row>
    <row r="1024" spans="1:6" ht="15.75" customHeight="1" x14ac:dyDescent="0.25">
      <c r="A1024" s="17">
        <v>4398</v>
      </c>
      <c r="B1024" s="45" t="s">
        <v>31</v>
      </c>
      <c r="C1024" s="18">
        <v>43804</v>
      </c>
      <c r="D1024" s="8" t="s">
        <v>41</v>
      </c>
      <c r="E1024" s="8" t="s">
        <v>41</v>
      </c>
      <c r="F1024" s="8">
        <v>1.8</v>
      </c>
    </row>
    <row r="1025" spans="1:6" ht="15.75" customHeight="1" x14ac:dyDescent="0.25">
      <c r="A1025" s="17">
        <v>8840</v>
      </c>
      <c r="B1025" s="45" t="s">
        <v>31</v>
      </c>
      <c r="C1025" s="18">
        <v>43830</v>
      </c>
      <c r="D1025" s="8" t="s">
        <v>87</v>
      </c>
      <c r="E1025" s="8" t="s">
        <v>41</v>
      </c>
      <c r="F1025" s="8">
        <v>1.1599999999999999</v>
      </c>
    </row>
    <row r="1026" spans="1:6" ht="15.75" customHeight="1" x14ac:dyDescent="0.25">
      <c r="A1026" s="17">
        <v>7677</v>
      </c>
      <c r="B1026" s="45" t="s">
        <v>31</v>
      </c>
      <c r="C1026" s="18">
        <v>43822</v>
      </c>
      <c r="D1026" s="8" t="s">
        <v>42</v>
      </c>
      <c r="E1026" s="8" t="s">
        <v>42</v>
      </c>
      <c r="F1026" s="8">
        <v>0.02</v>
      </c>
    </row>
    <row r="1027" spans="1:6" ht="15.75" customHeight="1" x14ac:dyDescent="0.25">
      <c r="A1027" s="17">
        <v>8203</v>
      </c>
      <c r="B1027" s="45" t="s">
        <v>31</v>
      </c>
      <c r="C1027" s="18">
        <v>43825</v>
      </c>
      <c r="D1027" s="8" t="s">
        <v>41</v>
      </c>
      <c r="E1027" s="8" t="s">
        <v>41</v>
      </c>
      <c r="F1027" s="8">
        <v>2.44</v>
      </c>
    </row>
    <row r="1028" spans="1:6" ht="15.75" customHeight="1" x14ac:dyDescent="0.25">
      <c r="A1028" s="17">
        <v>7571</v>
      </c>
      <c r="B1028" s="45" t="s">
        <v>31</v>
      </c>
      <c r="C1028" s="18">
        <v>43822</v>
      </c>
      <c r="D1028" s="8" t="s">
        <v>41</v>
      </c>
      <c r="E1028" s="8" t="s">
        <v>41</v>
      </c>
      <c r="F1028" s="8">
        <v>0.7</v>
      </c>
    </row>
    <row r="1029" spans="1:6" ht="15.75" customHeight="1" x14ac:dyDescent="0.25">
      <c r="A1029" s="17">
        <v>7032</v>
      </c>
      <c r="B1029" s="45" t="s">
        <v>31</v>
      </c>
      <c r="C1029" s="18">
        <v>43818</v>
      </c>
      <c r="E1029" s="8" t="s">
        <v>41</v>
      </c>
      <c r="F1029" s="8">
        <v>4.0199999999999996</v>
      </c>
    </row>
    <row r="1030" spans="1:6" ht="15.75" customHeight="1" x14ac:dyDescent="0.25">
      <c r="A1030" s="17">
        <v>6576</v>
      </c>
      <c r="B1030" s="45" t="s">
        <v>31</v>
      </c>
      <c r="C1030" s="18">
        <v>43816</v>
      </c>
      <c r="D1030" s="8" t="s">
        <v>41</v>
      </c>
      <c r="E1030" s="8" t="s">
        <v>41</v>
      </c>
      <c r="F1030" s="8">
        <v>2.88</v>
      </c>
    </row>
    <row r="1031" spans="1:6" ht="15.75" customHeight="1" x14ac:dyDescent="0.25">
      <c r="A1031" s="17">
        <v>6085</v>
      </c>
      <c r="B1031" s="45" t="s">
        <v>31</v>
      </c>
      <c r="C1031" s="18">
        <v>43812</v>
      </c>
      <c r="D1031" s="8" t="s">
        <v>41</v>
      </c>
      <c r="E1031" s="8" t="s">
        <v>41</v>
      </c>
      <c r="F1031" s="8">
        <v>3.6179999999999999</v>
      </c>
    </row>
    <row r="1032" spans="1:6" ht="15.75" customHeight="1" x14ac:dyDescent="0.25">
      <c r="A1032" s="17">
        <v>4019</v>
      </c>
      <c r="B1032" s="45" t="s">
        <v>31</v>
      </c>
      <c r="C1032" s="18">
        <v>43802</v>
      </c>
      <c r="D1032" s="8" t="s">
        <v>41</v>
      </c>
      <c r="E1032" s="8" t="s">
        <v>41</v>
      </c>
      <c r="F1032" s="8">
        <v>2.8</v>
      </c>
    </row>
    <row r="1033" spans="1:6" ht="15.75" customHeight="1" x14ac:dyDescent="0.25">
      <c r="A1033" s="17">
        <v>5273</v>
      </c>
      <c r="B1033" s="45" t="s">
        <v>31</v>
      </c>
      <c r="C1033" s="18">
        <v>43809</v>
      </c>
      <c r="D1033" s="8" t="s">
        <v>41</v>
      </c>
      <c r="E1033" s="8" t="s">
        <v>41</v>
      </c>
      <c r="F1033" s="8">
        <v>1.8720000000000001</v>
      </c>
    </row>
    <row r="1034" spans="1:6" ht="15.75" customHeight="1" x14ac:dyDescent="0.25">
      <c r="A1034" s="17">
        <v>5220</v>
      </c>
      <c r="B1034" s="45" t="s">
        <v>31</v>
      </c>
      <c r="C1034" s="18">
        <v>43809</v>
      </c>
      <c r="E1034" s="8" t="s">
        <v>42</v>
      </c>
      <c r="F1034" s="8">
        <v>2.59</v>
      </c>
    </row>
    <row r="1035" spans="1:6" ht="15.75" customHeight="1" x14ac:dyDescent="0.25">
      <c r="A1035" s="17">
        <v>4219</v>
      </c>
      <c r="B1035" s="45" t="s">
        <v>31</v>
      </c>
      <c r="C1035" s="18">
        <v>43803</v>
      </c>
      <c r="D1035" s="8" t="s">
        <v>42</v>
      </c>
      <c r="E1035" s="8" t="s">
        <v>42</v>
      </c>
      <c r="F1035" s="8">
        <v>1.9359999999999999</v>
      </c>
    </row>
    <row r="1036" spans="1:6" ht="15.75" customHeight="1" x14ac:dyDescent="0.25">
      <c r="A1036" s="17">
        <v>4420</v>
      </c>
      <c r="B1036" s="45" t="s">
        <v>31</v>
      </c>
      <c r="C1036" s="18">
        <v>43804</v>
      </c>
      <c r="D1036" s="8" t="s">
        <v>60</v>
      </c>
      <c r="E1036" s="8" t="s">
        <v>60</v>
      </c>
      <c r="F1036" s="8">
        <v>7.5999999999999998E-2</v>
      </c>
    </row>
    <row r="1037" spans="1:6" ht="15.75" customHeight="1" x14ac:dyDescent="0.25">
      <c r="A1037" s="17">
        <v>3618</v>
      </c>
      <c r="B1037" s="45" t="s">
        <v>31</v>
      </c>
      <c r="C1037" s="18">
        <v>43801</v>
      </c>
      <c r="D1037" s="8" t="s">
        <v>42</v>
      </c>
      <c r="E1037" s="8" t="s">
        <v>42</v>
      </c>
      <c r="F1037" s="8">
        <v>8.4000000000000005E-2</v>
      </c>
    </row>
    <row r="1038" spans="1:6" ht="15.75" customHeight="1" x14ac:dyDescent="0.25">
      <c r="A1038" s="17">
        <v>7045</v>
      </c>
      <c r="B1038" s="45" t="s">
        <v>31</v>
      </c>
      <c r="C1038" s="18">
        <v>43818</v>
      </c>
      <c r="E1038" s="8" t="s">
        <v>60</v>
      </c>
      <c r="F1038" s="8">
        <v>0.48</v>
      </c>
    </row>
    <row r="1039" spans="1:6" ht="15.75" customHeight="1" x14ac:dyDescent="0.25">
      <c r="A1039" s="17">
        <v>6302</v>
      </c>
      <c r="B1039" s="45" t="s">
        <v>31</v>
      </c>
      <c r="C1039" s="18">
        <v>43815</v>
      </c>
      <c r="D1039" s="8" t="s">
        <v>42</v>
      </c>
      <c r="E1039" s="8" t="s">
        <v>59</v>
      </c>
      <c r="F1039" s="8">
        <v>9.4E-2</v>
      </c>
    </row>
    <row r="1040" spans="1:6" ht="15.75" customHeight="1" x14ac:dyDescent="0.25">
      <c r="A1040" s="17">
        <v>8071</v>
      </c>
      <c r="B1040" s="45" t="s">
        <v>31</v>
      </c>
      <c r="C1040" s="18">
        <v>43825</v>
      </c>
      <c r="D1040" s="8" t="s">
        <v>42</v>
      </c>
      <c r="E1040" s="8" t="s">
        <v>42</v>
      </c>
      <c r="F1040" s="8">
        <v>0.08</v>
      </c>
    </row>
    <row r="1041" spans="1:6" ht="15.75" customHeight="1" x14ac:dyDescent="0.25">
      <c r="A1041" s="17">
        <v>6743</v>
      </c>
      <c r="B1041" s="45" t="s">
        <v>31</v>
      </c>
      <c r="C1041" s="18">
        <v>43817</v>
      </c>
      <c r="D1041" s="8" t="s">
        <v>42</v>
      </c>
      <c r="E1041" s="8" t="s">
        <v>42</v>
      </c>
      <c r="F1041" s="8">
        <v>8.8999999999999996E-2</v>
      </c>
    </row>
    <row r="1042" spans="1:6" ht="15.75" customHeight="1" x14ac:dyDescent="0.25">
      <c r="A1042" s="17">
        <v>5420</v>
      </c>
      <c r="B1042" s="45" t="s">
        <v>31</v>
      </c>
      <c r="C1042" s="18">
        <v>43810</v>
      </c>
      <c r="D1042" s="8" t="s">
        <v>42</v>
      </c>
      <c r="E1042" s="8" t="s">
        <v>42</v>
      </c>
      <c r="F1042" s="8">
        <v>7.0000000000000007E-2</v>
      </c>
    </row>
    <row r="1043" spans="1:6" ht="15.75" customHeight="1" x14ac:dyDescent="0.25">
      <c r="A1043" s="17">
        <v>8773</v>
      </c>
      <c r="B1043" s="45" t="s">
        <v>31</v>
      </c>
      <c r="C1043" s="18">
        <v>43830</v>
      </c>
      <c r="D1043" s="8" t="s">
        <v>42</v>
      </c>
      <c r="E1043" s="8" t="s">
        <v>42</v>
      </c>
      <c r="F1043" s="8">
        <v>1.1759999999999999</v>
      </c>
    </row>
    <row r="1044" spans="1:6" ht="15.75" customHeight="1" x14ac:dyDescent="0.25">
      <c r="A1044" s="17">
        <v>8667</v>
      </c>
      <c r="B1044" s="45" t="s">
        <v>31</v>
      </c>
      <c r="C1044" s="18">
        <v>43829</v>
      </c>
      <c r="D1044" s="8" t="s">
        <v>42</v>
      </c>
      <c r="E1044" s="8" t="s">
        <v>42</v>
      </c>
      <c r="F1044" s="8">
        <v>1.7999999999999999E-2</v>
      </c>
    </row>
    <row r="1045" spans="1:6" ht="15.75" customHeight="1" x14ac:dyDescent="0.25">
      <c r="A1045" s="17">
        <v>8650</v>
      </c>
      <c r="B1045" s="45" t="s">
        <v>31</v>
      </c>
      <c r="C1045" s="18">
        <v>43829</v>
      </c>
      <c r="D1045" s="8" t="s">
        <v>42</v>
      </c>
      <c r="E1045" s="8" t="s">
        <v>42</v>
      </c>
      <c r="F1045" s="8">
        <v>0.03</v>
      </c>
    </row>
    <row r="1046" spans="1:6" ht="15.75" customHeight="1" x14ac:dyDescent="0.25">
      <c r="A1046" s="17">
        <v>8641</v>
      </c>
      <c r="B1046" s="45" t="s">
        <v>31</v>
      </c>
      <c r="C1046" s="18">
        <v>43829</v>
      </c>
      <c r="D1046" s="8" t="s">
        <v>42</v>
      </c>
      <c r="E1046" s="8" t="s">
        <v>42</v>
      </c>
      <c r="F1046" s="8">
        <v>0.09</v>
      </c>
    </row>
    <row r="1047" spans="1:6" ht="15.75" customHeight="1" x14ac:dyDescent="0.25">
      <c r="A1047" s="17">
        <v>8609</v>
      </c>
      <c r="B1047" s="45" t="s">
        <v>31</v>
      </c>
      <c r="C1047" s="18">
        <v>43829</v>
      </c>
      <c r="D1047" s="8" t="s">
        <v>42</v>
      </c>
      <c r="E1047" s="8" t="s">
        <v>42</v>
      </c>
      <c r="F1047" s="8">
        <v>8.3000000000000004E-2</v>
      </c>
    </row>
    <row r="1048" spans="1:6" ht="15.75" customHeight="1" x14ac:dyDescent="0.25">
      <c r="A1048" s="17">
        <v>8566</v>
      </c>
      <c r="B1048" s="45" t="s">
        <v>31</v>
      </c>
      <c r="C1048" s="18">
        <v>43829</v>
      </c>
      <c r="D1048" s="8" t="s">
        <v>42</v>
      </c>
      <c r="E1048" s="8" t="s">
        <v>42</v>
      </c>
      <c r="F1048" s="8">
        <v>0.108</v>
      </c>
    </row>
    <row r="1049" spans="1:6" ht="15.75" customHeight="1" x14ac:dyDescent="0.25">
      <c r="A1049" s="17">
        <v>8552</v>
      </c>
      <c r="B1049" s="45" t="s">
        <v>31</v>
      </c>
      <c r="C1049" s="18">
        <v>43829</v>
      </c>
      <c r="D1049" s="8" t="s">
        <v>60</v>
      </c>
      <c r="E1049" s="8" t="s">
        <v>60</v>
      </c>
      <c r="F1049" s="8">
        <v>3.9E-2</v>
      </c>
    </row>
    <row r="1050" spans="1:6" ht="15.75" customHeight="1" x14ac:dyDescent="0.25">
      <c r="A1050" s="17">
        <v>8350</v>
      </c>
      <c r="B1050" s="45" t="s">
        <v>31</v>
      </c>
      <c r="C1050" s="18">
        <v>43826</v>
      </c>
      <c r="D1050" s="8" t="s">
        <v>42</v>
      </c>
      <c r="E1050" s="8" t="s">
        <v>59</v>
      </c>
      <c r="F1050" s="8">
        <v>8.5000000000000006E-2</v>
      </c>
    </row>
    <row r="1051" spans="1:6" ht="15.75" customHeight="1" x14ac:dyDescent="0.25">
      <c r="A1051" s="17">
        <v>8316</v>
      </c>
      <c r="B1051" s="45" t="s">
        <v>31</v>
      </c>
      <c r="C1051" s="18">
        <v>43826</v>
      </c>
      <c r="D1051" s="8" t="s">
        <v>42</v>
      </c>
      <c r="E1051" s="8" t="s">
        <v>42</v>
      </c>
      <c r="F1051" s="8">
        <v>0.09</v>
      </c>
    </row>
    <row r="1052" spans="1:6" ht="15.75" customHeight="1" x14ac:dyDescent="0.25">
      <c r="A1052" s="17">
        <v>8336</v>
      </c>
      <c r="B1052" s="45" t="s">
        <v>31</v>
      </c>
      <c r="C1052" s="18">
        <v>43826</v>
      </c>
      <c r="D1052" s="8" t="s">
        <v>42</v>
      </c>
      <c r="E1052" s="8" t="s">
        <v>42</v>
      </c>
      <c r="F1052" s="8">
        <v>6.9000000000000006E-2</v>
      </c>
    </row>
    <row r="1053" spans="1:6" ht="15.75" customHeight="1" x14ac:dyDescent="0.25">
      <c r="A1053" s="17">
        <v>3607</v>
      </c>
      <c r="B1053" s="45" t="s">
        <v>31</v>
      </c>
      <c r="C1053" s="18">
        <v>43801</v>
      </c>
      <c r="D1053" s="8" t="s">
        <v>42</v>
      </c>
      <c r="E1053" s="8" t="s">
        <v>42</v>
      </c>
      <c r="F1053" s="8">
        <v>8.2000000000000003E-2</v>
      </c>
    </row>
    <row r="1054" spans="1:6" ht="15.75" customHeight="1" x14ac:dyDescent="0.25">
      <c r="A1054" s="17">
        <v>7741</v>
      </c>
      <c r="B1054" s="45" t="s">
        <v>31</v>
      </c>
      <c r="C1054" s="18">
        <v>43823</v>
      </c>
      <c r="D1054" s="8" t="s">
        <v>42</v>
      </c>
      <c r="E1054" s="8" t="s">
        <v>42</v>
      </c>
      <c r="F1054" s="8">
        <v>9.9000000000000005E-2</v>
      </c>
    </row>
    <row r="1055" spans="1:6" ht="15.75" customHeight="1" x14ac:dyDescent="0.25">
      <c r="A1055" s="17">
        <v>7634</v>
      </c>
      <c r="B1055" s="45" t="s">
        <v>31</v>
      </c>
      <c r="C1055" s="18">
        <v>43822</v>
      </c>
      <c r="D1055" s="8" t="s">
        <v>42</v>
      </c>
      <c r="E1055" s="8" t="s">
        <v>42</v>
      </c>
      <c r="F1055" s="8">
        <v>0.27</v>
      </c>
    </row>
    <row r="1056" spans="1:6" ht="15.75" customHeight="1" x14ac:dyDescent="0.25">
      <c r="A1056" s="17">
        <v>7461</v>
      </c>
      <c r="B1056" s="45" t="s">
        <v>31</v>
      </c>
      <c r="C1056" s="18">
        <v>43822</v>
      </c>
      <c r="D1056" s="8" t="s">
        <v>42</v>
      </c>
      <c r="E1056" s="8" t="s">
        <v>42</v>
      </c>
      <c r="F1056" s="8">
        <v>8.2000000000000003E-2</v>
      </c>
    </row>
    <row r="1057" spans="1:6" ht="15.75" customHeight="1" x14ac:dyDescent="0.25">
      <c r="A1057" s="17">
        <v>3759</v>
      </c>
      <c r="B1057" s="45" t="s">
        <v>31</v>
      </c>
      <c r="C1057" s="18">
        <v>43801</v>
      </c>
      <c r="D1057" s="8" t="s">
        <v>42</v>
      </c>
      <c r="E1057" s="8" t="s">
        <v>59</v>
      </c>
      <c r="F1057" s="8">
        <v>0.06</v>
      </c>
    </row>
    <row r="1058" spans="1:6" ht="15.75" customHeight="1" x14ac:dyDescent="0.25">
      <c r="A1058" s="17">
        <v>6979</v>
      </c>
      <c r="B1058" s="45" t="s">
        <v>31</v>
      </c>
      <c r="C1058" s="18">
        <v>43818</v>
      </c>
      <c r="D1058" s="8" t="s">
        <v>42</v>
      </c>
      <c r="E1058" s="8" t="s">
        <v>42</v>
      </c>
      <c r="F1058" s="8">
        <v>0.09</v>
      </c>
    </row>
    <row r="1059" spans="1:6" ht="15.75" customHeight="1" x14ac:dyDescent="0.25">
      <c r="A1059" s="17">
        <v>6744</v>
      </c>
      <c r="B1059" s="45" t="s">
        <v>31</v>
      </c>
      <c r="C1059" s="18">
        <v>43817</v>
      </c>
      <c r="D1059" s="8" t="s">
        <v>42</v>
      </c>
      <c r="E1059" s="8" t="s">
        <v>42</v>
      </c>
      <c r="F1059" s="8">
        <v>8.7999999999999995E-2</v>
      </c>
    </row>
    <row r="1060" spans="1:6" ht="15.75" customHeight="1" x14ac:dyDescent="0.25">
      <c r="A1060" s="17">
        <v>6716</v>
      </c>
      <c r="B1060" s="45" t="s">
        <v>31</v>
      </c>
      <c r="C1060" s="18">
        <v>43817</v>
      </c>
      <c r="D1060" s="8" t="s">
        <v>42</v>
      </c>
      <c r="E1060" s="8" t="s">
        <v>42</v>
      </c>
      <c r="F1060" s="8">
        <v>0.10100000000000001</v>
      </c>
    </row>
    <row r="1061" spans="1:6" ht="15.75" customHeight="1" x14ac:dyDescent="0.25">
      <c r="A1061" s="17">
        <v>6468</v>
      </c>
      <c r="B1061" s="45" t="s">
        <v>31</v>
      </c>
      <c r="C1061" s="18">
        <v>43816</v>
      </c>
      <c r="D1061" s="8" t="s">
        <v>42</v>
      </c>
      <c r="E1061" s="8" t="s">
        <v>42</v>
      </c>
      <c r="F1061" s="8">
        <v>8.3000000000000004E-2</v>
      </c>
    </row>
    <row r="1062" spans="1:6" ht="15.75" customHeight="1" x14ac:dyDescent="0.25">
      <c r="A1062" s="17">
        <v>6210</v>
      </c>
      <c r="B1062" s="45" t="s">
        <v>31</v>
      </c>
      <c r="C1062" s="18">
        <v>43815</v>
      </c>
      <c r="E1062" s="8" t="s">
        <v>42</v>
      </c>
      <c r="F1062" s="8">
        <v>9.5000000000000001E-2</v>
      </c>
    </row>
    <row r="1063" spans="1:6" ht="15.75" customHeight="1" x14ac:dyDescent="0.25">
      <c r="A1063" s="17">
        <v>5925</v>
      </c>
      <c r="B1063" s="45" t="s">
        <v>31</v>
      </c>
      <c r="C1063" s="18">
        <v>43812</v>
      </c>
      <c r="D1063" s="8" t="s">
        <v>42</v>
      </c>
      <c r="E1063" s="8" t="s">
        <v>42</v>
      </c>
      <c r="F1063" s="8">
        <v>0.106</v>
      </c>
    </row>
    <row r="1064" spans="1:6" ht="15.75" customHeight="1" x14ac:dyDescent="0.25">
      <c r="A1064" s="17">
        <v>5788</v>
      </c>
      <c r="B1064" s="45" t="s">
        <v>31</v>
      </c>
      <c r="C1064" s="18">
        <v>43811</v>
      </c>
      <c r="D1064" s="8" t="s">
        <v>77</v>
      </c>
      <c r="E1064" s="8" t="s">
        <v>59</v>
      </c>
      <c r="F1064" s="8">
        <v>0.52</v>
      </c>
    </row>
    <row r="1065" spans="1:6" ht="15.75" customHeight="1" x14ac:dyDescent="0.25">
      <c r="A1065" s="17">
        <v>5669</v>
      </c>
      <c r="B1065" s="45" t="s">
        <v>31</v>
      </c>
      <c r="C1065" s="18">
        <v>43811</v>
      </c>
      <c r="D1065" s="8" t="s">
        <v>42</v>
      </c>
      <c r="E1065" s="8" t="s">
        <v>59</v>
      </c>
      <c r="F1065" s="8">
        <v>6.5000000000000002E-2</v>
      </c>
    </row>
    <row r="1066" spans="1:6" ht="15.75" customHeight="1" x14ac:dyDescent="0.25">
      <c r="A1066" s="17">
        <v>5567</v>
      </c>
      <c r="B1066" s="45" t="s">
        <v>31</v>
      </c>
      <c r="C1066" s="18">
        <v>43810</v>
      </c>
      <c r="D1066" s="8" t="s">
        <v>42</v>
      </c>
      <c r="E1066" s="8" t="s">
        <v>42</v>
      </c>
      <c r="F1066" s="8">
        <v>0.106</v>
      </c>
    </row>
    <row r="1067" spans="1:6" ht="15.75" customHeight="1" x14ac:dyDescent="0.25">
      <c r="A1067" s="17">
        <v>5499</v>
      </c>
      <c r="B1067" s="45" t="s">
        <v>31</v>
      </c>
      <c r="C1067" s="18">
        <v>43810</v>
      </c>
      <c r="D1067" s="8" t="s">
        <v>42</v>
      </c>
      <c r="E1067" s="8" t="s">
        <v>42</v>
      </c>
      <c r="F1067" s="8">
        <v>3.9E-2</v>
      </c>
    </row>
    <row r="1068" spans="1:6" ht="15.75" customHeight="1" x14ac:dyDescent="0.25">
      <c r="A1068" s="17">
        <v>4108</v>
      </c>
      <c r="B1068" s="45" t="s">
        <v>31</v>
      </c>
      <c r="C1068" s="18">
        <v>43803</v>
      </c>
      <c r="D1068" s="8" t="s">
        <v>42</v>
      </c>
      <c r="E1068" s="8" t="s">
        <v>42</v>
      </c>
      <c r="F1068" s="8">
        <v>2.1999999999999999E-2</v>
      </c>
    </row>
    <row r="1069" spans="1:6" ht="15.75" customHeight="1" x14ac:dyDescent="0.25">
      <c r="A1069" s="17">
        <v>5250</v>
      </c>
      <c r="B1069" s="45" t="s">
        <v>31</v>
      </c>
      <c r="C1069" s="18">
        <v>43809</v>
      </c>
      <c r="D1069" s="8" t="s">
        <v>42</v>
      </c>
      <c r="E1069" s="8" t="s">
        <v>42</v>
      </c>
      <c r="F1069" s="8">
        <v>9.7000000000000003E-2</v>
      </c>
    </row>
    <row r="1070" spans="1:6" ht="15.75" customHeight="1" x14ac:dyDescent="0.25">
      <c r="A1070" s="17">
        <v>5234</v>
      </c>
      <c r="B1070" s="45" t="s">
        <v>31</v>
      </c>
      <c r="C1070" s="18">
        <v>43809</v>
      </c>
      <c r="D1070" s="8" t="s">
        <v>42</v>
      </c>
      <c r="E1070" s="8" t="s">
        <v>42</v>
      </c>
      <c r="F1070" s="8">
        <v>8.1000000000000003E-2</v>
      </c>
    </row>
    <row r="1071" spans="1:6" ht="15.75" customHeight="1" x14ac:dyDescent="0.25">
      <c r="A1071" s="17">
        <v>5101</v>
      </c>
      <c r="B1071" s="45" t="s">
        <v>31</v>
      </c>
      <c r="C1071" s="18">
        <v>43808</v>
      </c>
      <c r="D1071" s="8" t="s">
        <v>42</v>
      </c>
      <c r="E1071" s="8" t="s">
        <v>42</v>
      </c>
      <c r="F1071" s="8">
        <v>7.3999999999999996E-2</v>
      </c>
    </row>
    <row r="1072" spans="1:6" ht="15.75" customHeight="1" x14ac:dyDescent="0.25">
      <c r="A1072" s="17">
        <v>4914</v>
      </c>
      <c r="B1072" s="45" t="s">
        <v>31</v>
      </c>
      <c r="C1072" s="18">
        <v>43808</v>
      </c>
      <c r="D1072" s="8" t="s">
        <v>42</v>
      </c>
      <c r="E1072" s="8" t="s">
        <v>42</v>
      </c>
      <c r="F1072" s="8">
        <v>7.9000000000000001E-2</v>
      </c>
    </row>
    <row r="1073" spans="1:6" ht="15.75" customHeight="1" x14ac:dyDescent="0.25">
      <c r="A1073" s="17">
        <v>4662</v>
      </c>
      <c r="B1073" s="45" t="s">
        <v>31</v>
      </c>
      <c r="C1073" s="18">
        <v>43805</v>
      </c>
      <c r="D1073" s="8" t="s">
        <v>42</v>
      </c>
      <c r="E1073" s="8" t="s">
        <v>42</v>
      </c>
      <c r="F1073" s="8">
        <v>0.10199999999999999</v>
      </c>
    </row>
    <row r="1074" spans="1:6" ht="15.75" customHeight="1" x14ac:dyDescent="0.25">
      <c r="A1074" s="17">
        <v>4641</v>
      </c>
      <c r="B1074" s="45" t="s">
        <v>31</v>
      </c>
      <c r="C1074" s="18">
        <v>43805</v>
      </c>
      <c r="D1074" s="8" t="s">
        <v>42</v>
      </c>
      <c r="E1074" s="8" t="s">
        <v>42</v>
      </c>
      <c r="F1074" s="8">
        <v>1.056</v>
      </c>
    </row>
    <row r="1075" spans="1:6" ht="15.75" customHeight="1" x14ac:dyDescent="0.25">
      <c r="A1075" s="17">
        <v>4634</v>
      </c>
      <c r="B1075" s="45" t="s">
        <v>31</v>
      </c>
      <c r="C1075" s="18">
        <v>43805</v>
      </c>
      <c r="D1075" s="8" t="s">
        <v>42</v>
      </c>
      <c r="E1075" s="8" t="s">
        <v>42</v>
      </c>
      <c r="F1075" s="8">
        <v>3.2000000000000001E-2</v>
      </c>
    </row>
    <row r="1076" spans="1:6" ht="15.75" customHeight="1" x14ac:dyDescent="0.25">
      <c r="A1076" s="17">
        <v>4402</v>
      </c>
      <c r="B1076" s="45" t="s">
        <v>31</v>
      </c>
      <c r="C1076" s="18">
        <v>43804</v>
      </c>
      <c r="D1076" s="8" t="s">
        <v>42</v>
      </c>
      <c r="E1076" s="8" t="s">
        <v>42</v>
      </c>
      <c r="F1076" s="8">
        <v>8.5000000000000006E-2</v>
      </c>
    </row>
    <row r="1077" spans="1:6" ht="15.75" customHeight="1" x14ac:dyDescent="0.25">
      <c r="A1077" s="17">
        <v>8621</v>
      </c>
      <c r="B1077" s="45" t="s">
        <v>31</v>
      </c>
      <c r="C1077" s="18">
        <v>43829</v>
      </c>
      <c r="D1077" s="8" t="s">
        <v>42</v>
      </c>
      <c r="E1077" s="8" t="s">
        <v>42</v>
      </c>
      <c r="F1077" s="8">
        <v>8.5000000000000006E-2</v>
      </c>
    </row>
    <row r="1078" spans="1:6" ht="15.75" customHeight="1" x14ac:dyDescent="0.25">
      <c r="A1078" s="17">
        <v>6733</v>
      </c>
      <c r="B1078" s="45" t="s">
        <v>31</v>
      </c>
      <c r="C1078" s="18">
        <v>43817</v>
      </c>
      <c r="D1078" s="8" t="s">
        <v>42</v>
      </c>
      <c r="E1078" s="8" t="s">
        <v>42</v>
      </c>
      <c r="F1078" s="8">
        <v>7.5999999999999998E-2</v>
      </c>
    </row>
    <row r="1079" spans="1:6" ht="15.75" customHeight="1" x14ac:dyDescent="0.25">
      <c r="A1079" s="17">
        <v>4929</v>
      </c>
      <c r="B1079" s="45" t="s">
        <v>31</v>
      </c>
      <c r="C1079" s="18">
        <v>43808</v>
      </c>
      <c r="D1079" s="8" t="s">
        <v>42</v>
      </c>
      <c r="E1079" s="8" t="s">
        <v>42</v>
      </c>
      <c r="F1079" s="8">
        <v>7.8E-2</v>
      </c>
    </row>
    <row r="1080" spans="1:6" ht="15.75" customHeight="1" x14ac:dyDescent="0.25">
      <c r="A1080" s="17">
        <v>7469</v>
      </c>
      <c r="B1080" s="45" t="s">
        <v>31</v>
      </c>
      <c r="C1080" s="18">
        <v>43822</v>
      </c>
      <c r="D1080" s="8" t="s">
        <v>42</v>
      </c>
      <c r="E1080" s="8" t="s">
        <v>42</v>
      </c>
      <c r="F1080" s="8">
        <v>1.0999999999999999E-2</v>
      </c>
    </row>
    <row r="1081" spans="1:6" ht="15.75" customHeight="1" x14ac:dyDescent="0.25">
      <c r="A1081" s="17">
        <v>7241</v>
      </c>
      <c r="B1081" s="45" t="s">
        <v>31</v>
      </c>
      <c r="C1081" s="18">
        <v>43819</v>
      </c>
      <c r="D1081" s="8" t="s">
        <v>60</v>
      </c>
      <c r="E1081" s="8" t="s">
        <v>60</v>
      </c>
      <c r="F1081" s="8">
        <v>1.536</v>
      </c>
    </row>
    <row r="1082" spans="1:6" ht="15.75" customHeight="1" x14ac:dyDescent="0.25">
      <c r="A1082" s="17">
        <v>5258</v>
      </c>
      <c r="B1082" s="45" t="s">
        <v>31</v>
      </c>
      <c r="C1082" s="18">
        <v>43809</v>
      </c>
      <c r="D1082" s="8" t="s">
        <v>42</v>
      </c>
      <c r="E1082" s="8" t="s">
        <v>42</v>
      </c>
      <c r="F1082" s="8">
        <v>9.8000000000000004E-2</v>
      </c>
    </row>
    <row r="1083" spans="1:6" ht="15.75" customHeight="1" x14ac:dyDescent="0.25">
      <c r="A1083" s="17">
        <v>4990</v>
      </c>
      <c r="B1083" s="45" t="s">
        <v>31</v>
      </c>
      <c r="C1083" s="18">
        <v>43808</v>
      </c>
      <c r="D1083" s="8" t="s">
        <v>42</v>
      </c>
      <c r="E1083" s="8" t="s">
        <v>42</v>
      </c>
      <c r="F1083" s="8">
        <v>1.94</v>
      </c>
    </row>
    <row r="1084" spans="1:6" ht="15.75" customHeight="1" x14ac:dyDescent="0.25">
      <c r="A1084" s="17">
        <v>4945</v>
      </c>
      <c r="B1084" s="45" t="s">
        <v>31</v>
      </c>
      <c r="C1084" s="18">
        <v>43808</v>
      </c>
      <c r="D1084" s="8" t="s">
        <v>60</v>
      </c>
      <c r="E1084" s="8" t="s">
        <v>60</v>
      </c>
      <c r="F1084" s="8">
        <v>1.4</v>
      </c>
    </row>
    <row r="1085" spans="1:6" ht="15.75" customHeight="1" x14ac:dyDescent="0.25">
      <c r="A1085" s="17">
        <v>4926</v>
      </c>
      <c r="B1085" s="45" t="s">
        <v>31</v>
      </c>
      <c r="C1085" s="18">
        <v>43808</v>
      </c>
      <c r="D1085" s="8" t="s">
        <v>73</v>
      </c>
      <c r="E1085" s="8" t="s">
        <v>73</v>
      </c>
      <c r="F1085" s="8">
        <v>4.3999999999999997E-2</v>
      </c>
    </row>
    <row r="1086" spans="1:6" ht="15.75" customHeight="1" x14ac:dyDescent="0.25">
      <c r="A1086" s="17">
        <v>4229</v>
      </c>
      <c r="B1086" s="45" t="s">
        <v>31</v>
      </c>
      <c r="C1086" s="18">
        <v>43803</v>
      </c>
      <c r="D1086" s="8" t="s">
        <v>59</v>
      </c>
      <c r="E1086" s="8" t="s">
        <v>59</v>
      </c>
      <c r="F1086" s="8">
        <v>1.98</v>
      </c>
    </row>
    <row r="1087" spans="1:6" ht="15.75" customHeight="1" x14ac:dyDescent="0.25">
      <c r="A1087" s="17">
        <v>8773</v>
      </c>
      <c r="B1087" s="45" t="s">
        <v>31</v>
      </c>
      <c r="C1087" s="18">
        <v>43830</v>
      </c>
      <c r="D1087" s="8" t="s">
        <v>60</v>
      </c>
      <c r="E1087" s="8" t="s">
        <v>60</v>
      </c>
      <c r="F1087" s="8">
        <v>0.78</v>
      </c>
    </row>
    <row r="1088" spans="1:6" ht="15.75" customHeight="1" x14ac:dyDescent="0.25">
      <c r="A1088" s="17">
        <v>8667</v>
      </c>
      <c r="B1088" s="45" t="s">
        <v>31</v>
      </c>
      <c r="C1088" s="18">
        <v>43829</v>
      </c>
      <c r="D1088" s="8" t="s">
        <v>42</v>
      </c>
      <c r="E1088" s="8" t="s">
        <v>42</v>
      </c>
      <c r="F1088" s="8">
        <v>0.84599999999999997</v>
      </c>
    </row>
    <row r="1089" spans="1:6" ht="15.75" customHeight="1" x14ac:dyDescent="0.25">
      <c r="A1089" s="17">
        <v>8650</v>
      </c>
      <c r="B1089" s="45" t="s">
        <v>31</v>
      </c>
      <c r="C1089" s="18">
        <v>43829</v>
      </c>
      <c r="D1089" s="8" t="s">
        <v>60</v>
      </c>
      <c r="E1089" s="8" t="s">
        <v>60</v>
      </c>
      <c r="F1089" s="8">
        <v>0.02</v>
      </c>
    </row>
    <row r="1090" spans="1:6" ht="15.75" customHeight="1" x14ac:dyDescent="0.25">
      <c r="A1090" s="17">
        <v>8609</v>
      </c>
      <c r="B1090" s="45" t="s">
        <v>31</v>
      </c>
      <c r="C1090" s="18">
        <v>43829</v>
      </c>
      <c r="E1090" s="8" t="s">
        <v>60</v>
      </c>
      <c r="F1090" s="8">
        <v>0.86399999999999999</v>
      </c>
    </row>
    <row r="1091" spans="1:6" ht="15.75" customHeight="1" x14ac:dyDescent="0.25">
      <c r="A1091" s="17">
        <v>8566</v>
      </c>
      <c r="B1091" s="45" t="s">
        <v>31</v>
      </c>
      <c r="C1091" s="18">
        <v>43829</v>
      </c>
      <c r="D1091" s="8" t="s">
        <v>60</v>
      </c>
      <c r="E1091" s="8" t="s">
        <v>60</v>
      </c>
      <c r="F1091" s="8">
        <v>0.104</v>
      </c>
    </row>
    <row r="1092" spans="1:6" ht="15.75" customHeight="1" x14ac:dyDescent="0.25">
      <c r="A1092" s="17">
        <v>8552</v>
      </c>
      <c r="B1092" s="45" t="s">
        <v>31</v>
      </c>
      <c r="C1092" s="18">
        <v>43829</v>
      </c>
      <c r="D1092" s="8" t="s">
        <v>42</v>
      </c>
      <c r="E1092" s="8" t="s">
        <v>42</v>
      </c>
      <c r="F1092" s="8">
        <v>0.29799999999999999</v>
      </c>
    </row>
    <row r="1093" spans="1:6" ht="15.75" customHeight="1" x14ac:dyDescent="0.25">
      <c r="A1093" s="17">
        <v>8537</v>
      </c>
      <c r="B1093" s="45" t="s">
        <v>31</v>
      </c>
      <c r="C1093" s="18">
        <v>43829</v>
      </c>
      <c r="D1093" s="8" t="s">
        <v>73</v>
      </c>
      <c r="E1093" s="8" t="s">
        <v>74</v>
      </c>
      <c r="F1093" s="8">
        <v>0.19800000000000001</v>
      </c>
    </row>
    <row r="1094" spans="1:6" ht="15.75" customHeight="1" x14ac:dyDescent="0.25">
      <c r="A1094" s="17">
        <v>8316</v>
      </c>
      <c r="B1094" s="45" t="s">
        <v>31</v>
      </c>
      <c r="C1094" s="18">
        <v>43826</v>
      </c>
      <c r="D1094" s="8" t="s">
        <v>60</v>
      </c>
      <c r="E1094" s="8" t="s">
        <v>60</v>
      </c>
      <c r="F1094" s="8">
        <v>2.097</v>
      </c>
    </row>
    <row r="1095" spans="1:6" ht="15.75" customHeight="1" x14ac:dyDescent="0.25">
      <c r="A1095" s="17">
        <v>8255</v>
      </c>
      <c r="B1095" s="45" t="s">
        <v>31</v>
      </c>
      <c r="C1095" s="18">
        <v>43826</v>
      </c>
      <c r="D1095" s="8" t="s">
        <v>42</v>
      </c>
      <c r="E1095" s="8" t="s">
        <v>42</v>
      </c>
      <c r="F1095" s="8">
        <v>0.74</v>
      </c>
    </row>
    <row r="1096" spans="1:6" ht="15.75" customHeight="1" x14ac:dyDescent="0.25">
      <c r="A1096" s="17">
        <v>8153</v>
      </c>
      <c r="B1096" s="45" t="s">
        <v>31</v>
      </c>
      <c r="C1096" s="18">
        <v>43825</v>
      </c>
      <c r="D1096" s="8" t="s">
        <v>60</v>
      </c>
      <c r="E1096" s="8" t="s">
        <v>60</v>
      </c>
      <c r="F1096" s="8">
        <v>4.3999999999999997E-2</v>
      </c>
    </row>
    <row r="1097" spans="1:6" ht="15.75" customHeight="1" x14ac:dyDescent="0.25">
      <c r="A1097" s="17">
        <v>8032</v>
      </c>
      <c r="B1097" s="45" t="s">
        <v>31</v>
      </c>
      <c r="C1097" s="18">
        <v>43825</v>
      </c>
      <c r="D1097" s="8" t="s">
        <v>42</v>
      </c>
      <c r="E1097" s="8" t="s">
        <v>59</v>
      </c>
      <c r="F1097" s="8">
        <v>0.08</v>
      </c>
    </row>
    <row r="1098" spans="1:6" ht="15.75" customHeight="1" x14ac:dyDescent="0.25">
      <c r="A1098" s="17">
        <v>7801</v>
      </c>
      <c r="B1098" s="45" t="s">
        <v>31</v>
      </c>
      <c r="C1098" s="18">
        <v>43823</v>
      </c>
      <c r="D1098" s="8" t="s">
        <v>42</v>
      </c>
      <c r="E1098" s="8" t="s">
        <v>42</v>
      </c>
      <c r="F1098" s="8">
        <v>0.67200000000000004</v>
      </c>
    </row>
    <row r="1099" spans="1:6" ht="15.75" customHeight="1" x14ac:dyDescent="0.25">
      <c r="A1099" s="17">
        <v>7548</v>
      </c>
      <c r="B1099" s="45" t="s">
        <v>31</v>
      </c>
      <c r="C1099" s="18">
        <v>43822</v>
      </c>
      <c r="D1099" s="8" t="s">
        <v>42</v>
      </c>
      <c r="E1099" s="8" t="s">
        <v>42</v>
      </c>
      <c r="F1099" s="8">
        <v>0.83199999999999996</v>
      </c>
    </row>
    <row r="1100" spans="1:6" ht="15.75" customHeight="1" x14ac:dyDescent="0.25">
      <c r="A1100" s="17">
        <v>7502</v>
      </c>
      <c r="B1100" s="45" t="s">
        <v>31</v>
      </c>
      <c r="C1100" s="18">
        <v>43822</v>
      </c>
      <c r="D1100" s="8" t="s">
        <v>42</v>
      </c>
      <c r="E1100" s="8" t="s">
        <v>59</v>
      </c>
      <c r="F1100" s="8">
        <v>1.0569999999999999</v>
      </c>
    </row>
    <row r="1101" spans="1:6" ht="15.75" customHeight="1" x14ac:dyDescent="0.25">
      <c r="A1101" s="17">
        <v>7461</v>
      </c>
      <c r="B1101" s="45" t="s">
        <v>31</v>
      </c>
      <c r="C1101" s="18">
        <v>43822</v>
      </c>
      <c r="E1101" s="8" t="s">
        <v>60</v>
      </c>
      <c r="F1101" s="8">
        <v>0.40200000000000002</v>
      </c>
    </row>
    <row r="1102" spans="1:6" ht="15.75" customHeight="1" x14ac:dyDescent="0.25">
      <c r="A1102" s="17">
        <v>7207</v>
      </c>
      <c r="B1102" s="45" t="s">
        <v>31</v>
      </c>
      <c r="C1102" s="18">
        <v>43819</v>
      </c>
      <c r="E1102" s="8" t="s">
        <v>60</v>
      </c>
      <c r="F1102" s="8">
        <v>0.63600000000000001</v>
      </c>
    </row>
    <row r="1103" spans="1:6" ht="15.75" customHeight="1" x14ac:dyDescent="0.25">
      <c r="A1103" s="17">
        <v>6930</v>
      </c>
      <c r="B1103" s="45" t="s">
        <v>31</v>
      </c>
      <c r="C1103" s="18">
        <v>43818</v>
      </c>
      <c r="E1103" s="8" t="s">
        <v>60</v>
      </c>
      <c r="F1103" s="8">
        <v>1.06</v>
      </c>
    </row>
    <row r="1104" spans="1:6" ht="15.75" customHeight="1" x14ac:dyDescent="0.25">
      <c r="A1104" s="17">
        <v>6808</v>
      </c>
      <c r="B1104" s="45" t="s">
        <v>31</v>
      </c>
      <c r="C1104" s="18">
        <v>43817</v>
      </c>
      <c r="D1104" s="8" t="s">
        <v>42</v>
      </c>
      <c r="E1104" s="8" t="s">
        <v>42</v>
      </c>
      <c r="F1104" s="8">
        <v>1.05</v>
      </c>
    </row>
    <row r="1105" spans="1:6" ht="15.75" customHeight="1" x14ac:dyDescent="0.25">
      <c r="A1105" s="17">
        <v>3843</v>
      </c>
      <c r="B1105" s="45" t="s">
        <v>31</v>
      </c>
      <c r="C1105" s="18">
        <v>43802</v>
      </c>
      <c r="D1105" s="8" t="s">
        <v>42</v>
      </c>
      <c r="E1105" s="8" t="s">
        <v>42</v>
      </c>
      <c r="F1105" s="8">
        <v>0.108</v>
      </c>
    </row>
    <row r="1106" spans="1:6" ht="15.75" customHeight="1" x14ac:dyDescent="0.25">
      <c r="A1106" s="17">
        <v>6716</v>
      </c>
      <c r="B1106" s="45" t="s">
        <v>31</v>
      </c>
      <c r="C1106" s="18">
        <v>43817</v>
      </c>
      <c r="D1106" s="8" t="s">
        <v>59</v>
      </c>
      <c r="E1106" s="8" t="s">
        <v>59</v>
      </c>
      <c r="F1106" s="8">
        <v>0.216</v>
      </c>
    </row>
    <row r="1107" spans="1:6" ht="15.75" customHeight="1" x14ac:dyDescent="0.25">
      <c r="A1107" s="17">
        <v>6580</v>
      </c>
      <c r="B1107" s="45" t="s">
        <v>31</v>
      </c>
      <c r="C1107" s="18">
        <v>43816</v>
      </c>
      <c r="D1107" s="8" t="s">
        <v>42</v>
      </c>
      <c r="E1107" s="8" t="s">
        <v>42</v>
      </c>
      <c r="F1107" s="8">
        <v>1.8</v>
      </c>
    </row>
    <row r="1108" spans="1:6" ht="15.75" customHeight="1" x14ac:dyDescent="0.25">
      <c r="A1108" s="17">
        <v>6537</v>
      </c>
      <c r="B1108" s="45" t="s">
        <v>31</v>
      </c>
      <c r="C1108" s="18">
        <v>43816</v>
      </c>
      <c r="D1108" s="8" t="s">
        <v>60</v>
      </c>
      <c r="E1108" s="8" t="s">
        <v>60</v>
      </c>
      <c r="F1108" s="8">
        <v>1.0720000000000001</v>
      </c>
    </row>
    <row r="1109" spans="1:6" ht="15.75" customHeight="1" x14ac:dyDescent="0.25">
      <c r="A1109" s="17">
        <v>6468</v>
      </c>
      <c r="B1109" s="45" t="s">
        <v>31</v>
      </c>
      <c r="C1109" s="18">
        <v>43816</v>
      </c>
      <c r="D1109" s="8" t="s">
        <v>42</v>
      </c>
      <c r="E1109" s="8" t="s">
        <v>42</v>
      </c>
      <c r="F1109" s="8">
        <v>0.54800000000000004</v>
      </c>
    </row>
    <row r="1110" spans="1:6" ht="15.75" customHeight="1" x14ac:dyDescent="0.25">
      <c r="A1110" s="17">
        <v>6390</v>
      </c>
      <c r="B1110" s="45" t="s">
        <v>31</v>
      </c>
      <c r="C1110" s="18">
        <v>43815</v>
      </c>
      <c r="D1110" s="8" t="s">
        <v>76</v>
      </c>
      <c r="E1110" s="8" t="s">
        <v>60</v>
      </c>
      <c r="F1110" s="8">
        <v>0.20399999999999999</v>
      </c>
    </row>
    <row r="1111" spans="1:6" ht="15.75" customHeight="1" x14ac:dyDescent="0.25">
      <c r="A1111" s="17">
        <v>6361</v>
      </c>
      <c r="B1111" s="45" t="s">
        <v>31</v>
      </c>
      <c r="C1111" s="18">
        <v>43815</v>
      </c>
      <c r="D1111" s="8" t="s">
        <v>60</v>
      </c>
      <c r="E1111" s="8" t="s">
        <v>60</v>
      </c>
      <c r="F1111" s="8">
        <v>0.1</v>
      </c>
    </row>
    <row r="1112" spans="1:6" ht="15.75" customHeight="1" x14ac:dyDescent="0.25">
      <c r="A1112" s="17">
        <v>6278</v>
      </c>
      <c r="B1112" s="45" t="s">
        <v>31</v>
      </c>
      <c r="C1112" s="18">
        <v>43815</v>
      </c>
      <c r="D1112" s="8" t="s">
        <v>60</v>
      </c>
      <c r="E1112" s="8" t="s">
        <v>60</v>
      </c>
      <c r="F1112" s="8">
        <v>1.149</v>
      </c>
    </row>
    <row r="1113" spans="1:6" ht="15.75" customHeight="1" x14ac:dyDescent="0.25">
      <c r="A1113" s="17">
        <v>3964</v>
      </c>
      <c r="B1113" s="45" t="s">
        <v>31</v>
      </c>
      <c r="C1113" s="18">
        <v>43802</v>
      </c>
      <c r="D1113" s="8" t="s">
        <v>67</v>
      </c>
      <c r="E1113" s="8" t="s">
        <v>68</v>
      </c>
      <c r="F1113" s="8">
        <v>0.55200000000000005</v>
      </c>
    </row>
    <row r="1114" spans="1:6" ht="15.75" customHeight="1" x14ac:dyDescent="0.25">
      <c r="A1114" s="17">
        <v>6210</v>
      </c>
      <c r="B1114" s="45" t="s">
        <v>31</v>
      </c>
      <c r="C1114" s="18">
        <v>43815</v>
      </c>
      <c r="D1114" s="8" t="s">
        <v>60</v>
      </c>
      <c r="E1114" s="8" t="s">
        <v>60</v>
      </c>
      <c r="F1114" s="8">
        <v>0.73599999999999999</v>
      </c>
    </row>
    <row r="1115" spans="1:6" ht="15.75" customHeight="1" x14ac:dyDescent="0.25">
      <c r="A1115" s="17">
        <v>6022</v>
      </c>
      <c r="B1115" s="45" t="s">
        <v>31</v>
      </c>
      <c r="C1115" s="18">
        <v>43812</v>
      </c>
      <c r="D1115" s="8" t="s">
        <v>42</v>
      </c>
      <c r="E1115" s="8" t="s">
        <v>42</v>
      </c>
      <c r="F1115" s="8">
        <v>1.976</v>
      </c>
    </row>
    <row r="1116" spans="1:6" ht="15.75" customHeight="1" x14ac:dyDescent="0.25">
      <c r="A1116" s="17">
        <v>6029</v>
      </c>
      <c r="B1116" s="45" t="s">
        <v>31</v>
      </c>
      <c r="C1116" s="18">
        <v>43812</v>
      </c>
      <c r="D1116" s="8" t="s">
        <v>60</v>
      </c>
      <c r="E1116" s="8" t="s">
        <v>60</v>
      </c>
      <c r="F1116" s="8">
        <v>1.66</v>
      </c>
    </row>
    <row r="1117" spans="1:6" ht="15.75" customHeight="1" x14ac:dyDescent="0.25">
      <c r="A1117" s="17">
        <v>5940</v>
      </c>
      <c r="B1117" s="45" t="s">
        <v>31</v>
      </c>
      <c r="C1117" s="18">
        <v>43812</v>
      </c>
      <c r="D1117" s="8" t="s">
        <v>60</v>
      </c>
      <c r="E1117" s="8" t="s">
        <v>60</v>
      </c>
      <c r="F1117" s="8">
        <v>0.83599999999999997</v>
      </c>
    </row>
    <row r="1118" spans="1:6" ht="15.75" customHeight="1" x14ac:dyDescent="0.25">
      <c r="A1118" s="17">
        <v>5925</v>
      </c>
      <c r="B1118" s="45" t="s">
        <v>31</v>
      </c>
      <c r="C1118" s="18">
        <v>43812</v>
      </c>
      <c r="D1118" s="8" t="s">
        <v>67</v>
      </c>
      <c r="E1118" s="8" t="s">
        <v>67</v>
      </c>
      <c r="F1118" s="8">
        <v>1.42</v>
      </c>
    </row>
    <row r="1119" spans="1:6" ht="15.75" customHeight="1" x14ac:dyDescent="0.25">
      <c r="A1119" s="17">
        <v>5788</v>
      </c>
      <c r="B1119" s="45" t="s">
        <v>31</v>
      </c>
      <c r="C1119" s="18">
        <v>43811</v>
      </c>
      <c r="D1119" s="8" t="s">
        <v>67</v>
      </c>
      <c r="E1119" s="8" t="s">
        <v>68</v>
      </c>
      <c r="F1119" s="8">
        <v>11.32</v>
      </c>
    </row>
    <row r="1120" spans="1:6" ht="15.75" customHeight="1" x14ac:dyDescent="0.25">
      <c r="A1120" s="17">
        <v>5777</v>
      </c>
      <c r="B1120" s="45" t="s">
        <v>31</v>
      </c>
      <c r="C1120" s="18">
        <v>43811</v>
      </c>
      <c r="D1120" s="8" t="s">
        <v>60</v>
      </c>
      <c r="E1120" s="8" t="s">
        <v>60</v>
      </c>
      <c r="F1120" s="8">
        <v>0.625</v>
      </c>
    </row>
    <row r="1121" spans="1:6" ht="15.75" customHeight="1" x14ac:dyDescent="0.25">
      <c r="A1121" s="17">
        <v>5735</v>
      </c>
      <c r="B1121" s="45" t="s">
        <v>31</v>
      </c>
      <c r="C1121" s="18">
        <v>43811</v>
      </c>
      <c r="D1121" s="8" t="s">
        <v>44</v>
      </c>
      <c r="E1121" s="8" t="s">
        <v>60</v>
      </c>
      <c r="F1121" s="8">
        <v>0.04</v>
      </c>
    </row>
    <row r="1122" spans="1:6" ht="15.75" customHeight="1" x14ac:dyDescent="0.25">
      <c r="A1122" s="17">
        <v>5669</v>
      </c>
      <c r="B1122" s="45" t="s">
        <v>31</v>
      </c>
      <c r="C1122" s="18">
        <v>43811</v>
      </c>
      <c r="D1122" s="8" t="s">
        <v>60</v>
      </c>
      <c r="E1122" s="8" t="s">
        <v>60</v>
      </c>
      <c r="F1122" s="8">
        <v>4.4000000000000004</v>
      </c>
    </row>
    <row r="1123" spans="1:6" ht="15.75" customHeight="1" x14ac:dyDescent="0.25">
      <c r="A1123" s="17">
        <v>5567</v>
      </c>
      <c r="B1123" s="45" t="s">
        <v>31</v>
      </c>
      <c r="C1123" s="18">
        <v>43810</v>
      </c>
      <c r="D1123" s="8" t="s">
        <v>60</v>
      </c>
      <c r="E1123" s="8" t="s">
        <v>60</v>
      </c>
      <c r="F1123" s="8">
        <v>0.29599999999999999</v>
      </c>
    </row>
    <row r="1124" spans="1:6" ht="15.75" customHeight="1" x14ac:dyDescent="0.25">
      <c r="A1124" s="17">
        <v>5531</v>
      </c>
      <c r="B1124" s="45" t="s">
        <v>31</v>
      </c>
      <c r="C1124" s="18">
        <v>43810</v>
      </c>
      <c r="D1124" s="8" t="s">
        <v>69</v>
      </c>
      <c r="E1124" s="8" t="s">
        <v>59</v>
      </c>
      <c r="F1124" s="8">
        <v>2.68</v>
      </c>
    </row>
    <row r="1125" spans="1:6" ht="15.75" customHeight="1" x14ac:dyDescent="0.25">
      <c r="A1125" s="17">
        <v>4108</v>
      </c>
      <c r="B1125" s="45" t="s">
        <v>31</v>
      </c>
      <c r="C1125" s="18">
        <v>43803</v>
      </c>
      <c r="D1125" s="8" t="s">
        <v>67</v>
      </c>
      <c r="E1125" s="8" t="s">
        <v>67</v>
      </c>
      <c r="F1125" s="8">
        <v>2.2679999999999998</v>
      </c>
    </row>
    <row r="1126" spans="1:6" ht="15.75" customHeight="1" x14ac:dyDescent="0.25">
      <c r="A1126" s="17">
        <v>5259</v>
      </c>
      <c r="B1126" s="45" t="s">
        <v>31</v>
      </c>
      <c r="C1126" s="18">
        <v>43809</v>
      </c>
      <c r="D1126" s="8" t="s">
        <v>60</v>
      </c>
      <c r="E1126" s="8" t="s">
        <v>60</v>
      </c>
      <c r="F1126" s="8">
        <v>1.04</v>
      </c>
    </row>
    <row r="1127" spans="1:6" ht="15.75" customHeight="1" x14ac:dyDescent="0.25">
      <c r="A1127" s="17">
        <v>4140</v>
      </c>
      <c r="B1127" s="45" t="s">
        <v>31</v>
      </c>
      <c r="C1127" s="18">
        <v>43803</v>
      </c>
      <c r="D1127" s="8" t="s">
        <v>67</v>
      </c>
      <c r="E1127" s="8" t="s">
        <v>68</v>
      </c>
      <c r="F1127" s="8">
        <v>0.378</v>
      </c>
    </row>
    <row r="1128" spans="1:6" ht="15.75" customHeight="1" x14ac:dyDescent="0.25">
      <c r="A1128" s="17">
        <v>5101</v>
      </c>
      <c r="B1128" s="45" t="s">
        <v>31</v>
      </c>
      <c r="C1128" s="18">
        <v>43808</v>
      </c>
      <c r="D1128" s="8" t="s">
        <v>67</v>
      </c>
      <c r="E1128" s="8" t="s">
        <v>68</v>
      </c>
      <c r="F1128" s="8">
        <v>0.216</v>
      </c>
    </row>
    <row r="1129" spans="1:6" ht="15.75" customHeight="1" x14ac:dyDescent="0.25">
      <c r="A1129" s="17">
        <v>5005</v>
      </c>
      <c r="B1129" s="45" t="s">
        <v>31</v>
      </c>
      <c r="C1129" s="18">
        <v>43808</v>
      </c>
      <c r="D1129" s="8" t="s">
        <v>67</v>
      </c>
      <c r="E1129" s="8" t="s">
        <v>67</v>
      </c>
      <c r="F1129" s="8">
        <v>1.66</v>
      </c>
    </row>
    <row r="1130" spans="1:6" ht="15.75" customHeight="1" x14ac:dyDescent="0.25">
      <c r="A1130" s="17">
        <v>4914</v>
      </c>
      <c r="B1130" s="45" t="s">
        <v>31</v>
      </c>
      <c r="C1130" s="18">
        <v>43808</v>
      </c>
      <c r="D1130" s="8" t="s">
        <v>60</v>
      </c>
      <c r="E1130" s="8" t="s">
        <v>60</v>
      </c>
      <c r="F1130" s="8">
        <v>0.114</v>
      </c>
    </row>
    <row r="1131" spans="1:6" ht="15.75" customHeight="1" x14ac:dyDescent="0.25">
      <c r="A1131" s="17">
        <v>4206</v>
      </c>
      <c r="B1131" s="45" t="s">
        <v>31</v>
      </c>
      <c r="C1131" s="18">
        <v>43803</v>
      </c>
      <c r="D1131" s="8" t="s">
        <v>42</v>
      </c>
      <c r="E1131" s="8" t="s">
        <v>42</v>
      </c>
      <c r="F1131" s="8">
        <v>3.04</v>
      </c>
    </row>
    <row r="1132" spans="1:6" ht="15.75" customHeight="1" x14ac:dyDescent="0.25">
      <c r="A1132" s="17">
        <v>4505</v>
      </c>
      <c r="B1132" s="45" t="s">
        <v>31</v>
      </c>
      <c r="C1132" s="18">
        <v>43804</v>
      </c>
      <c r="D1132" s="8" t="s">
        <v>67</v>
      </c>
      <c r="E1132" s="8" t="s">
        <v>67</v>
      </c>
      <c r="F1132" s="8">
        <v>1.4159999999999999</v>
      </c>
    </row>
    <row r="1133" spans="1:6" ht="15.75" customHeight="1" x14ac:dyDescent="0.25">
      <c r="A1133" s="17">
        <v>4493</v>
      </c>
      <c r="B1133" s="45" t="s">
        <v>31</v>
      </c>
      <c r="C1133" s="18">
        <v>43804</v>
      </c>
      <c r="D1133" s="8" t="s">
        <v>60</v>
      </c>
      <c r="E1133" s="8" t="s">
        <v>60</v>
      </c>
      <c r="F1133" s="8">
        <v>0.52200000000000002</v>
      </c>
    </row>
    <row r="1134" spans="1:6" ht="15.75" customHeight="1" x14ac:dyDescent="0.25">
      <c r="A1134" s="17">
        <v>4461</v>
      </c>
      <c r="B1134" s="45" t="s">
        <v>31</v>
      </c>
      <c r="C1134" s="18">
        <v>43804</v>
      </c>
      <c r="D1134" s="8" t="s">
        <v>60</v>
      </c>
      <c r="E1134" s="8" t="s">
        <v>60</v>
      </c>
      <c r="F1134" s="8">
        <v>0.156</v>
      </c>
    </row>
    <row r="1135" spans="1:6" ht="15.75" customHeight="1" x14ac:dyDescent="0.25">
      <c r="A1135" s="17">
        <v>4457</v>
      </c>
      <c r="B1135" s="45" t="s">
        <v>31</v>
      </c>
      <c r="C1135" s="18">
        <v>43804</v>
      </c>
      <c r="D1135" s="8" t="s">
        <v>60</v>
      </c>
      <c r="E1135" s="8" t="s">
        <v>60</v>
      </c>
      <c r="F1135" s="8">
        <v>1.84</v>
      </c>
    </row>
    <row r="1136" spans="1:6" ht="15.75" customHeight="1" x14ac:dyDescent="0.25">
      <c r="A1136" s="17">
        <v>4402</v>
      </c>
      <c r="B1136" s="45" t="s">
        <v>31</v>
      </c>
      <c r="C1136" s="18">
        <v>43804</v>
      </c>
      <c r="D1136" s="8" t="s">
        <v>55</v>
      </c>
      <c r="E1136" s="8" t="s">
        <v>55</v>
      </c>
      <c r="F1136" s="8">
        <v>0.58199999999999996</v>
      </c>
    </row>
    <row r="1137" spans="1:6" ht="15.75" customHeight="1" x14ac:dyDescent="0.25">
      <c r="A1137" s="17">
        <v>4252</v>
      </c>
      <c r="B1137" s="45" t="s">
        <v>31</v>
      </c>
      <c r="C1137" s="18">
        <v>43803</v>
      </c>
      <c r="D1137" s="8" t="s">
        <v>42</v>
      </c>
      <c r="E1137" s="8" t="s">
        <v>42</v>
      </c>
      <c r="F1137" s="8">
        <v>0.98399999999999999</v>
      </c>
    </row>
    <row r="1138" spans="1:6" ht="15.75" customHeight="1" x14ac:dyDescent="0.25">
      <c r="A1138" s="17">
        <v>4396</v>
      </c>
      <c r="B1138" s="45" t="s">
        <v>31</v>
      </c>
      <c r="C1138" s="18">
        <v>43804</v>
      </c>
      <c r="D1138" s="8" t="s">
        <v>60</v>
      </c>
      <c r="E1138" s="8" t="s">
        <v>60</v>
      </c>
      <c r="F1138" s="8">
        <v>0.68</v>
      </c>
    </row>
    <row r="1139" spans="1:6" ht="15.75" customHeight="1" x14ac:dyDescent="0.25">
      <c r="A1139" s="17">
        <v>8029</v>
      </c>
      <c r="B1139" s="45" t="s">
        <v>31</v>
      </c>
      <c r="C1139" s="18">
        <v>43825</v>
      </c>
      <c r="D1139" s="8" t="s">
        <v>60</v>
      </c>
      <c r="E1139" s="8" t="s">
        <v>60</v>
      </c>
      <c r="F1139" s="8">
        <v>0.27</v>
      </c>
    </row>
    <row r="1140" spans="1:6" ht="15.75" customHeight="1" x14ac:dyDescent="0.25">
      <c r="A1140" s="17">
        <v>7730</v>
      </c>
      <c r="B1140" s="45" t="s">
        <v>31</v>
      </c>
      <c r="C1140" s="18">
        <v>43823</v>
      </c>
      <c r="D1140" s="8" t="s">
        <v>60</v>
      </c>
      <c r="E1140" s="8" t="s">
        <v>60</v>
      </c>
      <c r="F1140" s="8">
        <v>0.28000000000000003</v>
      </c>
    </row>
    <row r="1141" spans="1:6" ht="15.75" customHeight="1" x14ac:dyDescent="0.25">
      <c r="A1141" s="17">
        <v>7496</v>
      </c>
      <c r="B1141" s="45" t="s">
        <v>31</v>
      </c>
      <c r="C1141" s="18">
        <v>43822</v>
      </c>
      <c r="D1141" s="8" t="s">
        <v>60</v>
      </c>
      <c r="E1141" s="8" t="s">
        <v>60</v>
      </c>
      <c r="F1141" s="8">
        <v>0.65600000000000003</v>
      </c>
    </row>
    <row r="1142" spans="1:6" ht="15.75" customHeight="1" x14ac:dyDescent="0.25">
      <c r="A1142" s="17">
        <v>7164</v>
      </c>
      <c r="B1142" s="45" t="s">
        <v>31</v>
      </c>
      <c r="C1142" s="18">
        <v>43819</v>
      </c>
      <c r="D1142" s="8" t="s">
        <v>60</v>
      </c>
      <c r="E1142" s="8" t="s">
        <v>60</v>
      </c>
      <c r="F1142" s="8">
        <v>1.008</v>
      </c>
    </row>
    <row r="1143" spans="1:6" ht="15.75" customHeight="1" x14ac:dyDescent="0.25">
      <c r="A1143" s="17">
        <v>6916</v>
      </c>
      <c r="B1143" s="45" t="s">
        <v>31</v>
      </c>
      <c r="C1143" s="18">
        <v>43818</v>
      </c>
      <c r="D1143" s="8" t="s">
        <v>67</v>
      </c>
      <c r="E1143" s="8" t="s">
        <v>67</v>
      </c>
      <c r="F1143" s="8">
        <v>2.1059999999999999</v>
      </c>
    </row>
    <row r="1144" spans="1:6" ht="15.75" customHeight="1" x14ac:dyDescent="0.25">
      <c r="A1144" s="17">
        <v>6803</v>
      </c>
      <c r="B1144" s="45" t="s">
        <v>31</v>
      </c>
      <c r="C1144" s="18">
        <v>43817</v>
      </c>
      <c r="D1144" s="8" t="s">
        <v>42</v>
      </c>
      <c r="E1144" s="8" t="s">
        <v>42</v>
      </c>
      <c r="F1144" s="8">
        <v>3.3000000000000002E-2</v>
      </c>
    </row>
    <row r="1145" spans="1:6" ht="15.75" customHeight="1" x14ac:dyDescent="0.25">
      <c r="A1145" s="17">
        <v>6461</v>
      </c>
      <c r="B1145" s="45" t="s">
        <v>31</v>
      </c>
      <c r="C1145" s="18">
        <v>43816</v>
      </c>
      <c r="D1145" s="8" t="s">
        <v>60</v>
      </c>
      <c r="E1145" s="8" t="s">
        <v>60</v>
      </c>
      <c r="F1145" s="8">
        <v>0.64200000000000002</v>
      </c>
    </row>
    <row r="1146" spans="1:6" ht="15.75" customHeight="1" x14ac:dyDescent="0.25">
      <c r="A1146" s="17">
        <v>3979</v>
      </c>
      <c r="B1146" s="45" t="s">
        <v>31</v>
      </c>
      <c r="C1146" s="18">
        <v>43802</v>
      </c>
      <c r="E1146" s="8" t="s">
        <v>60</v>
      </c>
      <c r="F1146" s="8">
        <v>0.375</v>
      </c>
    </row>
    <row r="1147" spans="1:6" ht="15.75" customHeight="1" x14ac:dyDescent="0.25">
      <c r="A1147" s="17">
        <v>6039</v>
      </c>
      <c r="B1147" s="45" t="s">
        <v>31</v>
      </c>
      <c r="C1147" s="18">
        <v>43812</v>
      </c>
      <c r="D1147" s="8" t="s">
        <v>60</v>
      </c>
      <c r="E1147" s="8" t="s">
        <v>60</v>
      </c>
      <c r="F1147" s="8">
        <v>0.112</v>
      </c>
    </row>
    <row r="1148" spans="1:6" ht="15.75" customHeight="1" x14ac:dyDescent="0.25">
      <c r="A1148" s="17">
        <v>4240</v>
      </c>
      <c r="B1148" s="45" t="s">
        <v>31</v>
      </c>
      <c r="C1148" s="18">
        <v>43803</v>
      </c>
      <c r="D1148" s="8" t="s">
        <v>60</v>
      </c>
      <c r="E1148" s="8" t="s">
        <v>60</v>
      </c>
      <c r="F1148" s="8">
        <v>0.25600000000000001</v>
      </c>
    </row>
    <row r="1149" spans="1:6" ht="15.75" customHeight="1" x14ac:dyDescent="0.25">
      <c r="A1149" s="17">
        <v>4254</v>
      </c>
      <c r="B1149" s="45" t="s">
        <v>31</v>
      </c>
      <c r="C1149" s="18">
        <v>43803</v>
      </c>
      <c r="D1149" s="8" t="s">
        <v>60</v>
      </c>
      <c r="E1149" s="8" t="s">
        <v>60</v>
      </c>
      <c r="F1149" s="8">
        <v>0.873</v>
      </c>
    </row>
    <row r="1150" spans="1:6" ht="15.75" customHeight="1" x14ac:dyDescent="0.25">
      <c r="A1150" s="17">
        <v>3648</v>
      </c>
      <c r="B1150" s="45" t="s">
        <v>31</v>
      </c>
      <c r="C1150" s="18">
        <v>43801</v>
      </c>
      <c r="D1150" s="8" t="s">
        <v>69</v>
      </c>
      <c r="E1150" s="8" t="s">
        <v>59</v>
      </c>
      <c r="F1150" s="8">
        <v>1.94</v>
      </c>
    </row>
    <row r="1151" spans="1:6" ht="15.75" customHeight="1" x14ac:dyDescent="0.25">
      <c r="A1151" s="17">
        <v>7152</v>
      </c>
      <c r="B1151" s="45" t="s">
        <v>31</v>
      </c>
      <c r="C1151" s="18">
        <v>43819</v>
      </c>
      <c r="D1151" s="8" t="s">
        <v>42</v>
      </c>
      <c r="E1151" s="8" t="s">
        <v>42</v>
      </c>
      <c r="F1151" s="8">
        <v>1.26</v>
      </c>
    </row>
    <row r="1152" spans="1:6" ht="15.75" customHeight="1" x14ac:dyDescent="0.25">
      <c r="A1152" s="17">
        <v>7146</v>
      </c>
      <c r="B1152" s="45" t="s">
        <v>31</v>
      </c>
      <c r="C1152" s="18">
        <v>43819</v>
      </c>
      <c r="D1152" s="8" t="s">
        <v>42</v>
      </c>
      <c r="E1152" s="8" t="s">
        <v>42</v>
      </c>
      <c r="F1152" s="8">
        <v>2.12</v>
      </c>
    </row>
    <row r="1153" spans="1:6" ht="15.75" customHeight="1" x14ac:dyDescent="0.25">
      <c r="A1153" s="17">
        <v>6550</v>
      </c>
      <c r="B1153" s="45" t="s">
        <v>31</v>
      </c>
      <c r="C1153" s="18">
        <v>43816</v>
      </c>
      <c r="D1153" s="8" t="s">
        <v>42</v>
      </c>
      <c r="E1153" s="8" t="s">
        <v>42</v>
      </c>
      <c r="F1153" s="8">
        <v>0.96599999999999997</v>
      </c>
    </row>
    <row r="1154" spans="1:6" ht="15.75" customHeight="1" x14ac:dyDescent="0.25">
      <c r="A1154" s="17">
        <v>6539</v>
      </c>
      <c r="B1154" s="45" t="s">
        <v>31</v>
      </c>
      <c r="C1154" s="18">
        <v>43816</v>
      </c>
      <c r="D1154" s="8" t="s">
        <v>60</v>
      </c>
      <c r="E1154" s="8" t="s">
        <v>60</v>
      </c>
      <c r="F1154" s="8">
        <v>0.64800000000000002</v>
      </c>
    </row>
    <row r="1155" spans="1:6" ht="15.75" customHeight="1" x14ac:dyDescent="0.25">
      <c r="A1155" s="17">
        <v>6253</v>
      </c>
      <c r="B1155" s="45" t="s">
        <v>31</v>
      </c>
      <c r="C1155" s="18">
        <v>43815</v>
      </c>
      <c r="D1155" s="8" t="s">
        <v>60</v>
      </c>
      <c r="E1155" s="8" t="s">
        <v>60</v>
      </c>
      <c r="F1155" s="8">
        <v>1.32</v>
      </c>
    </row>
    <row r="1156" spans="1:6" ht="15.75" customHeight="1" x14ac:dyDescent="0.25">
      <c r="A1156" s="17">
        <v>3975</v>
      </c>
      <c r="B1156" s="45" t="s">
        <v>31</v>
      </c>
      <c r="C1156" s="18">
        <v>43802</v>
      </c>
      <c r="D1156" s="8" t="s">
        <v>42</v>
      </c>
      <c r="E1156" s="8" t="s">
        <v>42</v>
      </c>
      <c r="F1156" s="8">
        <v>0.83399999999999996</v>
      </c>
    </row>
    <row r="1157" spans="1:6" ht="15.75" customHeight="1" x14ac:dyDescent="0.25">
      <c r="A1157" s="17">
        <v>5952</v>
      </c>
      <c r="B1157" s="45" t="s">
        <v>31</v>
      </c>
      <c r="C1157" s="18">
        <v>43812</v>
      </c>
      <c r="D1157" s="8" t="s">
        <v>60</v>
      </c>
      <c r="E1157" s="8" t="s">
        <v>60</v>
      </c>
      <c r="F1157" s="8">
        <v>0.432</v>
      </c>
    </row>
    <row r="1158" spans="1:6" ht="15.75" customHeight="1" x14ac:dyDescent="0.25">
      <c r="A1158" s="17">
        <v>5769</v>
      </c>
      <c r="B1158" s="45" t="s">
        <v>31</v>
      </c>
      <c r="C1158" s="18">
        <v>43811</v>
      </c>
      <c r="D1158" s="8" t="s">
        <v>67</v>
      </c>
      <c r="E1158" s="8" t="s">
        <v>67</v>
      </c>
      <c r="F1158" s="8">
        <v>0.94399999999999995</v>
      </c>
    </row>
    <row r="1159" spans="1:6" ht="15.75" customHeight="1" x14ac:dyDescent="0.25">
      <c r="A1159" s="17">
        <v>5682</v>
      </c>
      <c r="B1159" s="45" t="s">
        <v>31</v>
      </c>
      <c r="C1159" s="18">
        <v>43811</v>
      </c>
      <c r="D1159" s="8" t="s">
        <v>67</v>
      </c>
      <c r="E1159" s="8" t="s">
        <v>67</v>
      </c>
      <c r="F1159" s="8">
        <v>2.4900000000000002</v>
      </c>
    </row>
    <row r="1160" spans="1:6" ht="15.75" customHeight="1" x14ac:dyDescent="0.25">
      <c r="A1160" s="17">
        <v>5534</v>
      </c>
      <c r="B1160" s="45" t="s">
        <v>31</v>
      </c>
      <c r="C1160" s="18">
        <v>43810</v>
      </c>
      <c r="D1160" s="8" t="s">
        <v>67</v>
      </c>
      <c r="E1160" s="8" t="s">
        <v>67</v>
      </c>
      <c r="F1160" s="8">
        <v>1.4039999999999999</v>
      </c>
    </row>
    <row r="1161" spans="1:6" ht="15.75" customHeight="1" x14ac:dyDescent="0.25">
      <c r="A1161" s="17">
        <v>5477</v>
      </c>
      <c r="B1161" s="45" t="s">
        <v>31</v>
      </c>
      <c r="C1161" s="18">
        <v>43810</v>
      </c>
      <c r="D1161" s="8" t="s">
        <v>42</v>
      </c>
      <c r="E1161" s="8" t="s">
        <v>42</v>
      </c>
      <c r="F1161" s="8">
        <v>1.6080000000000001</v>
      </c>
    </row>
    <row r="1162" spans="1:6" ht="15.75" customHeight="1" x14ac:dyDescent="0.25">
      <c r="A1162" s="17">
        <v>4217</v>
      </c>
      <c r="B1162" s="45" t="s">
        <v>31</v>
      </c>
      <c r="C1162" s="18">
        <v>43803</v>
      </c>
      <c r="D1162" s="8" t="s">
        <v>60</v>
      </c>
      <c r="E1162" s="8" t="s">
        <v>60</v>
      </c>
      <c r="F1162" s="8">
        <v>0.28000000000000003</v>
      </c>
    </row>
    <row r="1163" spans="1:6" ht="15.75" customHeight="1" x14ac:dyDescent="0.25">
      <c r="A1163" s="17">
        <v>4569</v>
      </c>
      <c r="B1163" s="45" t="s">
        <v>31</v>
      </c>
      <c r="C1163" s="18">
        <v>43804</v>
      </c>
      <c r="D1163" s="8" t="s">
        <v>67</v>
      </c>
      <c r="E1163" s="8" t="s">
        <v>68</v>
      </c>
      <c r="F1163" s="8">
        <v>10.5</v>
      </c>
    </row>
    <row r="1164" spans="1:6" ht="15.75" customHeight="1" x14ac:dyDescent="0.25">
      <c r="A1164" s="17">
        <v>4228</v>
      </c>
      <c r="B1164" s="45" t="s">
        <v>31</v>
      </c>
      <c r="C1164" s="18">
        <v>43803</v>
      </c>
      <c r="D1164" s="8" t="s">
        <v>60</v>
      </c>
      <c r="E1164" s="8" t="s">
        <v>60</v>
      </c>
      <c r="F1164" s="8">
        <v>1.532</v>
      </c>
    </row>
    <row r="1165" spans="1:6" ht="15.75" customHeight="1" x14ac:dyDescent="0.25">
      <c r="A1165" s="17">
        <v>8808</v>
      </c>
      <c r="B1165" s="45" t="s">
        <v>31</v>
      </c>
      <c r="C1165" s="18">
        <v>43830</v>
      </c>
      <c r="D1165" s="8" t="s">
        <v>67</v>
      </c>
      <c r="E1165" s="8" t="s">
        <v>68</v>
      </c>
      <c r="F1165" s="8">
        <v>0.88200000000000001</v>
      </c>
    </row>
    <row r="1166" spans="1:6" ht="15.75" customHeight="1" x14ac:dyDescent="0.25">
      <c r="A1166" s="17">
        <v>8075</v>
      </c>
      <c r="B1166" s="45" t="s">
        <v>31</v>
      </c>
      <c r="C1166" s="18">
        <v>43825</v>
      </c>
      <c r="D1166" s="8" t="s">
        <v>67</v>
      </c>
      <c r="E1166" s="8" t="s">
        <v>68</v>
      </c>
      <c r="F1166" s="8">
        <v>6.1120000000000001</v>
      </c>
    </row>
    <row r="1167" spans="1:6" ht="15.75" customHeight="1" x14ac:dyDescent="0.25">
      <c r="A1167" s="17">
        <v>7082</v>
      </c>
      <c r="B1167" s="45" t="s">
        <v>31</v>
      </c>
      <c r="C1167" s="18">
        <v>43818</v>
      </c>
      <c r="D1167" s="8" t="s">
        <v>60</v>
      </c>
      <c r="E1167" s="8" t="s">
        <v>60</v>
      </c>
      <c r="F1167" s="8">
        <v>0.216</v>
      </c>
    </row>
    <row r="1168" spans="1:6" ht="15.75" customHeight="1" x14ac:dyDescent="0.25">
      <c r="A1168" s="17">
        <v>7063</v>
      </c>
      <c r="B1168" s="45" t="s">
        <v>31</v>
      </c>
      <c r="C1168" s="18">
        <v>43818</v>
      </c>
      <c r="D1168" s="8" t="s">
        <v>44</v>
      </c>
      <c r="E1168" s="8" t="s">
        <v>60</v>
      </c>
      <c r="F1168" s="8">
        <v>0.04</v>
      </c>
    </row>
    <row r="1169" spans="1:6" ht="15.75" customHeight="1" x14ac:dyDescent="0.25">
      <c r="A1169" s="17">
        <v>6855</v>
      </c>
      <c r="B1169" s="45" t="s">
        <v>31</v>
      </c>
      <c r="C1169" s="18">
        <v>43817</v>
      </c>
      <c r="D1169" s="8" t="s">
        <v>42</v>
      </c>
      <c r="E1169" s="8" t="s">
        <v>42</v>
      </c>
      <c r="F1169" s="8">
        <v>7.1999999999999995E-2</v>
      </c>
    </row>
    <row r="1170" spans="1:6" ht="15.75" customHeight="1" x14ac:dyDescent="0.25">
      <c r="A1170" s="17">
        <v>4146</v>
      </c>
      <c r="B1170" s="45" t="s">
        <v>31</v>
      </c>
      <c r="C1170" s="18">
        <v>43803</v>
      </c>
      <c r="D1170" s="8" t="s">
        <v>67</v>
      </c>
      <c r="E1170" s="8" t="s">
        <v>68</v>
      </c>
      <c r="F1170" s="8">
        <v>0.86399999999999999</v>
      </c>
    </row>
    <row r="1171" spans="1:6" ht="15.75" customHeight="1" x14ac:dyDescent="0.25">
      <c r="A1171" s="17">
        <v>3671</v>
      </c>
      <c r="B1171" s="45" t="s">
        <v>31</v>
      </c>
      <c r="C1171" s="18">
        <v>43801</v>
      </c>
      <c r="D1171" s="8" t="s">
        <v>60</v>
      </c>
      <c r="E1171" s="8" t="s">
        <v>60</v>
      </c>
      <c r="F1171" s="8">
        <v>0.14799999999999999</v>
      </c>
    </row>
    <row r="1172" spans="1:6" ht="15.75" customHeight="1" x14ac:dyDescent="0.25">
      <c r="A1172" s="17">
        <v>6469</v>
      </c>
      <c r="B1172" s="45" t="s">
        <v>31</v>
      </c>
      <c r="C1172" s="18">
        <v>43816</v>
      </c>
      <c r="D1172" s="8" t="s">
        <v>67</v>
      </c>
      <c r="E1172" s="8" t="s">
        <v>68</v>
      </c>
      <c r="F1172" s="8">
        <v>0.82799999999999996</v>
      </c>
    </row>
    <row r="1173" spans="1:6" ht="15.75" customHeight="1" x14ac:dyDescent="0.25">
      <c r="A1173" s="17">
        <v>8621</v>
      </c>
      <c r="B1173" s="45" t="s">
        <v>31</v>
      </c>
      <c r="C1173" s="18">
        <v>43829</v>
      </c>
      <c r="D1173" s="8" t="s">
        <v>42</v>
      </c>
      <c r="E1173" s="8" t="s">
        <v>42</v>
      </c>
      <c r="F1173" s="8">
        <v>1.278</v>
      </c>
    </row>
    <row r="1174" spans="1:6" ht="15.75" customHeight="1" x14ac:dyDescent="0.25">
      <c r="A1174" s="17">
        <v>7469</v>
      </c>
      <c r="B1174" s="45" t="s">
        <v>31</v>
      </c>
      <c r="C1174" s="18">
        <v>43822</v>
      </c>
      <c r="D1174" s="8" t="s">
        <v>60</v>
      </c>
      <c r="E1174" s="8" t="s">
        <v>60</v>
      </c>
      <c r="F1174" s="8">
        <v>1.024</v>
      </c>
    </row>
    <row r="1175" spans="1:6" ht="15.75" customHeight="1" x14ac:dyDescent="0.25">
      <c r="A1175" s="17">
        <v>5258</v>
      </c>
      <c r="B1175" s="45" t="s">
        <v>31</v>
      </c>
      <c r="C1175" s="18">
        <v>43809</v>
      </c>
      <c r="D1175" s="8" t="s">
        <v>45</v>
      </c>
      <c r="E1175" s="8" t="s">
        <v>45</v>
      </c>
      <c r="F1175" s="8">
        <v>0.98</v>
      </c>
    </row>
    <row r="1176" spans="1:6" ht="15.75" customHeight="1" x14ac:dyDescent="0.25">
      <c r="A1176" s="17">
        <v>4990</v>
      </c>
      <c r="B1176" s="45" t="s">
        <v>31</v>
      </c>
      <c r="C1176" s="18">
        <v>43808</v>
      </c>
      <c r="D1176" s="8" t="s">
        <v>60</v>
      </c>
      <c r="E1176" s="8" t="s">
        <v>60</v>
      </c>
      <c r="F1176" s="8">
        <v>3.9E-2</v>
      </c>
    </row>
    <row r="1177" spans="1:6" ht="15.75" customHeight="1" x14ac:dyDescent="0.25">
      <c r="A1177" s="17">
        <v>4945</v>
      </c>
      <c r="B1177" s="45" t="s">
        <v>31</v>
      </c>
      <c r="C1177" s="18">
        <v>43808</v>
      </c>
      <c r="D1177" s="8" t="s">
        <v>67</v>
      </c>
      <c r="E1177" s="8" t="s">
        <v>68</v>
      </c>
      <c r="F1177" s="8">
        <v>1.528</v>
      </c>
    </row>
    <row r="1178" spans="1:6" ht="15.75" customHeight="1" x14ac:dyDescent="0.25">
      <c r="A1178" s="17">
        <v>4926</v>
      </c>
      <c r="B1178" s="45" t="s">
        <v>31</v>
      </c>
      <c r="C1178" s="18">
        <v>43808</v>
      </c>
      <c r="D1178" s="8" t="s">
        <v>42</v>
      </c>
      <c r="E1178" s="8" t="s">
        <v>42</v>
      </c>
      <c r="F1178" s="8">
        <v>0.04</v>
      </c>
    </row>
    <row r="1179" spans="1:6" ht="15.75" customHeight="1" x14ac:dyDescent="0.25">
      <c r="A1179" s="17">
        <v>8634</v>
      </c>
      <c r="B1179" s="45" t="s">
        <v>31</v>
      </c>
      <c r="C1179" s="18">
        <v>43829</v>
      </c>
      <c r="D1179" s="8" t="s">
        <v>67</v>
      </c>
      <c r="E1179" s="8" t="s">
        <v>68</v>
      </c>
      <c r="F1179" s="8">
        <v>7.9</v>
      </c>
    </row>
    <row r="1180" spans="1:6" ht="15.75" customHeight="1" x14ac:dyDescent="0.25">
      <c r="A1180" s="17">
        <v>8029</v>
      </c>
      <c r="B1180" s="45" t="s">
        <v>31</v>
      </c>
      <c r="C1180" s="18">
        <v>43825</v>
      </c>
      <c r="D1180" s="8" t="s">
        <v>67</v>
      </c>
      <c r="E1180" s="8" t="s">
        <v>68</v>
      </c>
      <c r="F1180" s="8">
        <v>7.92</v>
      </c>
    </row>
    <row r="1181" spans="1:6" ht="15.75" customHeight="1" x14ac:dyDescent="0.25">
      <c r="A1181" s="17">
        <v>7730</v>
      </c>
      <c r="B1181" s="45" t="s">
        <v>31</v>
      </c>
      <c r="C1181" s="18">
        <v>43823</v>
      </c>
      <c r="D1181" s="8" t="s">
        <v>67</v>
      </c>
      <c r="E1181" s="8" t="s">
        <v>68</v>
      </c>
      <c r="F1181" s="8">
        <v>4.4000000000000004</v>
      </c>
    </row>
    <row r="1182" spans="1:6" ht="15.75" customHeight="1" x14ac:dyDescent="0.25">
      <c r="A1182" s="17">
        <v>7576</v>
      </c>
      <c r="B1182" s="45" t="s">
        <v>31</v>
      </c>
      <c r="C1182" s="18">
        <v>43822</v>
      </c>
      <c r="D1182" s="8" t="s">
        <v>67</v>
      </c>
      <c r="E1182" s="8" t="s">
        <v>68</v>
      </c>
      <c r="F1182" s="8">
        <v>7.8</v>
      </c>
    </row>
    <row r="1183" spans="1:6" ht="15.75" customHeight="1" x14ac:dyDescent="0.25">
      <c r="A1183" s="17">
        <v>6532</v>
      </c>
      <c r="B1183" s="45" t="s">
        <v>31</v>
      </c>
      <c r="C1183" s="18">
        <v>43816</v>
      </c>
      <c r="D1183" s="8" t="s">
        <v>67</v>
      </c>
      <c r="E1183" s="8" t="s">
        <v>67</v>
      </c>
      <c r="F1183" s="8">
        <v>3.51</v>
      </c>
    </row>
    <row r="1184" spans="1:6" ht="15.75" customHeight="1" x14ac:dyDescent="0.25">
      <c r="A1184" s="17">
        <v>6461</v>
      </c>
      <c r="B1184" s="45" t="s">
        <v>31</v>
      </c>
      <c r="C1184" s="18">
        <v>43816</v>
      </c>
      <c r="E1184" s="8" t="s">
        <v>68</v>
      </c>
      <c r="F1184" s="8">
        <v>7.02</v>
      </c>
    </row>
    <row r="1185" spans="1:6" ht="15.75" customHeight="1" x14ac:dyDescent="0.25">
      <c r="A1185" s="17">
        <v>5588</v>
      </c>
      <c r="B1185" s="45" t="s">
        <v>31</v>
      </c>
      <c r="C1185" s="18">
        <v>43810</v>
      </c>
      <c r="D1185" s="8" t="s">
        <v>67</v>
      </c>
      <c r="E1185" s="8" t="s">
        <v>67</v>
      </c>
      <c r="F1185" s="8">
        <v>1.512</v>
      </c>
    </row>
    <row r="1186" spans="1:6" ht="15.75" customHeight="1" x14ac:dyDescent="0.25">
      <c r="A1186" s="17">
        <v>5507</v>
      </c>
      <c r="B1186" s="45" t="s">
        <v>31</v>
      </c>
      <c r="C1186" s="18">
        <v>43810</v>
      </c>
      <c r="D1186" s="8" t="s">
        <v>60</v>
      </c>
      <c r="E1186" s="8" t="s">
        <v>60</v>
      </c>
      <c r="F1186" s="8">
        <v>2.56</v>
      </c>
    </row>
    <row r="1187" spans="1:6" ht="15.75" customHeight="1" x14ac:dyDescent="0.25">
      <c r="A1187" s="17">
        <v>4734</v>
      </c>
      <c r="B1187" s="45" t="s">
        <v>31</v>
      </c>
      <c r="C1187" s="18">
        <v>43805</v>
      </c>
      <c r="E1187" s="8" t="s">
        <v>66</v>
      </c>
      <c r="F1187" s="8">
        <v>1.58</v>
      </c>
    </row>
    <row r="1188" spans="1:6" ht="15.75" customHeight="1" x14ac:dyDescent="0.25">
      <c r="A1188" s="17">
        <v>4240</v>
      </c>
      <c r="B1188" s="45" t="s">
        <v>31</v>
      </c>
      <c r="C1188" s="18">
        <v>43803</v>
      </c>
      <c r="D1188" s="8" t="s">
        <v>45</v>
      </c>
      <c r="E1188" s="8" t="s">
        <v>45</v>
      </c>
      <c r="F1188" s="8">
        <v>1.24</v>
      </c>
    </row>
    <row r="1189" spans="1:6" ht="15.75" customHeight="1" x14ac:dyDescent="0.25">
      <c r="A1189" s="17">
        <v>4263</v>
      </c>
      <c r="B1189" s="45" t="s">
        <v>31</v>
      </c>
      <c r="C1189" s="18">
        <v>43803</v>
      </c>
      <c r="E1189" s="8" t="s">
        <v>51</v>
      </c>
      <c r="F1189" s="8">
        <v>0.6</v>
      </c>
    </row>
    <row r="1190" spans="1:6" ht="15.75" customHeight="1" x14ac:dyDescent="0.25">
      <c r="A1190" s="17">
        <v>8566</v>
      </c>
      <c r="B1190" s="45" t="s">
        <v>31</v>
      </c>
      <c r="C1190" s="18">
        <v>43829</v>
      </c>
      <c r="D1190" s="8" t="s">
        <v>60</v>
      </c>
      <c r="E1190" s="8" t="s">
        <v>60</v>
      </c>
      <c r="F1190" s="8">
        <v>0.89200000000000002</v>
      </c>
    </row>
    <row r="1191" spans="1:6" ht="15.75" customHeight="1" x14ac:dyDescent="0.25">
      <c r="A1191" s="17">
        <v>8552</v>
      </c>
      <c r="B1191" s="45" t="s">
        <v>31</v>
      </c>
      <c r="C1191" s="18">
        <v>43829</v>
      </c>
      <c r="E1191" s="8" t="s">
        <v>53</v>
      </c>
      <c r="F1191" s="8">
        <v>1.72</v>
      </c>
    </row>
    <row r="1192" spans="1:6" ht="15.75" customHeight="1" x14ac:dyDescent="0.25">
      <c r="A1192" s="17">
        <v>8537</v>
      </c>
      <c r="B1192" s="45" t="s">
        <v>31</v>
      </c>
      <c r="C1192" s="18">
        <v>43829</v>
      </c>
      <c r="D1192" s="8" t="s">
        <v>42</v>
      </c>
      <c r="E1192" s="8" t="s">
        <v>42</v>
      </c>
      <c r="F1192" s="8">
        <v>0.09</v>
      </c>
    </row>
    <row r="1193" spans="1:6" ht="15.75" customHeight="1" x14ac:dyDescent="0.25">
      <c r="A1193" s="17">
        <v>6930</v>
      </c>
      <c r="B1193" s="45" t="s">
        <v>31</v>
      </c>
      <c r="C1193" s="18">
        <v>43818</v>
      </c>
      <c r="E1193" s="8" t="s">
        <v>51</v>
      </c>
      <c r="F1193" s="8">
        <v>4.9000000000000004</v>
      </c>
    </row>
    <row r="1194" spans="1:6" ht="15.75" customHeight="1" x14ac:dyDescent="0.25">
      <c r="A1194" s="17">
        <v>5235</v>
      </c>
      <c r="B1194" s="45" t="s">
        <v>31</v>
      </c>
      <c r="C1194" s="18">
        <v>43809</v>
      </c>
      <c r="E1194" s="8" t="s">
        <v>60</v>
      </c>
      <c r="F1194" s="8">
        <v>0.96</v>
      </c>
    </row>
    <row r="1195" spans="1:6" ht="15.75" customHeight="1" x14ac:dyDescent="0.25">
      <c r="A1195" s="17">
        <v>4206</v>
      </c>
      <c r="B1195" s="45" t="s">
        <v>31</v>
      </c>
      <c r="C1195" s="18">
        <v>43803</v>
      </c>
      <c r="D1195" s="8" t="s">
        <v>42</v>
      </c>
      <c r="E1195" s="8" t="s">
        <v>42</v>
      </c>
      <c r="F1195" s="8">
        <v>2.48</v>
      </c>
    </row>
    <row r="1196" spans="1:6" ht="15.75" customHeight="1" x14ac:dyDescent="0.25">
      <c r="A1196" s="17">
        <v>4396</v>
      </c>
      <c r="B1196" s="45" t="s">
        <v>31</v>
      </c>
      <c r="C1196" s="18">
        <v>43804</v>
      </c>
      <c r="D1196" s="8" t="s">
        <v>60</v>
      </c>
      <c r="E1196" s="8" t="s">
        <v>60</v>
      </c>
      <c r="F1196" s="8">
        <v>0.22600000000000001</v>
      </c>
    </row>
    <row r="1197" spans="1:6" ht="15.75" customHeight="1" x14ac:dyDescent="0.25">
      <c r="A1197" s="17">
        <v>6803</v>
      </c>
      <c r="B1197" s="45" t="s">
        <v>31</v>
      </c>
      <c r="C1197" s="18">
        <v>43817</v>
      </c>
      <c r="E1197" s="8" t="s">
        <v>51</v>
      </c>
      <c r="F1197" s="8">
        <v>4.5199999999999996</v>
      </c>
    </row>
    <row r="1198" spans="1:6" ht="15.75" customHeight="1" x14ac:dyDescent="0.25">
      <c r="A1198" s="17">
        <v>3979</v>
      </c>
      <c r="B1198" s="45" t="s">
        <v>31</v>
      </c>
      <c r="C1198" s="18">
        <v>43802</v>
      </c>
      <c r="E1198" s="8" t="s">
        <v>51</v>
      </c>
      <c r="F1198" s="8">
        <v>0.16</v>
      </c>
    </row>
    <row r="1199" spans="1:6" ht="15.75" customHeight="1" x14ac:dyDescent="0.25">
      <c r="A1199" s="17">
        <v>6039</v>
      </c>
      <c r="B1199" s="45" t="s">
        <v>31</v>
      </c>
      <c r="C1199" s="18">
        <v>43812</v>
      </c>
      <c r="E1199" s="8" t="s">
        <v>51</v>
      </c>
      <c r="F1199" s="8">
        <v>4.34</v>
      </c>
    </row>
    <row r="1200" spans="1:6" ht="15.75" customHeight="1" x14ac:dyDescent="0.25">
      <c r="A1200" s="17">
        <v>4240</v>
      </c>
      <c r="B1200" s="45" t="s">
        <v>31</v>
      </c>
      <c r="C1200" s="18">
        <v>43803</v>
      </c>
      <c r="E1200" s="8" t="s">
        <v>51</v>
      </c>
      <c r="F1200" s="8">
        <v>3.92</v>
      </c>
    </row>
    <row r="1201" spans="1:6" ht="15.75" customHeight="1" x14ac:dyDescent="0.25">
      <c r="A1201" s="17">
        <v>4263</v>
      </c>
      <c r="B1201" s="45" t="s">
        <v>31</v>
      </c>
      <c r="C1201" s="18">
        <v>43803</v>
      </c>
      <c r="D1201" s="8" t="s">
        <v>42</v>
      </c>
      <c r="E1201" s="8" t="s">
        <v>42</v>
      </c>
      <c r="F1201" s="8">
        <v>2.6379999999999999</v>
      </c>
    </row>
    <row r="1202" spans="1:6" ht="15.75" customHeight="1" x14ac:dyDescent="0.25">
      <c r="A1202" s="17">
        <v>3648</v>
      </c>
      <c r="B1202" s="45" t="s">
        <v>31</v>
      </c>
      <c r="C1202" s="18">
        <v>43801</v>
      </c>
      <c r="E1202" s="8" t="s">
        <v>51</v>
      </c>
      <c r="F1202" s="8">
        <v>3.26</v>
      </c>
    </row>
    <row r="1203" spans="1:6" ht="15.75" customHeight="1" x14ac:dyDescent="0.25">
      <c r="A1203" s="17">
        <v>7146</v>
      </c>
      <c r="B1203" s="45" t="s">
        <v>31</v>
      </c>
      <c r="C1203" s="18">
        <v>43819</v>
      </c>
      <c r="E1203" s="8" t="s">
        <v>51</v>
      </c>
      <c r="F1203" s="8">
        <v>2.54</v>
      </c>
    </row>
    <row r="1204" spans="1:6" ht="15.75" customHeight="1" x14ac:dyDescent="0.25">
      <c r="A1204" s="17">
        <v>5769</v>
      </c>
      <c r="B1204" s="45" t="s">
        <v>31</v>
      </c>
      <c r="C1204" s="18">
        <v>43811</v>
      </c>
      <c r="D1204" s="8" t="s">
        <v>58</v>
      </c>
      <c r="E1204" s="8" t="s">
        <v>66</v>
      </c>
      <c r="F1204" s="8">
        <v>2.52</v>
      </c>
    </row>
    <row r="1205" spans="1:6" ht="15.75" customHeight="1" x14ac:dyDescent="0.25">
      <c r="A1205" s="17">
        <v>8075</v>
      </c>
      <c r="B1205" s="45" t="s">
        <v>31</v>
      </c>
      <c r="C1205" s="18">
        <v>43825</v>
      </c>
      <c r="D1205" s="8" t="s">
        <v>41</v>
      </c>
      <c r="E1205" s="8" t="s">
        <v>41</v>
      </c>
      <c r="F1205" s="8">
        <v>2.17</v>
      </c>
    </row>
    <row r="1206" spans="1:6" ht="15.75" customHeight="1" x14ac:dyDescent="0.25">
      <c r="A1206" s="17">
        <v>6025</v>
      </c>
      <c r="B1206" s="45" t="s">
        <v>31</v>
      </c>
      <c r="C1206" s="18">
        <v>43812</v>
      </c>
      <c r="D1206" s="8" t="s">
        <v>41</v>
      </c>
      <c r="E1206" s="8" t="s">
        <v>41</v>
      </c>
      <c r="F1206" s="8">
        <v>0.93</v>
      </c>
    </row>
    <row r="1207" spans="1:6" ht="15.75" customHeight="1" x14ac:dyDescent="0.25">
      <c r="A1207" s="17">
        <v>5068</v>
      </c>
      <c r="B1207" s="45" t="s">
        <v>31</v>
      </c>
      <c r="C1207" s="18">
        <v>43808</v>
      </c>
      <c r="D1207" s="8" t="s">
        <v>42</v>
      </c>
      <c r="E1207" s="8" t="s">
        <v>42</v>
      </c>
      <c r="F1207" s="8">
        <v>3.04</v>
      </c>
    </row>
    <row r="1208" spans="1:6" ht="15.75" customHeight="1" x14ac:dyDescent="0.25">
      <c r="A1208" s="17">
        <v>6469</v>
      </c>
      <c r="B1208" s="45" t="s">
        <v>31</v>
      </c>
      <c r="C1208" s="18">
        <v>43816</v>
      </c>
      <c r="D1208" s="8" t="s">
        <v>66</v>
      </c>
      <c r="E1208" s="8" t="s">
        <v>66</v>
      </c>
      <c r="F1208" s="8">
        <v>15.72</v>
      </c>
    </row>
    <row r="1209" spans="1:6" ht="15.75" customHeight="1" x14ac:dyDescent="0.25">
      <c r="A1209" s="17">
        <v>8621</v>
      </c>
      <c r="B1209" s="45" t="s">
        <v>31</v>
      </c>
      <c r="C1209" s="18">
        <v>43829</v>
      </c>
      <c r="E1209" s="8" t="s">
        <v>66</v>
      </c>
      <c r="F1209" s="8">
        <v>3.52</v>
      </c>
    </row>
    <row r="1210" spans="1:6" ht="15.75" customHeight="1" x14ac:dyDescent="0.25">
      <c r="A1210" s="17">
        <v>4352</v>
      </c>
      <c r="B1210" s="45" t="s">
        <v>31</v>
      </c>
      <c r="C1210" s="18">
        <v>43804</v>
      </c>
      <c r="E1210" s="8" t="s">
        <v>66</v>
      </c>
      <c r="F1210" s="8">
        <v>0.9</v>
      </c>
    </row>
    <row r="1211" spans="1:6" ht="15.75" customHeight="1" x14ac:dyDescent="0.25">
      <c r="A1211" s="17">
        <v>5893</v>
      </c>
      <c r="B1211" s="45" t="s">
        <v>31</v>
      </c>
      <c r="C1211" s="18">
        <v>43812</v>
      </c>
      <c r="E1211" s="8" t="s">
        <v>66</v>
      </c>
      <c r="F1211" s="8">
        <v>3.48</v>
      </c>
    </row>
    <row r="1212" spans="1:6" ht="15.75" customHeight="1" x14ac:dyDescent="0.25">
      <c r="A1212" s="17">
        <v>7274</v>
      </c>
      <c r="B1212" s="45" t="s">
        <v>31</v>
      </c>
      <c r="C1212" s="18">
        <v>43819</v>
      </c>
      <c r="E1212" s="8" t="s">
        <v>66</v>
      </c>
      <c r="F1212" s="8">
        <v>1.46</v>
      </c>
    </row>
    <row r="1213" spans="1:6" ht="15.75" customHeight="1" x14ac:dyDescent="0.25">
      <c r="A1213" s="17">
        <v>3618</v>
      </c>
      <c r="B1213" s="45" t="s">
        <v>31</v>
      </c>
      <c r="C1213" s="18">
        <v>43801</v>
      </c>
      <c r="D1213" s="8" t="s">
        <v>66</v>
      </c>
      <c r="E1213" s="8" t="s">
        <v>66</v>
      </c>
      <c r="F1213" s="8">
        <v>0.44</v>
      </c>
    </row>
    <row r="1214" spans="1:6" ht="15.75" customHeight="1" x14ac:dyDescent="0.25">
      <c r="A1214" s="17">
        <v>3708</v>
      </c>
      <c r="B1214" s="45" t="s">
        <v>31</v>
      </c>
      <c r="C1214" s="18">
        <v>43801</v>
      </c>
      <c r="E1214" s="8" t="s">
        <v>45</v>
      </c>
      <c r="F1214" s="8">
        <v>0.34</v>
      </c>
    </row>
    <row r="1215" spans="1:6" ht="15.75" customHeight="1" x14ac:dyDescent="0.25">
      <c r="A1215" s="17">
        <v>3595</v>
      </c>
      <c r="B1215" s="45" t="s">
        <v>31</v>
      </c>
      <c r="C1215" s="18">
        <v>43801</v>
      </c>
      <c r="E1215" s="8" t="s">
        <v>66</v>
      </c>
      <c r="F1215" s="8">
        <v>1.4</v>
      </c>
    </row>
    <row r="1216" spans="1:6" ht="15.75" customHeight="1" x14ac:dyDescent="0.25">
      <c r="A1216" s="17">
        <v>3618</v>
      </c>
      <c r="B1216" s="45" t="s">
        <v>31</v>
      </c>
      <c r="C1216" s="18">
        <v>43801</v>
      </c>
      <c r="E1216" s="8" t="s">
        <v>55</v>
      </c>
      <c r="F1216" s="8">
        <v>5.34</v>
      </c>
    </row>
    <row r="1217" spans="1:6" ht="15.75" customHeight="1" x14ac:dyDescent="0.25">
      <c r="A1217" s="17">
        <v>3671</v>
      </c>
      <c r="B1217" s="45" t="s">
        <v>31</v>
      </c>
      <c r="C1217" s="18">
        <v>43801</v>
      </c>
      <c r="E1217" s="8" t="s">
        <v>66</v>
      </c>
      <c r="F1217" s="8">
        <v>0.98</v>
      </c>
    </row>
    <row r="1218" spans="1:6" ht="15.75" customHeight="1" x14ac:dyDescent="0.25">
      <c r="A1218" s="17">
        <v>3982</v>
      </c>
      <c r="B1218" s="45" t="s">
        <v>31</v>
      </c>
      <c r="C1218" s="18">
        <v>43802</v>
      </c>
      <c r="E1218" s="8" t="s">
        <v>66</v>
      </c>
      <c r="F1218" s="8">
        <v>0.86</v>
      </c>
    </row>
    <row r="1219" spans="1:6" ht="15.75" customHeight="1" x14ac:dyDescent="0.25">
      <c r="A1219" s="17">
        <v>3854</v>
      </c>
      <c r="B1219" s="45" t="s">
        <v>31</v>
      </c>
      <c r="C1219" s="18">
        <v>43802</v>
      </c>
      <c r="E1219" s="8" t="s">
        <v>66</v>
      </c>
      <c r="F1219" s="8">
        <v>1.6</v>
      </c>
    </row>
    <row r="1220" spans="1:6" ht="15.75" customHeight="1" x14ac:dyDescent="0.25">
      <c r="A1220" s="17">
        <v>3840</v>
      </c>
      <c r="B1220" s="45" t="s">
        <v>31</v>
      </c>
      <c r="C1220" s="18">
        <v>43802</v>
      </c>
      <c r="E1220" s="8" t="s">
        <v>60</v>
      </c>
      <c r="F1220" s="8">
        <v>0.24</v>
      </c>
    </row>
    <row r="1221" spans="1:6" ht="15.75" customHeight="1" x14ac:dyDescent="0.25">
      <c r="A1221" s="17">
        <v>4624</v>
      </c>
      <c r="B1221" s="45" t="s">
        <v>31</v>
      </c>
      <c r="C1221" s="18">
        <v>43805</v>
      </c>
      <c r="E1221" s="8" t="s">
        <v>66</v>
      </c>
      <c r="F1221" s="8">
        <v>2.2400000000000002</v>
      </c>
    </row>
    <row r="1222" spans="1:6" ht="15.75" customHeight="1" x14ac:dyDescent="0.25">
      <c r="A1222" s="17">
        <v>4609</v>
      </c>
      <c r="B1222" s="45" t="s">
        <v>31</v>
      </c>
      <c r="C1222" s="18">
        <v>43805</v>
      </c>
      <c r="D1222" s="8" t="s">
        <v>55</v>
      </c>
      <c r="E1222" s="8" t="s">
        <v>55</v>
      </c>
      <c r="F1222" s="8">
        <v>3.16</v>
      </c>
    </row>
    <row r="1223" spans="1:6" ht="15.75" customHeight="1" x14ac:dyDescent="0.25">
      <c r="A1223" s="17">
        <v>4095</v>
      </c>
      <c r="B1223" s="45" t="s">
        <v>31</v>
      </c>
      <c r="C1223" s="18">
        <v>43803</v>
      </c>
      <c r="E1223" s="8" t="s">
        <v>66</v>
      </c>
      <c r="F1223" s="8">
        <v>2.2999999999999998</v>
      </c>
    </row>
    <row r="1224" spans="1:6" ht="15.75" customHeight="1" x14ac:dyDescent="0.25">
      <c r="A1224" s="17">
        <v>4090</v>
      </c>
      <c r="B1224" s="45" t="s">
        <v>31</v>
      </c>
      <c r="C1224" s="18">
        <v>43803</v>
      </c>
      <c r="E1224" s="8" t="s">
        <v>66</v>
      </c>
      <c r="F1224" s="8">
        <v>0.84</v>
      </c>
    </row>
    <row r="1225" spans="1:6" ht="15.75" customHeight="1" x14ac:dyDescent="0.25">
      <c r="A1225" s="17">
        <v>4360</v>
      </c>
      <c r="B1225" s="45" t="s">
        <v>31</v>
      </c>
      <c r="C1225" s="18">
        <v>43804</v>
      </c>
      <c r="E1225" s="8" t="s">
        <v>66</v>
      </c>
      <c r="F1225" s="8">
        <v>1.68</v>
      </c>
    </row>
    <row r="1226" spans="1:6" ht="15.75" customHeight="1" x14ac:dyDescent="0.25">
      <c r="A1226" s="17">
        <v>4350</v>
      </c>
      <c r="B1226" s="45" t="s">
        <v>31</v>
      </c>
      <c r="C1226" s="18">
        <v>43804</v>
      </c>
      <c r="E1226" s="8" t="s">
        <v>66</v>
      </c>
      <c r="F1226" s="8">
        <v>0.98</v>
      </c>
    </row>
    <row r="1227" spans="1:6" ht="15.75" customHeight="1" x14ac:dyDescent="0.25">
      <c r="A1227" s="17">
        <v>4916</v>
      </c>
      <c r="B1227" s="45" t="s">
        <v>31</v>
      </c>
      <c r="C1227" s="18">
        <v>43808</v>
      </c>
      <c r="D1227" s="8" t="s">
        <v>42</v>
      </c>
      <c r="E1227" s="8" t="s">
        <v>42</v>
      </c>
      <c r="F1227" s="8">
        <v>2.11</v>
      </c>
    </row>
    <row r="1228" spans="1:6" ht="15.75" customHeight="1" x14ac:dyDescent="0.25">
      <c r="A1228" s="17">
        <v>5637</v>
      </c>
      <c r="B1228" s="45" t="s">
        <v>31</v>
      </c>
      <c r="C1228" s="18">
        <v>43811</v>
      </c>
      <c r="E1228" s="8" t="s">
        <v>66</v>
      </c>
      <c r="F1228" s="8">
        <v>1.46</v>
      </c>
    </row>
    <row r="1229" spans="1:6" ht="15.75" customHeight="1" x14ac:dyDescent="0.25">
      <c r="A1229" s="17">
        <v>5650</v>
      </c>
      <c r="B1229" s="45" t="s">
        <v>31</v>
      </c>
      <c r="C1229" s="18">
        <v>43811</v>
      </c>
      <c r="D1229" s="8" t="s">
        <v>41</v>
      </c>
      <c r="E1229" s="8" t="s">
        <v>41</v>
      </c>
      <c r="F1229" s="8">
        <v>2.84</v>
      </c>
    </row>
    <row r="1230" spans="1:6" ht="15.75" customHeight="1" x14ac:dyDescent="0.25">
      <c r="A1230" s="17">
        <v>5163</v>
      </c>
      <c r="B1230" s="45" t="s">
        <v>31</v>
      </c>
      <c r="C1230" s="18">
        <v>43809</v>
      </c>
      <c r="E1230" s="8" t="s">
        <v>55</v>
      </c>
      <c r="F1230" s="8">
        <v>4.76</v>
      </c>
    </row>
    <row r="1231" spans="1:6" ht="15.75" customHeight="1" x14ac:dyDescent="0.25">
      <c r="A1231" s="17">
        <v>5138</v>
      </c>
      <c r="B1231" s="45" t="s">
        <v>31</v>
      </c>
      <c r="C1231" s="18">
        <v>43809</v>
      </c>
      <c r="E1231" s="8" t="s">
        <v>66</v>
      </c>
      <c r="F1231" s="8">
        <v>1.68</v>
      </c>
    </row>
    <row r="1232" spans="1:6" ht="15.75" customHeight="1" x14ac:dyDescent="0.25">
      <c r="A1232" s="17">
        <v>5424</v>
      </c>
      <c r="B1232" s="45" t="s">
        <v>31</v>
      </c>
      <c r="C1232" s="18">
        <v>43810</v>
      </c>
      <c r="E1232" s="8" t="s">
        <v>66</v>
      </c>
      <c r="F1232" s="8">
        <v>2.42</v>
      </c>
    </row>
    <row r="1233" spans="1:6" ht="15.75" customHeight="1" x14ac:dyDescent="0.25">
      <c r="A1233" s="17">
        <v>5414</v>
      </c>
      <c r="B1233" s="45" t="s">
        <v>31</v>
      </c>
      <c r="C1233" s="18">
        <v>43810</v>
      </c>
      <c r="D1233" s="8" t="s">
        <v>60</v>
      </c>
      <c r="E1233" s="8" t="s">
        <v>60</v>
      </c>
      <c r="F1233" s="8">
        <v>1.55</v>
      </c>
    </row>
    <row r="1234" spans="1:6" ht="15.75" customHeight="1" x14ac:dyDescent="0.25">
      <c r="A1234" s="17">
        <v>5938</v>
      </c>
      <c r="B1234" s="45" t="s">
        <v>31</v>
      </c>
      <c r="C1234" s="18">
        <v>43812</v>
      </c>
      <c r="E1234" s="8" t="s">
        <v>66</v>
      </c>
      <c r="F1234" s="8">
        <v>3.02</v>
      </c>
    </row>
    <row r="1235" spans="1:6" ht="15.75" customHeight="1" x14ac:dyDescent="0.25">
      <c r="A1235" s="17">
        <v>5920</v>
      </c>
      <c r="B1235" s="45" t="s">
        <v>31</v>
      </c>
      <c r="C1235" s="18">
        <v>43812</v>
      </c>
      <c r="E1235" s="8" t="s">
        <v>66</v>
      </c>
      <c r="F1235" s="8">
        <v>1.58</v>
      </c>
    </row>
    <row r="1236" spans="1:6" ht="15.75" customHeight="1" x14ac:dyDescent="0.25">
      <c r="A1236" s="17">
        <v>6302</v>
      </c>
      <c r="B1236" s="45" t="s">
        <v>31</v>
      </c>
      <c r="C1236" s="18">
        <v>43815</v>
      </c>
      <c r="D1236" s="8" t="s">
        <v>41</v>
      </c>
      <c r="E1236" s="8" t="s">
        <v>41</v>
      </c>
      <c r="F1236" s="8">
        <v>2.226</v>
      </c>
    </row>
    <row r="1237" spans="1:6" ht="15.75" customHeight="1" x14ac:dyDescent="0.25">
      <c r="A1237" s="17">
        <v>6271</v>
      </c>
      <c r="B1237" s="45" t="s">
        <v>31</v>
      </c>
      <c r="C1237" s="18">
        <v>43815</v>
      </c>
      <c r="D1237" s="8" t="s">
        <v>41</v>
      </c>
      <c r="E1237" s="8" t="s">
        <v>41</v>
      </c>
      <c r="F1237" s="8">
        <v>0.95399999999999996</v>
      </c>
    </row>
    <row r="1238" spans="1:6" ht="15.75" customHeight="1" x14ac:dyDescent="0.25">
      <c r="A1238" s="17">
        <v>6230</v>
      </c>
      <c r="B1238" s="45" t="s">
        <v>31</v>
      </c>
      <c r="C1238" s="18">
        <v>43815</v>
      </c>
      <c r="E1238" s="8" t="s">
        <v>66</v>
      </c>
      <c r="F1238" s="8">
        <v>0.88</v>
      </c>
    </row>
    <row r="1239" spans="1:6" ht="15.75" customHeight="1" x14ac:dyDescent="0.25">
      <c r="A1239" s="17">
        <v>6302</v>
      </c>
      <c r="B1239" s="45" t="s">
        <v>31</v>
      </c>
      <c r="C1239" s="18">
        <v>43815</v>
      </c>
      <c r="D1239" s="8" t="s">
        <v>42</v>
      </c>
      <c r="E1239" s="8" t="s">
        <v>42</v>
      </c>
      <c r="F1239" s="8">
        <v>0.84</v>
      </c>
    </row>
    <row r="1240" spans="1:6" ht="15.75" customHeight="1" x14ac:dyDescent="0.25">
      <c r="A1240" s="17">
        <v>6469</v>
      </c>
      <c r="B1240" s="45" t="s">
        <v>31</v>
      </c>
      <c r="C1240" s="18">
        <v>43816</v>
      </c>
      <c r="D1240" s="8" t="s">
        <v>42</v>
      </c>
      <c r="E1240" s="8" t="s">
        <v>42</v>
      </c>
      <c r="F1240" s="8">
        <v>2.1</v>
      </c>
    </row>
    <row r="1241" spans="1:6" ht="15.75" customHeight="1" x14ac:dyDescent="0.25">
      <c r="A1241" s="17">
        <v>6446</v>
      </c>
      <c r="B1241" s="45" t="s">
        <v>31</v>
      </c>
      <c r="C1241" s="18">
        <v>43816</v>
      </c>
      <c r="D1241" s="8" t="s">
        <v>42</v>
      </c>
      <c r="E1241" s="8" t="s">
        <v>42</v>
      </c>
      <c r="F1241" s="8">
        <v>0.84</v>
      </c>
    </row>
    <row r="1242" spans="1:6" ht="15.75" customHeight="1" x14ac:dyDescent="0.25">
      <c r="A1242" s="17">
        <v>6469</v>
      </c>
      <c r="B1242" s="45" t="s">
        <v>31</v>
      </c>
      <c r="C1242" s="18">
        <v>43816</v>
      </c>
      <c r="D1242" s="8" t="s">
        <v>42</v>
      </c>
      <c r="E1242" s="8" t="s">
        <v>42</v>
      </c>
      <c r="F1242" s="8">
        <v>1.26</v>
      </c>
    </row>
    <row r="1243" spans="1:6" ht="15.75" customHeight="1" x14ac:dyDescent="0.25">
      <c r="A1243" s="17">
        <v>6469</v>
      </c>
      <c r="B1243" s="45" t="s">
        <v>31</v>
      </c>
      <c r="C1243" s="18">
        <v>43816</v>
      </c>
      <c r="E1243" s="8" t="s">
        <v>45</v>
      </c>
      <c r="F1243" s="8">
        <v>0.16</v>
      </c>
    </row>
    <row r="1244" spans="1:6" ht="15.75" customHeight="1" x14ac:dyDescent="0.25">
      <c r="A1244" s="17">
        <v>6707</v>
      </c>
      <c r="B1244" s="45" t="s">
        <v>31</v>
      </c>
      <c r="C1244" s="18">
        <v>43817</v>
      </c>
      <c r="E1244" s="8" t="s">
        <v>66</v>
      </c>
      <c r="F1244" s="8">
        <v>2.84</v>
      </c>
    </row>
    <row r="1245" spans="1:6" ht="15.75" customHeight="1" x14ac:dyDescent="0.25">
      <c r="A1245" s="17">
        <v>6696</v>
      </c>
      <c r="B1245" s="45" t="s">
        <v>31</v>
      </c>
      <c r="C1245" s="18">
        <v>43817</v>
      </c>
      <c r="E1245" s="8" t="s">
        <v>66</v>
      </c>
      <c r="F1245" s="8">
        <v>1.74</v>
      </c>
    </row>
    <row r="1246" spans="1:6" ht="15.75" customHeight="1" x14ac:dyDescent="0.25">
      <c r="A1246" s="17">
        <v>7045</v>
      </c>
      <c r="B1246" s="45" t="s">
        <v>31</v>
      </c>
      <c r="C1246" s="18">
        <v>43818</v>
      </c>
      <c r="E1246" s="8" t="s">
        <v>66</v>
      </c>
      <c r="F1246" s="8">
        <v>1.26</v>
      </c>
    </row>
    <row r="1247" spans="1:6" ht="15.75" customHeight="1" x14ac:dyDescent="0.25">
      <c r="A1247" s="17">
        <v>6929</v>
      </c>
      <c r="B1247" s="45" t="s">
        <v>31</v>
      </c>
      <c r="C1247" s="18">
        <v>43818</v>
      </c>
      <c r="E1247" s="8" t="s">
        <v>66</v>
      </c>
      <c r="F1247" s="8">
        <v>2.56</v>
      </c>
    </row>
    <row r="1248" spans="1:6" ht="15.75" customHeight="1" x14ac:dyDescent="0.25">
      <c r="A1248" s="17">
        <v>6903</v>
      </c>
      <c r="B1248" s="45" t="s">
        <v>31</v>
      </c>
      <c r="C1248" s="18">
        <v>43818</v>
      </c>
      <c r="D1248" s="8" t="s">
        <v>41</v>
      </c>
      <c r="E1248" s="8" t="s">
        <v>41</v>
      </c>
      <c r="F1248" s="8">
        <v>1.52</v>
      </c>
    </row>
    <row r="1249" spans="1:6" ht="15.75" customHeight="1" x14ac:dyDescent="0.25">
      <c r="A1249" s="17">
        <v>7045</v>
      </c>
      <c r="B1249" s="45" t="s">
        <v>31</v>
      </c>
      <c r="C1249" s="18">
        <v>43818</v>
      </c>
      <c r="D1249" s="8" t="s">
        <v>41</v>
      </c>
      <c r="E1249" s="8" t="s">
        <v>41</v>
      </c>
      <c r="F1249" s="8">
        <v>0.38</v>
      </c>
    </row>
    <row r="1250" spans="1:6" ht="15.75" customHeight="1" x14ac:dyDescent="0.25">
      <c r="A1250" s="17">
        <v>7139</v>
      </c>
      <c r="B1250" s="45" t="s">
        <v>31</v>
      </c>
      <c r="C1250" s="18">
        <v>43819</v>
      </c>
      <c r="E1250" s="8" t="s">
        <v>45</v>
      </c>
      <c r="F1250" s="8">
        <v>0.14000000000000001</v>
      </c>
    </row>
    <row r="1251" spans="1:6" ht="15.75" customHeight="1" x14ac:dyDescent="0.25">
      <c r="A1251" s="17">
        <v>7473</v>
      </c>
      <c r="B1251" s="45" t="s">
        <v>31</v>
      </c>
      <c r="C1251" s="18">
        <v>43822</v>
      </c>
      <c r="E1251" s="8" t="s">
        <v>66</v>
      </c>
      <c r="F1251" s="8">
        <v>2.84</v>
      </c>
    </row>
    <row r="1252" spans="1:6" ht="15.75" customHeight="1" x14ac:dyDescent="0.25">
      <c r="A1252" s="17">
        <v>7449</v>
      </c>
      <c r="B1252" s="45" t="s">
        <v>31</v>
      </c>
      <c r="C1252" s="18">
        <v>43822</v>
      </c>
      <c r="E1252" s="8" t="s">
        <v>55</v>
      </c>
      <c r="F1252" s="8">
        <v>8.1</v>
      </c>
    </row>
    <row r="1253" spans="1:6" ht="15.75" customHeight="1" x14ac:dyDescent="0.25">
      <c r="A1253" s="17">
        <v>7712</v>
      </c>
      <c r="B1253" s="45" t="s">
        <v>31</v>
      </c>
      <c r="C1253" s="18">
        <v>43823</v>
      </c>
      <c r="D1253" s="8" t="s">
        <v>58</v>
      </c>
      <c r="E1253" s="8" t="s">
        <v>66</v>
      </c>
      <c r="F1253" s="8">
        <v>0.42</v>
      </c>
    </row>
    <row r="1254" spans="1:6" ht="15.75" customHeight="1" x14ac:dyDescent="0.25">
      <c r="A1254" s="17">
        <v>4782</v>
      </c>
      <c r="B1254" s="45" t="s">
        <v>31</v>
      </c>
      <c r="C1254" s="18">
        <v>43805</v>
      </c>
      <c r="D1254" s="8" t="s">
        <v>66</v>
      </c>
      <c r="E1254" s="8" t="s">
        <v>66</v>
      </c>
      <c r="F1254" s="8">
        <v>2.12</v>
      </c>
    </row>
    <row r="1255" spans="1:6" ht="15.75" customHeight="1" x14ac:dyDescent="0.25">
      <c r="A1255" s="17">
        <v>4188</v>
      </c>
      <c r="B1255" s="45" t="s">
        <v>31</v>
      </c>
      <c r="C1255" s="18">
        <v>43803</v>
      </c>
      <c r="E1255" s="8" t="s">
        <v>45</v>
      </c>
      <c r="F1255" s="8">
        <v>0.28000000000000003</v>
      </c>
    </row>
    <row r="1256" spans="1:6" ht="15.75" customHeight="1" x14ac:dyDescent="0.25">
      <c r="A1256" s="17">
        <v>6640</v>
      </c>
      <c r="B1256" s="45" t="s">
        <v>31</v>
      </c>
      <c r="C1256" s="18">
        <v>43816</v>
      </c>
      <c r="E1256" s="8" t="s">
        <v>66</v>
      </c>
      <c r="F1256" s="8">
        <v>2.14</v>
      </c>
    </row>
    <row r="1257" spans="1:6" ht="15.75" customHeight="1" x14ac:dyDescent="0.25">
      <c r="A1257" s="17">
        <v>7100</v>
      </c>
      <c r="B1257" s="45" t="s">
        <v>31</v>
      </c>
      <c r="C1257" s="18">
        <v>43818</v>
      </c>
      <c r="D1257" s="8" t="s">
        <v>60</v>
      </c>
      <c r="E1257" s="8" t="s">
        <v>60</v>
      </c>
      <c r="F1257" s="8">
        <v>1.1040000000000001</v>
      </c>
    </row>
    <row r="1258" spans="1:6" ht="15.75" customHeight="1" x14ac:dyDescent="0.25">
      <c r="A1258" s="17">
        <v>7591</v>
      </c>
      <c r="B1258" s="45" t="s">
        <v>31</v>
      </c>
      <c r="C1258" s="18">
        <v>43822</v>
      </c>
      <c r="E1258" s="8" t="s">
        <v>45</v>
      </c>
      <c r="F1258" s="8">
        <v>0.62</v>
      </c>
    </row>
    <row r="1259" spans="1:6" ht="15.75" customHeight="1" x14ac:dyDescent="0.25">
      <c r="A1259" s="17">
        <v>8174</v>
      </c>
      <c r="B1259" s="45" t="s">
        <v>31</v>
      </c>
      <c r="C1259" s="18">
        <v>43825</v>
      </c>
      <c r="D1259" s="8" t="s">
        <v>42</v>
      </c>
      <c r="E1259" s="8" t="s">
        <v>42</v>
      </c>
      <c r="F1259" s="8">
        <v>0.98799999999999999</v>
      </c>
    </row>
  </sheetData>
  <autoFilter ref="A1:F1259"/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1:A1000"/>
  <sheetViews>
    <sheetView workbookViewId="0">
      <selection activeCell="G21" sqref="G21"/>
    </sheetView>
  </sheetViews>
  <sheetFormatPr baseColWidth="10" defaultColWidth="12.625" defaultRowHeight="15" customHeight="1" x14ac:dyDescent="0.2"/>
  <cols>
    <col min="1" max="6" width="9.375" customWidth="1"/>
  </cols>
  <sheetData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Outils de comparaison</vt:lpstr>
      <vt:lpstr>Requête 052</vt:lpstr>
      <vt:lpstr>Fichier source CGECP</vt:lpstr>
      <vt:lpstr>Fichier source N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OUARI, Yani</dc:creator>
  <cp:lastModifiedBy>OUARI, Yani</cp:lastModifiedBy>
  <dcterms:created xsi:type="dcterms:W3CDTF">2020-01-30T10:06:25Z</dcterms:created>
  <dcterms:modified xsi:type="dcterms:W3CDTF">2020-01-30T10:10:54Z</dcterms:modified>
</cp:coreProperties>
</file>