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590" activeTab="1"/>
  </bookViews>
  <sheets>
    <sheet name="GRILLE" sheetId="1" r:id="rId1"/>
    <sheet name="RESULTATS-AFFICHE" sheetId="2" r:id="rId2"/>
  </sheets>
  <definedNames>
    <definedName name="_xlnm.Print_Titles" localSheetId="0">GRILLE!$5:$6</definedName>
    <definedName name="_xlnm.Print_Area" localSheetId="0">GRILLE!$A$1:$F$62</definedName>
    <definedName name="_xlnm.Print_Area" localSheetId="1">'RESULTATS-AFFICHE'!$A$1:$N$34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" i="2" l="1"/>
  <c r="P7" i="2"/>
  <c r="P8" i="2"/>
  <c r="P9" i="2"/>
  <c r="P10" i="2"/>
  <c r="P11" i="2"/>
  <c r="P12" i="2"/>
  <c r="P13" i="2"/>
  <c r="P14" i="2"/>
  <c r="P15" i="2"/>
  <c r="I15" i="1" l="1"/>
  <c r="Q15" i="2" s="1"/>
  <c r="I14" i="1"/>
  <c r="Q14" i="2" s="1"/>
  <c r="R14" i="2" s="1"/>
  <c r="I13" i="1"/>
  <c r="Q13" i="2" s="1"/>
  <c r="I12" i="1"/>
  <c r="Q12" i="2" s="1"/>
  <c r="I11" i="1"/>
  <c r="Q11" i="2" s="1"/>
  <c r="I10" i="1"/>
  <c r="Q10" i="2" s="1"/>
  <c r="I9" i="1"/>
  <c r="Q9" i="2" s="1"/>
  <c r="I8" i="1"/>
  <c r="Q8" i="2" s="1"/>
  <c r="R8" i="2" l="1"/>
  <c r="R15" i="2"/>
  <c r="R10" i="2"/>
  <c r="R13" i="2"/>
  <c r="R9" i="2"/>
  <c r="R11" i="2"/>
  <c r="I7" i="1"/>
  <c r="Q7" i="2" s="1"/>
  <c r="R12" i="2" s="1"/>
  <c r="R7" i="2" l="1"/>
  <c r="A32" i="2"/>
  <c r="B34" i="2"/>
  <c r="A38" i="2"/>
  <c r="A37" i="2"/>
  <c r="A36" i="2"/>
  <c r="A35" i="2"/>
  <c r="A34" i="2"/>
  <c r="A33" i="2"/>
  <c r="A31" i="2"/>
  <c r="A30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</calcChain>
</file>

<file path=xl/sharedStrings.xml><?xml version="1.0" encoding="utf-8"?>
<sst xmlns="http://schemas.openxmlformats.org/spreadsheetml/2006/main" count="13" uniqueCount="13">
  <si>
    <t>POINTS FORTS</t>
  </si>
  <si>
    <t>AXES D'AMELIORATION</t>
  </si>
  <si>
    <t>Formation des professionnels</t>
  </si>
  <si>
    <t>Ne pas modifier</t>
  </si>
  <si>
    <t>Recueil des informations</t>
  </si>
  <si>
    <t>Identification du patient</t>
  </si>
  <si>
    <t>Informations données au patient</t>
  </si>
  <si>
    <t>Respect des délais annoncés</t>
  </si>
  <si>
    <t>Intimité et confidentialité</t>
  </si>
  <si>
    <t>Sécurité et confort</t>
  </si>
  <si>
    <t>Qualité gestion des risques</t>
  </si>
  <si>
    <t>Remise des informations au service destinataire</t>
  </si>
  <si>
    <t>0/1/NA/NR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</si>
</sst>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36"/>
      <color theme="0"/>
      <name val="Arial"/>
      <family val="2"/>
    </font>
    <font>
      <b/>
      <sz val="11"/>
      <color theme="0"/>
      <name val="Arial"/>
      <family val="2"/>
    </font>
    <font>
      <sz val="14"/>
      <color theme="1"/>
      <name val="Arial"/>
      <family val="2"/>
    </font>
    <font>
      <b/>
      <u/>
      <sz val="16"/>
      <color theme="0"/>
      <name val="Arial"/>
      <family val="2"/>
    </font>
    <font>
      <i/>
      <sz val="14"/>
      <color theme="1"/>
      <name val="Arial"/>
      <family val="2"/>
    </font>
    <font>
      <b/>
      <i/>
      <u/>
      <sz val="14"/>
      <color theme="1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13"/>
      <color theme="1"/>
      <name val="Calibri"/>
      <family val="2"/>
      <scheme val="minor"/>
    </font>
    <font>
      <sz val="13"/>
      <color rgb="FF7030A0"/>
      <name val="Calibri"/>
      <family val="2"/>
      <scheme val="minor"/>
    </font>
    <font>
      <sz val="13"/>
      <color theme="1"/>
      <name val="Arial"/>
      <family val="2"/>
    </font>
    <font>
      <b/>
      <sz val="13"/>
      <color theme="0"/>
      <name val="Arial"/>
      <family val="2"/>
    </font>
    <font>
      <sz val="13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3"/>
      <color rgb="FFFF0000"/>
      <name val="Calibri"/>
      <family val="2"/>
      <scheme val="minor"/>
    </font>
    <font>
      <sz val="1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9" fontId="0" fillId="0" borderId="0" xfId="0" applyNumberFormat="1" applyAlignment="1">
      <alignment horizontal="center"/>
    </xf>
    <xf numFmtId="0" fontId="14" fillId="4" borderId="3" xfId="0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9" fontId="5" fillId="9" borderId="0" xfId="0" applyNumberFormat="1" applyFont="1" applyFill="1" applyAlignment="1">
      <alignment horizontal="center" vertical="center" wrapText="1"/>
    </xf>
    <xf numFmtId="0" fontId="2" fillId="9" borderId="0" xfId="0" applyFont="1" applyFill="1" applyAlignment="1">
      <alignment wrapText="1"/>
    </xf>
    <xf numFmtId="0" fontId="13" fillId="9" borderId="0" xfId="0" applyFont="1" applyFill="1" applyAlignment="1">
      <alignment wrapText="1"/>
    </xf>
    <xf numFmtId="0" fontId="5" fillId="9" borderId="0" xfId="0" applyFont="1" applyFill="1" applyAlignment="1">
      <alignment horizontal="center" wrapText="1"/>
    </xf>
    <xf numFmtId="0" fontId="0" fillId="9" borderId="0" xfId="0" applyFill="1" applyAlignment="1">
      <alignment wrapText="1"/>
    </xf>
    <xf numFmtId="0" fontId="12" fillId="6" borderId="3" xfId="0" applyFont="1" applyFill="1" applyBorder="1" applyAlignment="1">
      <alignment vertical="top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left" vertical="center" wrapText="1"/>
    </xf>
    <xf numFmtId="0" fontId="18" fillId="8" borderId="3" xfId="0" applyFont="1" applyFill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vertical="center" wrapText="1"/>
    </xf>
    <xf numFmtId="0" fontId="17" fillId="7" borderId="3" xfId="0" applyFont="1" applyFill="1" applyBorder="1" applyAlignment="1">
      <alignment horizontal="left" vertical="center" wrapText="1"/>
    </xf>
    <xf numFmtId="0" fontId="16" fillId="7" borderId="5" xfId="0" applyFont="1" applyFill="1" applyBorder="1" applyAlignment="1">
      <alignment vertical="center" wrapText="1"/>
    </xf>
    <xf numFmtId="0" fontId="20" fillId="8" borderId="3" xfId="0" applyFont="1" applyFill="1" applyBorder="1" applyAlignment="1">
      <alignment vertical="center" wrapText="1"/>
    </xf>
    <xf numFmtId="0" fontId="16" fillId="7" borderId="3" xfId="0" applyFont="1" applyFill="1" applyBorder="1" applyAlignment="1">
      <alignment vertical="center" wrapText="1"/>
    </xf>
    <xf numFmtId="0" fontId="16" fillId="8" borderId="3" xfId="0" applyFont="1" applyFill="1" applyBorder="1" applyAlignment="1">
      <alignment horizontal="left" vertical="center" wrapText="1"/>
    </xf>
    <xf numFmtId="0" fontId="20" fillId="7" borderId="3" xfId="0" applyFont="1" applyFill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3" xfId="0" applyFont="1" applyBorder="1" applyAlignment="1">
      <alignment horizontal="left" vertical="center" wrapText="1"/>
    </xf>
    <xf numFmtId="9" fontId="2" fillId="9" borderId="0" xfId="0" applyNumberFormat="1" applyFont="1" applyFill="1" applyAlignment="1">
      <alignment wrapText="1"/>
    </xf>
    <xf numFmtId="0" fontId="2" fillId="0" borderId="0" xfId="0" applyFont="1" applyAlignment="1">
      <alignment wrapText="1"/>
    </xf>
    <xf numFmtId="0" fontId="13" fillId="0" borderId="0" xfId="0" applyFont="1" applyAlignment="1">
      <alignment wrapText="1"/>
    </xf>
    <xf numFmtId="9" fontId="13" fillId="9" borderId="0" xfId="0" applyNumberFormat="1" applyFont="1" applyFill="1" applyAlignment="1">
      <alignment wrapText="1"/>
    </xf>
    <xf numFmtId="0" fontId="5" fillId="0" borderId="0" xfId="0" applyFont="1" applyAlignment="1">
      <alignment horizontal="center" wrapText="1"/>
    </xf>
    <xf numFmtId="0" fontId="2" fillId="6" borderId="0" xfId="0" applyFont="1" applyFill="1" applyAlignment="1">
      <alignment wrapText="1"/>
    </xf>
    <xf numFmtId="9" fontId="2" fillId="9" borderId="3" xfId="0" applyNumberFormat="1" applyFont="1" applyFill="1" applyBorder="1" applyAlignment="1">
      <alignment wrapText="1"/>
    </xf>
    <xf numFmtId="0" fontId="0" fillId="6" borderId="0" xfId="0" applyFill="1" applyAlignment="1">
      <alignment wrapText="1"/>
    </xf>
    <xf numFmtId="0" fontId="0" fillId="0" borderId="0" xfId="0" applyAlignment="1">
      <alignment wrapText="1"/>
    </xf>
    <xf numFmtId="0" fontId="16" fillId="8" borderId="0" xfId="0" applyFont="1" applyFill="1" applyAlignment="1">
      <alignment horizontal="center" vertical="center" wrapText="1"/>
    </xf>
    <xf numFmtId="0" fontId="16" fillId="8" borderId="0" xfId="0" applyFont="1" applyFill="1" applyAlignment="1">
      <alignment wrapText="1"/>
    </xf>
    <xf numFmtId="0" fontId="0" fillId="0" borderId="0" xfId="0" applyAlignment="1">
      <alignment horizontal="center" vertical="center" wrapText="1"/>
    </xf>
    <xf numFmtId="9" fontId="0" fillId="9" borderId="0" xfId="0" applyNumberFormat="1" applyFill="1" applyAlignment="1">
      <alignment wrapText="1"/>
    </xf>
    <xf numFmtId="0" fontId="22" fillId="0" borderId="14" xfId="0" applyFont="1" applyBorder="1" applyAlignment="1">
      <alignment horizontal="center" vertical="center" wrapText="1"/>
    </xf>
    <xf numFmtId="9" fontId="2" fillId="9" borderId="6" xfId="0" applyNumberFormat="1" applyFont="1" applyFill="1" applyBorder="1" applyAlignment="1">
      <alignment wrapText="1"/>
    </xf>
    <xf numFmtId="9" fontId="5" fillId="9" borderId="16" xfId="0" applyNumberFormat="1" applyFont="1" applyFill="1" applyBorder="1" applyAlignment="1">
      <alignment horizontal="center" wrapText="1"/>
    </xf>
    <xf numFmtId="9" fontId="5" fillId="9" borderId="17" xfId="0" applyNumberFormat="1" applyFont="1" applyFill="1" applyBorder="1" applyAlignment="1">
      <alignment horizontal="center" wrapText="1"/>
    </xf>
    <xf numFmtId="9" fontId="2" fillId="9" borderId="18" xfId="0" applyNumberFormat="1" applyFont="1" applyFill="1" applyBorder="1" applyAlignment="1">
      <alignment vertical="center" wrapText="1"/>
    </xf>
    <xf numFmtId="0" fontId="18" fillId="9" borderId="19" xfId="0" applyFont="1" applyFill="1" applyBorder="1" applyAlignment="1">
      <alignment horizontal="center" vertical="center" wrapText="1"/>
    </xf>
    <xf numFmtId="0" fontId="23" fillId="9" borderId="19" xfId="0" applyFont="1" applyFill="1" applyBorder="1" applyAlignment="1">
      <alignment horizontal="center" vertical="center" wrapText="1"/>
    </xf>
    <xf numFmtId="9" fontId="2" fillId="9" borderId="20" xfId="0" applyNumberFormat="1" applyFont="1" applyFill="1" applyBorder="1" applyAlignment="1">
      <alignment vertical="center" wrapText="1"/>
    </xf>
    <xf numFmtId="0" fontId="18" fillId="9" borderId="21" xfId="0" applyFont="1" applyFill="1" applyBorder="1" applyAlignment="1">
      <alignment horizontal="center" vertical="center" wrapText="1"/>
    </xf>
    <xf numFmtId="9" fontId="0" fillId="0" borderId="0" xfId="0" applyNumberFormat="1"/>
    <xf numFmtId="0" fontId="12" fillId="6" borderId="2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left" vertical="top" wrapText="1"/>
    </xf>
    <xf numFmtId="0" fontId="15" fillId="6" borderId="1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 wrapText="1"/>
    </xf>
    <xf numFmtId="0" fontId="16" fillId="7" borderId="6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 wrapText="1"/>
    </xf>
    <xf numFmtId="0" fontId="20" fillId="8" borderId="6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20" fillId="8" borderId="5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3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8" fillId="0" borderId="7" xfId="0" applyFont="1" applyBorder="1" applyAlignment="1">
      <alignment horizontal="left" wrapText="1"/>
    </xf>
    <xf numFmtId="0" fontId="7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9" fontId="10" fillId="0" borderId="3" xfId="0" applyNumberFormat="1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0"/>
          <c:order val="0"/>
          <c:spPr>
            <a:ln w="412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6"/>
            <c:spPr>
              <a:ln cap="flat"/>
            </c:spPr>
          </c:marker>
          <c:cat>
            <c:strRef>
              <c:f>GRILLE!$H$7:$H$15</c:f>
              <c:strCache>
                <c:ptCount val="9"/>
                <c:pt idx="0">
                  <c:v>Recueil des informations</c:v>
                </c:pt>
                <c:pt idx="1">
                  <c:v>Identification du patient</c:v>
                </c:pt>
                <c:pt idx="2">
                  <c:v>Informations données au patient</c:v>
                </c:pt>
                <c:pt idx="3">
                  <c:v>Respect des délais annoncés</c:v>
                </c:pt>
                <c:pt idx="4">
                  <c:v>Intimité et confidentialité</c:v>
                </c:pt>
                <c:pt idx="5">
                  <c:v>Sécurité et confort</c:v>
                </c:pt>
                <c:pt idx="6">
                  <c:v>Formation des professionnels</c:v>
                </c:pt>
                <c:pt idx="7">
                  <c:v>Qualité gestion des risques</c:v>
                </c:pt>
                <c:pt idx="8">
                  <c:v>Remise des informations au service destinataire</c:v>
                </c:pt>
              </c:strCache>
            </c:strRef>
          </c:cat>
          <c:val>
            <c:numRef>
              <c:f>GRILLE!$I$7:$I$15</c:f>
              <c:numCache>
                <c:formatCode>General</c:formatCode>
                <c:ptCount val="9"/>
                <c:pt idx="0">
                  <c:v>0.58333333333333337</c:v>
                </c:pt>
                <c:pt idx="1">
                  <c:v>0.75</c:v>
                </c:pt>
                <c:pt idx="2">
                  <c:v>0.75</c:v>
                </c:pt>
                <c:pt idx="3">
                  <c:v>0.75</c:v>
                </c:pt>
                <c:pt idx="4">
                  <c:v>0.6</c:v>
                </c:pt>
                <c:pt idx="5">
                  <c:v>0.66666666666666663</c:v>
                </c:pt>
                <c:pt idx="6">
                  <c:v>0.33333333333333331</c:v>
                </c:pt>
                <c:pt idx="7">
                  <c:v>1</c:v>
                </c:pt>
                <c:pt idx="8">
                  <c:v>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5BC-427D-A05E-A367267910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737600"/>
        <c:axId val="207739520"/>
      </c:radarChart>
      <c:catAx>
        <c:axId val="207737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739520"/>
        <c:crosses val="autoZero"/>
        <c:auto val="1"/>
        <c:lblAlgn val="ctr"/>
        <c:lblOffset val="100"/>
        <c:noMultiLvlLbl val="0"/>
      </c:catAx>
      <c:valAx>
        <c:axId val="207739520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2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737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27215</xdr:rowOff>
    </xdr:from>
    <xdr:to>
      <xdr:col>14</xdr:col>
      <xdr:colOff>0</xdr:colOff>
      <xdr:row>28</xdr:row>
      <xdr:rowOff>163287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2"/>
  <sheetViews>
    <sheetView topLeftCell="A59" zoomScale="90" zoomScaleNormal="90" workbookViewId="0">
      <selection activeCell="B98" sqref="B98"/>
    </sheetView>
  </sheetViews>
  <sheetFormatPr baseColWidth="10" defaultRowHeight="15" outlineLevelRow="1" x14ac:dyDescent="0.25"/>
  <cols>
    <col min="1" max="1" width="11" style="47" customWidth="1"/>
    <col min="2" max="2" width="25.85546875" style="47" customWidth="1"/>
    <col min="3" max="3" width="98.140625" style="44" customWidth="1"/>
    <col min="4" max="4" width="16.28515625" style="3" bestFit="1" customWidth="1"/>
    <col min="5" max="5" width="8.140625" style="44" customWidth="1"/>
    <col min="6" max="6" width="32" style="44" customWidth="1"/>
    <col min="7" max="7" width="12" style="11" customWidth="1"/>
    <col min="8" max="8" width="32.5703125" style="48" customWidth="1"/>
    <col min="9" max="9" width="14.7109375" style="44" bestFit="1" customWidth="1"/>
    <col min="10" max="16384" width="11.42578125" style="44"/>
  </cols>
  <sheetData>
    <row r="1" spans="1:19" s="37" customFormat="1" ht="18" x14ac:dyDescent="0.2">
      <c r="A1" s="62"/>
      <c r="B1" s="63"/>
      <c r="C1" s="63"/>
      <c r="D1" s="63"/>
      <c r="E1" s="63"/>
      <c r="F1" s="63"/>
      <c r="G1" s="8"/>
      <c r="H1" s="36"/>
      <c r="I1" s="36"/>
    </row>
    <row r="2" spans="1:19" s="37" customFormat="1" ht="45" customHeight="1" x14ac:dyDescent="0.2">
      <c r="A2" s="64"/>
      <c r="B2" s="65"/>
      <c r="C2" s="65"/>
      <c r="D2" s="65"/>
      <c r="E2" s="65"/>
      <c r="F2" s="65"/>
      <c r="G2" s="8"/>
      <c r="H2" s="36"/>
      <c r="I2" s="36"/>
    </row>
    <row r="3" spans="1:19" s="37" customFormat="1" x14ac:dyDescent="0.2">
      <c r="A3" s="66"/>
      <c r="B3" s="67"/>
      <c r="C3" s="67"/>
      <c r="D3" s="67"/>
      <c r="E3" s="67"/>
      <c r="F3" s="67"/>
      <c r="G3" s="8"/>
      <c r="H3" s="36"/>
      <c r="I3" s="36"/>
    </row>
    <row r="4" spans="1:19" s="38" customFormat="1" ht="82.5" customHeight="1" x14ac:dyDescent="0.2">
      <c r="A4" s="59"/>
      <c r="B4" s="60"/>
      <c r="C4" s="12"/>
      <c r="D4" s="68"/>
      <c r="E4" s="69"/>
      <c r="G4" s="9"/>
      <c r="H4" s="39"/>
      <c r="I4" s="39"/>
    </row>
    <row r="5" spans="1:19" s="2" customFormat="1" ht="58.5" customHeight="1" thickBot="1" x14ac:dyDescent="0.3">
      <c r="A5" s="5"/>
      <c r="B5" s="5"/>
      <c r="C5" s="5"/>
      <c r="D5" s="5"/>
      <c r="E5" s="5" t="s">
        <v>12</v>
      </c>
      <c r="F5" s="5"/>
      <c r="G5" s="6"/>
      <c r="H5" s="7"/>
      <c r="I5" s="7"/>
    </row>
    <row r="6" spans="1:19" s="40" customFormat="1" ht="18" x14ac:dyDescent="0.25">
      <c r="A6" s="61"/>
      <c r="B6" s="61"/>
      <c r="C6" s="61"/>
      <c r="D6" s="61"/>
      <c r="E6" s="61"/>
      <c r="F6" s="61"/>
      <c r="G6" s="10"/>
      <c r="H6" s="51" t="s">
        <v>3</v>
      </c>
      <c r="I6" s="52"/>
      <c r="J6" s="38"/>
      <c r="K6" s="38"/>
      <c r="L6" s="38"/>
      <c r="M6" s="38"/>
      <c r="N6" s="38"/>
      <c r="O6" s="38"/>
      <c r="P6" s="38"/>
      <c r="Q6" s="38"/>
      <c r="R6" s="38"/>
      <c r="S6" s="38"/>
    </row>
    <row r="7" spans="1:19" s="41" customFormat="1" ht="69.75" customHeight="1" outlineLevel="1" x14ac:dyDescent="0.2">
      <c r="A7" s="78"/>
      <c r="B7" s="13"/>
      <c r="C7" s="14"/>
      <c r="D7" s="13"/>
      <c r="E7" s="15">
        <v>1</v>
      </c>
      <c r="F7" s="15"/>
      <c r="G7" s="8"/>
      <c r="H7" s="53" t="s">
        <v>4</v>
      </c>
      <c r="I7" s="54">
        <f>AVERAGE(E7:E18)</f>
        <v>0.58333333333333337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s="41" customFormat="1" ht="36" customHeight="1" outlineLevel="1" x14ac:dyDescent="0.2">
      <c r="A8" s="79"/>
      <c r="B8" s="78"/>
      <c r="C8" s="16"/>
      <c r="D8" s="17"/>
      <c r="E8" s="15">
        <v>1</v>
      </c>
      <c r="F8" s="15"/>
      <c r="G8" s="8"/>
      <c r="H8" s="53" t="s">
        <v>5</v>
      </c>
      <c r="I8" s="55">
        <f>AVERAGE(E20,E23,E30,E50)</f>
        <v>0.75</v>
      </c>
      <c r="J8" s="38"/>
      <c r="K8" s="38"/>
      <c r="L8" s="38"/>
      <c r="M8" s="38"/>
      <c r="N8" s="38"/>
      <c r="O8" s="38"/>
      <c r="P8" s="38"/>
      <c r="Q8" s="38"/>
      <c r="R8" s="38"/>
      <c r="S8" s="38"/>
    </row>
    <row r="9" spans="1:19" s="41" customFormat="1" ht="72" customHeight="1" outlineLevel="1" x14ac:dyDescent="0.2">
      <c r="A9" s="79"/>
      <c r="B9" s="79"/>
      <c r="C9" s="17"/>
      <c r="D9" s="17"/>
      <c r="E9" s="15">
        <v>0</v>
      </c>
      <c r="F9" s="15"/>
      <c r="G9" s="8"/>
      <c r="H9" s="53" t="s">
        <v>6</v>
      </c>
      <c r="I9" s="54">
        <f>AVERAGE(E24,E29,E31:E35,E52)</f>
        <v>0.75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s="41" customFormat="1" ht="72" customHeight="1" outlineLevel="1" x14ac:dyDescent="0.2">
      <c r="A10" s="79"/>
      <c r="B10" s="79"/>
      <c r="C10" s="16"/>
      <c r="D10" s="17"/>
      <c r="E10" s="15">
        <v>1</v>
      </c>
      <c r="F10" s="15"/>
      <c r="G10" s="8"/>
      <c r="H10" s="53" t="s">
        <v>7</v>
      </c>
      <c r="I10" s="55">
        <f>AVERAGE(E37:E40)</f>
        <v>0.75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</row>
    <row r="11" spans="1:19" s="41" customFormat="1" ht="77.25" customHeight="1" outlineLevel="1" x14ac:dyDescent="0.2">
      <c r="A11" s="79"/>
      <c r="B11" s="80"/>
      <c r="C11" s="16"/>
      <c r="D11" s="17"/>
      <c r="E11" s="15">
        <v>0</v>
      </c>
      <c r="F11" s="15"/>
      <c r="G11" s="8"/>
      <c r="H11" s="53" t="s">
        <v>8</v>
      </c>
      <c r="I11" s="54">
        <f>AVERAGE(E26,E45:E48)</f>
        <v>0.6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s="41" customFormat="1" ht="111" customHeight="1" outlineLevel="1" x14ac:dyDescent="0.2">
      <c r="A12" s="79"/>
      <c r="B12" s="70"/>
      <c r="C12" s="14"/>
      <c r="D12" s="13"/>
      <c r="E12" s="15">
        <v>1</v>
      </c>
      <c r="F12" s="15"/>
      <c r="G12" s="8"/>
      <c r="H12" s="53" t="s">
        <v>9</v>
      </c>
      <c r="I12" s="55">
        <f>AVERAGE(E11,E13,E17,E25,E26,E27)</f>
        <v>0.66666666666666663</v>
      </c>
      <c r="J12" s="38"/>
      <c r="K12" s="38"/>
      <c r="L12" s="38"/>
      <c r="M12" s="38"/>
      <c r="N12" s="38"/>
      <c r="O12" s="38"/>
      <c r="P12" s="38"/>
      <c r="Q12" s="38"/>
      <c r="R12" s="38"/>
      <c r="S12" s="38"/>
    </row>
    <row r="13" spans="1:19" s="41" customFormat="1" ht="51" customHeight="1" outlineLevel="1" x14ac:dyDescent="0.2">
      <c r="A13" s="79"/>
      <c r="B13" s="71"/>
      <c r="C13" s="14"/>
      <c r="D13" s="13"/>
      <c r="E13" s="15">
        <v>0</v>
      </c>
      <c r="F13" s="15"/>
      <c r="G13" s="8"/>
      <c r="H13" s="53" t="s">
        <v>2</v>
      </c>
      <c r="I13" s="54">
        <f>AVERAGE(E41:E43)</f>
        <v>0.33333333333333331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s="41" customFormat="1" ht="37.5" customHeight="1" outlineLevel="1" x14ac:dyDescent="0.2">
      <c r="A14" s="79"/>
      <c r="B14" s="78"/>
      <c r="C14" s="16"/>
      <c r="D14" s="18"/>
      <c r="E14" s="15">
        <v>1</v>
      </c>
      <c r="F14" s="15"/>
      <c r="G14" s="8"/>
      <c r="H14" s="53" t="s">
        <v>10</v>
      </c>
      <c r="I14" s="55">
        <f>AVERAGE(E60:E62)</f>
        <v>1</v>
      </c>
      <c r="J14" s="38"/>
      <c r="K14" s="38"/>
      <c r="L14" s="38"/>
      <c r="M14" s="38"/>
      <c r="N14" s="38"/>
      <c r="O14" s="38"/>
      <c r="P14" s="38"/>
      <c r="Q14" s="38"/>
      <c r="R14" s="38"/>
      <c r="S14" s="38"/>
    </row>
    <row r="15" spans="1:19" s="41" customFormat="1" ht="42.75" customHeight="1" outlineLevel="1" thickBot="1" x14ac:dyDescent="0.25">
      <c r="A15" s="79"/>
      <c r="B15" s="79"/>
      <c r="C15" s="16"/>
      <c r="D15" s="18"/>
      <c r="E15" s="15">
        <v>0</v>
      </c>
      <c r="F15" s="15"/>
      <c r="G15" s="8"/>
      <c r="H15" s="56" t="s">
        <v>11</v>
      </c>
      <c r="I15" s="57">
        <f>AVERAGE(E50:E51)</f>
        <v>0.5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s="41" customFormat="1" ht="102.75" customHeight="1" outlineLevel="1" x14ac:dyDescent="0.2">
      <c r="A16" s="79"/>
      <c r="B16" s="79"/>
      <c r="C16" s="16"/>
      <c r="D16" s="18"/>
      <c r="E16" s="15">
        <v>0</v>
      </c>
      <c r="F16" s="15"/>
      <c r="G16" s="8"/>
      <c r="H16" s="50"/>
      <c r="I16" s="9"/>
      <c r="J16" s="38"/>
      <c r="K16" s="38"/>
      <c r="L16" s="38"/>
      <c r="M16" s="38"/>
      <c r="N16" s="38"/>
      <c r="O16" s="38"/>
      <c r="P16" s="38"/>
      <c r="Q16" s="38"/>
      <c r="R16" s="38"/>
      <c r="S16" s="38"/>
    </row>
    <row r="17" spans="1:19" s="43" customFormat="1" ht="57" customHeight="1" x14ac:dyDescent="0.25">
      <c r="A17" s="79"/>
      <c r="B17" s="79"/>
      <c r="C17" s="16"/>
      <c r="D17" s="18"/>
      <c r="E17" s="15">
        <v>1</v>
      </c>
      <c r="F17" s="15"/>
      <c r="G17" s="11"/>
      <c r="H17" s="42"/>
      <c r="I17" s="6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s="43" customFormat="1" ht="36.75" customHeight="1" x14ac:dyDescent="0.25">
      <c r="A18" s="80"/>
      <c r="B18" s="80"/>
      <c r="C18" s="16"/>
      <c r="D18" s="18"/>
      <c r="E18" s="15">
        <v>1</v>
      </c>
      <c r="F18" s="15"/>
      <c r="G18" s="11"/>
      <c r="H18" s="42"/>
      <c r="I18" s="6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s="43" customFormat="1" ht="18" customHeight="1" x14ac:dyDescent="0.25">
      <c r="A19" s="77"/>
      <c r="B19" s="77"/>
      <c r="C19" s="77"/>
      <c r="D19" s="77"/>
      <c r="E19" s="77"/>
      <c r="F19" s="77"/>
      <c r="G19" s="11"/>
      <c r="H19" s="42"/>
      <c r="I19" s="9"/>
      <c r="J19" s="38"/>
      <c r="K19" s="38"/>
      <c r="L19" s="38"/>
      <c r="M19" s="38"/>
      <c r="N19" s="38"/>
      <c r="O19" s="38"/>
      <c r="P19" s="38"/>
      <c r="Q19" s="38"/>
      <c r="R19" s="38"/>
      <c r="S19" s="38"/>
    </row>
    <row r="20" spans="1:19" s="43" customFormat="1" ht="119.25" customHeight="1" x14ac:dyDescent="0.25">
      <c r="A20" s="81"/>
      <c r="B20" s="84"/>
      <c r="C20" s="14"/>
      <c r="D20" s="20"/>
      <c r="E20" s="15">
        <v>1</v>
      </c>
      <c r="F20" s="15"/>
      <c r="G20" s="11"/>
      <c r="H20" s="42"/>
      <c r="I20" s="6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s="43" customFormat="1" ht="27.75" customHeight="1" x14ac:dyDescent="0.25">
      <c r="A21" s="82"/>
      <c r="B21" s="89"/>
      <c r="C21" s="13"/>
      <c r="D21" s="14"/>
      <c r="E21" s="14">
        <v>1</v>
      </c>
      <c r="F21" s="14"/>
      <c r="G21" s="11"/>
      <c r="H21" s="42"/>
      <c r="I21" s="9"/>
      <c r="J21" s="38"/>
      <c r="K21" s="38"/>
      <c r="L21" s="38"/>
      <c r="M21" s="38"/>
      <c r="N21" s="38"/>
      <c r="O21" s="38"/>
      <c r="P21" s="38"/>
      <c r="Q21" s="38"/>
      <c r="R21" s="38"/>
      <c r="S21" s="38"/>
    </row>
    <row r="22" spans="1:19" s="43" customFormat="1" ht="24.75" customHeight="1" x14ac:dyDescent="0.25">
      <c r="A22" s="82"/>
      <c r="B22" s="89"/>
      <c r="C22" s="13"/>
      <c r="D22" s="14"/>
      <c r="E22" s="14">
        <v>0</v>
      </c>
      <c r="F22" s="14"/>
      <c r="G22" s="11"/>
      <c r="H22" s="42"/>
      <c r="I22" s="6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75" customHeight="1" x14ac:dyDescent="0.25">
      <c r="A23" s="82"/>
      <c r="B23" s="89"/>
      <c r="C23" s="13"/>
      <c r="D23" s="14"/>
      <c r="E23" s="14">
        <v>1</v>
      </c>
      <c r="F23" s="14"/>
      <c r="H23" s="42"/>
      <c r="I23" s="9"/>
      <c r="J23" s="38"/>
      <c r="K23" s="38"/>
      <c r="L23" s="38"/>
      <c r="M23" s="38"/>
      <c r="N23" s="38"/>
      <c r="O23" s="38"/>
      <c r="P23" s="38"/>
      <c r="Q23" s="38"/>
      <c r="R23" s="38"/>
      <c r="S23" s="38"/>
    </row>
    <row r="24" spans="1:19" ht="38.25" customHeight="1" x14ac:dyDescent="0.25">
      <c r="A24" s="82"/>
      <c r="B24" s="89"/>
      <c r="C24" s="13"/>
      <c r="D24" s="14"/>
      <c r="E24" s="14">
        <v>0</v>
      </c>
      <c r="F24" s="14"/>
      <c r="H24" s="42"/>
      <c r="I24" s="6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3.75" customHeight="1" x14ac:dyDescent="0.25">
      <c r="A25" s="82"/>
      <c r="B25" s="89"/>
      <c r="C25" s="13"/>
      <c r="D25" s="14"/>
      <c r="E25" s="14">
        <v>1</v>
      </c>
      <c r="F25" s="14"/>
      <c r="H25" s="42"/>
      <c r="I25" s="9"/>
      <c r="J25" s="38"/>
      <c r="K25" s="38"/>
      <c r="L25" s="38"/>
      <c r="M25" s="38"/>
      <c r="N25" s="38"/>
      <c r="O25" s="38"/>
      <c r="P25" s="38"/>
      <c r="Q25" s="38"/>
      <c r="R25" s="38"/>
      <c r="S25" s="38"/>
    </row>
    <row r="26" spans="1:19" ht="36.75" customHeight="1" x14ac:dyDescent="0.25">
      <c r="A26" s="49"/>
      <c r="B26" s="89"/>
      <c r="C26" s="13"/>
      <c r="D26" s="14"/>
      <c r="E26" s="14">
        <v>1</v>
      </c>
      <c r="F26" s="14"/>
      <c r="H26" s="42"/>
      <c r="I26" s="6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33" customHeight="1" x14ac:dyDescent="0.25">
      <c r="A27" s="19"/>
      <c r="B27" s="89"/>
      <c r="C27" s="13"/>
      <c r="D27" s="14"/>
      <c r="E27" s="14">
        <v>1</v>
      </c>
      <c r="F27" s="14"/>
      <c r="H27" s="42"/>
      <c r="I27" s="9"/>
      <c r="J27" s="38"/>
      <c r="K27" s="38"/>
      <c r="L27" s="38"/>
      <c r="M27" s="38"/>
      <c r="N27" s="38"/>
      <c r="O27" s="38"/>
      <c r="P27" s="38"/>
      <c r="Q27" s="38"/>
      <c r="R27" s="38"/>
      <c r="S27" s="38"/>
    </row>
    <row r="28" spans="1:19" ht="66" customHeight="1" x14ac:dyDescent="0.25">
      <c r="A28" s="82"/>
      <c r="B28" s="89"/>
      <c r="C28" s="13"/>
      <c r="D28" s="14"/>
      <c r="E28" s="14">
        <v>0</v>
      </c>
      <c r="F28" s="14"/>
      <c r="H28" s="42"/>
      <c r="I28" s="6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s="37" customFormat="1" ht="38.25" customHeight="1" outlineLevel="1" x14ac:dyDescent="0.25">
      <c r="A29" s="82"/>
      <c r="B29" s="89"/>
      <c r="C29" s="13"/>
      <c r="D29" s="14"/>
      <c r="E29" s="14">
        <v>1</v>
      </c>
      <c r="F29" s="14"/>
      <c r="G29" s="11"/>
      <c r="H29" s="42"/>
      <c r="I29" s="9"/>
      <c r="J29" s="38"/>
      <c r="K29" s="38"/>
      <c r="L29" s="38"/>
      <c r="M29" s="38"/>
      <c r="N29" s="38"/>
      <c r="O29" s="38"/>
      <c r="P29" s="38"/>
      <c r="Q29" s="38"/>
      <c r="R29" s="38"/>
      <c r="S29" s="38"/>
    </row>
    <row r="30" spans="1:19" s="37" customFormat="1" ht="30" customHeight="1" outlineLevel="1" x14ac:dyDescent="0.2">
      <c r="A30" s="82"/>
      <c r="B30" s="85"/>
      <c r="C30" s="13"/>
      <c r="D30" s="14"/>
      <c r="E30" s="15">
        <v>0</v>
      </c>
      <c r="F30" s="15"/>
      <c r="G30" s="8"/>
      <c r="H30" s="42"/>
      <c r="I30" s="6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34.5" customHeight="1" x14ac:dyDescent="0.25">
      <c r="A31" s="82"/>
      <c r="B31" s="92"/>
      <c r="C31" s="21"/>
      <c r="D31" s="22"/>
      <c r="E31" s="15">
        <v>1</v>
      </c>
      <c r="F31" s="15"/>
      <c r="G31" s="8"/>
      <c r="H31" s="42"/>
      <c r="I31" s="6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33" customHeight="1" x14ac:dyDescent="0.25">
      <c r="A32" s="82"/>
      <c r="B32" s="93"/>
      <c r="C32" s="21"/>
      <c r="D32" s="22"/>
      <c r="E32" s="15">
        <v>1</v>
      </c>
      <c r="F32" s="15"/>
      <c r="H32" s="42"/>
      <c r="I32" s="9"/>
      <c r="J32" s="38"/>
      <c r="K32" s="38"/>
      <c r="L32" s="38"/>
      <c r="M32" s="38"/>
      <c r="N32" s="38"/>
      <c r="O32" s="38"/>
      <c r="P32" s="38"/>
      <c r="Q32" s="38"/>
      <c r="R32" s="38"/>
      <c r="S32" s="38"/>
    </row>
    <row r="33" spans="1:19" ht="18" x14ac:dyDescent="0.25">
      <c r="A33" s="82"/>
      <c r="B33" s="93"/>
      <c r="C33" s="23"/>
      <c r="D33" s="22"/>
      <c r="E33" s="15">
        <v>0</v>
      </c>
      <c r="F33" s="15"/>
      <c r="H33" s="42"/>
      <c r="I33" s="6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7.25" x14ac:dyDescent="0.25">
      <c r="A34" s="82"/>
      <c r="B34" s="93"/>
      <c r="C34" s="23"/>
      <c r="D34" s="22"/>
      <c r="E34" s="15">
        <v>1</v>
      </c>
      <c r="F34" s="15"/>
      <c r="H34" s="42"/>
      <c r="I34" s="9"/>
      <c r="J34" s="38"/>
      <c r="K34" s="38"/>
      <c r="L34" s="38"/>
      <c r="M34" s="38"/>
      <c r="N34" s="38"/>
      <c r="O34" s="38"/>
      <c r="P34" s="38"/>
      <c r="Q34" s="38"/>
      <c r="R34" s="38"/>
      <c r="S34" s="38"/>
    </row>
    <row r="35" spans="1:19" ht="18" x14ac:dyDescent="0.25">
      <c r="A35" s="83"/>
      <c r="B35" s="94"/>
      <c r="C35" s="23"/>
      <c r="D35" s="22"/>
      <c r="E35" s="15">
        <v>1</v>
      </c>
      <c r="F35" s="15"/>
      <c r="H35" s="42"/>
      <c r="I35" s="6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8" x14ac:dyDescent="0.25">
      <c r="A36" s="77"/>
      <c r="B36" s="77"/>
      <c r="C36" s="77"/>
      <c r="D36" s="77"/>
      <c r="E36" s="77"/>
      <c r="F36" s="77"/>
      <c r="H36" s="42"/>
      <c r="I36" s="6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7.25" x14ac:dyDescent="0.25">
      <c r="A37" s="92"/>
      <c r="B37" s="92"/>
      <c r="C37" s="23"/>
      <c r="D37" s="22"/>
      <c r="E37" s="15">
        <v>0</v>
      </c>
      <c r="F37" s="15"/>
      <c r="H37" s="42"/>
      <c r="I37" s="9"/>
      <c r="J37" s="38"/>
      <c r="K37" s="38"/>
      <c r="L37" s="38"/>
      <c r="M37" s="38"/>
      <c r="N37" s="38"/>
      <c r="O37" s="38"/>
      <c r="P37" s="38"/>
      <c r="Q37" s="38"/>
      <c r="R37" s="38"/>
      <c r="S37" s="38"/>
    </row>
    <row r="38" spans="1:19" ht="29.25" customHeight="1" x14ac:dyDescent="0.25">
      <c r="A38" s="93"/>
      <c r="B38" s="93"/>
      <c r="C38" s="23"/>
      <c r="D38" s="22"/>
      <c r="E38" s="15">
        <v>1</v>
      </c>
      <c r="F38" s="15"/>
      <c r="H38" s="42"/>
      <c r="I38" s="6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7.25" x14ac:dyDescent="0.25">
      <c r="A39" s="93"/>
      <c r="B39" s="93"/>
      <c r="C39" s="23"/>
      <c r="D39" s="22"/>
      <c r="E39" s="15">
        <v>1</v>
      </c>
      <c r="F39" s="15"/>
      <c r="H39" s="42"/>
      <c r="I39" s="9"/>
      <c r="J39" s="38"/>
      <c r="K39" s="38"/>
      <c r="L39" s="38"/>
      <c r="M39" s="38"/>
      <c r="N39" s="38"/>
      <c r="O39" s="38"/>
      <c r="P39" s="38"/>
      <c r="Q39" s="38"/>
      <c r="R39" s="38"/>
      <c r="S39" s="38"/>
    </row>
    <row r="40" spans="1:19" ht="18" x14ac:dyDescent="0.25">
      <c r="A40" s="93"/>
      <c r="B40" s="94"/>
      <c r="C40" s="23"/>
      <c r="D40" s="22"/>
      <c r="E40" s="15">
        <v>1</v>
      </c>
      <c r="F40" s="15"/>
      <c r="H40" s="42"/>
      <c r="I40" s="6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7.25" x14ac:dyDescent="0.25">
      <c r="A41" s="93"/>
      <c r="B41" s="90"/>
      <c r="C41" s="23"/>
      <c r="D41" s="22"/>
      <c r="E41" s="15">
        <v>1</v>
      </c>
      <c r="F41" s="15"/>
      <c r="H41" s="42"/>
      <c r="I41" s="9"/>
      <c r="J41" s="38"/>
      <c r="K41" s="38"/>
      <c r="L41" s="38"/>
      <c r="M41" s="38"/>
      <c r="N41" s="38"/>
      <c r="O41" s="38"/>
      <c r="P41" s="38"/>
      <c r="Q41" s="38"/>
      <c r="R41" s="38"/>
      <c r="S41" s="38"/>
    </row>
    <row r="42" spans="1:19" ht="18" x14ac:dyDescent="0.25">
      <c r="A42" s="93"/>
      <c r="B42" s="91"/>
      <c r="C42" s="23"/>
      <c r="D42" s="22"/>
      <c r="E42" s="15">
        <v>0</v>
      </c>
      <c r="F42" s="15"/>
      <c r="H42" s="42"/>
      <c r="I42" s="6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7.25" x14ac:dyDescent="0.25">
      <c r="A43" s="94"/>
      <c r="B43" s="91"/>
      <c r="C43" s="23"/>
      <c r="D43" s="22"/>
      <c r="E43" s="15">
        <v>0</v>
      </c>
      <c r="F43" s="15"/>
      <c r="H43" s="42"/>
      <c r="I43" s="9"/>
      <c r="J43" s="38"/>
      <c r="K43" s="38"/>
      <c r="L43" s="38"/>
      <c r="M43" s="38"/>
      <c r="N43" s="38"/>
      <c r="O43" s="38"/>
      <c r="P43" s="38"/>
      <c r="Q43" s="38"/>
      <c r="R43" s="38"/>
      <c r="S43" s="38"/>
    </row>
    <row r="44" spans="1:19" ht="22.5" customHeight="1" x14ac:dyDescent="0.25">
      <c r="A44" s="77"/>
      <c r="B44" s="77"/>
      <c r="C44" s="77"/>
      <c r="D44" s="77"/>
      <c r="E44" s="77"/>
      <c r="F44" s="77"/>
      <c r="H44" s="42"/>
      <c r="I44" s="6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33.75" customHeight="1" x14ac:dyDescent="0.25">
      <c r="A45" s="72"/>
      <c r="B45" s="86"/>
      <c r="C45" s="24"/>
      <c r="D45" s="22"/>
      <c r="E45" s="15">
        <v>1</v>
      </c>
      <c r="F45" s="15"/>
      <c r="H45" s="42"/>
      <c r="I45" s="9"/>
      <c r="J45" s="38"/>
      <c r="K45" s="38"/>
      <c r="L45" s="38"/>
      <c r="M45" s="38"/>
      <c r="N45" s="38"/>
      <c r="O45" s="38"/>
      <c r="P45" s="38"/>
      <c r="Q45" s="38"/>
      <c r="R45" s="38"/>
      <c r="S45" s="38"/>
    </row>
    <row r="46" spans="1:19" ht="57" customHeight="1" x14ac:dyDescent="0.25">
      <c r="A46" s="73"/>
      <c r="B46" s="87"/>
      <c r="C46" s="24"/>
      <c r="D46" s="22"/>
      <c r="E46" s="15">
        <v>0</v>
      </c>
      <c r="F46" s="15"/>
      <c r="H46" s="42"/>
      <c r="I46" s="6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53.25" customHeight="1" x14ac:dyDescent="0.25">
      <c r="A47" s="73"/>
      <c r="B47" s="87"/>
      <c r="C47" s="24"/>
      <c r="D47" s="22"/>
      <c r="E47" s="15">
        <v>1</v>
      </c>
      <c r="F47" s="15"/>
      <c r="H47" s="42"/>
      <c r="I47" s="9"/>
      <c r="J47" s="38"/>
      <c r="K47" s="38"/>
      <c r="L47" s="38"/>
      <c r="M47" s="38"/>
      <c r="N47" s="38"/>
      <c r="O47" s="38"/>
      <c r="P47" s="38"/>
      <c r="Q47" s="38"/>
      <c r="R47" s="38"/>
      <c r="S47" s="38"/>
    </row>
    <row r="48" spans="1:19" ht="18" x14ac:dyDescent="0.25">
      <c r="A48" s="74"/>
      <c r="B48" s="88"/>
      <c r="C48" s="13"/>
      <c r="D48" s="25"/>
      <c r="E48" s="16">
        <v>0</v>
      </c>
      <c r="F48" s="16"/>
      <c r="H48" s="42"/>
      <c r="I48" s="6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22.5" customHeight="1" x14ac:dyDescent="0.25">
      <c r="A49" s="77"/>
      <c r="B49" s="77"/>
      <c r="C49" s="77"/>
      <c r="D49" s="77"/>
      <c r="E49" s="77"/>
      <c r="F49" s="95"/>
      <c r="H49" s="42"/>
      <c r="I49" s="9"/>
      <c r="J49" s="38"/>
      <c r="K49" s="38"/>
      <c r="L49" s="38"/>
      <c r="M49" s="38"/>
      <c r="N49" s="38"/>
      <c r="O49" s="38"/>
      <c r="P49" s="38"/>
      <c r="Q49" s="38"/>
      <c r="R49" s="38"/>
      <c r="S49" s="38"/>
    </row>
    <row r="50" spans="1:19" ht="118.5" customHeight="1" x14ac:dyDescent="0.25">
      <c r="A50" s="26"/>
      <c r="B50" s="84"/>
      <c r="C50" s="27"/>
      <c r="D50" s="16"/>
      <c r="E50" s="16">
        <v>1</v>
      </c>
      <c r="F50" s="16"/>
      <c r="H50" s="42"/>
      <c r="I50" s="6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67.5" customHeight="1" x14ac:dyDescent="0.25">
      <c r="A51" s="28"/>
      <c r="B51" s="85"/>
      <c r="C51" s="17"/>
      <c r="D51" s="17"/>
      <c r="E51" s="16">
        <v>0</v>
      </c>
      <c r="F51" s="16"/>
      <c r="H51" s="42"/>
      <c r="I51" s="6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55.5" customHeight="1" x14ac:dyDescent="0.25">
      <c r="A52" s="28"/>
      <c r="B52" s="29"/>
      <c r="C52" s="17"/>
      <c r="D52" s="16"/>
      <c r="E52" s="16">
        <v>1</v>
      </c>
      <c r="F52" s="16"/>
      <c r="H52" s="42"/>
      <c r="I52" s="9"/>
      <c r="J52" s="38"/>
      <c r="K52" s="38"/>
      <c r="L52" s="38"/>
      <c r="M52" s="38"/>
      <c r="N52" s="38"/>
      <c r="O52" s="38"/>
      <c r="P52" s="38"/>
      <c r="Q52" s="38"/>
      <c r="R52" s="38"/>
      <c r="S52" s="38"/>
    </row>
    <row r="53" spans="1:19" ht="26.25" customHeight="1" x14ac:dyDescent="0.3">
      <c r="A53" s="30"/>
      <c r="B53" s="45"/>
      <c r="C53" s="31"/>
      <c r="D53" s="25"/>
      <c r="E53" s="46">
        <v>0</v>
      </c>
      <c r="F53" s="16"/>
      <c r="H53" s="42"/>
      <c r="I53" s="6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21.75" customHeight="1" x14ac:dyDescent="0.25">
      <c r="A54" s="75"/>
      <c r="B54" s="75"/>
      <c r="C54" s="75"/>
      <c r="D54" s="75"/>
      <c r="E54" s="75"/>
      <c r="F54" s="76"/>
      <c r="H54" s="42"/>
      <c r="I54" s="9"/>
      <c r="J54" s="38"/>
      <c r="K54" s="38"/>
      <c r="L54" s="38"/>
      <c r="M54" s="38"/>
      <c r="N54" s="38"/>
      <c r="O54" s="38"/>
      <c r="P54" s="38"/>
      <c r="Q54" s="38"/>
      <c r="R54" s="38"/>
      <c r="S54" s="38"/>
    </row>
    <row r="55" spans="1:19" ht="60" customHeight="1" x14ac:dyDescent="0.25">
      <c r="A55" s="72"/>
      <c r="B55" s="70"/>
      <c r="C55" s="21"/>
      <c r="D55" s="22"/>
      <c r="E55" s="15">
        <v>1</v>
      </c>
      <c r="F55" s="15"/>
      <c r="H55" s="42"/>
      <c r="I55" s="6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37.5" customHeight="1" x14ac:dyDescent="0.25">
      <c r="A56" s="73"/>
      <c r="B56" s="71"/>
      <c r="C56" s="32"/>
      <c r="D56" s="22"/>
      <c r="E56" s="15">
        <v>1</v>
      </c>
      <c r="F56" s="15"/>
      <c r="H56" s="42"/>
      <c r="I56" s="9"/>
      <c r="J56" s="38"/>
      <c r="K56" s="38"/>
      <c r="L56" s="38"/>
      <c r="M56" s="38"/>
      <c r="N56" s="38"/>
      <c r="O56" s="38"/>
      <c r="P56" s="38"/>
      <c r="Q56" s="38"/>
      <c r="R56" s="38"/>
      <c r="S56" s="38"/>
    </row>
    <row r="57" spans="1:19" ht="29.25" customHeight="1" x14ac:dyDescent="0.25">
      <c r="A57" s="73"/>
      <c r="B57" s="70"/>
      <c r="C57" s="21"/>
      <c r="D57" s="22"/>
      <c r="E57" s="15">
        <v>0</v>
      </c>
      <c r="F57" s="15"/>
      <c r="H57" s="42"/>
      <c r="I57" s="6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39.75" customHeight="1" x14ac:dyDescent="0.25">
      <c r="A58" s="74"/>
      <c r="B58" s="71"/>
      <c r="C58" s="32"/>
      <c r="D58" s="33"/>
      <c r="E58" s="15">
        <v>1</v>
      </c>
      <c r="F58" s="15"/>
      <c r="H58" s="42"/>
      <c r="I58" s="9"/>
      <c r="J58" s="38"/>
      <c r="K58" s="38"/>
      <c r="L58" s="38"/>
      <c r="M58" s="38"/>
      <c r="N58" s="38"/>
      <c r="O58" s="38"/>
      <c r="P58" s="38"/>
      <c r="Q58" s="38"/>
      <c r="R58" s="38"/>
      <c r="S58" s="38"/>
    </row>
    <row r="59" spans="1:19" ht="21.75" customHeight="1" x14ac:dyDescent="0.25">
      <c r="A59" s="75"/>
      <c r="B59" s="75"/>
      <c r="C59" s="75"/>
      <c r="D59" s="75"/>
      <c r="E59" s="75"/>
      <c r="F59" s="76"/>
      <c r="H59" s="42"/>
      <c r="I59" s="6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60.75" customHeight="1" x14ac:dyDescent="0.25">
      <c r="A60" s="34"/>
      <c r="B60" s="34"/>
      <c r="C60" s="35"/>
      <c r="D60" s="33"/>
      <c r="E60" s="15">
        <v>1</v>
      </c>
      <c r="F60" s="15"/>
      <c r="H60" s="42"/>
      <c r="I60" s="9"/>
      <c r="J60" s="38"/>
      <c r="K60" s="38"/>
      <c r="L60" s="38"/>
      <c r="M60" s="38"/>
      <c r="N60" s="38"/>
      <c r="O60" s="38"/>
      <c r="P60" s="38"/>
      <c r="Q60" s="38"/>
      <c r="R60" s="38"/>
      <c r="S60" s="38"/>
    </row>
    <row r="61" spans="1:19" ht="72.75" customHeight="1" x14ac:dyDescent="0.25">
      <c r="A61" s="34"/>
      <c r="B61" s="34"/>
      <c r="C61" s="24"/>
      <c r="D61" s="33"/>
      <c r="E61" s="15">
        <v>1</v>
      </c>
      <c r="F61" s="15"/>
      <c r="H61" s="42"/>
      <c r="I61" s="6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62.25" customHeight="1" x14ac:dyDescent="0.25">
      <c r="A62" s="34"/>
      <c r="B62" s="34"/>
      <c r="C62" s="24"/>
      <c r="D62" s="33"/>
      <c r="E62" s="15">
        <v>1</v>
      </c>
      <c r="F62" s="15"/>
      <c r="H62" s="42"/>
      <c r="I62" s="9"/>
      <c r="J62" s="38"/>
      <c r="K62" s="38"/>
      <c r="L62" s="38"/>
      <c r="M62" s="38"/>
      <c r="N62" s="38"/>
      <c r="O62" s="38"/>
      <c r="P62" s="38"/>
      <c r="Q62" s="38"/>
      <c r="R62" s="38"/>
      <c r="S62" s="38"/>
    </row>
  </sheetData>
  <mergeCells count="29">
    <mergeCell ref="B50:B51"/>
    <mergeCell ref="B45:B48"/>
    <mergeCell ref="B20:B30"/>
    <mergeCell ref="A45:A48"/>
    <mergeCell ref="B41:B43"/>
    <mergeCell ref="B31:B35"/>
    <mergeCell ref="B37:B40"/>
    <mergeCell ref="A49:F49"/>
    <mergeCell ref="A37:A43"/>
    <mergeCell ref="A36:F36"/>
    <mergeCell ref="A19:F19"/>
    <mergeCell ref="A44:F44"/>
    <mergeCell ref="A7:A18"/>
    <mergeCell ref="B8:B11"/>
    <mergeCell ref="B14:B18"/>
    <mergeCell ref="B12:B13"/>
    <mergeCell ref="A20:A25"/>
    <mergeCell ref="A28:A35"/>
    <mergeCell ref="B55:B56"/>
    <mergeCell ref="B57:B58"/>
    <mergeCell ref="A55:A58"/>
    <mergeCell ref="A54:F54"/>
    <mergeCell ref="A59:F59"/>
    <mergeCell ref="A4:B4"/>
    <mergeCell ref="A6:F6"/>
    <mergeCell ref="A1:F1"/>
    <mergeCell ref="A2:F2"/>
    <mergeCell ref="A3:F3"/>
    <mergeCell ref="D4:E4"/>
  </mergeCells>
  <dataValidations count="2">
    <dataValidation type="list" allowBlank="1" showInputMessage="1" showErrorMessage="1" sqref="E50:E52 E60:F62 F7:F18 E37:F43 E20:F35 E55:F58 F50:F53 E45:F48">
      <formula1>"1, 0, NA"</formula1>
    </dataValidation>
    <dataValidation type="list" allowBlank="1" showInputMessage="1" showErrorMessage="1" sqref="E7:E18">
      <formula1>"1, 0, NA, RI"</formula1>
    </dataValidation>
  </dataValidations>
  <printOptions horizontalCentered="1"/>
  <pageMargins left="0.25" right="0.25" top="0.75" bottom="0.75" header="0.3" footer="0.3"/>
  <pageSetup paperSize="9" scale="51" fitToHeight="0" orientation="portrait" r:id="rId1"/>
  <headerFooter>
    <oddFooter>&amp;R&amp;P/&amp;N</oddFooter>
  </headerFooter>
  <rowBreaks count="1" manualBreakCount="1">
    <brk id="2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8"/>
  <sheetViews>
    <sheetView tabSelected="1" topLeftCell="B4" zoomScaleNormal="100" workbookViewId="0">
      <selection activeCell="P32" sqref="P32"/>
    </sheetView>
  </sheetViews>
  <sheetFormatPr baseColWidth="10" defaultRowHeight="15" x14ac:dyDescent="0.25"/>
  <cols>
    <col min="1" max="1" width="2.85546875" hidden="1" customWidth="1"/>
    <col min="14" max="14" width="32.85546875" customWidth="1"/>
    <col min="16" max="16" width="40.140625" customWidth="1"/>
  </cols>
  <sheetData>
    <row r="1" spans="1:18" s="1" customFormat="1" ht="18" x14ac:dyDescent="0.2"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8" s="1" customFormat="1" ht="45" x14ac:dyDescent="0.2"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</row>
    <row r="3" spans="1:18" s="1" customFormat="1" ht="14.25" x14ac:dyDescent="0.2"/>
    <row r="4" spans="1:18" ht="26.25" customHeight="1" x14ac:dyDescent="0.25">
      <c r="B4" s="100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</row>
    <row r="5" spans="1:18" ht="15.75" thickBot="1" x14ac:dyDescent="0.3">
      <c r="A5" s="4" t="e">
        <f>IF(#REF!=0,"NA")</f>
        <v>#REF!</v>
      </c>
    </row>
    <row r="6" spans="1:18" ht="19.5" thickBot="1" x14ac:dyDescent="0.35">
      <c r="A6" s="4" t="e">
        <f>IF(#REF!=0,"NA")</f>
        <v>#REF!</v>
      </c>
      <c r="B6" s="102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4"/>
      <c r="P6" s="58" t="str">
        <f>GRILLE!H6</f>
        <v>Ne pas modifier</v>
      </c>
      <c r="Q6" s="58"/>
    </row>
    <row r="7" spans="1:18" ht="15.75" customHeight="1" x14ac:dyDescent="0.25">
      <c r="A7" s="4" t="e">
        <f>IF(#REF!=0,"NA")</f>
        <v>#REF!</v>
      </c>
      <c r="P7" s="58" t="str">
        <f>GRILLE!H7</f>
        <v>Recueil des informations</v>
      </c>
      <c r="Q7" s="58">
        <f>GRILLE!I7</f>
        <v>0.58333333333333337</v>
      </c>
      <c r="R7">
        <f>RANK($Q$7:$Q$15,$P$7:$Q$15,0)</f>
        <v>7</v>
      </c>
    </row>
    <row r="8" spans="1:18" x14ac:dyDescent="0.25">
      <c r="A8" s="4" t="e">
        <f>IF(#REF!=0,"NA")</f>
        <v>#REF!</v>
      </c>
      <c r="P8" s="58" t="str">
        <f>GRILLE!H8</f>
        <v>Identification du patient</v>
      </c>
      <c r="Q8" s="58">
        <f>GRILLE!I8</f>
        <v>0.75</v>
      </c>
      <c r="R8">
        <f t="shared" ref="R8:R15" si="0">RANK($Q$7:$Q$15,$P$7:$Q$15,0)</f>
        <v>2</v>
      </c>
    </row>
    <row r="9" spans="1:18" x14ac:dyDescent="0.25">
      <c r="A9" s="4" t="e">
        <f>IF(#REF!=0,"NA")</f>
        <v>#REF!</v>
      </c>
      <c r="P9" s="58" t="str">
        <f>GRILLE!H9</f>
        <v>Informations données au patient</v>
      </c>
      <c r="Q9" s="58">
        <f>GRILLE!I9</f>
        <v>0.75</v>
      </c>
      <c r="R9">
        <f t="shared" si="0"/>
        <v>2</v>
      </c>
    </row>
    <row r="10" spans="1:18" x14ac:dyDescent="0.25">
      <c r="A10" s="4" t="e">
        <f>IF(#REF!=0,"NA")</f>
        <v>#REF!</v>
      </c>
      <c r="P10" s="58" t="str">
        <f>GRILLE!H10</f>
        <v>Respect des délais annoncés</v>
      </c>
      <c r="Q10" s="58">
        <f>GRILLE!I10</f>
        <v>0.75</v>
      </c>
      <c r="R10">
        <f t="shared" si="0"/>
        <v>2</v>
      </c>
    </row>
    <row r="11" spans="1:18" x14ac:dyDescent="0.25">
      <c r="A11" s="4" t="e">
        <f>IF(#REF!=0,"NA")</f>
        <v>#REF!</v>
      </c>
      <c r="P11" s="58" t="str">
        <f>GRILLE!H11</f>
        <v>Intimité et confidentialité</v>
      </c>
      <c r="Q11" s="58">
        <f>GRILLE!I11</f>
        <v>0.6</v>
      </c>
      <c r="R11">
        <f t="shared" si="0"/>
        <v>6</v>
      </c>
    </row>
    <row r="12" spans="1:18" x14ac:dyDescent="0.25">
      <c r="A12" s="4" t="e">
        <f>IF(#REF!=0,"NA")</f>
        <v>#REF!</v>
      </c>
      <c r="P12" s="58" t="str">
        <f>GRILLE!H12</f>
        <v>Sécurité et confort</v>
      </c>
      <c r="Q12" s="58">
        <f>GRILLE!I12</f>
        <v>0.66666666666666663</v>
      </c>
      <c r="R12">
        <f t="shared" si="0"/>
        <v>5</v>
      </c>
    </row>
    <row r="13" spans="1:18" x14ac:dyDescent="0.25">
      <c r="A13" s="4" t="e">
        <f>IF(#REF!=0,"NA")</f>
        <v>#REF!</v>
      </c>
      <c r="P13" s="58" t="str">
        <f>GRILLE!H13</f>
        <v>Formation des professionnels</v>
      </c>
      <c r="Q13" s="58">
        <f>GRILLE!I13</f>
        <v>0.33333333333333331</v>
      </c>
      <c r="R13">
        <f t="shared" si="0"/>
        <v>9</v>
      </c>
    </row>
    <row r="14" spans="1:18" x14ac:dyDescent="0.25">
      <c r="A14" s="4" t="e">
        <f>IF(#REF!=0,"NA")</f>
        <v>#REF!</v>
      </c>
      <c r="P14" s="58" t="str">
        <f>GRILLE!H14</f>
        <v>Qualité gestion des risques</v>
      </c>
      <c r="Q14" s="58">
        <f>GRILLE!I14</f>
        <v>1</v>
      </c>
      <c r="R14">
        <f t="shared" si="0"/>
        <v>1</v>
      </c>
    </row>
    <row r="15" spans="1:18" x14ac:dyDescent="0.25">
      <c r="A15" s="4" t="e">
        <f>IF(#REF!=0,"NA")</f>
        <v>#REF!</v>
      </c>
      <c r="P15" s="58" t="str">
        <f>GRILLE!H15</f>
        <v>Remise des informations au service destinataire</v>
      </c>
      <c r="Q15" s="58">
        <f>GRILLE!I15</f>
        <v>0.5</v>
      </c>
      <c r="R15">
        <f t="shared" si="0"/>
        <v>8</v>
      </c>
    </row>
    <row r="16" spans="1:18" x14ac:dyDescent="0.25">
      <c r="A16" s="4" t="e">
        <f>IF(#REF!=0,"NA")</f>
        <v>#REF!</v>
      </c>
    </row>
    <row r="17" spans="1:14" x14ac:dyDescent="0.25">
      <c r="A17" s="4" t="e">
        <f>IF(#REF!=0,"NA")</f>
        <v>#REF!</v>
      </c>
    </row>
    <row r="18" spans="1:14" x14ac:dyDescent="0.25">
      <c r="A18" s="4" t="e">
        <f>IF(#REF!=0,"NA")</f>
        <v>#REF!</v>
      </c>
    </row>
    <row r="19" spans="1:14" x14ac:dyDescent="0.25">
      <c r="A19" s="4" t="e">
        <f>IF(#REF!=0,"NA")</f>
        <v>#REF!</v>
      </c>
    </row>
    <row r="20" spans="1:14" x14ac:dyDescent="0.25">
      <c r="A20" s="4" t="e">
        <f>IF(#REF!=0,"NA")</f>
        <v>#REF!</v>
      </c>
    </row>
    <row r="21" spans="1:14" x14ac:dyDescent="0.25">
      <c r="A21" s="4" t="e">
        <f>IF(#REF!=0,"NA")</f>
        <v>#REF!</v>
      </c>
    </row>
    <row r="22" spans="1:14" x14ac:dyDescent="0.25">
      <c r="A22" s="4" t="e">
        <f>IF(#REF!=0,"NA")</f>
        <v>#REF!</v>
      </c>
    </row>
    <row r="23" spans="1:14" x14ac:dyDescent="0.25">
      <c r="A23" s="4" t="e">
        <f>IF(#REF!=0,"NA")</f>
        <v>#REF!</v>
      </c>
    </row>
    <row r="24" spans="1:14" x14ac:dyDescent="0.25">
      <c r="A24" s="4" t="e">
        <f>IF(#REF!=0,"NA")</f>
        <v>#REF!</v>
      </c>
    </row>
    <row r="25" spans="1:14" ht="75.75" customHeight="1" x14ac:dyDescent="0.25">
      <c r="A25" s="4" t="e">
        <f>IF(#REF!=0,"NA")</f>
        <v>#REF!</v>
      </c>
    </row>
    <row r="26" spans="1:14" x14ac:dyDescent="0.25">
      <c r="A26" s="4" t="e">
        <f>IF(#REF!=0,"NA")</f>
        <v>#REF!</v>
      </c>
    </row>
    <row r="27" spans="1:14" ht="8.25" customHeight="1" x14ac:dyDescent="0.25">
      <c r="A27" s="4" t="e">
        <f>IF(#REF!=0,"NA")</f>
        <v>#REF!</v>
      </c>
    </row>
    <row r="28" spans="1:14" ht="42" customHeight="1" x14ac:dyDescent="0.25">
      <c r="A28" s="4" t="e">
        <f>IF(#REF!=0,"NA")</f>
        <v>#REF!</v>
      </c>
    </row>
    <row r="29" spans="1:14" ht="34.5" customHeight="1" x14ac:dyDescent="0.25"/>
    <row r="30" spans="1:14" ht="44.25" hidden="1" customHeight="1" x14ac:dyDescent="0.25">
      <c r="A30" s="4" t="e">
        <f>IF(#REF!=0,"NA")</f>
        <v>#REF!</v>
      </c>
    </row>
    <row r="31" spans="1:14" ht="18" x14ac:dyDescent="0.25">
      <c r="A31" s="4" t="e">
        <f>IF(#REF!=0,"NA")</f>
        <v>#REF!</v>
      </c>
      <c r="B31" s="96" t="s">
        <v>0</v>
      </c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</row>
    <row r="32" spans="1:14" ht="119.25" customHeight="1" x14ac:dyDescent="0.25">
      <c r="A32" s="105" t="str">
        <f>IF(Q7&gt;50%,P7,""&amp;IF(Q8&gt;50%,P8,""&amp;IF(Q9&gt;50%,P9,""&amp;IF(Q10&gt;50%,P10,""&amp;IF(Q11&gt;50%,P11,""&amp;IF(Q12&gt;50%,P12,""&amp;IF(Q13&gt;50%,P13,""&amp;IF(Q14&gt;50%,P14,""&amp;IF(Q15&gt;50%,P15,"")))))))))</f>
        <v>Recueil des informations</v>
      </c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</row>
    <row r="33" spans="1:14" ht="18" x14ac:dyDescent="0.25">
      <c r="A33" s="4" t="e">
        <f>IF(#REF!=0,"NA")</f>
        <v>#REF!</v>
      </c>
      <c r="B33" s="96" t="s">
        <v>1</v>
      </c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</row>
    <row r="34" spans="1:14" ht="64.5" customHeight="1" x14ac:dyDescent="0.25">
      <c r="A34" s="4" t="e">
        <f>IF(#REF!=0,"NA")</f>
        <v>#REF!</v>
      </c>
      <c r="B34" s="97" t="str">
        <f>INDEX($P$7:$P$15,MATCH(MIN($Q$7:$Q$15),$Q$7:$Q$15,0))&amp; ", "</f>
        <v xml:space="preserve">Formation des professionnels, </v>
      </c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</row>
    <row r="35" spans="1:14" x14ac:dyDescent="0.25">
      <c r="A35" s="4" t="e">
        <f>IF(#REF!=0,"NA")</f>
        <v>#REF!</v>
      </c>
    </row>
    <row r="36" spans="1:14" x14ac:dyDescent="0.25">
      <c r="A36" s="4" t="e">
        <f>IF(#REF!=0,"NA")</f>
        <v>#REF!</v>
      </c>
    </row>
    <row r="37" spans="1:14" x14ac:dyDescent="0.25">
      <c r="A37" s="4" t="e">
        <f>IF(#REF!=0,"NA")</f>
        <v>#REF!</v>
      </c>
    </row>
    <row r="38" spans="1:14" x14ac:dyDescent="0.25">
      <c r="A38" s="4" t="e">
        <f>IF(#REF!=0,"NA")</f>
        <v>#REF!</v>
      </c>
    </row>
  </sheetData>
  <mergeCells count="8">
    <mergeCell ref="B33:N33"/>
    <mergeCell ref="B34:N34"/>
    <mergeCell ref="B1:N1"/>
    <mergeCell ref="B2:N2"/>
    <mergeCell ref="B4:N4"/>
    <mergeCell ref="B6:N6"/>
    <mergeCell ref="B31:N31"/>
    <mergeCell ref="A32:N32"/>
  </mergeCells>
  <pageMargins left="0.70866141732283472" right="0.70866141732283472" top="0.74803149606299213" bottom="0.74803149606299213" header="0.31496062992125984" footer="0.31496062992125984"/>
  <pageSetup paperSize="8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GRILLE</vt:lpstr>
      <vt:lpstr>RESULTATS-AFFICHE</vt:lpstr>
      <vt:lpstr>GRILLE!Impression_des_titres</vt:lpstr>
      <vt:lpstr>GRILLE!Zone_d_impression</vt:lpstr>
      <vt:lpstr>'RESULTATS-AFFICHE'!Zone_d_impression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BATISTA Anne-christine (abatista)</dc:creator>
  <cp:lastModifiedBy>Guilliou Jonathan</cp:lastModifiedBy>
  <cp:lastPrinted>2022-09-27T07:50:02Z</cp:lastPrinted>
  <dcterms:created xsi:type="dcterms:W3CDTF">2022-03-30T07:51:41Z</dcterms:created>
  <dcterms:modified xsi:type="dcterms:W3CDTF">2022-10-24T08:04:15Z</dcterms:modified>
</cp:coreProperties>
</file>