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2109D909-C6D8-E34B-4C66-09127ED2DC46}"/>
  <workbookPr codeName="ThisWorkbook" autoCompressPictures="0"/>
  <bookViews>
    <workbookView xWindow="0" yWindow="0" windowWidth="33320" windowHeight="20120" firstSheet="1" activeTab="3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alcMode="manual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B17" i="5"/>
  <c r="S36" i="3"/>
  <c r="B16" i="5"/>
  <c r="S32" i="3"/>
  <c r="B12" i="5"/>
  <c r="S33" i="3"/>
  <c r="B15" i="5"/>
  <c r="S28" i="3"/>
  <c r="B11" i="5"/>
  <c r="S29" i="3"/>
  <c r="B14" i="5"/>
  <c r="S24" i="3"/>
  <c r="B6" i="5"/>
  <c r="S25" i="3"/>
  <c r="B10" i="5"/>
  <c r="S12" i="3"/>
  <c r="B4" i="5"/>
  <c r="S8" i="3"/>
  <c r="B2" i="5"/>
  <c r="S9" i="3"/>
  <c r="B3" i="5"/>
  <c r="S16" i="3"/>
  <c r="B5" i="5"/>
  <c r="S17" i="3"/>
  <c r="B8" i="5"/>
  <c r="S20" i="3"/>
  <c r="B9" i="5"/>
  <c r="S21" i="3"/>
  <c r="B13" i="5"/>
  <c r="S13" i="3"/>
  <c r="B7" i="5"/>
  <c r="B2" i="2"/>
  <c r="B3" i="1"/>
  <c r="C3" i="2"/>
  <c r="C4" i="2"/>
  <c r="C5" i="1"/>
  <c r="C5" i="2"/>
  <c r="C6" i="2"/>
  <c r="C7" i="2"/>
  <c r="C8" i="2"/>
  <c r="C9" i="2"/>
  <c r="C10" i="2"/>
  <c r="C11" i="1"/>
  <c r="C11" i="2"/>
  <c r="C12" i="2"/>
  <c r="C13" i="1"/>
  <c r="C13" i="2"/>
  <c r="C14" i="2"/>
  <c r="C15" i="2"/>
  <c r="C16" i="2"/>
  <c r="C17" i="2"/>
  <c r="C2" i="2"/>
  <c r="C3" i="1"/>
  <c r="B3" i="2"/>
  <c r="B4" i="2"/>
  <c r="B5" i="1"/>
  <c r="B5" i="2"/>
  <c r="B6" i="2"/>
  <c r="B7" i="2"/>
  <c r="B8" i="2"/>
  <c r="B9" i="2"/>
  <c r="B10" i="2"/>
  <c r="B11" i="1"/>
  <c r="B11" i="2"/>
  <c r="B12" i="2"/>
  <c r="B13" i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6" i="1"/>
  <c r="C7" i="1"/>
  <c r="C8" i="1"/>
  <c r="C9" i="1"/>
  <c r="C10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2" i="5" a="1"/>
  <c r="D8" i="5" a="1"/>
  <c r="E11" i="5" a="1"/>
  <c r="E4" i="5" a="1"/>
  <c r="D13" i="5" a="1"/>
  <c r="D10" i="5" a="1"/>
  <c r="E10" i="5" a="1"/>
  <c r="E3" i="5" a="1"/>
  <c r="E2" i="5" a="1"/>
  <c r="D12" i="5" a="1"/>
  <c r="D3" i="5" a="1"/>
  <c r="D4" i="5" a="1"/>
  <c r="E13" i="5" a="1"/>
  <c r="E8" i="5" a="1"/>
  <c r="D17" i="5" a="1"/>
  <c r="D7" i="5" a="1"/>
  <c r="E7" i="5" a="1"/>
  <c r="E9" i="5" a="1"/>
  <c r="D6" i="5" a="1"/>
  <c r="D15" i="5" a="1"/>
  <c r="E6" i="5" a="1"/>
  <c r="E15" i="5" a="1"/>
  <c r="D14" i="5" a="1"/>
  <c r="D9" i="5" a="1"/>
  <c r="D11" i="5" a="1"/>
  <c r="E14" i="5" a="1"/>
  <c r="E16" i="5" a="1"/>
  <c r="E12" i="5" a="1"/>
  <c r="E5" i="5" a="1"/>
  <c r="D16" i="5" a="1"/>
  <c r="D5" i="5" a="1"/>
  <c r="E17" i="5" a="1"/>
  <c r="D4" i="5"/>
  <c r="D10" i="5"/>
  <c r="D8" i="5"/>
  <c r="D14" i="5"/>
  <c r="D5" i="5"/>
  <c r="D11" i="5"/>
  <c r="D15" i="5"/>
  <c r="D7" i="5"/>
  <c r="D3" i="5"/>
  <c r="D13" i="5"/>
  <c r="D2" i="5"/>
  <c r="D12" i="5"/>
  <c r="D16" i="5"/>
  <c r="D9" i="5"/>
  <c r="D6" i="5"/>
  <c r="D17" i="5"/>
  <c r="E2" i="5"/>
  <c r="E3" i="5"/>
  <c r="E4" i="5"/>
  <c r="E8" i="5"/>
  <c r="E12" i="5"/>
  <c r="E16" i="5"/>
  <c r="E15" i="5"/>
  <c r="E9" i="5"/>
  <c r="E13" i="5"/>
  <c r="E10" i="5"/>
  <c r="E11" i="5"/>
  <c r="E5" i="5"/>
  <c r="E17" i="5"/>
  <c r="E14" i="5"/>
  <c r="E6" i="5"/>
  <c r="E7" i="5"/>
</calcChain>
</file>

<file path=xl/sharedStrings.xml><?xml version="1.0" encoding="utf-8"?>
<sst xmlns="http://schemas.openxmlformats.org/spreadsheetml/2006/main" count="202" uniqueCount="68">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</sst>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3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3" fillId="2" borderId="13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left" vertical="center" indent="1"/>
    </xf>
    <xf numFmtId="0" fontId="13" fillId="8" borderId="16" xfId="0" applyFont="1" applyFill="1" applyBorder="1" applyAlignment="1">
      <alignment horizontal="left" vertical="center" indent="1"/>
    </xf>
    <xf numFmtId="0" fontId="13" fillId="6" borderId="20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left" vertical="center" indent="1"/>
    </xf>
    <xf numFmtId="0" fontId="13" fillId="8" borderId="21" xfId="0" applyFont="1" applyFill="1" applyBorder="1" applyAlignment="1">
      <alignment horizontal="left" vertical="center" indent="1"/>
    </xf>
    <xf numFmtId="0" fontId="14" fillId="12" borderId="18" xfId="0" applyFont="1" applyFill="1" applyBorder="1" applyAlignment="1">
      <alignment horizontal="center" vertical="center"/>
    </xf>
    <xf numFmtId="0" fontId="14" fillId="13" borderId="1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12" borderId="22" xfId="0" applyFont="1" applyFill="1" applyBorder="1" applyAlignment="1">
      <alignment horizontal="left" vertical="center" indent="1"/>
    </xf>
    <xf numFmtId="0" fontId="14" fillId="13" borderId="27" xfId="0" applyFont="1" applyFill="1" applyBorder="1" applyAlignment="1">
      <alignment horizontal="left" vertical="center" indent="1"/>
    </xf>
    <xf numFmtId="0" fontId="13" fillId="6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left" vertical="center" indent="1"/>
    </xf>
    <xf numFmtId="0" fontId="13" fillId="8" borderId="34" xfId="0" applyFont="1" applyFill="1" applyBorder="1" applyAlignment="1">
      <alignment horizontal="left" vertical="center" indent="1"/>
    </xf>
    <xf numFmtId="0" fontId="13" fillId="6" borderId="30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left" vertical="center" indent="1"/>
    </xf>
    <xf numFmtId="0" fontId="13" fillId="8" borderId="32" xfId="0" applyFont="1" applyFill="1" applyBorder="1" applyAlignment="1">
      <alignment horizontal="left" vertical="center" indent="1"/>
    </xf>
    <xf numFmtId="0" fontId="13" fillId="6" borderId="31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left" vertical="center" indent="1"/>
    </xf>
    <xf numFmtId="0" fontId="13" fillId="8" borderId="33" xfId="0" applyFont="1" applyFill="1" applyBorder="1" applyAlignment="1">
      <alignment horizontal="left" vertical="center" indent="1"/>
    </xf>
    <xf numFmtId="0" fontId="13" fillId="8" borderId="29" xfId="0" applyFont="1" applyFill="1" applyBorder="1" applyAlignment="1">
      <alignment horizontal="left" vertical="center" indent="1"/>
    </xf>
    <xf numFmtId="0" fontId="13" fillId="8" borderId="30" xfId="0" applyFont="1" applyFill="1" applyBorder="1" applyAlignment="1">
      <alignment horizontal="left" vertical="center" indent="1"/>
    </xf>
    <xf numFmtId="0" fontId="13" fillId="8" borderId="31" xfId="0" applyFont="1" applyFill="1" applyBorder="1" applyAlignment="1">
      <alignment horizontal="left" vertical="center" indent="1"/>
    </xf>
    <xf numFmtId="0" fontId="15" fillId="2" borderId="35" xfId="0" applyFont="1" applyFill="1" applyBorder="1" applyAlignment="1" applyProtection="1">
      <alignment horizontal="center" vertical="center" wrapText="1"/>
    </xf>
    <xf numFmtId="0" fontId="14" fillId="12" borderId="22" xfId="0" applyFont="1" applyFill="1" applyBorder="1" applyAlignment="1" applyProtection="1">
      <alignment horizontal="center" vertical="center" wrapText="1"/>
    </xf>
    <xf numFmtId="0" fontId="14" fillId="13" borderId="36" xfId="0" applyFont="1" applyFill="1" applyBorder="1" applyAlignment="1" applyProtection="1">
      <alignment horizontal="center" vertical="center" wrapText="1"/>
    </xf>
    <xf numFmtId="0" fontId="15" fillId="8" borderId="21" xfId="0" applyFont="1" applyFill="1" applyBorder="1" applyAlignment="1" applyProtection="1">
      <alignment horizontal="center" vertical="center" wrapText="1"/>
      <protection locked="0"/>
    </xf>
    <xf numFmtId="0" fontId="15" fillId="7" borderId="18" xfId="0" applyFont="1" applyFill="1" applyBorder="1" applyAlignment="1" applyProtection="1">
      <alignment horizontal="center" vertical="center" wrapText="1"/>
    </xf>
    <xf numFmtId="0" fontId="15" fillId="8" borderId="14" xfId="0" applyFont="1" applyFill="1" applyBorder="1" applyAlignment="1" applyProtection="1">
      <alignment horizontal="center" vertical="center" wrapText="1"/>
      <protection locked="0"/>
    </xf>
    <xf numFmtId="0" fontId="15" fillId="14" borderId="22" xfId="0" applyFont="1" applyFill="1" applyBorder="1" applyAlignment="1" applyProtection="1">
      <alignment horizontal="center" vertical="center" wrapText="1"/>
    </xf>
    <xf numFmtId="0" fontId="17" fillId="16" borderId="20" xfId="0" applyFont="1" applyFill="1" applyBorder="1" applyAlignment="1" applyProtection="1">
      <alignment horizontal="center" vertical="center" wrapText="1"/>
    </xf>
    <xf numFmtId="0" fontId="17" fillId="16" borderId="13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9" xfId="0" applyFont="1" applyFill="1" applyBorder="1" applyAlignment="1" applyProtection="1">
      <alignment horizontal="center" vertical="center" wrapText="1"/>
    </xf>
    <xf numFmtId="0" fontId="15" fillId="7" borderId="29" xfId="0" quotePrefix="1" applyFont="1" applyFill="1" applyBorder="1" applyAlignment="1" applyProtection="1">
      <alignment horizontal="left" vertical="center" wrapText="1" indent="1"/>
    </xf>
    <xf numFmtId="0" fontId="15" fillId="8" borderId="29" xfId="0" applyFont="1" applyFill="1" applyBorder="1" applyAlignment="1" applyProtection="1">
      <alignment horizontal="center" vertical="center" wrapText="1"/>
    </xf>
    <xf numFmtId="0" fontId="15" fillId="9" borderId="29" xfId="0" applyFont="1" applyFill="1" applyBorder="1" applyAlignment="1" applyProtection="1">
      <alignment horizontal="center" vertical="center" wrapText="1"/>
    </xf>
    <xf numFmtId="0" fontId="15" fillId="10" borderId="28" xfId="0" applyFont="1" applyFill="1" applyBorder="1" applyAlignment="1" applyProtection="1">
      <alignment horizontal="center" vertical="center" wrapText="1"/>
    </xf>
    <xf numFmtId="0" fontId="15" fillId="6" borderId="30" xfId="0" applyFont="1" applyFill="1" applyBorder="1" applyAlignment="1" applyProtection="1">
      <alignment horizontal="center" vertical="center" wrapText="1"/>
    </xf>
    <xf numFmtId="0" fontId="15" fillId="7" borderId="30" xfId="0" quotePrefix="1" applyFont="1" applyFill="1" applyBorder="1" applyAlignment="1" applyProtection="1">
      <alignment horizontal="left" vertical="center" wrapText="1" indent="1"/>
    </xf>
    <xf numFmtId="0" fontId="15" fillId="8" borderId="30" xfId="0" applyFont="1" applyFill="1" applyBorder="1" applyAlignment="1" applyProtection="1">
      <alignment horizontal="center" vertical="center" wrapText="1"/>
    </xf>
    <xf numFmtId="0" fontId="15" fillId="6" borderId="31" xfId="0" applyFont="1" applyFill="1" applyBorder="1" applyAlignment="1" applyProtection="1">
      <alignment horizontal="center" vertical="center" wrapText="1"/>
    </xf>
    <xf numFmtId="0" fontId="15" fillId="7" borderId="31" xfId="0" quotePrefix="1" applyFont="1" applyFill="1" applyBorder="1" applyAlignment="1" applyProtection="1">
      <alignment horizontal="left" vertical="center" wrapText="1" indent="1"/>
    </xf>
    <xf numFmtId="0" fontId="15" fillId="8" borderId="31" xfId="0" applyFont="1" applyFill="1" applyBorder="1" applyAlignment="1" applyProtection="1">
      <alignment horizontal="center" vertical="center" wrapText="1"/>
    </xf>
    <xf numFmtId="0" fontId="14" fillId="12" borderId="25" xfId="0" applyFont="1" applyFill="1" applyBorder="1" applyAlignment="1" applyProtection="1">
      <alignment horizontal="center" vertical="center" wrapText="1"/>
    </xf>
    <xf numFmtId="0" fontId="14" fillId="13" borderId="25" xfId="0" applyFont="1" applyFill="1" applyBorder="1" applyAlignment="1" applyProtection="1">
      <alignment horizontal="center" vertical="center" wrapText="1"/>
    </xf>
    <xf numFmtId="0" fontId="14" fillId="15" borderId="25" xfId="0" applyFont="1" applyFill="1" applyBorder="1" applyAlignment="1" applyProtection="1">
      <alignment horizontal="center" vertical="center" wrapText="1"/>
    </xf>
    <xf numFmtId="0" fontId="14" fillId="17" borderId="27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15" fillId="6" borderId="19" xfId="0" applyFont="1" applyFill="1" applyBorder="1" applyAlignment="1" applyProtection="1">
      <alignment horizontal="center" vertical="center" wrapText="1"/>
    </xf>
    <xf numFmtId="0" fontId="15" fillId="6" borderId="17" xfId="0" applyFont="1" applyFill="1" applyBorder="1" applyAlignment="1" applyProtection="1">
      <alignment horizontal="center" vertical="center" wrapText="1"/>
    </xf>
    <xf numFmtId="0" fontId="13" fillId="0" borderId="11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12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6" fillId="0" borderId="9" xfId="0" applyFont="1" applyBorder="1" applyAlignment="1" applyProtection="1">
      <alignment horizontal="center"/>
    </xf>
    <xf numFmtId="49" fontId="18" fillId="11" borderId="15" xfId="0" applyNumberFormat="1" applyFont="1" applyFill="1" applyBorder="1" applyAlignment="1">
      <alignment horizontal="left" vertical="center" indent="1"/>
    </xf>
    <xf numFmtId="49" fontId="18" fillId="11" borderId="1" xfId="0" applyNumberFormat="1" applyFont="1" applyFill="1" applyBorder="1" applyAlignment="1">
      <alignment horizontal="left" vertical="center" indent="1"/>
    </xf>
    <xf numFmtId="49" fontId="18" fillId="11" borderId="16" xfId="0" applyNumberFormat="1" applyFont="1" applyFill="1" applyBorder="1" applyAlignment="1">
      <alignment horizontal="left" vertical="center" inden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18" fillId="11" borderId="13" xfId="0" applyNumberFormat="1" applyFont="1" applyFill="1" applyBorder="1" applyAlignment="1">
      <alignment horizontal="left" vertical="center" indent="1"/>
    </xf>
    <xf numFmtId="49" fontId="18" fillId="11" borderId="18" xfId="0" applyNumberFormat="1" applyFont="1" applyFill="1" applyBorder="1" applyAlignment="1">
      <alignment horizontal="left" vertical="center" indent="1"/>
    </xf>
    <xf numFmtId="49" fontId="18" fillId="11" borderId="14" xfId="0" applyNumberFormat="1" applyFont="1" applyFill="1" applyBorder="1" applyAlignment="1">
      <alignment horizontal="left" vertical="center" indent="1"/>
    </xf>
    <xf numFmtId="49" fontId="18" fillId="11" borderId="20" xfId="0" applyNumberFormat="1" applyFont="1" applyFill="1" applyBorder="1" applyAlignment="1">
      <alignment horizontal="left" vertical="center" indent="1"/>
    </xf>
    <xf numFmtId="49" fontId="18" fillId="11" borderId="24" xfId="0" applyNumberFormat="1" applyFont="1" applyFill="1" applyBorder="1" applyAlignment="1">
      <alignment horizontal="left" vertical="center" indent="1"/>
    </xf>
    <xf numFmtId="49" fontId="18" fillId="11" borderId="21" xfId="0" applyNumberFormat="1" applyFont="1" applyFill="1" applyBorder="1" applyAlignment="1">
      <alignment horizontal="left" vertical="center" indent="1"/>
    </xf>
    <xf numFmtId="0" fontId="15" fillId="7" borderId="37" xfId="0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wrapText="1"/>
    </xf>
    <xf numFmtId="0" fontId="17" fillId="16" borderId="18" xfId="0" applyFont="1" applyFill="1" applyBorder="1" applyAlignment="1" applyProtection="1">
      <alignment horizontal="center" vertical="center" wrapText="1"/>
    </xf>
    <xf numFmtId="0" fontId="15" fillId="6" borderId="20" xfId="0" applyFont="1" applyFill="1" applyBorder="1" applyAlignment="1" applyProtection="1">
      <alignment horizontal="center" vertical="center" wrapText="1"/>
    </xf>
    <xf numFmtId="0" fontId="17" fillId="16" borderId="24" xfId="0" applyFont="1" applyFill="1" applyBorder="1" applyAlignment="1" applyProtection="1">
      <alignment horizontal="center" vertical="center" wrapText="1"/>
    </xf>
    <xf numFmtId="0" fontId="15" fillId="7" borderId="24" xfId="0" applyFont="1" applyFill="1" applyBorder="1" applyAlignment="1" applyProtection="1">
      <alignment horizontal="center" vertical="center" wrapText="1"/>
    </xf>
    <xf numFmtId="0" fontId="15" fillId="2" borderId="38" xfId="0" applyFont="1" applyFill="1" applyBorder="1" applyAlignment="1" applyProtection="1">
      <alignment horizontal="center" vertical="center" wrapText="1"/>
    </xf>
    <xf numFmtId="0" fontId="15" fillId="14" borderId="39" xfId="0" applyFont="1" applyFill="1" applyBorder="1" applyAlignment="1" applyProtection="1">
      <alignment horizontal="center" vertical="center" wrapText="1"/>
    </xf>
    <xf numFmtId="0" fontId="14" fillId="12" borderId="39" xfId="0" applyFont="1" applyFill="1" applyBorder="1" applyAlignment="1" applyProtection="1">
      <alignment horizontal="center" vertical="center" wrapText="1"/>
    </xf>
    <xf numFmtId="0" fontId="14" fillId="13" borderId="40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wrapText="1"/>
      <protection locked="0"/>
    </xf>
    <xf numFmtId="0" fontId="15" fillId="6" borderId="20" xfId="0" applyFont="1" applyFill="1" applyBorder="1" applyAlignment="1" applyProtection="1">
      <alignment horizontal="center" vertical="center" wrapText="1"/>
      <protection locked="0"/>
    </xf>
    <xf numFmtId="0" fontId="15" fillId="6" borderId="13" xfId="0" quotePrefix="1" applyFont="1" applyFill="1" applyBorder="1" applyAlignment="1" applyProtection="1">
      <alignment horizontal="center" vertical="center" wrapText="1"/>
      <protection locked="0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128586</xdr:colOff>
      <xdr:row>6</xdr:row>
      <xdr:rowOff>261937</xdr:rowOff>
    </xdr:from>
    <xdr:to>
      <xdr:col>3</xdr:col>
      <xdr:colOff>1028586</xdr:colOff>
      <xdr:row>7</xdr:row>
      <xdr:rowOff>349249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BEC74D-30E2-4527-8F0B-EF52CFAD60FA}"/>
            </a:ext>
          </a:extLst>
        </xdr:cNvPr>
        <xdr:cNvSpPr/>
      </xdr:nvSpPr>
      <xdr:spPr>
        <a:xfrm>
          <a:off x="4573586" y="3071812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remise</a:t>
          </a:r>
          <a:r>
            <a:rPr lang="en-GB" sz="1100" baseline="0"/>
            <a:t> à zéro</a:t>
          </a:r>
          <a:endParaRPr lang="en-GB" sz="1100"/>
        </a:p>
      </xdr:txBody>
    </xdr:sp>
    <xdr:clientData/>
  </xdr:twoCellAnchor>
  <xdr:twoCellAnchor>
    <xdr:from>
      <xdr:col>3</xdr:col>
      <xdr:colOff>128586</xdr:colOff>
      <xdr:row>2</xdr:row>
      <xdr:rowOff>303212</xdr:rowOff>
    </xdr:from>
    <xdr:to>
      <xdr:col>3</xdr:col>
      <xdr:colOff>1028586</xdr:colOff>
      <xdr:row>3</xdr:row>
      <xdr:rowOff>390524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51B3422-EB76-4265-92FE-9E9A43C52C77}"/>
            </a:ext>
          </a:extLst>
        </xdr:cNvPr>
        <xdr:cNvSpPr/>
      </xdr:nvSpPr>
      <xdr:spPr>
        <a:xfrm>
          <a:off x="4573586" y="1239837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1ère</a:t>
          </a:r>
          <a:r>
            <a:rPr lang="en-GB" sz="1100" baseline="0"/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4</xdr:row>
      <xdr:rowOff>0</xdr:rowOff>
    </xdr:from>
    <xdr:to>
      <xdr:col>10</xdr:col>
      <xdr:colOff>500</xdr:colOff>
      <xdr:row>5</xdr:row>
      <xdr:rowOff>101600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8610600" y="101600"/>
          <a:ext cx="10165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2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4</xdr:row>
      <xdr:rowOff>0</xdr:rowOff>
    </xdr:from>
    <xdr:to>
      <xdr:col>15</xdr:col>
      <xdr:colOff>0</xdr:colOff>
      <xdr:row>5</xdr:row>
      <xdr:rowOff>88900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3423900" y="101600"/>
          <a:ext cx="1016000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3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95" t="s">
        <v>5</v>
      </c>
      <c r="AO2" s="96"/>
      <c r="AP2" s="95" t="s">
        <v>6</v>
      </c>
      <c r="AQ2" s="96"/>
      <c r="AR2" s="95" t="s">
        <v>7</v>
      </c>
      <c r="AS2" s="96"/>
      <c r="AT2" s="95" t="s">
        <v>8</v>
      </c>
      <c r="AU2" s="96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97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97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97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97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97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97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97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97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97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97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97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97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97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97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97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Tirages!B18</f>
        <v>0</v>
      </c>
      <c r="C19">
        <f>Tirages!C18</f>
        <v>0</v>
      </c>
      <c r="D19">
        <v>1</v>
      </c>
      <c r="I19" s="97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Tirages!B19</f>
        <v>0</v>
      </c>
      <c r="C20">
        <f>Tirages!C19</f>
        <v>0</v>
      </c>
      <c r="D20">
        <v>1</v>
      </c>
      <c r="I20" s="97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Tirages!B20</f>
        <v>0</v>
      </c>
      <c r="C21">
        <f>Tirages!C20</f>
        <v>0</v>
      </c>
      <c r="D21">
        <v>1</v>
      </c>
      <c r="I21" s="97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Tirages!B21</f>
        <v>0</v>
      </c>
      <c r="C22">
        <f>Tirages!C21</f>
        <v>0</v>
      </c>
      <c r="D22">
        <v>1</v>
      </c>
      <c r="I22" s="97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Tirages!B22</f>
        <v>0</v>
      </c>
      <c r="C23">
        <f>Tirages!C22</f>
        <v>0</v>
      </c>
      <c r="D23">
        <v>1</v>
      </c>
      <c r="I23" s="97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Tirages!B23</f>
        <v>0</v>
      </c>
      <c r="C24">
        <f>Tirages!C23</f>
        <v>0</v>
      </c>
      <c r="D24">
        <v>1</v>
      </c>
      <c r="I24" s="97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Tirages!B24</f>
        <v>0</v>
      </c>
      <c r="C25">
        <f>Tirages!C24</f>
        <v>0</v>
      </c>
      <c r="D25">
        <v>1</v>
      </c>
      <c r="I25" s="97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Tirages!B25</f>
        <v>0</v>
      </c>
      <c r="C26">
        <f>Tirages!C25</f>
        <v>0</v>
      </c>
      <c r="D26">
        <v>1</v>
      </c>
      <c r="I26" s="97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Tirages!B26</f>
        <v>0</v>
      </c>
      <c r="C27">
        <f>Tirages!C26</f>
        <v>0</v>
      </c>
      <c r="D27">
        <v>1</v>
      </c>
      <c r="I27" s="97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Tirages!B27</f>
        <v>0</v>
      </c>
      <c r="C28">
        <f>Tirages!C27</f>
        <v>0</v>
      </c>
      <c r="D28">
        <v>1</v>
      </c>
      <c r="I28" s="97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Tirages!B28</f>
        <v>0</v>
      </c>
      <c r="C29">
        <f>Tirages!C28</f>
        <v>0</v>
      </c>
      <c r="D29">
        <v>1</v>
      </c>
      <c r="I29" s="97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Tirages!B29</f>
        <v>0</v>
      </c>
      <c r="C30">
        <f>Tirages!C29</f>
        <v>0</v>
      </c>
      <c r="D30">
        <v>1</v>
      </c>
      <c r="I30" s="97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Tirages!B30</f>
        <v>0</v>
      </c>
      <c r="C31">
        <f>Tirages!C30</f>
        <v>0</v>
      </c>
      <c r="D31">
        <v>1</v>
      </c>
      <c r="I31" s="97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Tirages!B31</f>
        <v>0</v>
      </c>
      <c r="C32">
        <f>Tirages!C31</f>
        <v>0</v>
      </c>
      <c r="D32">
        <v>1</v>
      </c>
      <c r="I32" s="97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Tirages!B32</f>
        <v>0</v>
      </c>
      <c r="C33">
        <f>Tirages!C32</f>
        <v>0</v>
      </c>
      <c r="D33">
        <v>1</v>
      </c>
      <c r="I33" s="97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Tirages!B33</f>
        <v>0</v>
      </c>
      <c r="C34">
        <f>Tirages!C33</f>
        <v>0</v>
      </c>
      <c r="D34">
        <v>1</v>
      </c>
      <c r="I34" s="97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Tirages!B34</f>
        <v>0</v>
      </c>
      <c r="C35">
        <f>Tirages!C34</f>
        <v>0</v>
      </c>
      <c r="D35">
        <v>1</v>
      </c>
      <c r="I35" s="97"/>
      <c r="M35" s="11"/>
      <c r="AI35" s="4"/>
    </row>
    <row r="36" spans="1:47">
      <c r="A36">
        <v>34</v>
      </c>
      <c r="B36">
        <f>Tirages!B35</f>
        <v>0</v>
      </c>
      <c r="C36">
        <f>Tirages!C35</f>
        <v>0</v>
      </c>
      <c r="D36">
        <v>1</v>
      </c>
      <c r="I36" s="97"/>
      <c r="AI36" s="4"/>
    </row>
    <row r="37" spans="1:47">
      <c r="A37">
        <v>35</v>
      </c>
      <c r="B37">
        <f>Tirages!B36</f>
        <v>0</v>
      </c>
      <c r="C37">
        <f>Tirages!C36</f>
        <v>0</v>
      </c>
      <c r="D37">
        <v>1</v>
      </c>
      <c r="I37" s="97"/>
      <c r="M37" s="11"/>
      <c r="N37" s="10"/>
      <c r="AI37" s="4"/>
    </row>
    <row r="38" spans="1:47">
      <c r="A38">
        <v>36</v>
      </c>
      <c r="B38">
        <f>Tirages!B37</f>
        <v>0</v>
      </c>
      <c r="C38">
        <f>Tirages!C37</f>
        <v>0</v>
      </c>
      <c r="D38">
        <v>1</v>
      </c>
      <c r="I38" s="97"/>
      <c r="M38" s="11"/>
      <c r="AI38" s="4"/>
    </row>
    <row r="39" spans="1:47">
      <c r="A39">
        <v>37</v>
      </c>
      <c r="B39">
        <f>Tirages!B38</f>
        <v>0</v>
      </c>
      <c r="C39">
        <f>Tirages!C38</f>
        <v>0</v>
      </c>
      <c r="D39">
        <v>1</v>
      </c>
      <c r="I39" s="97"/>
      <c r="M39" s="11"/>
      <c r="N39" s="10"/>
      <c r="AI39" s="9"/>
    </row>
    <row r="40" spans="1:47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22"/>
  <sheetViews>
    <sheetView workbookViewId="0">
      <selection sqref="A1:C1"/>
    </sheetView>
  </sheetViews>
  <sheetFormatPr baseColWidth="10" defaultColWidth="11.5" defaultRowHeight="14" x14ac:dyDescent="0"/>
  <cols>
    <col min="1" max="1" width="28.83203125" customWidth="1"/>
    <col min="2" max="2" width="55.1640625" customWidth="1"/>
    <col min="3" max="3" width="67.83203125" customWidth="1"/>
  </cols>
  <sheetData>
    <row r="1" spans="1:3" ht="37" customHeight="1" thickBot="1">
      <c r="A1" s="98" t="s">
        <v>14</v>
      </c>
      <c r="B1" s="99"/>
      <c r="C1" s="100"/>
    </row>
    <row r="2" spans="1:3" ht="37" customHeight="1">
      <c r="A2" s="46" t="s">
        <v>50</v>
      </c>
      <c r="B2" s="53" t="s">
        <v>17</v>
      </c>
      <c r="C2" s="54" t="s">
        <v>24</v>
      </c>
    </row>
    <row r="3" spans="1:3" ht="37" customHeight="1">
      <c r="A3" s="47">
        <v>1</v>
      </c>
      <c r="B3" s="48" t="s">
        <v>29</v>
      </c>
      <c r="C3" s="49" t="s">
        <v>5</v>
      </c>
    </row>
    <row r="4" spans="1:3" ht="37" customHeight="1">
      <c r="A4" s="47">
        <v>2</v>
      </c>
      <c r="B4" s="48" t="s">
        <v>30</v>
      </c>
      <c r="C4" s="49" t="s">
        <v>6</v>
      </c>
    </row>
    <row r="5" spans="1:3" ht="37" customHeight="1">
      <c r="A5" s="47">
        <v>3</v>
      </c>
      <c r="B5" s="48" t="s">
        <v>31</v>
      </c>
      <c r="C5" s="49" t="s">
        <v>7</v>
      </c>
    </row>
    <row r="6" spans="1:3" ht="37" customHeight="1">
      <c r="A6" s="47">
        <v>4</v>
      </c>
      <c r="B6" s="48" t="s">
        <v>32</v>
      </c>
      <c r="C6" s="49" t="s">
        <v>8</v>
      </c>
    </row>
    <row r="7" spans="1:3" ht="37" customHeight="1">
      <c r="A7" s="47">
        <v>5</v>
      </c>
      <c r="B7" s="48" t="s">
        <v>33</v>
      </c>
      <c r="C7" s="49" t="s">
        <v>5</v>
      </c>
    </row>
    <row r="8" spans="1:3" ht="37" customHeight="1">
      <c r="A8" s="47">
        <v>6</v>
      </c>
      <c r="B8" s="48" t="s">
        <v>34</v>
      </c>
      <c r="C8" s="49" t="s">
        <v>18</v>
      </c>
    </row>
    <row r="9" spans="1:3" ht="37" customHeight="1">
      <c r="A9" s="47">
        <v>7</v>
      </c>
      <c r="B9" s="48" t="s">
        <v>35</v>
      </c>
      <c r="C9" s="49" t="s">
        <v>6</v>
      </c>
    </row>
    <row r="10" spans="1:3" ht="37" customHeight="1">
      <c r="A10" s="47">
        <v>8</v>
      </c>
      <c r="B10" s="48" t="s">
        <v>36</v>
      </c>
      <c r="C10" s="49" t="s">
        <v>19</v>
      </c>
    </row>
    <row r="11" spans="1:3" ht="37" customHeight="1">
      <c r="A11" s="47">
        <v>9</v>
      </c>
      <c r="B11" s="48" t="s">
        <v>37</v>
      </c>
      <c r="C11" s="49" t="s">
        <v>20</v>
      </c>
    </row>
    <row r="12" spans="1:3" ht="37" customHeight="1">
      <c r="A12" s="47">
        <v>10</v>
      </c>
      <c r="B12" s="48" t="s">
        <v>38</v>
      </c>
      <c r="C12" s="49" t="s">
        <v>21</v>
      </c>
    </row>
    <row r="13" spans="1:3" ht="37" customHeight="1">
      <c r="A13" s="47">
        <v>11</v>
      </c>
      <c r="B13" s="48" t="s">
        <v>39</v>
      </c>
      <c r="C13" s="49" t="s">
        <v>8</v>
      </c>
    </row>
    <row r="14" spans="1:3" ht="37" customHeight="1">
      <c r="A14" s="47">
        <v>12</v>
      </c>
      <c r="B14" s="48" t="s">
        <v>40</v>
      </c>
      <c r="C14" s="49" t="s">
        <v>5</v>
      </c>
    </row>
    <row r="15" spans="1:3" ht="37" customHeight="1">
      <c r="A15" s="47">
        <v>13</v>
      </c>
      <c r="B15" s="48" t="s">
        <v>41</v>
      </c>
      <c r="C15" s="49" t="s">
        <v>22</v>
      </c>
    </row>
    <row r="16" spans="1:3" ht="37" customHeight="1">
      <c r="A16" s="47">
        <v>14</v>
      </c>
      <c r="B16" s="48" t="s">
        <v>42</v>
      </c>
      <c r="C16" s="49" t="s">
        <v>23</v>
      </c>
    </row>
    <row r="17" spans="1:3" ht="37" customHeight="1">
      <c r="A17" s="47">
        <v>15</v>
      </c>
      <c r="B17" s="48" t="s">
        <v>43</v>
      </c>
      <c r="C17" s="49" t="s">
        <v>19</v>
      </c>
    </row>
    <row r="18" spans="1:3" ht="37" customHeight="1" thickBot="1">
      <c r="A18" s="50">
        <v>16</v>
      </c>
      <c r="B18" s="51" t="s">
        <v>44</v>
      </c>
      <c r="C18" s="52" t="s">
        <v>7</v>
      </c>
    </row>
    <row r="19" spans="1:3">
      <c r="A19" s="6"/>
    </row>
    <row r="20" spans="1:3">
      <c r="A20" s="6"/>
    </row>
    <row r="21" spans="1:3">
      <c r="A21" s="6"/>
    </row>
    <row r="22" spans="1:3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71"/>
  <sheetViews>
    <sheetView topLeftCell="A2" zoomScale="120" zoomScaleNormal="120" zoomScalePageLayoutView="120" workbookViewId="0">
      <selection activeCell="H3" sqref="H3"/>
    </sheetView>
  </sheetViews>
  <sheetFormatPr baseColWidth="10" defaultColWidth="11.5" defaultRowHeight="14" x14ac:dyDescent="0"/>
  <cols>
    <col min="1" max="1" width="7.1640625" customWidth="1"/>
    <col min="2" max="3" width="29.6640625" style="41" customWidth="1"/>
    <col min="4" max="4" width="17.5" customWidth="1"/>
    <col min="5" max="5" width="7.1640625" customWidth="1"/>
    <col min="6" max="9" width="29.6640625" style="41" customWidth="1"/>
    <col min="10" max="10" width="4.5" customWidth="1"/>
    <col min="11" max="12" width="0" hidden="1" customWidth="1"/>
    <col min="13" max="13" width="15.1640625" hidden="1" customWidth="1"/>
    <col min="14" max="14" width="0" hidden="1" customWidth="1"/>
    <col min="15" max="15" width="15.1640625" hidden="1" customWidth="1"/>
    <col min="16" max="16" width="0" hidden="1" customWidth="1"/>
    <col min="17" max="17" width="15.1640625" hidden="1" customWidth="1"/>
    <col min="18" max="18" width="0" hidden="1" customWidth="1"/>
    <col min="19" max="19" width="15.1640625" hidden="1" customWidth="1"/>
  </cols>
  <sheetData>
    <row r="1" spans="1:19" ht="37" customHeight="1" thickBot="1">
      <c r="A1" s="55" t="s">
        <v>49</v>
      </c>
      <c r="B1" s="56" t="s">
        <v>17</v>
      </c>
      <c r="C1" s="57" t="s">
        <v>24</v>
      </c>
      <c r="D1" s="17"/>
      <c r="E1" s="101" t="s">
        <v>28</v>
      </c>
      <c r="F1" s="102"/>
      <c r="G1" s="102"/>
      <c r="H1" s="102"/>
      <c r="I1" s="103"/>
      <c r="K1" s="2" t="s">
        <v>4</v>
      </c>
      <c r="L1" s="95" t="s">
        <v>5</v>
      </c>
      <c r="M1" s="96"/>
      <c r="N1" s="95" t="s">
        <v>6</v>
      </c>
      <c r="O1" s="96"/>
      <c r="P1" s="95" t="s">
        <v>7</v>
      </c>
      <c r="Q1" s="96"/>
      <c r="R1" s="95" t="s">
        <v>8</v>
      </c>
      <c r="S1" s="96"/>
    </row>
    <row r="2" spans="1:19" ht="37" customHeight="1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 t="s">
        <v>34</v>
      </c>
      <c r="G2" s="67" t="s">
        <v>18</v>
      </c>
      <c r="H2" s="59" t="s">
        <v>43</v>
      </c>
      <c r="I2" s="67" t="s">
        <v>19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7" customHeight="1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 t="s">
        <v>42</v>
      </c>
      <c r="G3" s="68" t="s">
        <v>23</v>
      </c>
      <c r="H3" s="62" t="s">
        <v>30</v>
      </c>
      <c r="I3" s="68" t="s">
        <v>6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7" customHeight="1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 t="s">
        <v>29</v>
      </c>
      <c r="G4" s="68" t="s">
        <v>5</v>
      </c>
      <c r="H4" s="62" t="s">
        <v>35</v>
      </c>
      <c r="I4" s="68" t="s">
        <v>6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7" customHeight="1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 t="s">
        <v>39</v>
      </c>
      <c r="G5" s="68" t="s">
        <v>8</v>
      </c>
      <c r="H5" s="62" t="s">
        <v>38</v>
      </c>
      <c r="I5" s="68" t="s">
        <v>21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7" customHeight="1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 t="s">
        <v>40</v>
      </c>
      <c r="G6" s="68" t="s">
        <v>5</v>
      </c>
      <c r="H6" s="62" t="s">
        <v>31</v>
      </c>
      <c r="I6" s="68" t="s">
        <v>7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7" customHeight="1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 t="s">
        <v>36</v>
      </c>
      <c r="G7" s="68" t="s">
        <v>19</v>
      </c>
      <c r="H7" s="62" t="s">
        <v>41</v>
      </c>
      <c r="I7" s="68" t="s">
        <v>22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7" customHeight="1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 t="s">
        <v>44</v>
      </c>
      <c r="G8" s="68" t="s">
        <v>7</v>
      </c>
      <c r="H8" s="62" t="s">
        <v>33</v>
      </c>
      <c r="I8" s="68" t="s">
        <v>5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7" customHeight="1" thickBot="1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 t="s">
        <v>37</v>
      </c>
      <c r="G9" s="69" t="s">
        <v>20</v>
      </c>
      <c r="H9" s="65" t="s">
        <v>32</v>
      </c>
      <c r="I9" s="69" t="s">
        <v>8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7" customHeight="1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7" customHeight="1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7" customHeight="1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7" customHeight="1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7" customHeight="1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7" customHeight="1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7" customHeight="1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7" customHeight="1" thickBot="1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>
      <c r="A34">
        <v>33</v>
      </c>
      <c r="B34" s="40"/>
      <c r="C34" s="40"/>
    </row>
    <row r="35" spans="1:19" hidden="1">
      <c r="A35">
        <v>34</v>
      </c>
      <c r="B35" s="40"/>
      <c r="C35" s="40"/>
    </row>
    <row r="36" spans="1:19" hidden="1">
      <c r="A36">
        <v>35</v>
      </c>
      <c r="B36" s="40"/>
      <c r="C36" s="40"/>
    </row>
    <row r="37" spans="1:19" hidden="1">
      <c r="A37">
        <v>36</v>
      </c>
      <c r="B37" s="40"/>
      <c r="C37" s="40"/>
    </row>
    <row r="38" spans="1:19" hidden="1">
      <c r="A38">
        <v>37</v>
      </c>
      <c r="B38" s="40"/>
      <c r="C38" s="40"/>
    </row>
    <row r="39" spans="1:19" hidden="1">
      <c r="A39">
        <v>38</v>
      </c>
      <c r="B39" s="40"/>
      <c r="C39" s="40"/>
    </row>
    <row r="40" spans="1:19" hidden="1">
      <c r="A40">
        <v>39</v>
      </c>
      <c r="B40" s="40"/>
      <c r="C40" s="40"/>
    </row>
    <row r="41" spans="1:19" hidden="1">
      <c r="A41">
        <v>40</v>
      </c>
      <c r="B41" s="40"/>
      <c r="C41" s="40"/>
    </row>
    <row r="42" spans="1:19" hidden="1">
      <c r="A42">
        <v>41</v>
      </c>
      <c r="B42" s="40"/>
      <c r="C42" s="40"/>
    </row>
    <row r="43" spans="1:19" hidden="1">
      <c r="A43">
        <v>42</v>
      </c>
      <c r="B43" s="40"/>
      <c r="C43" s="40"/>
    </row>
    <row r="44" spans="1:19" hidden="1">
      <c r="A44">
        <v>43</v>
      </c>
      <c r="B44" s="40"/>
      <c r="C44" s="40"/>
    </row>
    <row r="45" spans="1:19" hidden="1">
      <c r="A45">
        <v>44</v>
      </c>
      <c r="B45" s="40"/>
      <c r="C45" s="40"/>
    </row>
    <row r="46" spans="1:19" hidden="1">
      <c r="A46">
        <v>45</v>
      </c>
      <c r="B46" s="40"/>
      <c r="C46" s="40"/>
    </row>
    <row r="47" spans="1:19" hidden="1">
      <c r="A47">
        <v>46</v>
      </c>
      <c r="B47" s="40"/>
      <c r="C47" s="40"/>
    </row>
    <row r="48" spans="1:19" hidden="1">
      <c r="A48">
        <v>47</v>
      </c>
      <c r="B48" s="40"/>
      <c r="C48" s="40"/>
    </row>
    <row r="49" spans="1:3" hidden="1">
      <c r="A49">
        <v>48</v>
      </c>
      <c r="B49" s="40"/>
      <c r="C49" s="40"/>
    </row>
    <row r="50" spans="1:3" hidden="1">
      <c r="A50">
        <v>49</v>
      </c>
      <c r="B50" s="40"/>
      <c r="C50" s="40"/>
    </row>
    <row r="51" spans="1:3" hidden="1">
      <c r="A51">
        <v>50</v>
      </c>
      <c r="B51" s="40"/>
      <c r="C51" s="40"/>
    </row>
    <row r="52" spans="1:3" hidden="1">
      <c r="A52">
        <v>51</v>
      </c>
      <c r="B52" s="40"/>
      <c r="C52" s="40"/>
    </row>
    <row r="53" spans="1:3" hidden="1">
      <c r="A53">
        <v>52</v>
      </c>
      <c r="B53" s="40"/>
      <c r="C53" s="40"/>
    </row>
    <row r="54" spans="1:3" hidden="1">
      <c r="A54">
        <v>53</v>
      </c>
      <c r="B54" s="40"/>
      <c r="C54" s="40"/>
    </row>
    <row r="55" spans="1:3" hidden="1">
      <c r="A55">
        <v>54</v>
      </c>
      <c r="B55" s="40"/>
      <c r="C55" s="40"/>
    </row>
    <row r="56" spans="1:3" hidden="1">
      <c r="A56">
        <v>55</v>
      </c>
      <c r="B56" s="40"/>
      <c r="C56" s="40"/>
    </row>
    <row r="57" spans="1:3" hidden="1">
      <c r="A57">
        <v>56</v>
      </c>
      <c r="B57" s="40"/>
      <c r="C57" s="40"/>
    </row>
    <row r="58" spans="1:3" hidden="1">
      <c r="A58">
        <v>57</v>
      </c>
      <c r="B58" s="40"/>
      <c r="C58" s="40"/>
    </row>
    <row r="59" spans="1:3" hidden="1">
      <c r="A59">
        <v>58</v>
      </c>
      <c r="B59" s="40"/>
      <c r="C59" s="40"/>
    </row>
    <row r="60" spans="1:3" hidden="1">
      <c r="A60">
        <v>59</v>
      </c>
      <c r="B60" s="40"/>
      <c r="C60" s="40"/>
    </row>
    <row r="61" spans="1:3" hidden="1">
      <c r="A61">
        <v>60</v>
      </c>
      <c r="B61" s="40"/>
      <c r="C61" s="40"/>
    </row>
    <row r="62" spans="1:3" hidden="1">
      <c r="A62">
        <v>61</v>
      </c>
      <c r="B62" s="40"/>
      <c r="C62" s="40"/>
    </row>
    <row r="63" spans="1:3" hidden="1">
      <c r="A63">
        <v>62</v>
      </c>
      <c r="B63" s="40"/>
      <c r="C63" s="40"/>
    </row>
    <row r="64" spans="1:3" hidden="1">
      <c r="A64">
        <v>63</v>
      </c>
      <c r="B64" s="40"/>
      <c r="C64" s="40"/>
    </row>
    <row r="65" spans="1:6" hidden="1">
      <c r="A65">
        <v>64</v>
      </c>
      <c r="B65" s="40"/>
      <c r="C65" s="40"/>
    </row>
    <row r="71" spans="1:6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57"/>
  <sheetViews>
    <sheetView tabSelected="1" workbookViewId="0">
      <selection activeCell="U1" sqref="U1:W42"/>
    </sheetView>
  </sheetViews>
  <sheetFormatPr baseColWidth="10" defaultColWidth="9.1640625" defaultRowHeight="14" x14ac:dyDescent="0"/>
  <cols>
    <col min="1" max="1" width="3.1640625" style="114" customWidth="1"/>
    <col min="2" max="2" width="9.5" style="21" customWidth="1"/>
    <col min="3" max="3" width="2.33203125" style="21" customWidth="1"/>
    <col min="4" max="4" width="34.6640625" style="21" customWidth="1"/>
    <col min="5" max="5" width="13.5" style="21" customWidth="1"/>
    <col min="6" max="6" width="3.1640625" style="21" customWidth="1"/>
    <col min="7" max="7" width="9.5" style="21" customWidth="1"/>
    <col min="8" max="8" width="2.33203125" style="21" customWidth="1"/>
    <col min="9" max="9" width="34.6640625" style="21" customWidth="1"/>
    <col min="10" max="10" width="13.5" style="21" customWidth="1"/>
    <col min="11" max="11" width="3.1640625" style="21" customWidth="1"/>
    <col min="12" max="12" width="9.5" style="21" customWidth="1"/>
    <col min="13" max="13" width="2.33203125" style="21" customWidth="1"/>
    <col min="14" max="14" width="34.6640625" style="21" customWidth="1"/>
    <col min="15" max="15" width="13.5" style="21" customWidth="1"/>
    <col min="16" max="16" width="3.1640625" style="21" customWidth="1"/>
    <col min="17" max="17" width="9.5" style="21" customWidth="1"/>
    <col min="18" max="18" width="2.33203125" style="21" customWidth="1"/>
    <col min="19" max="19" width="34.6640625" style="21" customWidth="1"/>
    <col min="20" max="20" width="13.5" style="21" customWidth="1"/>
    <col min="21" max="21" width="4" style="14" customWidth="1"/>
    <col min="22" max="22" width="5.1640625" style="13" bestFit="1" customWidth="1"/>
    <col min="23" max="23" width="20.5" style="15" bestFit="1" customWidth="1"/>
    <col min="24" max="24" width="12.33203125" style="15" customWidth="1"/>
    <col min="25" max="25" width="11.5" style="13" bestFit="1" customWidth="1"/>
    <col min="26" max="26" width="13.6640625" style="13" customWidth="1"/>
    <col min="27" max="27" width="86.83203125" style="13" customWidth="1"/>
    <col min="28" max="16384" width="9.1640625" style="13"/>
  </cols>
  <sheetData>
    <row r="1" spans="1:24" ht="2" customHeight="1"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19"/>
      <c r="V1" s="119"/>
      <c r="W1" s="119"/>
    </row>
    <row r="2" spans="1:24" ht="2" customHeight="1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19"/>
      <c r="V2" s="119"/>
      <c r="W2" s="119"/>
      <c r="X2" s="35"/>
    </row>
    <row r="3" spans="1:24" ht="2" customHeight="1"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19"/>
      <c r="V3" s="119"/>
      <c r="W3" s="119"/>
      <c r="X3" s="35"/>
    </row>
    <row r="4" spans="1:24" ht="2" customHeight="1" thickBot="1">
      <c r="B4" s="108"/>
      <c r="C4" s="108"/>
      <c r="D4" s="108"/>
      <c r="E4" s="108"/>
      <c r="F4" s="107"/>
      <c r="G4" s="108"/>
      <c r="H4" s="108"/>
      <c r="I4" s="108"/>
      <c r="J4" s="108"/>
      <c r="K4" s="107"/>
      <c r="L4" s="108"/>
      <c r="M4" s="108"/>
      <c r="N4" s="108"/>
      <c r="O4" s="108"/>
      <c r="P4" s="107"/>
      <c r="Q4" s="108"/>
      <c r="R4" s="108"/>
      <c r="S4" s="108"/>
      <c r="T4" s="108"/>
      <c r="U4" s="119"/>
      <c r="V4" s="119"/>
      <c r="W4" s="119"/>
    </row>
    <row r="5" spans="1:24" ht="28" customHeight="1" thickBot="1">
      <c r="B5" s="104" t="s">
        <v>15</v>
      </c>
      <c r="C5" s="105"/>
      <c r="D5" s="105"/>
      <c r="E5" s="106"/>
      <c r="F5" s="107"/>
      <c r="G5" s="104" t="s">
        <v>25</v>
      </c>
      <c r="H5" s="105"/>
      <c r="I5" s="105"/>
      <c r="J5" s="106"/>
      <c r="K5" s="107"/>
      <c r="L5" s="104" t="s">
        <v>26</v>
      </c>
      <c r="M5" s="105"/>
      <c r="N5" s="105"/>
      <c r="O5" s="106"/>
      <c r="P5" s="107"/>
      <c r="Q5" s="104" t="s">
        <v>27</v>
      </c>
      <c r="R5" s="105"/>
      <c r="S5" s="105"/>
      <c r="T5" s="106"/>
      <c r="U5" s="119"/>
      <c r="V5" s="119"/>
      <c r="W5" s="119"/>
    </row>
    <row r="6" spans="1:24" s="37" customFormat="1" ht="9" customHeight="1" thickBot="1">
      <c r="A6" s="114"/>
      <c r="B6" s="116"/>
      <c r="C6" s="116"/>
      <c r="D6" s="116"/>
      <c r="E6" s="116"/>
      <c r="F6" s="107"/>
      <c r="G6" s="116"/>
      <c r="H6" s="116"/>
      <c r="I6" s="116"/>
      <c r="J6" s="116"/>
      <c r="K6" s="107"/>
      <c r="L6" s="115"/>
      <c r="M6" s="115"/>
      <c r="N6" s="115"/>
      <c r="O6" s="115"/>
      <c r="P6" s="107"/>
      <c r="Q6" s="115"/>
      <c r="R6" s="115"/>
      <c r="S6" s="115"/>
      <c r="T6" s="115"/>
      <c r="U6" s="119"/>
      <c r="V6" s="119"/>
      <c r="W6" s="119"/>
      <c r="X6" s="38"/>
    </row>
    <row r="7" spans="1:24" s="37" customFormat="1" ht="29" customHeight="1" thickBot="1">
      <c r="A7" s="114"/>
      <c r="B7" s="70" t="s">
        <v>45</v>
      </c>
      <c r="C7" s="76"/>
      <c r="D7" s="71" t="s">
        <v>17</v>
      </c>
      <c r="E7" s="72" t="s">
        <v>46</v>
      </c>
      <c r="F7" s="120"/>
      <c r="G7" s="139" t="s">
        <v>45</v>
      </c>
      <c r="H7" s="140"/>
      <c r="I7" s="141" t="s">
        <v>17</v>
      </c>
      <c r="J7" s="142" t="s">
        <v>46</v>
      </c>
      <c r="K7" s="120"/>
      <c r="L7" s="139" t="s">
        <v>45</v>
      </c>
      <c r="M7" s="140"/>
      <c r="N7" s="141" t="s">
        <v>17</v>
      </c>
      <c r="O7" s="142" t="s">
        <v>46</v>
      </c>
      <c r="P7" s="120"/>
      <c r="Q7" s="139" t="s">
        <v>45</v>
      </c>
      <c r="R7" s="140"/>
      <c r="S7" s="141" t="s">
        <v>17</v>
      </c>
      <c r="T7" s="142" t="s">
        <v>46</v>
      </c>
      <c r="U7" s="119"/>
      <c r="V7" s="119"/>
      <c r="W7" s="119"/>
      <c r="X7" s="38"/>
    </row>
    <row r="8" spans="1:24" ht="37" customHeight="1">
      <c r="B8" s="110">
        <v>7</v>
      </c>
      <c r="C8" s="78"/>
      <c r="D8" s="74" t="str">
        <f>IF(Tirages!F2&lt;&gt;"",Tirages!F2,"")</f>
        <v>Equipe 6</v>
      </c>
      <c r="E8" s="75"/>
      <c r="F8" s="120"/>
      <c r="G8" s="134">
        <v>1</v>
      </c>
      <c r="H8" s="135"/>
      <c r="I8" s="74"/>
      <c r="J8" s="75"/>
      <c r="K8" s="120"/>
      <c r="L8" s="143">
        <v>8</v>
      </c>
      <c r="M8" s="135"/>
      <c r="N8" s="74"/>
      <c r="O8" s="75"/>
      <c r="P8" s="120"/>
      <c r="Q8" s="144">
        <v>6</v>
      </c>
      <c r="R8" s="135"/>
      <c r="S8" s="74" t="str">
        <f>IF((O8=""),"",IF(O8&gt;O9,N8,N9))</f>
        <v/>
      </c>
      <c r="T8" s="75"/>
      <c r="U8" s="119"/>
      <c r="V8" s="119"/>
      <c r="W8" s="119"/>
    </row>
    <row r="9" spans="1:24" ht="37" customHeight="1" thickBot="1">
      <c r="B9" s="109"/>
      <c r="C9" s="77"/>
      <c r="D9" s="133" t="str">
        <f>IF(Tirages!H2&lt;&gt;"",Tirages!H2,"")</f>
        <v>Equipe 15</v>
      </c>
      <c r="E9" s="73"/>
      <c r="F9" s="120"/>
      <c r="G9" s="136"/>
      <c r="H9" s="137"/>
      <c r="I9" s="138"/>
      <c r="J9" s="73"/>
      <c r="K9" s="120"/>
      <c r="L9" s="136"/>
      <c r="M9" s="137"/>
      <c r="N9" s="138"/>
      <c r="O9" s="73"/>
      <c r="P9" s="120"/>
      <c r="Q9" s="145"/>
      <c r="R9" s="137"/>
      <c r="S9" s="138" t="str">
        <f>IF((O12=""),"",IF(O12&gt;O13,N12,N13))</f>
        <v/>
      </c>
      <c r="T9" s="73"/>
      <c r="U9" s="119"/>
      <c r="V9" s="119"/>
      <c r="W9" s="119"/>
    </row>
    <row r="10" spans="1:24" s="37" customFormat="1" ht="4" customHeight="1">
      <c r="A10" s="114"/>
      <c r="B10" s="111"/>
      <c r="C10" s="112"/>
      <c r="D10" s="112"/>
      <c r="E10" s="113"/>
      <c r="F10" s="120"/>
      <c r="G10" s="111"/>
      <c r="H10" s="112"/>
      <c r="I10" s="112"/>
      <c r="J10" s="113"/>
      <c r="K10" s="120"/>
      <c r="L10" s="111"/>
      <c r="M10" s="112"/>
      <c r="N10" s="112"/>
      <c r="O10" s="113"/>
      <c r="P10" s="120"/>
      <c r="Q10" s="111"/>
      <c r="R10" s="112"/>
      <c r="S10" s="112"/>
      <c r="T10" s="113"/>
      <c r="U10" s="119"/>
      <c r="V10" s="119"/>
      <c r="W10" s="119"/>
      <c r="X10" s="38"/>
    </row>
    <row r="11" spans="1:24" s="37" customFormat="1" ht="4" customHeight="1" thickBot="1">
      <c r="A11" s="114"/>
      <c r="B11" s="111"/>
      <c r="C11" s="112"/>
      <c r="D11" s="112"/>
      <c r="E11" s="113"/>
      <c r="F11" s="120"/>
      <c r="G11" s="111"/>
      <c r="H11" s="112"/>
      <c r="I11" s="112"/>
      <c r="J11" s="113"/>
      <c r="K11" s="120"/>
      <c r="L11" s="111"/>
      <c r="M11" s="112"/>
      <c r="N11" s="112"/>
      <c r="O11" s="113"/>
      <c r="P11" s="120"/>
      <c r="Q11" s="111"/>
      <c r="R11" s="112"/>
      <c r="S11" s="112"/>
      <c r="T11" s="113"/>
      <c r="U11" s="119"/>
      <c r="V11" s="119"/>
      <c r="W11" s="119"/>
      <c r="X11" s="38"/>
    </row>
    <row r="12" spans="1:24" ht="37" customHeight="1">
      <c r="B12" s="134">
        <v>3</v>
      </c>
      <c r="C12" s="135"/>
      <c r="D12" s="74" t="str">
        <f>IF(Tirages!F3&lt;&gt;"",Tirages!F3,"")</f>
        <v>Equipe 14</v>
      </c>
      <c r="E12" s="75"/>
      <c r="F12" s="120"/>
      <c r="G12" s="143">
        <v>8</v>
      </c>
      <c r="H12" s="135"/>
      <c r="I12" s="74"/>
      <c r="J12" s="75"/>
      <c r="K12" s="120"/>
      <c r="L12" s="134">
        <v>2</v>
      </c>
      <c r="M12" s="135"/>
      <c r="N12" s="74"/>
      <c r="O12" s="75"/>
      <c r="P12" s="120"/>
      <c r="Q12" s="144">
        <v>1</v>
      </c>
      <c r="R12" s="135"/>
      <c r="S12" s="74" t="str">
        <f>IF((O8=""),"",IF(O8&lt;O9,N8,N9))</f>
        <v/>
      </c>
      <c r="T12" s="75"/>
      <c r="U12" s="119"/>
      <c r="V12" s="119"/>
      <c r="W12" s="119"/>
    </row>
    <row r="13" spans="1:24" ht="37" customHeight="1" thickBot="1">
      <c r="B13" s="136"/>
      <c r="C13" s="137"/>
      <c r="D13" s="138" t="str">
        <f>IF(Tirages!H3&lt;&gt;"",Tirages!H3,"")</f>
        <v>Equipe 2</v>
      </c>
      <c r="E13" s="73"/>
      <c r="F13" s="120"/>
      <c r="G13" s="136"/>
      <c r="H13" s="137"/>
      <c r="I13" s="138"/>
      <c r="J13" s="73"/>
      <c r="K13" s="120"/>
      <c r="L13" s="136"/>
      <c r="M13" s="137"/>
      <c r="N13" s="138"/>
      <c r="O13" s="73"/>
      <c r="P13" s="120"/>
      <c r="Q13" s="145"/>
      <c r="R13" s="137"/>
      <c r="S13" s="138" t="str">
        <f>IF((O12=""),"",IF(O12&lt;O13,N12,N13))</f>
        <v/>
      </c>
      <c r="T13" s="73"/>
      <c r="U13" s="119"/>
      <c r="V13" s="119"/>
      <c r="W13" s="119"/>
    </row>
    <row r="14" spans="1:24" s="37" customFormat="1" ht="4" customHeight="1">
      <c r="A14" s="114"/>
      <c r="B14" s="111"/>
      <c r="C14" s="112"/>
      <c r="D14" s="112"/>
      <c r="E14" s="113"/>
      <c r="F14" s="120"/>
      <c r="G14" s="111"/>
      <c r="H14" s="112"/>
      <c r="I14" s="112"/>
      <c r="J14" s="113"/>
      <c r="K14" s="120"/>
      <c r="L14" s="111"/>
      <c r="M14" s="112"/>
      <c r="N14" s="112"/>
      <c r="O14" s="113"/>
      <c r="P14" s="120"/>
      <c r="Q14" s="111"/>
      <c r="R14" s="112"/>
      <c r="S14" s="112"/>
      <c r="T14" s="113"/>
      <c r="U14" s="119"/>
      <c r="V14" s="119"/>
      <c r="W14" s="119"/>
      <c r="X14" s="38"/>
    </row>
    <row r="15" spans="1:24" s="37" customFormat="1" ht="4" customHeight="1" thickBot="1">
      <c r="A15" s="114"/>
      <c r="B15" s="111"/>
      <c r="C15" s="112"/>
      <c r="D15" s="112"/>
      <c r="E15" s="113"/>
      <c r="F15" s="120"/>
      <c r="G15" s="111"/>
      <c r="H15" s="112"/>
      <c r="I15" s="112"/>
      <c r="J15" s="113"/>
      <c r="K15" s="120"/>
      <c r="L15" s="111"/>
      <c r="M15" s="112"/>
      <c r="N15" s="112"/>
      <c r="O15" s="113"/>
      <c r="P15" s="120"/>
      <c r="Q15" s="111"/>
      <c r="R15" s="112"/>
      <c r="S15" s="112"/>
      <c r="T15" s="113"/>
      <c r="U15" s="119"/>
      <c r="V15" s="119"/>
      <c r="W15" s="119"/>
      <c r="X15" s="38"/>
    </row>
    <row r="16" spans="1:24" ht="37" customHeight="1">
      <c r="B16" s="134">
        <v>5</v>
      </c>
      <c r="C16" s="135"/>
      <c r="D16" s="74" t="str">
        <f>IF(Tirages!F4&lt;&gt;"",Tirages!F4,"")</f>
        <v>Equipe 1</v>
      </c>
      <c r="E16" s="75"/>
      <c r="F16" s="120"/>
      <c r="G16" s="134">
        <v>4</v>
      </c>
      <c r="H16" s="135"/>
      <c r="I16" s="74"/>
      <c r="J16" s="75"/>
      <c r="K16" s="120"/>
      <c r="L16" s="134">
        <v>7</v>
      </c>
      <c r="M16" s="135"/>
      <c r="N16" s="74"/>
      <c r="O16" s="75"/>
      <c r="P16" s="120"/>
      <c r="Q16" s="146">
        <v>2</v>
      </c>
      <c r="R16" s="135"/>
      <c r="S16" s="74" t="str">
        <f>IF((O16=""),"",IF(O16&gt;O17,N16,N17))</f>
        <v/>
      </c>
      <c r="T16" s="75"/>
      <c r="U16" s="119"/>
      <c r="V16" s="119"/>
      <c r="W16" s="119"/>
    </row>
    <row r="17" spans="1:24" ht="37" customHeight="1" thickBot="1">
      <c r="B17" s="136"/>
      <c r="C17" s="137"/>
      <c r="D17" s="138" t="str">
        <f>IF(Tirages!H4&lt;&gt;"",Tirages!H4,"")</f>
        <v>Equipe 7</v>
      </c>
      <c r="E17" s="73"/>
      <c r="F17" s="120"/>
      <c r="G17" s="136"/>
      <c r="H17" s="137"/>
      <c r="I17" s="138"/>
      <c r="J17" s="73"/>
      <c r="K17" s="120"/>
      <c r="L17" s="136"/>
      <c r="M17" s="137"/>
      <c r="N17" s="138"/>
      <c r="O17" s="73"/>
      <c r="P17" s="120"/>
      <c r="Q17" s="145"/>
      <c r="R17" s="137"/>
      <c r="S17" s="138" t="str">
        <f>IF((O20=""),"",IF(O20&gt;O21,N20,N21))</f>
        <v/>
      </c>
      <c r="T17" s="73"/>
      <c r="U17" s="119"/>
      <c r="V17" s="119"/>
      <c r="W17" s="119"/>
    </row>
    <row r="18" spans="1:24" s="37" customFormat="1" ht="4" customHeight="1">
      <c r="A18" s="114"/>
      <c r="B18" s="111"/>
      <c r="C18" s="112"/>
      <c r="D18" s="112"/>
      <c r="E18" s="113"/>
      <c r="F18" s="120"/>
      <c r="G18" s="111"/>
      <c r="H18" s="112"/>
      <c r="I18" s="112"/>
      <c r="J18" s="113"/>
      <c r="K18" s="120"/>
      <c r="L18" s="111"/>
      <c r="M18" s="112"/>
      <c r="N18" s="112"/>
      <c r="O18" s="113"/>
      <c r="P18" s="120"/>
      <c r="Q18" s="111"/>
      <c r="R18" s="112"/>
      <c r="S18" s="112"/>
      <c r="T18" s="113"/>
      <c r="U18" s="119"/>
      <c r="V18" s="119"/>
      <c r="W18" s="119"/>
      <c r="X18" s="38"/>
    </row>
    <row r="19" spans="1:24" s="37" customFormat="1" ht="4" customHeight="1" thickBot="1">
      <c r="A19" s="114"/>
      <c r="B19" s="111"/>
      <c r="C19" s="112"/>
      <c r="D19" s="112"/>
      <c r="E19" s="113"/>
      <c r="F19" s="120"/>
      <c r="G19" s="111"/>
      <c r="H19" s="112"/>
      <c r="I19" s="112"/>
      <c r="J19" s="113"/>
      <c r="K19" s="120"/>
      <c r="L19" s="111"/>
      <c r="M19" s="112"/>
      <c r="N19" s="112"/>
      <c r="O19" s="113"/>
      <c r="P19" s="120"/>
      <c r="Q19" s="111"/>
      <c r="R19" s="112"/>
      <c r="S19" s="112"/>
      <c r="T19" s="113"/>
      <c r="U19" s="119"/>
      <c r="V19" s="119"/>
      <c r="W19" s="119"/>
      <c r="X19" s="38"/>
    </row>
    <row r="20" spans="1:24" ht="37" customHeight="1">
      <c r="B20" s="134">
        <v>4</v>
      </c>
      <c r="C20" s="135"/>
      <c r="D20" s="74" t="str">
        <f>IF(Tirages!F5&lt;&gt;"",Tirages!F5,"")</f>
        <v>Equipe 11</v>
      </c>
      <c r="E20" s="75"/>
      <c r="F20" s="120"/>
      <c r="G20" s="134">
        <v>2</v>
      </c>
      <c r="H20" s="135"/>
      <c r="I20" s="74"/>
      <c r="J20" s="75"/>
      <c r="K20" s="120"/>
      <c r="L20" s="134">
        <v>6</v>
      </c>
      <c r="M20" s="135"/>
      <c r="N20" s="74"/>
      <c r="O20" s="75"/>
      <c r="P20" s="120"/>
      <c r="Q20" s="146">
        <v>8</v>
      </c>
      <c r="R20" s="135"/>
      <c r="S20" s="74" t="str">
        <f>IF((O16=""),"",IF(O16&lt;O17,N16,N17))</f>
        <v/>
      </c>
      <c r="T20" s="75"/>
      <c r="U20" s="119"/>
      <c r="V20" s="119"/>
      <c r="W20" s="119"/>
    </row>
    <row r="21" spans="1:24" ht="37" customHeight="1" thickBot="1">
      <c r="B21" s="136"/>
      <c r="C21" s="137"/>
      <c r="D21" s="138" t="str">
        <f>IF(Tirages!H5&lt;&gt;"",Tirages!H5,"")</f>
        <v>Equipe 10</v>
      </c>
      <c r="E21" s="73"/>
      <c r="F21" s="120"/>
      <c r="G21" s="136"/>
      <c r="H21" s="137"/>
      <c r="I21" s="138"/>
      <c r="J21" s="73"/>
      <c r="K21" s="120"/>
      <c r="L21" s="136"/>
      <c r="M21" s="137"/>
      <c r="N21" s="138"/>
      <c r="O21" s="73"/>
      <c r="P21" s="120"/>
      <c r="Q21" s="145"/>
      <c r="R21" s="137"/>
      <c r="S21" s="138" t="str">
        <f>IF((O20=""),"",IF(O20&lt;O21,N20,N21))</f>
        <v/>
      </c>
      <c r="T21" s="73"/>
      <c r="U21" s="119"/>
      <c r="V21" s="119"/>
      <c r="W21" s="119"/>
    </row>
    <row r="22" spans="1:24" s="37" customFormat="1" ht="4" customHeight="1">
      <c r="A22" s="114"/>
      <c r="B22" s="111"/>
      <c r="C22" s="112"/>
      <c r="D22" s="112"/>
      <c r="E22" s="113"/>
      <c r="F22" s="120"/>
      <c r="G22" s="111"/>
      <c r="H22" s="112"/>
      <c r="I22" s="112"/>
      <c r="J22" s="113"/>
      <c r="K22" s="120"/>
      <c r="L22" s="111"/>
      <c r="M22" s="112"/>
      <c r="N22" s="112"/>
      <c r="O22" s="113"/>
      <c r="P22" s="120"/>
      <c r="Q22" s="111"/>
      <c r="R22" s="112"/>
      <c r="S22" s="112"/>
      <c r="T22" s="113"/>
      <c r="U22" s="119"/>
      <c r="V22" s="119"/>
      <c r="W22" s="119"/>
      <c r="X22" s="38"/>
    </row>
    <row r="23" spans="1:24" s="37" customFormat="1" ht="4" customHeight="1" thickBot="1">
      <c r="A23" s="114"/>
      <c r="B23" s="111"/>
      <c r="C23" s="112"/>
      <c r="D23" s="112"/>
      <c r="E23" s="113"/>
      <c r="F23" s="120"/>
      <c r="G23" s="111"/>
      <c r="H23" s="112"/>
      <c r="I23" s="112"/>
      <c r="J23" s="113"/>
      <c r="K23" s="120"/>
      <c r="L23" s="111"/>
      <c r="M23" s="112"/>
      <c r="N23" s="112"/>
      <c r="O23" s="113"/>
      <c r="P23" s="120"/>
      <c r="Q23" s="111"/>
      <c r="R23" s="112"/>
      <c r="S23" s="112"/>
      <c r="T23" s="113"/>
      <c r="U23" s="119"/>
      <c r="V23" s="119"/>
      <c r="W23" s="119"/>
      <c r="X23" s="38"/>
    </row>
    <row r="24" spans="1:24" ht="37" customHeight="1">
      <c r="B24" s="134">
        <v>6</v>
      </c>
      <c r="C24" s="135"/>
      <c r="D24" s="74" t="str">
        <f>IF(Tirages!F6&lt;&gt;"",Tirages!F6,"")</f>
        <v>Equipe 12</v>
      </c>
      <c r="E24" s="75"/>
      <c r="F24" s="120"/>
      <c r="G24" s="134">
        <v>7</v>
      </c>
      <c r="H24" s="135"/>
      <c r="I24" s="74"/>
      <c r="J24" s="75"/>
      <c r="K24" s="120"/>
      <c r="L24" s="134">
        <v>4</v>
      </c>
      <c r="M24" s="135"/>
      <c r="N24" s="74"/>
      <c r="O24" s="75"/>
      <c r="P24" s="120"/>
      <c r="Q24" s="146">
        <v>3</v>
      </c>
      <c r="R24" s="135"/>
      <c r="S24" s="74" t="str">
        <f>IF((O24=""),"",IF(O24&gt;O25,N24,N25))</f>
        <v/>
      </c>
      <c r="T24" s="75"/>
      <c r="U24" s="119"/>
      <c r="V24" s="119"/>
      <c r="W24" s="119"/>
      <c r="X24" s="20"/>
    </row>
    <row r="25" spans="1:24" ht="37" customHeight="1" thickBot="1">
      <c r="B25" s="136"/>
      <c r="C25" s="137"/>
      <c r="D25" s="138" t="str">
        <f>IF(Tirages!H6&lt;&gt;"",Tirages!H6,"")</f>
        <v>Equipe 3</v>
      </c>
      <c r="E25" s="73"/>
      <c r="F25" s="120"/>
      <c r="G25" s="136"/>
      <c r="H25" s="137"/>
      <c r="I25" s="138"/>
      <c r="J25" s="73"/>
      <c r="K25" s="120"/>
      <c r="L25" s="136"/>
      <c r="M25" s="137"/>
      <c r="N25" s="138"/>
      <c r="O25" s="73"/>
      <c r="P25" s="120"/>
      <c r="Q25" s="145"/>
      <c r="R25" s="137"/>
      <c r="S25" s="138" t="str">
        <f>IF((O28=""),"",IF(O28&gt;O29,N28,N29))</f>
        <v/>
      </c>
      <c r="T25" s="73"/>
      <c r="U25" s="119"/>
      <c r="V25" s="119"/>
      <c r="W25" s="119"/>
      <c r="X25" s="20"/>
    </row>
    <row r="26" spans="1:24" s="37" customFormat="1" ht="4" customHeight="1">
      <c r="A26" s="114"/>
      <c r="B26" s="111"/>
      <c r="C26" s="112"/>
      <c r="D26" s="112"/>
      <c r="E26" s="113"/>
      <c r="F26" s="120"/>
      <c r="G26" s="111"/>
      <c r="H26" s="112"/>
      <c r="I26" s="112"/>
      <c r="J26" s="113"/>
      <c r="K26" s="120"/>
      <c r="L26" s="111"/>
      <c r="M26" s="112"/>
      <c r="N26" s="112"/>
      <c r="O26" s="113"/>
      <c r="P26" s="120"/>
      <c r="Q26" s="111"/>
      <c r="R26" s="112"/>
      <c r="S26" s="112"/>
      <c r="T26" s="113"/>
      <c r="U26" s="119"/>
      <c r="V26" s="119"/>
      <c r="W26" s="119"/>
      <c r="X26" s="39"/>
    </row>
    <row r="27" spans="1:24" s="37" customFormat="1" ht="4" customHeight="1" thickBot="1">
      <c r="A27" s="114"/>
      <c r="B27" s="111"/>
      <c r="C27" s="112"/>
      <c r="D27" s="112"/>
      <c r="E27" s="113"/>
      <c r="F27" s="120"/>
      <c r="G27" s="111"/>
      <c r="H27" s="112"/>
      <c r="I27" s="112"/>
      <c r="J27" s="113"/>
      <c r="K27" s="120"/>
      <c r="L27" s="111"/>
      <c r="M27" s="112"/>
      <c r="N27" s="112"/>
      <c r="O27" s="113"/>
      <c r="P27" s="120"/>
      <c r="Q27" s="111"/>
      <c r="R27" s="112"/>
      <c r="S27" s="112"/>
      <c r="T27" s="113"/>
      <c r="U27" s="119"/>
      <c r="V27" s="119"/>
      <c r="W27" s="119"/>
      <c r="X27" s="39"/>
    </row>
    <row r="28" spans="1:24" ht="37" customHeight="1">
      <c r="B28" s="134">
        <v>8</v>
      </c>
      <c r="C28" s="135"/>
      <c r="D28" s="74" t="str">
        <f>IF(Tirages!F7&lt;&gt;"",Tirages!F7,"")</f>
        <v>Equipe 8</v>
      </c>
      <c r="E28" s="75"/>
      <c r="F28" s="120"/>
      <c r="G28" s="134">
        <v>3</v>
      </c>
      <c r="H28" s="135"/>
      <c r="I28" s="74"/>
      <c r="J28" s="75"/>
      <c r="K28" s="120"/>
      <c r="L28" s="134">
        <v>5</v>
      </c>
      <c r="M28" s="135"/>
      <c r="N28" s="74"/>
      <c r="O28" s="75"/>
      <c r="P28" s="120"/>
      <c r="Q28" s="146">
        <v>4</v>
      </c>
      <c r="R28" s="135"/>
      <c r="S28" s="74" t="str">
        <f>IF((O24=""),"",IF(O24&lt;O25,N24,N25))</f>
        <v/>
      </c>
      <c r="T28" s="75"/>
      <c r="U28" s="119"/>
      <c r="V28" s="119"/>
      <c r="W28" s="119"/>
      <c r="X28" s="20"/>
    </row>
    <row r="29" spans="1:24" ht="37" customHeight="1" thickBot="1">
      <c r="B29" s="136"/>
      <c r="C29" s="137"/>
      <c r="D29" s="138" t="str">
        <f>IF(Tirages!H7&lt;&gt;"",Tirages!H7,"")</f>
        <v>Equipe 13</v>
      </c>
      <c r="E29" s="73"/>
      <c r="F29" s="120"/>
      <c r="G29" s="136"/>
      <c r="H29" s="137"/>
      <c r="I29" s="138"/>
      <c r="J29" s="73"/>
      <c r="K29" s="120"/>
      <c r="L29" s="136"/>
      <c r="M29" s="137"/>
      <c r="N29" s="138"/>
      <c r="O29" s="73"/>
      <c r="P29" s="120"/>
      <c r="Q29" s="145"/>
      <c r="R29" s="137"/>
      <c r="S29" s="138" t="str">
        <f>IF((O28=""),"",IF(O28&lt;O29,N28,N29))</f>
        <v/>
      </c>
      <c r="T29" s="73"/>
      <c r="U29" s="119"/>
      <c r="V29" s="119"/>
      <c r="W29" s="119"/>
      <c r="X29" s="20"/>
    </row>
    <row r="30" spans="1:24" s="37" customFormat="1" ht="4" customHeight="1">
      <c r="A30" s="114"/>
      <c r="B30" s="111"/>
      <c r="C30" s="112"/>
      <c r="D30" s="112"/>
      <c r="E30" s="113"/>
      <c r="F30" s="120"/>
      <c r="G30" s="111"/>
      <c r="H30" s="112"/>
      <c r="I30" s="112"/>
      <c r="J30" s="113"/>
      <c r="K30" s="120"/>
      <c r="L30" s="111"/>
      <c r="M30" s="112"/>
      <c r="N30" s="112"/>
      <c r="O30" s="113"/>
      <c r="P30" s="120"/>
      <c r="Q30" s="111"/>
      <c r="R30" s="112"/>
      <c r="S30" s="112"/>
      <c r="T30" s="113"/>
      <c r="U30" s="119"/>
      <c r="V30" s="119"/>
      <c r="W30" s="119"/>
      <c r="X30" s="39"/>
    </row>
    <row r="31" spans="1:24" s="37" customFormat="1" ht="4" customHeight="1" thickBot="1">
      <c r="A31" s="114"/>
      <c r="B31" s="111"/>
      <c r="C31" s="112"/>
      <c r="D31" s="112"/>
      <c r="E31" s="113"/>
      <c r="F31" s="120"/>
      <c r="G31" s="111"/>
      <c r="H31" s="112"/>
      <c r="I31" s="112"/>
      <c r="J31" s="113"/>
      <c r="K31" s="120"/>
      <c r="L31" s="111"/>
      <c r="M31" s="112"/>
      <c r="N31" s="112"/>
      <c r="O31" s="113"/>
      <c r="P31" s="120"/>
      <c r="Q31" s="111"/>
      <c r="R31" s="112"/>
      <c r="S31" s="112"/>
      <c r="T31" s="113"/>
      <c r="U31" s="119"/>
      <c r="V31" s="119"/>
      <c r="W31" s="119"/>
      <c r="X31" s="39"/>
    </row>
    <row r="32" spans="1:24" ht="37" customHeight="1">
      <c r="B32" s="134">
        <v>1</v>
      </c>
      <c r="C32" s="135"/>
      <c r="D32" s="74" t="str">
        <f>IF(Tirages!F8&lt;&gt;"",Tirages!F8,"")</f>
        <v>Equipe 16</v>
      </c>
      <c r="E32" s="75"/>
      <c r="F32" s="120"/>
      <c r="G32" s="134">
        <v>6</v>
      </c>
      <c r="H32" s="135"/>
      <c r="I32" s="74"/>
      <c r="J32" s="75"/>
      <c r="K32" s="120"/>
      <c r="L32" s="134">
        <v>3</v>
      </c>
      <c r="M32" s="135"/>
      <c r="N32" s="74"/>
      <c r="O32" s="75"/>
      <c r="P32" s="120"/>
      <c r="Q32" s="146">
        <v>5</v>
      </c>
      <c r="R32" s="135"/>
      <c r="S32" s="74" t="str">
        <f>IF((O32=""),"",IF(O32&gt;O33,N32,N33))</f>
        <v/>
      </c>
      <c r="T32" s="75"/>
      <c r="U32" s="119"/>
      <c r="V32" s="119"/>
      <c r="W32" s="119"/>
      <c r="X32" s="20"/>
    </row>
    <row r="33" spans="1:25" ht="37" customHeight="1" thickBot="1">
      <c r="B33" s="136"/>
      <c r="C33" s="137"/>
      <c r="D33" s="138" t="str">
        <f>IF(Tirages!H8&lt;&gt;"",Tirages!H8,"")</f>
        <v>Equipe 5</v>
      </c>
      <c r="E33" s="73"/>
      <c r="F33" s="120"/>
      <c r="G33" s="136"/>
      <c r="H33" s="137"/>
      <c r="I33" s="138"/>
      <c r="J33" s="73"/>
      <c r="K33" s="120"/>
      <c r="L33" s="136"/>
      <c r="M33" s="137"/>
      <c r="N33" s="138"/>
      <c r="O33" s="73"/>
      <c r="P33" s="120"/>
      <c r="Q33" s="145"/>
      <c r="R33" s="137"/>
      <c r="S33" s="138" t="str">
        <f>IF((O36=""),"",IF(O36&gt;O37,N36,N37))</f>
        <v/>
      </c>
      <c r="T33" s="73"/>
      <c r="U33" s="119"/>
      <c r="V33" s="119"/>
      <c r="W33" s="119"/>
      <c r="X33" s="19"/>
    </row>
    <row r="34" spans="1:25" s="37" customFormat="1" ht="4" customHeight="1">
      <c r="A34" s="114"/>
      <c r="B34" s="111"/>
      <c r="C34" s="112"/>
      <c r="D34" s="112"/>
      <c r="E34" s="113"/>
      <c r="F34" s="120"/>
      <c r="G34" s="111"/>
      <c r="H34" s="112"/>
      <c r="I34" s="112"/>
      <c r="J34" s="113"/>
      <c r="K34" s="120"/>
      <c r="L34" s="111"/>
      <c r="M34" s="112"/>
      <c r="N34" s="112"/>
      <c r="O34" s="113"/>
      <c r="P34" s="120"/>
      <c r="Q34" s="111"/>
      <c r="R34" s="112"/>
      <c r="S34" s="112"/>
      <c r="T34" s="113"/>
      <c r="U34" s="119"/>
      <c r="V34" s="119"/>
      <c r="W34" s="119"/>
      <c r="X34" s="36"/>
    </row>
    <row r="35" spans="1:25" s="37" customFormat="1" ht="4" customHeight="1" thickBot="1">
      <c r="A35" s="114"/>
      <c r="B35" s="111"/>
      <c r="C35" s="112"/>
      <c r="D35" s="112"/>
      <c r="E35" s="113"/>
      <c r="F35" s="120"/>
      <c r="G35" s="111"/>
      <c r="H35" s="112"/>
      <c r="I35" s="112"/>
      <c r="J35" s="113"/>
      <c r="K35" s="120"/>
      <c r="L35" s="111"/>
      <c r="M35" s="112"/>
      <c r="N35" s="112"/>
      <c r="O35" s="113"/>
      <c r="P35" s="120"/>
      <c r="Q35" s="111"/>
      <c r="R35" s="112"/>
      <c r="S35" s="112"/>
      <c r="T35" s="113"/>
      <c r="U35" s="119"/>
      <c r="V35" s="119"/>
      <c r="W35" s="119"/>
      <c r="X35" s="36"/>
    </row>
    <row r="36" spans="1:25" ht="37" customHeight="1">
      <c r="B36" s="134">
        <v>2</v>
      </c>
      <c r="C36" s="135"/>
      <c r="D36" s="74" t="str">
        <f>IF(Tirages!F9&lt;&gt;"",Tirages!F9,"")</f>
        <v>Equipe 9</v>
      </c>
      <c r="E36" s="75"/>
      <c r="F36" s="120"/>
      <c r="G36" s="134">
        <v>5</v>
      </c>
      <c r="H36" s="135"/>
      <c r="I36" s="74"/>
      <c r="J36" s="75"/>
      <c r="K36" s="120"/>
      <c r="L36" s="134">
        <v>1</v>
      </c>
      <c r="M36" s="135"/>
      <c r="N36" s="74"/>
      <c r="O36" s="75"/>
      <c r="P36" s="120"/>
      <c r="Q36" s="146">
        <v>7</v>
      </c>
      <c r="R36" s="135"/>
      <c r="S36" s="74" t="str">
        <f>IF((O32=""),"",IF(O32&lt;O33,N32,N33))</f>
        <v/>
      </c>
      <c r="T36" s="75"/>
      <c r="U36" s="119"/>
      <c r="V36" s="119"/>
      <c r="W36" s="119"/>
      <c r="X36" s="19"/>
    </row>
    <row r="37" spans="1:25" ht="37" customHeight="1" thickBot="1">
      <c r="B37" s="136"/>
      <c r="C37" s="137"/>
      <c r="D37" s="138" t="str">
        <f>IF(Tirages!H9&lt;&gt;"",Tirages!H9,"")</f>
        <v>Equipe 4</v>
      </c>
      <c r="E37" s="73"/>
      <c r="F37" s="121"/>
      <c r="G37" s="136"/>
      <c r="H37" s="137"/>
      <c r="I37" s="138"/>
      <c r="J37" s="73"/>
      <c r="K37" s="121"/>
      <c r="L37" s="136"/>
      <c r="M37" s="137"/>
      <c r="N37" s="138"/>
      <c r="O37" s="73"/>
      <c r="P37" s="121"/>
      <c r="Q37" s="145"/>
      <c r="R37" s="137"/>
      <c r="S37" s="138" t="str">
        <f>IF((O36=""),"",IF(O36&lt;O37,N36,N37))</f>
        <v/>
      </c>
      <c r="T37" s="73"/>
      <c r="U37" s="119"/>
      <c r="V37" s="119"/>
      <c r="W37" s="119"/>
      <c r="X37" s="19"/>
    </row>
    <row r="38" spans="1:25" ht="15" customHeight="1">
      <c r="B38" s="118"/>
      <c r="C38" s="118"/>
      <c r="D38" s="118"/>
      <c r="E38" s="118"/>
      <c r="F38" s="117"/>
      <c r="G38" s="118"/>
      <c r="H38" s="118"/>
      <c r="I38" s="118"/>
      <c r="J38" s="118"/>
      <c r="K38" s="117"/>
      <c r="L38" s="118"/>
      <c r="M38" s="118"/>
      <c r="N38" s="118"/>
      <c r="O38" s="118"/>
      <c r="P38" s="117"/>
      <c r="Q38" s="118"/>
      <c r="R38" s="118"/>
      <c r="S38" s="118"/>
      <c r="T38" s="118"/>
      <c r="U38" s="119"/>
      <c r="V38" s="119"/>
      <c r="W38" s="119"/>
      <c r="X38" s="13"/>
    </row>
    <row r="39" spans="1:25" ht="18" customHeight="1"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9"/>
      <c r="V39" s="119"/>
      <c r="W39" s="119"/>
      <c r="Y39" s="15"/>
    </row>
    <row r="40" spans="1:25" ht="14" customHeight="1"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9"/>
      <c r="V40" s="119"/>
      <c r="W40" s="119"/>
      <c r="Y40" s="15"/>
    </row>
    <row r="41" spans="1:25" ht="14" customHeight="1"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9"/>
      <c r="V41" s="119"/>
      <c r="W41" s="119"/>
      <c r="X41" s="13"/>
    </row>
    <row r="42" spans="1:25" ht="14" customHeight="1"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9"/>
      <c r="V42" s="119"/>
      <c r="W42" s="119"/>
      <c r="X42" s="13"/>
    </row>
    <row r="43" spans="1: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>
      <c r="J46" s="25"/>
      <c r="T46" s="26"/>
      <c r="W46" s="13"/>
      <c r="X46" s="13"/>
    </row>
    <row r="47" spans="1:25">
      <c r="B47" s="24"/>
      <c r="E47" s="25"/>
      <c r="J47" s="25"/>
      <c r="T47" s="23"/>
      <c r="W47" s="13"/>
      <c r="X47" s="13"/>
    </row>
    <row r="48" spans="1:25">
      <c r="T48" s="23"/>
      <c r="W48" s="13"/>
      <c r="X48" s="13"/>
    </row>
    <row r="49" spans="1:20" s="13" customFormat="1">
      <c r="A49" s="114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>
      <c r="A50" s="114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>
      <c r="A51" s="114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>
      <c r="A52" s="114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>
      <c r="A53" s="114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>
      <c r="A54" s="11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>
      <c r="A55" s="114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>
      <c r="A56" s="114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>
      <c r="T57" s="23"/>
    </row>
  </sheetData>
  <mergeCells count="78"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5:E5"/>
    <mergeCell ref="G5:J5"/>
    <mergeCell ref="L5:O5"/>
    <mergeCell ref="Q5:T5"/>
    <mergeCell ref="B1:E4"/>
    <mergeCell ref="G1:J4"/>
    <mergeCell ref="L1:O4"/>
    <mergeCell ref="Q1:T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8"/>
  <sheetViews>
    <sheetView workbookViewId="0">
      <selection activeCell="E3" sqref="E3"/>
    </sheetView>
  </sheetViews>
  <sheetFormatPr baseColWidth="10" defaultColWidth="8.83203125" defaultRowHeight="18" x14ac:dyDescent="0"/>
  <cols>
    <col min="1" max="1" width="14.1640625" style="32" customWidth="1"/>
    <col min="2" max="2" width="58.33203125" style="32" customWidth="1"/>
    <col min="3" max="3" width="20.1640625" style="32" customWidth="1"/>
    <col min="4" max="4" width="25.1640625" style="32" customWidth="1"/>
    <col min="5" max="5" width="20.1640625" style="32" customWidth="1"/>
    <col min="6" max="17" width="8.83203125" style="32"/>
    <col min="18" max="18" width="14.1640625" style="32" customWidth="1"/>
    <col min="19" max="16384" width="8.83203125" style="32"/>
  </cols>
  <sheetData>
    <row r="1" spans="1:18" ht="37" customHeight="1" thickBot="1">
      <c r="A1" s="79"/>
      <c r="B1" s="91" t="s">
        <v>16</v>
      </c>
      <c r="C1" s="92" t="s">
        <v>47</v>
      </c>
      <c r="D1" s="93" t="s">
        <v>67</v>
      </c>
      <c r="E1" s="94" t="s">
        <v>48</v>
      </c>
      <c r="F1" s="125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37" customHeight="1" thickBot="1">
      <c r="A2" s="80">
        <v>1</v>
      </c>
      <c r="B2" s="81" t="str">
        <f>IF(Concours!T8="","",IF(Concours!T8&gt;Concours!T9,Concours!S8,Concours!S9))</f>
        <v/>
      </c>
      <c r="C2" s="82">
        <v>4</v>
      </c>
      <c r="D2" s="83" t="str">
        <f t="array" ref="D2">IFERROR(goalaverage(Concours!$D$8:$T$37,B2),"")</f>
        <v/>
      </c>
      <c r="E2" s="84" t="e">
        <f t="array" ref="E2">profilvictoire(Concours!$D$8:$S$37,B2)</f>
        <v>#VALUE!</v>
      </c>
      <c r="F2" s="127" t="s">
        <v>51</v>
      </c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9"/>
    </row>
    <row r="3" spans="1:18" ht="37" customHeight="1" thickBot="1">
      <c r="A3" s="85">
        <v>2</v>
      </c>
      <c r="B3" s="86" t="str">
        <f>IF(Concours!T8="","",IF(Concours!T9&gt;Concours!T8,Concours!S8,Concours!S9))</f>
        <v/>
      </c>
      <c r="C3" s="87">
        <v>3</v>
      </c>
      <c r="D3" s="83" t="str">
        <f t="array" ref="D3">IFERROR(goalaverage(Concours!$D$8:$T$37,B3),"")</f>
        <v/>
      </c>
      <c r="E3" s="84" t="e">
        <f t="array" ref="E3">profilvictoire(Concours!$D$8:$S$37,B3)</f>
        <v>#VALUE!</v>
      </c>
      <c r="F3" s="122" t="s">
        <v>52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4"/>
    </row>
    <row r="4" spans="1:18" ht="37" customHeight="1" thickBot="1">
      <c r="A4" s="85">
        <v>3</v>
      </c>
      <c r="B4" s="86" t="str">
        <f>IF(Concours!T12="","",IF(Concours!T12&gt;Concours!T13,Concours!S12,Concours!S13))</f>
        <v/>
      </c>
      <c r="C4" s="87">
        <v>3</v>
      </c>
      <c r="D4" s="83" t="str">
        <f t="array" ref="D4">IFERROR(goalaverage(Concours!$D$8:$T$37,B4),"")</f>
        <v/>
      </c>
      <c r="E4" s="84" t="e">
        <f t="array" ref="E4">profilvictoire(Concours!$D$8:$S$37,B4)</f>
        <v>#VALUE!</v>
      </c>
      <c r="F4" s="122" t="s">
        <v>53</v>
      </c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4"/>
    </row>
    <row r="5" spans="1:18" ht="37" customHeight="1" thickBot="1">
      <c r="A5" s="85">
        <v>4</v>
      </c>
      <c r="B5" s="86" t="str">
        <f>IF(Concours!T16="","",IF(Concours!T16&gt;Concours!T17,Concours!S16,Concours!S17))</f>
        <v/>
      </c>
      <c r="C5" s="87">
        <v>3</v>
      </c>
      <c r="D5" s="83" t="str">
        <f t="array" ref="D5">IFERROR(goalaverage(Concours!$D$8:$T$37,B5),"")</f>
        <v/>
      </c>
      <c r="E5" s="84" t="e">
        <f t="array" ref="E5">profilvictoire(Concours!$D$8:$S$37,B5)</f>
        <v>#VALUE!</v>
      </c>
      <c r="F5" s="122" t="s">
        <v>54</v>
      </c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4"/>
    </row>
    <row r="6" spans="1:18" ht="37" customHeight="1" thickBot="1">
      <c r="A6" s="85">
        <v>5</v>
      </c>
      <c r="B6" s="86" t="str">
        <f>IF(Concours!T24="","",IF(Concours!T24&gt;Concours!T25,Concours!S24,Concours!S25))</f>
        <v/>
      </c>
      <c r="C6" s="87">
        <v>3</v>
      </c>
      <c r="D6" s="83" t="str">
        <f t="array" ref="D6">IFERROR(goalaverage(Concours!$D$8:$T$37,B6),"")</f>
        <v/>
      </c>
      <c r="E6" s="84" t="e">
        <f t="array" ref="E6">profilvictoire(Concours!$D$8:$S$37,B6)</f>
        <v>#VALUE!</v>
      </c>
      <c r="F6" s="122" t="s">
        <v>55</v>
      </c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4"/>
    </row>
    <row r="7" spans="1:18" ht="37" customHeight="1" thickBot="1">
      <c r="A7" s="85">
        <v>6</v>
      </c>
      <c r="B7" s="86" t="str">
        <f>IF(Concours!T12="","",IF(Concours!T13&gt;Concours!T12,Concours!S12,Concours!S13))</f>
        <v/>
      </c>
      <c r="C7" s="87">
        <v>2</v>
      </c>
      <c r="D7" s="83" t="str">
        <f t="array" ref="D7">IFERROR(goalaverage(Concours!$D$8:$T$37,B7),"")</f>
        <v/>
      </c>
      <c r="E7" s="84" t="e">
        <f t="array" ref="E7">profilvictoire(Concours!$D$8:$S$37,B7)</f>
        <v>#VALUE!</v>
      </c>
      <c r="F7" s="122" t="s">
        <v>56</v>
      </c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4"/>
    </row>
    <row r="8" spans="1:18" ht="37" customHeight="1" thickBot="1">
      <c r="A8" s="85">
        <v>7</v>
      </c>
      <c r="B8" s="86" t="str">
        <f>IF(Concours!T16="","",IF(Concours!T17&gt;Concours!T16,Concours!S16,Concours!S17))</f>
        <v/>
      </c>
      <c r="C8" s="87">
        <v>2</v>
      </c>
      <c r="D8" s="83" t="str">
        <f t="array" ref="D8">IFERROR(goalaverage(Concours!$D$8:$T$37,B8),"")</f>
        <v/>
      </c>
      <c r="E8" s="84" t="e">
        <f t="array" ref="E8">profilvictoire(Concours!$D$8:$S$37,B8)</f>
        <v>#VALUE!</v>
      </c>
      <c r="F8" s="122" t="s">
        <v>57</v>
      </c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4"/>
    </row>
    <row r="9" spans="1:18" ht="37" customHeight="1" thickBot="1">
      <c r="A9" s="85">
        <v>8</v>
      </c>
      <c r="B9" s="86" t="str">
        <f>IF(Concours!T20="","",IF(Concours!T20&gt;Concours!T21,Concours!S20,Concours!S21))</f>
        <v/>
      </c>
      <c r="C9" s="87">
        <v>2</v>
      </c>
      <c r="D9" s="83" t="str">
        <f t="array" ref="D9">IFERROR(goalaverage(Concours!$D$8:$T$37,B9),"")</f>
        <v/>
      </c>
      <c r="E9" s="84" t="e">
        <f t="array" ref="E9">profilvictoire(Concours!$D$8:$S$37,B9)</f>
        <v>#VALUE!</v>
      </c>
      <c r="F9" s="122" t="s">
        <v>58</v>
      </c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4"/>
    </row>
    <row r="10" spans="1:18" ht="37" customHeight="1" thickBot="1">
      <c r="A10" s="85">
        <v>9</v>
      </c>
      <c r="B10" s="86" t="str">
        <f>IF(Concours!T24="","",IF(Concours!T25&gt;Concours!T24,Concours!S24,Concours!S25))</f>
        <v/>
      </c>
      <c r="C10" s="87">
        <v>2</v>
      </c>
      <c r="D10" s="83" t="str">
        <f t="array" ref="D10">IFERROR(goalaverage(Concours!$D$8:$T$37,B10),"")</f>
        <v/>
      </c>
      <c r="E10" s="84" t="e">
        <f t="array" ref="E10">profilvictoire(Concours!$D$8:$S$37,B10)</f>
        <v>#VALUE!</v>
      </c>
      <c r="F10" s="122" t="s">
        <v>59</v>
      </c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4"/>
    </row>
    <row r="11" spans="1:18" ht="37" customHeight="1" thickBot="1">
      <c r="A11" s="85">
        <v>10</v>
      </c>
      <c r="B11" s="86" t="str">
        <f>IF(Concours!T28="","",IF(Concours!T28&gt;Concours!T29,Concours!S28,Concours!S29))</f>
        <v/>
      </c>
      <c r="C11" s="87">
        <v>2</v>
      </c>
      <c r="D11" s="83" t="str">
        <f t="array" ref="D11">IFERROR(goalaverage(Concours!$D$8:$T$37,B11),"")</f>
        <v/>
      </c>
      <c r="E11" s="84" t="e">
        <f t="array" ref="E11">profilvictoire(Concours!$D$8:$S$37,B11)</f>
        <v>#VALUE!</v>
      </c>
      <c r="F11" s="122" t="s">
        <v>60</v>
      </c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4"/>
    </row>
    <row r="12" spans="1:18" ht="37" customHeight="1" thickBot="1">
      <c r="A12" s="85">
        <v>11</v>
      </c>
      <c r="B12" s="86" t="str">
        <f>IF(Concours!T32="","",IF(Concours!T32&gt;Concours!T33,Concours!S32,Concours!S33))</f>
        <v/>
      </c>
      <c r="C12" s="87">
        <v>2</v>
      </c>
      <c r="D12" s="83" t="str">
        <f t="array" ref="D12">IFERROR(goalaverage(Concours!$D$8:$T$37,B12),"")</f>
        <v/>
      </c>
      <c r="E12" s="84" t="e">
        <f t="array" ref="E12">profilvictoire(Concours!$D$8:$S$37,B12)</f>
        <v>#VALUE!</v>
      </c>
      <c r="F12" s="122" t="s">
        <v>61</v>
      </c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4"/>
    </row>
    <row r="13" spans="1:18" ht="37" customHeight="1" thickBot="1">
      <c r="A13" s="85">
        <v>12</v>
      </c>
      <c r="B13" s="86" t="str">
        <f>IF(Concours!T20="","",IF(Concours!T21&gt;Concours!T20,Concours!S20,Concours!S21))</f>
        <v/>
      </c>
      <c r="C13" s="87">
        <v>1</v>
      </c>
      <c r="D13" s="83" t="str">
        <f t="array" ref="D13">IFERROR(goalaverage(Concours!$D$8:$T$37,B13),"")</f>
        <v/>
      </c>
      <c r="E13" s="84" t="e">
        <f t="array" ref="E13">profilvictoire(Concours!$D$8:$S$37,B13)</f>
        <v>#VALUE!</v>
      </c>
      <c r="F13" s="122" t="s">
        <v>62</v>
      </c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4"/>
    </row>
    <row r="14" spans="1:18" ht="37" customHeight="1" thickBot="1">
      <c r="A14" s="85">
        <v>13</v>
      </c>
      <c r="B14" s="86" t="str">
        <f>IF(Concours!T28="","",IF(Concours!T29&gt;Concours!T28,Concours!S28,Concours!S29))</f>
        <v/>
      </c>
      <c r="C14" s="87">
        <v>1</v>
      </c>
      <c r="D14" s="83" t="str">
        <f t="array" ref="D14">IFERROR(goalaverage(Concours!$D$8:$T$37,B14),"")</f>
        <v/>
      </c>
      <c r="E14" s="84" t="e">
        <f t="array" ref="E14">profilvictoire(Concours!$D$8:$S$37,B14)</f>
        <v>#VALUE!</v>
      </c>
      <c r="F14" s="122" t="s">
        <v>63</v>
      </c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4"/>
    </row>
    <row r="15" spans="1:18" ht="37" customHeight="1" thickBot="1">
      <c r="A15" s="85">
        <v>14</v>
      </c>
      <c r="B15" s="86" t="str">
        <f>IF(Concours!T32="","",IF(Concours!T33&gt;Concours!T32,Concours!S32,Concours!S33))</f>
        <v/>
      </c>
      <c r="C15" s="87">
        <v>1</v>
      </c>
      <c r="D15" s="83" t="str">
        <f t="array" ref="D15">IFERROR(goalaverage(Concours!$D$8:$T$37,B15),"")</f>
        <v/>
      </c>
      <c r="E15" s="84" t="e">
        <f t="array" ref="E15">profilvictoire(Concours!$D$8:$S$37,B15)</f>
        <v>#VALUE!</v>
      </c>
      <c r="F15" s="122" t="s">
        <v>64</v>
      </c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4"/>
    </row>
    <row r="16" spans="1:18" ht="37" customHeight="1" thickBot="1">
      <c r="A16" s="85">
        <v>15</v>
      </c>
      <c r="B16" s="86" t="str">
        <f>IF(Concours!T36="","",IF(Concours!T36&gt;Concours!T37,Concours!S36,Concours!S37))</f>
        <v/>
      </c>
      <c r="C16" s="87">
        <v>1</v>
      </c>
      <c r="D16" s="83" t="str">
        <f t="array" ref="D16">IFERROR(goalaverage(Concours!$D$8:$T$37,B16),"")</f>
        <v/>
      </c>
      <c r="E16" s="84" t="e">
        <f t="array" ref="E16">profilvictoire(Concours!$D$8:$S$37,B16)</f>
        <v>#VALUE!</v>
      </c>
      <c r="F16" s="122" t="s">
        <v>65</v>
      </c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4"/>
    </row>
    <row r="17" spans="1:18" ht="37" customHeight="1" thickBot="1">
      <c r="A17" s="88">
        <v>16</v>
      </c>
      <c r="B17" s="89" t="str">
        <f>IF(Concours!T36="","",IF(Concours!T37&gt;Concours!T36,Concours!S36,Concours!S37))</f>
        <v/>
      </c>
      <c r="C17" s="90">
        <v>0</v>
      </c>
      <c r="D17" s="83" t="str">
        <f t="array" ref="D17">IFERROR(goalaverage(Concours!$D$8:$T$37,B17),"")</f>
        <v/>
      </c>
      <c r="E17" s="84" t="e">
        <f t="array" ref="E17">profilvictoire(Concours!$D$8:$S$37,B17)</f>
        <v>#VALUE!</v>
      </c>
      <c r="F17" s="130" t="s">
        <v>66</v>
      </c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2"/>
    </row>
    <row r="18" spans="1:18">
      <c r="A18" s="33"/>
      <c r="B18" s="34"/>
      <c r="C18" s="34"/>
      <c r="D18" s="31"/>
      <c r="E18" s="31"/>
      <c r="F18" s="31"/>
    </row>
  </sheetData>
  <mergeCells count="17"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  <mergeCell ref="F8:R8"/>
    <mergeCell ref="F7:R7"/>
    <mergeCell ref="F5:R5"/>
    <mergeCell ref="F6:R6"/>
    <mergeCell ref="F1:R1"/>
    <mergeCell ref="F2:R2"/>
    <mergeCell ref="F3:R3"/>
    <mergeCell ref="F4:R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dominique bouvier</cp:lastModifiedBy>
  <cp:lastPrinted>2018-02-01T06:43:31Z</cp:lastPrinted>
  <dcterms:created xsi:type="dcterms:W3CDTF">2015-12-30T15:32:56Z</dcterms:created>
  <dcterms:modified xsi:type="dcterms:W3CDTF">2020-02-23T17:02:16Z</dcterms:modified>
</cp:coreProperties>
</file>