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lefr\Desktop\"/>
    </mc:Choice>
  </mc:AlternateContent>
  <xr:revisionPtr revIDLastSave="0" documentId="13_ncr:1_{2005309A-4C7C-480D-B325-11A0C88AB453}" xr6:coauthVersionLast="45" xr6:coauthVersionMax="45" xr10:uidLastSave="{00000000-0000-0000-0000-000000000000}"/>
  <bookViews>
    <workbookView xWindow="-108" yWindow="-108" windowWidth="23256" windowHeight="13176" activeTab="2" xr2:uid="{E87FFCF0-574A-40D0-B3F1-39EF95021287}"/>
  </bookViews>
  <sheets>
    <sheet name="Fiche client" sheetId="3" r:id="rId1"/>
    <sheet name="Feuil1" sheetId="1" r:id="rId2"/>
    <sheet name="Facture" sheetId="2" r:id="rId3"/>
    <sheet name="Table" sheetId="4" r:id="rId4"/>
  </sheets>
  <definedNames>
    <definedName name="_xlnm.Print_Area" localSheetId="2">Facture!$A$1:$I$49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H2" i="1"/>
  <c r="G2" i="1"/>
  <c r="D40" i="3" l="1"/>
  <c r="D42" i="3" s="1"/>
  <c r="D41" i="3"/>
  <c r="D25" i="3"/>
  <c r="D24" i="3"/>
  <c r="D26" i="3" s="1"/>
  <c r="C18" i="2" l="1"/>
  <c r="C17" i="2"/>
  <c r="G28" i="2" l="1"/>
  <c r="G26" i="2"/>
  <c r="G24" i="2"/>
  <c r="G22" i="2"/>
  <c r="B44" i="2" s="1"/>
  <c r="G43" i="2" s="1"/>
  <c r="G45" i="2" s="1"/>
  <c r="F10" i="2"/>
  <c r="E8" i="2"/>
  <c r="F9" i="2" l="1"/>
  <c r="E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slefr</author>
  </authors>
  <commentList>
    <comment ref="E7" authorId="0" shapeId="0" xr:uid="{F1F4421F-37E7-405A-B9ED-6843E2902F08}">
      <text>
        <r>
          <rPr>
            <b/>
            <sz val="9"/>
            <color indexed="81"/>
            <rFont val="Tahoma"/>
            <charset val="1"/>
          </rPr>
          <t xml:space="preserve">première recherche
portant sur le nom du client. 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6" authorId="0" shapeId="0" xr:uid="{04771CBD-3062-4FC5-A791-9696964C7AD5}">
      <text>
        <r>
          <rPr>
            <sz val="9"/>
            <color indexed="81"/>
            <rFont val="Tahoma"/>
            <charset val="1"/>
          </rPr>
          <t xml:space="preserve">recherche qui se ferait en fonction de la première
</t>
        </r>
      </text>
    </comment>
  </commentList>
</comments>
</file>

<file path=xl/sharedStrings.xml><?xml version="1.0" encoding="utf-8"?>
<sst xmlns="http://schemas.openxmlformats.org/spreadsheetml/2006/main" count="195" uniqueCount="149">
  <si>
    <t>Nom de l'entreprise</t>
  </si>
  <si>
    <t>Adresse</t>
  </si>
  <si>
    <t>air gpl</t>
  </si>
  <si>
    <t>garage 2</t>
  </si>
  <si>
    <t>garage 3</t>
  </si>
  <si>
    <t>garage 4</t>
  </si>
  <si>
    <t>garage 5</t>
  </si>
  <si>
    <t>garage 6</t>
  </si>
  <si>
    <t>garage 7</t>
  </si>
  <si>
    <t>garage 8</t>
  </si>
  <si>
    <t>garage 9</t>
  </si>
  <si>
    <t>garage 10</t>
  </si>
  <si>
    <t>garage 11</t>
  </si>
  <si>
    <t>garage 12</t>
  </si>
  <si>
    <t>garage 13</t>
  </si>
  <si>
    <t>garage 14</t>
  </si>
  <si>
    <t>garage 15</t>
  </si>
  <si>
    <t>garage 16</t>
  </si>
  <si>
    <t>garage 17</t>
  </si>
  <si>
    <t>garage 18</t>
  </si>
  <si>
    <t>garage 19</t>
  </si>
  <si>
    <t>Avenue 2</t>
  </si>
  <si>
    <t>avenue 3</t>
  </si>
  <si>
    <t>avenue 4</t>
  </si>
  <si>
    <t>avenue 5</t>
  </si>
  <si>
    <t>avenue 6</t>
  </si>
  <si>
    <t>avenue 7</t>
  </si>
  <si>
    <t>avenue 8</t>
  </si>
  <si>
    <t>avenue 9</t>
  </si>
  <si>
    <t>avenue 10</t>
  </si>
  <si>
    <t>avenue 11</t>
  </si>
  <si>
    <t>avenue 12</t>
  </si>
  <si>
    <t>avenue 13</t>
  </si>
  <si>
    <t>avenue 14</t>
  </si>
  <si>
    <t>avenue 15</t>
  </si>
  <si>
    <t>avenue 16</t>
  </si>
  <si>
    <t>avenue 17</t>
  </si>
  <si>
    <t>avenue 18</t>
  </si>
  <si>
    <t>avenue 19</t>
  </si>
  <si>
    <t>code postal</t>
  </si>
  <si>
    <t>Ville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</si>
  <si>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</si>
  <si>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</si>
  <si>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</si>
  <si>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</si>
  <si>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</si>
  <si>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</si>
  <si>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</si>
  <si>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</si>
  <si>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</si>
  <si>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</si>
  <si>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</si>
  <si>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</si>
  <si>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</si>
  <si>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</si>
  <si>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</si>
  <si>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</si>
  <si>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</si>
  <si>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</si>
  <si>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Telephone</t>
  </si>
  <si>
    <t>mail</t>
  </si>
  <si>
    <t>nom du gérant</t>
  </si>
  <si>
    <t>Portable</t>
  </si>
  <si>
    <t>autre contact</t>
  </si>
  <si>
    <t>Facture</t>
  </si>
  <si>
    <t>Date</t>
  </si>
  <si>
    <t xml:space="preserve">N° </t>
  </si>
  <si>
    <t>Steve GPL services</t>
  </si>
  <si>
    <t>Nom</t>
  </si>
  <si>
    <t>Code postal</t>
  </si>
  <si>
    <t>Tel</t>
  </si>
  <si>
    <t>35, Avenue de la division leclerc</t>
  </si>
  <si>
    <t>Le Blanc-Mesnil</t>
  </si>
  <si>
    <t>Tel:</t>
  </si>
  <si>
    <t>06.37.65.15.64</t>
  </si>
  <si>
    <t>Désignation</t>
  </si>
  <si>
    <t>Quantité</t>
  </si>
  <si>
    <t>Prix unit</t>
  </si>
  <si>
    <t>Non assujeti à la TVA</t>
  </si>
  <si>
    <t>Fourniture</t>
  </si>
  <si>
    <t>Main d'œuvre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</si>
  <si>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</si>
  <si>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</si>
  <si>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</si>
  <si>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</si>
  <si>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</si>
  <si>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</si>
  <si>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</si>
  <si>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</si>
  <si>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</si>
  <si>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</si>
  <si>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</si>
  <si>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</si>
  <si>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</si>
  <si>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</si>
  <si>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</si>
  <si>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</si>
  <si>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</si>
  <si>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</si>
  <si>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</si>
  <si>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</si>
  <si>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</si>
  <si>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Fournitures</t>
  </si>
  <si>
    <t>Prix total ht</t>
  </si>
  <si>
    <t>Prix total ttc</t>
  </si>
  <si>
    <t xml:space="preserve">  /</t>
  </si>
  <si>
    <t>Main d'ŒUVRES</t>
  </si>
  <si>
    <t>Véhicule</t>
  </si>
  <si>
    <t>Immatriculation</t>
  </si>
  <si>
    <t>Base Hors TVA</t>
  </si>
  <si>
    <t>Taux TVA</t>
  </si>
  <si>
    <t>Montant TVA</t>
  </si>
  <si>
    <t>EXO</t>
  </si>
  <si>
    <t>TOTAL HT:</t>
  </si>
  <si>
    <t>TOTAL TVA:</t>
  </si>
  <si>
    <t>TOTAL TTC:</t>
  </si>
  <si>
    <t>Devis 1</t>
  </si>
  <si>
    <t>Devis 2</t>
  </si>
  <si>
    <t>Air gpl</t>
  </si>
  <si>
    <t>Marque</t>
  </si>
  <si>
    <t>immatriculation</t>
  </si>
  <si>
    <t>Frournitures</t>
  </si>
  <si>
    <t>TOTAL</t>
  </si>
  <si>
    <t>TOTAL fourniture</t>
  </si>
  <si>
    <t>TOTAL Main d'œuvre</t>
  </si>
  <si>
    <t>Description</t>
  </si>
  <si>
    <t>NB</t>
  </si>
  <si>
    <t>Citroen Cactus</t>
  </si>
  <si>
    <t>RH-201-FR</t>
  </si>
  <si>
    <t xml:space="preserve">Electrovanne </t>
  </si>
  <si>
    <t>Reservoir</t>
  </si>
  <si>
    <t>Bougies</t>
  </si>
  <si>
    <t>Fils</t>
  </si>
  <si>
    <t>Remplacement</t>
  </si>
  <si>
    <t>Révision</t>
  </si>
  <si>
    <t>Intervention</t>
  </si>
  <si>
    <t>Numéro Facture</t>
  </si>
  <si>
    <t>portable</t>
  </si>
  <si>
    <t>Contact</t>
  </si>
  <si>
    <t>Chef d'atelier</t>
  </si>
  <si>
    <t>Air GPL</t>
  </si>
  <si>
    <t>168, Avenue de la république</t>
  </si>
  <si>
    <t>06-37-65-15-64</t>
  </si>
  <si>
    <t>06-80-15-52-58</t>
  </si>
  <si>
    <t xml:space="preserve">Devis </t>
  </si>
  <si>
    <t>²</t>
  </si>
  <si>
    <t>Fourniture 2 liées au devis choisis</t>
  </si>
  <si>
    <t>Fourniture 3 liée</t>
  </si>
  <si>
    <t>fournitures 1 liée au devis choisis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</si>
</sst>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Engravers MT"/>
      <family val="1"/>
    </font>
    <font>
      <sz val="11"/>
      <color theme="1"/>
      <name val="Engravers MT"/>
      <family val="1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rgb="FF05378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2" borderId="0" xfId="0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6" fillId="0" borderId="0" xfId="0" applyFont="1" applyAlignment="1">
      <alignment horizontal="right"/>
    </xf>
    <xf numFmtId="0" fontId="0" fillId="0" borderId="0" xfId="0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18" xfId="0" applyBorder="1"/>
    <xf numFmtId="0" fontId="0" fillId="0" borderId="18" xfId="0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9" fillId="3" borderId="15" xfId="0" applyFont="1" applyFill="1" applyBorder="1" applyAlignment="1">
      <alignment horizontal="center"/>
    </xf>
    <xf numFmtId="0" fontId="10" fillId="0" borderId="0" xfId="0" applyFont="1" applyBorder="1"/>
    <xf numFmtId="0" fontId="0" fillId="3" borderId="11" xfId="0" applyFill="1" applyBorder="1" applyAlignment="1">
      <alignment horizontal="right"/>
    </xf>
    <xf numFmtId="0" fontId="0" fillId="3" borderId="10" xfId="0" applyFill="1" applyBorder="1" applyAlignment="1">
      <alignment horizontal="right"/>
    </xf>
    <xf numFmtId="0" fontId="0" fillId="3" borderId="15" xfId="0" applyFill="1" applyBorder="1" applyAlignment="1">
      <alignment horizontal="right"/>
    </xf>
    <xf numFmtId="0" fontId="0" fillId="0" borderId="0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6" borderId="1" xfId="0" applyFill="1" applyBorder="1"/>
    <xf numFmtId="14" fontId="0" fillId="6" borderId="1" xfId="0" applyNumberFormat="1" applyFill="1" applyBorder="1"/>
    <xf numFmtId="0" fontId="0" fillId="0" borderId="0" xfId="0" applyAlignment="1"/>
    <xf numFmtId="0" fontId="0" fillId="0" borderId="1" xfId="0" applyBorder="1" applyAlignment="1"/>
    <xf numFmtId="0" fontId="0" fillId="0" borderId="23" xfId="0" applyBorder="1" applyAlignment="1"/>
    <xf numFmtId="0" fontId="0" fillId="0" borderId="24" xfId="0" applyBorder="1"/>
    <xf numFmtId="0" fontId="0" fillId="0" borderId="26" xfId="0" applyBorder="1" applyAlignment="1"/>
    <xf numFmtId="0" fontId="0" fillId="0" borderId="26" xfId="0" applyBorder="1"/>
    <xf numFmtId="0" fontId="0" fillId="0" borderId="28" xfId="0" applyBorder="1"/>
    <xf numFmtId="0" fontId="0" fillId="0" borderId="29" xfId="0" applyBorder="1"/>
    <xf numFmtId="0" fontId="0" fillId="0" borderId="0" xfId="0" applyBorder="1" applyAlignment="1"/>
    <xf numFmtId="0" fontId="3" fillId="7" borderId="25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7" borderId="27" xfId="0" applyFont="1" applyFill="1" applyBorder="1" applyAlignment="1">
      <alignment horizontal="center"/>
    </xf>
    <xf numFmtId="0" fontId="3" fillId="7" borderId="28" xfId="0" applyFont="1" applyFill="1" applyBorder="1" applyAlignment="1">
      <alignment horizontal="center"/>
    </xf>
    <xf numFmtId="0" fontId="3" fillId="7" borderId="23" xfId="0" applyFont="1" applyFill="1" applyBorder="1" applyAlignment="1">
      <alignment horizontal="center"/>
    </xf>
    <xf numFmtId="0" fontId="3" fillId="7" borderId="22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64" fontId="0" fillId="3" borderId="16" xfId="0" applyNumberFormat="1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1" fillId="2" borderId="0" xfId="0" applyFont="1" applyFill="1" applyAlignment="1">
      <alignment horizontal="center"/>
    </xf>
    <xf numFmtId="0" fontId="5" fillId="0" borderId="0" xfId="0" applyFont="1" applyBorder="1" applyAlignment="1">
      <alignment horizontal="center"/>
    </xf>
    <xf numFmtId="0" fontId="8" fillId="3" borderId="11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0" fontId="9" fillId="3" borderId="14" xfId="0" applyFont="1" applyFill="1" applyBorder="1" applyAlignment="1">
      <alignment horizontal="left"/>
    </xf>
    <xf numFmtId="0" fontId="9" fillId="3" borderId="16" xfId="0" applyFont="1" applyFill="1" applyBorder="1" applyAlignment="1">
      <alignment horizontal="left"/>
    </xf>
    <xf numFmtId="0" fontId="9" fillId="3" borderId="17" xfId="0" applyFont="1" applyFill="1" applyBorder="1" applyAlignment="1">
      <alignment horizontal="left"/>
    </xf>
    <xf numFmtId="14" fontId="3" fillId="3" borderId="19" xfId="0" applyNumberFormat="1" applyFont="1" applyFill="1" applyBorder="1" applyAlignment="1">
      <alignment horizontal="center" vertical="center"/>
    </xf>
    <xf numFmtId="14" fontId="3" fillId="3" borderId="2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5" borderId="0" xfId="0" applyFill="1" applyBorder="1"/>
  </cellXfs>
  <cellStyles count="1">
    <cellStyle name="Normal" xfId="0" builtinId="0"/>
  </cellStyles>
  <dxfs count="14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537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5E236-BA34-43A9-A088-A70A454BBF79}" name="BD" displayName="BD" ref="A1:I20" totalsRowShown="0" headerRowDxfId="13" dataDxfId="11" headerRowBorderDxfId="12" tableBorderDxfId="10" totalsRowBorderDxfId="9">
  <autoFilter ref="A1:I20" xr:uid="{640D4E80-9C97-4C67-A1DF-36D6440AF723}"/>
  <tableColumns count="9">
    <tableColumn id="1" xr3:uid="{F05D43D9-140A-437E-875E-B653661DABA8}" name="Nom de l'entreprise" dataDxfId="8"/>
    <tableColumn id="3" xr3:uid="{396394F1-F051-4343-A00F-FA70FA18F7E6}" name="Adresse" dataDxfId="7"/>
    <tableColumn id="4" xr3:uid="{86001F25-74EB-48BE-9071-E26512C31993}" name="code postal" dataDxfId="6"/>
    <tableColumn id="5" xr3:uid="{DD033036-C53B-4ACE-8912-90307BDF684B}" name="Ville" dataDxfId="5"/>
    <tableColumn id="2" xr3:uid="{C232935C-309C-4617-B6D8-EB75BDF3B771}" name="Telephone" dataDxfId="4"/>
    <tableColumn id="8" xr3:uid="{6FCE2358-899D-48A8-A18C-10B7D8BFCDF1}" name="Portable" dataDxfId="3"/>
    <tableColumn id="6" xr3:uid="{0FE5EC1B-9BE5-4F81-AC38-E970FBD87DCD}" name="mail" dataDxfId="2">
      <calculatedColumnFormula>'Fiche client'!C9</calculatedColumnFormula>
    </tableColumn>
    <tableColumn id="7" xr3:uid="{3D40A9C1-999B-4DBB-B8B7-4F626BE8246D}" name="nom du gérant" dataDxfId="1">
      <calculatedColumnFormula>'Fiche client'!F3</calculatedColumnFormula>
    </tableColumn>
    <tableColumn id="9" xr3:uid="{EA7D1DF3-07D7-4F79-9E96-3F6245097C36}" name="autre contact" dataDxfId="0">
      <calculatedColumnFormula>'Fiche client'!F4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D926AB-6576-4D2C-8B95-9073C8C4FF7E}">
  <sheetPr codeName="Feuil1"/>
  <dimension ref="A2:G42"/>
  <sheetViews>
    <sheetView workbookViewId="0">
      <selection activeCell="C47" sqref="C47"/>
    </sheetView>
  </sheetViews>
  <sheetFormatPr baseColWidth="10" defaultRowHeight="14.4" x14ac:dyDescent="0.3"/>
  <cols>
    <col min="1" max="1" width="5.88671875" customWidth="1"/>
    <col min="2" max="2" width="19.77734375" customWidth="1"/>
    <col min="3" max="3" width="35.77734375" customWidth="1"/>
    <col min="4" max="5" width="8.44140625" customWidth="1"/>
    <col min="6" max="6" width="19" customWidth="1"/>
    <col min="7" max="7" width="35.77734375" customWidth="1"/>
  </cols>
  <sheetData>
    <row r="2" spans="1:7" ht="15" thickBot="1" x14ac:dyDescent="0.35"/>
    <row r="3" spans="1:7" x14ac:dyDescent="0.3">
      <c r="A3" s="55" t="s">
        <v>68</v>
      </c>
      <c r="B3" s="54"/>
      <c r="C3" s="43" t="s">
        <v>140</v>
      </c>
      <c r="D3" s="54" t="s">
        <v>138</v>
      </c>
      <c r="E3" s="54"/>
      <c r="F3" s="44"/>
    </row>
    <row r="4" spans="1:7" x14ac:dyDescent="0.3">
      <c r="A4" s="50" t="s">
        <v>1</v>
      </c>
      <c r="B4" s="51"/>
      <c r="C4" s="42" t="s">
        <v>141</v>
      </c>
      <c r="D4" s="51" t="s">
        <v>139</v>
      </c>
      <c r="E4" s="51"/>
      <c r="F4" s="45"/>
      <c r="G4" s="41"/>
    </row>
    <row r="5" spans="1:7" x14ac:dyDescent="0.3">
      <c r="A5" s="50" t="s">
        <v>69</v>
      </c>
      <c r="B5" s="51"/>
      <c r="C5" s="42">
        <v>93150</v>
      </c>
      <c r="D5" s="51" t="s">
        <v>70</v>
      </c>
      <c r="E5" s="51"/>
      <c r="F5" s="45"/>
      <c r="G5" s="41"/>
    </row>
    <row r="6" spans="1:7" x14ac:dyDescent="0.3">
      <c r="A6" s="50" t="s">
        <v>40</v>
      </c>
      <c r="B6" s="51"/>
      <c r="C6" s="42" t="s">
        <v>72</v>
      </c>
      <c r="D6" s="42"/>
      <c r="E6" s="42"/>
      <c r="F6" s="45"/>
      <c r="G6" s="41"/>
    </row>
    <row r="7" spans="1:7" x14ac:dyDescent="0.3">
      <c r="A7" s="50" t="s">
        <v>73</v>
      </c>
      <c r="B7" s="51"/>
      <c r="C7" s="42" t="s">
        <v>142</v>
      </c>
      <c r="D7" s="42"/>
      <c r="E7" s="42"/>
      <c r="F7" s="45"/>
      <c r="G7" s="41"/>
    </row>
    <row r="8" spans="1:7" x14ac:dyDescent="0.3">
      <c r="A8" s="50" t="s">
        <v>137</v>
      </c>
      <c r="B8" s="51"/>
      <c r="C8" s="37" t="s">
        <v>143</v>
      </c>
      <c r="D8" s="37"/>
      <c r="E8" s="37"/>
      <c r="F8" s="46"/>
    </row>
    <row r="9" spans="1:7" ht="15" thickBot="1" x14ac:dyDescent="0.35">
      <c r="A9" s="52" t="s">
        <v>60</v>
      </c>
      <c r="B9" s="53"/>
      <c r="C9" s="47"/>
      <c r="D9" s="47"/>
      <c r="E9" s="47"/>
      <c r="F9" s="48"/>
    </row>
    <row r="11" spans="1:7" x14ac:dyDescent="0.3">
      <c r="A11" s="49"/>
      <c r="B11" s="35" t="s">
        <v>116</v>
      </c>
      <c r="C11" s="36" t="s">
        <v>125</v>
      </c>
      <c r="D11" s="36" t="s">
        <v>77</v>
      </c>
      <c r="E11" s="36" t="s">
        <v>126</v>
      </c>
    </row>
    <row r="12" spans="1:7" x14ac:dyDescent="0.3">
      <c r="A12" s="49"/>
      <c r="B12" s="37" t="s">
        <v>65</v>
      </c>
      <c r="C12" s="38">
        <v>44136</v>
      </c>
      <c r="D12" s="39"/>
      <c r="E12" s="39"/>
    </row>
    <row r="13" spans="1:7" x14ac:dyDescent="0.3">
      <c r="A13" s="49"/>
      <c r="B13" s="37" t="s">
        <v>119</v>
      </c>
      <c r="C13" s="37" t="s">
        <v>127</v>
      </c>
      <c r="D13" s="39"/>
      <c r="E13" s="39"/>
    </row>
    <row r="14" spans="1:7" x14ac:dyDescent="0.3">
      <c r="A14" s="49"/>
      <c r="B14" s="37" t="s">
        <v>120</v>
      </c>
      <c r="C14" s="37" t="s">
        <v>128</v>
      </c>
      <c r="D14" s="39"/>
      <c r="E14" s="39"/>
    </row>
    <row r="15" spans="1:7" x14ac:dyDescent="0.3">
      <c r="A15" s="49"/>
      <c r="B15" s="37" t="s">
        <v>136</v>
      </c>
      <c r="C15" s="40"/>
      <c r="D15" s="39"/>
      <c r="E15" s="39"/>
    </row>
    <row r="16" spans="1:7" x14ac:dyDescent="0.3">
      <c r="A16" s="49"/>
      <c r="B16" s="37" t="s">
        <v>102</v>
      </c>
      <c r="C16" s="37" t="s">
        <v>129</v>
      </c>
      <c r="D16" s="37">
        <v>120</v>
      </c>
      <c r="E16" s="37">
        <v>1</v>
      </c>
    </row>
    <row r="17" spans="1:5" x14ac:dyDescent="0.3">
      <c r="A17" s="49"/>
      <c r="B17" s="37" t="s">
        <v>102</v>
      </c>
      <c r="C17" s="37" t="s">
        <v>130</v>
      </c>
      <c r="D17" s="37">
        <v>200</v>
      </c>
      <c r="E17" s="37">
        <v>1</v>
      </c>
    </row>
    <row r="18" spans="1:5" x14ac:dyDescent="0.3">
      <c r="A18" s="49"/>
      <c r="B18" s="37" t="s">
        <v>121</v>
      </c>
      <c r="C18" s="37" t="s">
        <v>131</v>
      </c>
      <c r="D18" s="37">
        <v>45</v>
      </c>
      <c r="E18" s="37">
        <v>4</v>
      </c>
    </row>
    <row r="19" spans="1:5" x14ac:dyDescent="0.3">
      <c r="A19" s="49"/>
      <c r="B19" s="37" t="s">
        <v>102</v>
      </c>
      <c r="C19" s="37" t="s">
        <v>132</v>
      </c>
      <c r="D19" s="37">
        <v>2</v>
      </c>
      <c r="E19" s="37">
        <v>25</v>
      </c>
    </row>
    <row r="20" spans="1:5" x14ac:dyDescent="0.3">
      <c r="A20" s="49"/>
      <c r="B20" s="37" t="s">
        <v>80</v>
      </c>
      <c r="C20" s="37" t="s">
        <v>133</v>
      </c>
      <c r="D20" s="37">
        <v>210</v>
      </c>
      <c r="E20" s="39"/>
    </row>
    <row r="21" spans="1:5" x14ac:dyDescent="0.3">
      <c r="A21" s="49"/>
      <c r="B21" s="37" t="s">
        <v>80</v>
      </c>
      <c r="C21" s="37" t="s">
        <v>134</v>
      </c>
      <c r="D21" s="37">
        <v>125</v>
      </c>
      <c r="E21" s="39"/>
    </row>
    <row r="22" spans="1:5" x14ac:dyDescent="0.3">
      <c r="A22" s="49"/>
      <c r="B22" s="37" t="s">
        <v>80</v>
      </c>
      <c r="C22" s="37" t="s">
        <v>135</v>
      </c>
      <c r="D22" s="37"/>
      <c r="E22" s="39"/>
    </row>
    <row r="23" spans="1:5" x14ac:dyDescent="0.3">
      <c r="A23" s="49"/>
      <c r="B23" s="37" t="s">
        <v>80</v>
      </c>
      <c r="C23" s="37"/>
      <c r="D23" s="37"/>
      <c r="E23" s="39"/>
    </row>
    <row r="24" spans="1:5" x14ac:dyDescent="0.3">
      <c r="A24" s="49"/>
      <c r="B24" s="37" t="s">
        <v>123</v>
      </c>
      <c r="C24" s="37"/>
      <c r="D24" s="37">
        <f>(D16*E16)+(D17*E17)+(D18*E18)+(D19*E19)</f>
        <v>550</v>
      </c>
      <c r="E24" s="39"/>
    </row>
    <row r="25" spans="1:5" x14ac:dyDescent="0.3">
      <c r="A25" s="49"/>
      <c r="B25" s="37" t="s">
        <v>124</v>
      </c>
      <c r="C25" s="37"/>
      <c r="D25" s="37">
        <f>D20+D21+D22+D23</f>
        <v>335</v>
      </c>
      <c r="E25" s="39"/>
    </row>
    <row r="26" spans="1:5" x14ac:dyDescent="0.3">
      <c r="A26" s="49"/>
      <c r="B26" s="37" t="s">
        <v>122</v>
      </c>
      <c r="C26" s="37"/>
      <c r="D26" s="37">
        <f>SUM(D24:D25)</f>
        <v>885</v>
      </c>
      <c r="E26" s="39"/>
    </row>
    <row r="27" spans="1:5" x14ac:dyDescent="0.3">
      <c r="A27" s="49"/>
      <c r="B27" s="35" t="s">
        <v>117</v>
      </c>
      <c r="C27" s="36" t="s">
        <v>125</v>
      </c>
      <c r="D27" s="36" t="s">
        <v>77</v>
      </c>
      <c r="E27" s="36" t="s">
        <v>126</v>
      </c>
    </row>
    <row r="28" spans="1:5" x14ac:dyDescent="0.3">
      <c r="A28" s="49"/>
      <c r="B28" s="37" t="s">
        <v>65</v>
      </c>
      <c r="C28" s="38">
        <v>44136</v>
      </c>
      <c r="D28" s="39"/>
      <c r="E28" s="39"/>
    </row>
    <row r="29" spans="1:5" x14ac:dyDescent="0.3">
      <c r="B29" s="37" t="s">
        <v>119</v>
      </c>
      <c r="C29" s="37" t="s">
        <v>127</v>
      </c>
      <c r="D29" s="39"/>
      <c r="E29" s="39"/>
    </row>
    <row r="30" spans="1:5" x14ac:dyDescent="0.3">
      <c r="B30" s="37" t="s">
        <v>120</v>
      </c>
      <c r="C30" s="37" t="s">
        <v>128</v>
      </c>
      <c r="D30" s="39"/>
      <c r="E30" s="39"/>
    </row>
    <row r="31" spans="1:5" x14ac:dyDescent="0.3">
      <c r="B31" s="37" t="s">
        <v>136</v>
      </c>
      <c r="C31" s="40"/>
      <c r="D31" s="39"/>
      <c r="E31" s="39"/>
    </row>
    <row r="32" spans="1:5" x14ac:dyDescent="0.3">
      <c r="B32" s="37" t="s">
        <v>102</v>
      </c>
      <c r="C32" s="37" t="s">
        <v>129</v>
      </c>
      <c r="D32" s="37">
        <v>120</v>
      </c>
      <c r="E32" s="37">
        <v>1</v>
      </c>
    </row>
    <row r="33" spans="2:5" x14ac:dyDescent="0.3">
      <c r="B33" s="37" t="s">
        <v>102</v>
      </c>
      <c r="C33" s="37" t="s">
        <v>130</v>
      </c>
      <c r="D33" s="37">
        <v>200</v>
      </c>
      <c r="E33" s="37">
        <v>1</v>
      </c>
    </row>
    <row r="34" spans="2:5" x14ac:dyDescent="0.3">
      <c r="B34" s="37" t="s">
        <v>121</v>
      </c>
      <c r="C34" s="37" t="s">
        <v>131</v>
      </c>
      <c r="D34" s="37">
        <v>45</v>
      </c>
      <c r="E34" s="37">
        <v>4</v>
      </c>
    </row>
    <row r="35" spans="2:5" x14ac:dyDescent="0.3">
      <c r="B35" s="37" t="s">
        <v>102</v>
      </c>
      <c r="C35" s="37" t="s">
        <v>132</v>
      </c>
      <c r="D35" s="37">
        <v>2</v>
      </c>
      <c r="E35" s="37">
        <v>25</v>
      </c>
    </row>
    <row r="36" spans="2:5" x14ac:dyDescent="0.3">
      <c r="B36" s="37" t="s">
        <v>80</v>
      </c>
      <c r="C36" s="37" t="s">
        <v>133</v>
      </c>
      <c r="D36" s="37">
        <v>210</v>
      </c>
      <c r="E36" s="39"/>
    </row>
    <row r="37" spans="2:5" x14ac:dyDescent="0.3">
      <c r="B37" s="37" t="s">
        <v>80</v>
      </c>
      <c r="C37" s="37" t="s">
        <v>134</v>
      </c>
      <c r="D37" s="37">
        <v>125</v>
      </c>
      <c r="E37" s="39"/>
    </row>
    <row r="38" spans="2:5" x14ac:dyDescent="0.3">
      <c r="B38" s="37" t="s">
        <v>80</v>
      </c>
      <c r="C38" s="37" t="s">
        <v>135</v>
      </c>
      <c r="D38" s="37"/>
      <c r="E38" s="39"/>
    </row>
    <row r="39" spans="2:5" x14ac:dyDescent="0.3">
      <c r="B39" s="37" t="s">
        <v>80</v>
      </c>
      <c r="C39" s="37"/>
      <c r="D39" s="37"/>
      <c r="E39" s="39"/>
    </row>
    <row r="40" spans="2:5" x14ac:dyDescent="0.3">
      <c r="B40" s="37" t="s">
        <v>123</v>
      </c>
      <c r="C40" s="37"/>
      <c r="D40" s="37">
        <f>(D32*E32)+(D33*E33)+(D34*E34)+(D35*E35)</f>
        <v>550</v>
      </c>
      <c r="E40" s="39"/>
    </row>
    <row r="41" spans="2:5" x14ac:dyDescent="0.3">
      <c r="B41" s="37" t="s">
        <v>124</v>
      </c>
      <c r="C41" s="37"/>
      <c r="D41" s="37">
        <f>D36+D37+D38+D39</f>
        <v>335</v>
      </c>
      <c r="E41" s="39"/>
    </row>
    <row r="42" spans="2:5" x14ac:dyDescent="0.3">
      <c r="B42" s="37" t="s">
        <v>122</v>
      </c>
      <c r="C42" s="37"/>
      <c r="D42" s="37">
        <f>SUM(D40:D41)</f>
        <v>885</v>
      </c>
      <c r="E42" s="39"/>
    </row>
  </sheetData>
  <mergeCells count="10">
    <mergeCell ref="A8:B8"/>
    <mergeCell ref="A9:B9"/>
    <mergeCell ref="D3:E3"/>
    <mergeCell ref="D4:E4"/>
    <mergeCell ref="D5:E5"/>
    <mergeCell ref="A3:B3"/>
    <mergeCell ref="A4:B4"/>
    <mergeCell ref="A5:B5"/>
    <mergeCell ref="A6:B6"/>
    <mergeCell ref="A7:B7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5FA70-F071-40EE-92C9-64667B8F97EA}">
  <sheetPr codeName="Feuil3"/>
  <dimension ref="A1:I20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L6" sqref="L6"/>
    </sheetView>
  </sheetViews>
  <sheetFormatPr baseColWidth="10" defaultRowHeight="14.4" x14ac:dyDescent="0.3"/>
  <cols>
    <col min="1" max="1" width="22.88671875" customWidth="1"/>
    <col min="2" max="2" width="39.21875" customWidth="1"/>
    <col min="3" max="3" width="15.5546875" customWidth="1"/>
    <col min="4" max="4" width="22.109375" customWidth="1"/>
    <col min="5" max="6" width="19.6640625" customWidth="1"/>
    <col min="7" max="7" width="27.109375" customWidth="1"/>
    <col min="8" max="9" width="23.109375" customWidth="1"/>
  </cols>
  <sheetData>
    <row r="1" spans="1:9" ht="20.399999999999999" customHeight="1" x14ac:dyDescent="0.3">
      <c r="A1" s="11" t="s">
        <v>0</v>
      </c>
      <c r="B1" s="12" t="s">
        <v>1</v>
      </c>
      <c r="C1" s="12" t="s">
        <v>39</v>
      </c>
      <c r="D1" s="13" t="s">
        <v>40</v>
      </c>
      <c r="E1" s="12" t="s">
        <v>59</v>
      </c>
      <c r="F1" s="12" t="s">
        <v>62</v>
      </c>
      <c r="G1" s="12" t="s">
        <v>60</v>
      </c>
      <c r="H1" s="12" t="s">
        <v>61</v>
      </c>
      <c r="I1" s="12" t="s">
        <v>63</v>
      </c>
    </row>
    <row r="2" spans="1:9" ht="20.399999999999999" customHeight="1" x14ac:dyDescent="0.3">
      <c r="A2" s="4" t="s">
        <v>2</v>
      </c>
      <c r="B2" s="5" t="s">
        <v>71</v>
      </c>
      <c r="C2" s="5">
        <v>93150</v>
      </c>
      <c r="D2" s="6" t="s">
        <v>72</v>
      </c>
      <c r="E2" s="10">
        <v>123456789</v>
      </c>
      <c r="F2" s="10" t="s">
        <v>74</v>
      </c>
      <c r="G2" s="10">
        <f>'Fiche client'!C9</f>
        <v>0</v>
      </c>
      <c r="H2" s="10">
        <f>'Fiche client'!F3</f>
        <v>0</v>
      </c>
      <c r="I2" s="10">
        <f>'Fiche client'!F4</f>
        <v>0</v>
      </c>
    </row>
    <row r="3" spans="1:9" ht="20.399999999999999" customHeight="1" x14ac:dyDescent="0.3">
      <c r="A3" s="4" t="s">
        <v>3</v>
      </c>
      <c r="B3" s="5" t="s">
        <v>21</v>
      </c>
      <c r="C3" s="5">
        <v>94</v>
      </c>
      <c r="D3" s="6" t="s">
        <v>41</v>
      </c>
      <c r="E3" s="10"/>
      <c r="F3" s="10"/>
      <c r="G3" s="10"/>
      <c r="H3" s="10"/>
      <c r="I3" s="10"/>
    </row>
    <row r="4" spans="1:9" ht="20.399999999999999" customHeight="1" x14ac:dyDescent="0.3">
      <c r="A4" s="4" t="s">
        <v>4</v>
      </c>
      <c r="B4" s="5" t="s">
        <v>22</v>
      </c>
      <c r="C4" s="5">
        <v>95</v>
      </c>
      <c r="D4" s="6" t="s">
        <v>42</v>
      </c>
      <c r="E4" s="10"/>
      <c r="F4" s="10"/>
      <c r="G4" s="10"/>
      <c r="H4" s="10"/>
      <c r="I4" s="10"/>
    </row>
    <row r="5" spans="1:9" ht="20.399999999999999" customHeight="1" x14ac:dyDescent="0.3">
      <c r="A5" s="4" t="s">
        <v>5</v>
      </c>
      <c r="B5" s="5" t="s">
        <v>23</v>
      </c>
      <c r="C5" s="5">
        <v>96</v>
      </c>
      <c r="D5" s="6" t="s">
        <v>43</v>
      </c>
      <c r="E5" s="10"/>
      <c r="F5" s="10"/>
      <c r="G5" s="10"/>
      <c r="H5" s="10"/>
      <c r="I5" s="10"/>
    </row>
    <row r="6" spans="1:9" ht="20.399999999999999" customHeight="1" x14ac:dyDescent="0.3">
      <c r="A6" s="4" t="s">
        <v>6</v>
      </c>
      <c r="B6" s="5" t="s">
        <v>24</v>
      </c>
      <c r="C6" s="5">
        <v>97</v>
      </c>
      <c r="D6" s="6" t="s">
        <v>44</v>
      </c>
      <c r="E6" s="10"/>
      <c r="F6" s="10"/>
      <c r="G6" s="10"/>
      <c r="H6" s="10"/>
      <c r="I6" s="10"/>
    </row>
    <row r="7" spans="1:9" ht="20.399999999999999" customHeight="1" x14ac:dyDescent="0.3">
      <c r="A7" s="4" t="s">
        <v>7</v>
      </c>
      <c r="B7" s="5" t="s">
        <v>25</v>
      </c>
      <c r="C7" s="5">
        <v>98</v>
      </c>
      <c r="D7" s="6" t="s">
        <v>45</v>
      </c>
      <c r="E7" s="10"/>
      <c r="F7" s="10"/>
      <c r="G7" s="10"/>
      <c r="H7" s="10"/>
      <c r="I7" s="10"/>
    </row>
    <row r="8" spans="1:9" ht="20.399999999999999" customHeight="1" x14ac:dyDescent="0.3">
      <c r="A8" s="4" t="s">
        <v>8</v>
      </c>
      <c r="B8" s="5" t="s">
        <v>26</v>
      </c>
      <c r="C8" s="5">
        <v>99</v>
      </c>
      <c r="D8" s="6" t="s">
        <v>46</v>
      </c>
      <c r="E8" s="10"/>
      <c r="F8" s="10"/>
      <c r="G8" s="10"/>
      <c r="H8" s="10"/>
      <c r="I8" s="10"/>
    </row>
    <row r="9" spans="1:9" ht="20.399999999999999" customHeight="1" x14ac:dyDescent="0.3">
      <c r="A9" s="4" t="s">
        <v>9</v>
      </c>
      <c r="B9" s="5" t="s">
        <v>27</v>
      </c>
      <c r="C9" s="5">
        <v>100</v>
      </c>
      <c r="D9" s="6" t="s">
        <v>47</v>
      </c>
      <c r="E9" s="10"/>
      <c r="F9" s="10"/>
      <c r="G9" s="10"/>
      <c r="H9" s="10"/>
      <c r="I9" s="10"/>
    </row>
    <row r="10" spans="1:9" ht="20.399999999999999" customHeight="1" x14ac:dyDescent="0.3">
      <c r="A10" s="4" t="s">
        <v>10</v>
      </c>
      <c r="B10" s="5" t="s">
        <v>28</v>
      </c>
      <c r="C10" s="5">
        <v>101</v>
      </c>
      <c r="D10" s="6" t="s">
        <v>48</v>
      </c>
      <c r="E10" s="10"/>
      <c r="F10" s="10"/>
      <c r="G10" s="10"/>
      <c r="H10" s="10"/>
      <c r="I10" s="10"/>
    </row>
    <row r="11" spans="1:9" ht="20.399999999999999" customHeight="1" x14ac:dyDescent="0.3">
      <c r="A11" s="4" t="s">
        <v>11</v>
      </c>
      <c r="B11" s="5" t="s">
        <v>29</v>
      </c>
      <c r="C11" s="5">
        <v>102</v>
      </c>
      <c r="D11" s="6" t="s">
        <v>49</v>
      </c>
      <c r="E11" s="10"/>
      <c r="F11" s="10"/>
      <c r="G11" s="10"/>
      <c r="H11" s="10"/>
      <c r="I11" s="10"/>
    </row>
    <row r="12" spans="1:9" ht="20.399999999999999" customHeight="1" x14ac:dyDescent="0.3">
      <c r="A12" s="4" t="s">
        <v>12</v>
      </c>
      <c r="B12" s="5" t="s">
        <v>30</v>
      </c>
      <c r="C12" s="5">
        <v>103</v>
      </c>
      <c r="D12" s="6" t="s">
        <v>50</v>
      </c>
      <c r="E12" s="10"/>
      <c r="F12" s="10"/>
      <c r="G12" s="10"/>
      <c r="H12" s="10"/>
      <c r="I12" s="10"/>
    </row>
    <row r="13" spans="1:9" ht="20.399999999999999" customHeight="1" x14ac:dyDescent="0.3">
      <c r="A13" s="4" t="s">
        <v>13</v>
      </c>
      <c r="B13" s="5" t="s">
        <v>31</v>
      </c>
      <c r="C13" s="5">
        <v>104</v>
      </c>
      <c r="D13" s="6" t="s">
        <v>51</v>
      </c>
      <c r="E13" s="10"/>
      <c r="F13" s="10"/>
      <c r="G13" s="10"/>
      <c r="H13" s="10"/>
      <c r="I13" s="10"/>
    </row>
    <row r="14" spans="1:9" ht="20.399999999999999" customHeight="1" x14ac:dyDescent="0.3">
      <c r="A14" s="4" t="s">
        <v>14</v>
      </c>
      <c r="B14" s="5" t="s">
        <v>32</v>
      </c>
      <c r="C14" s="5">
        <v>105</v>
      </c>
      <c r="D14" s="6" t="s">
        <v>52</v>
      </c>
      <c r="E14" s="10"/>
      <c r="F14" s="10"/>
      <c r="G14" s="10"/>
      <c r="H14" s="10"/>
      <c r="I14" s="10"/>
    </row>
    <row r="15" spans="1:9" ht="20.399999999999999" customHeight="1" x14ac:dyDescent="0.3">
      <c r="A15" s="4" t="s">
        <v>15</v>
      </c>
      <c r="B15" s="5" t="s">
        <v>33</v>
      </c>
      <c r="C15" s="5">
        <v>106</v>
      </c>
      <c r="D15" s="6" t="s">
        <v>53</v>
      </c>
      <c r="E15" s="10"/>
      <c r="F15" s="10"/>
      <c r="G15" s="10"/>
      <c r="H15" s="10"/>
      <c r="I15" s="10"/>
    </row>
    <row r="16" spans="1:9" ht="20.399999999999999" customHeight="1" x14ac:dyDescent="0.3">
      <c r="A16" s="4" t="s">
        <v>16</v>
      </c>
      <c r="B16" s="5" t="s">
        <v>34</v>
      </c>
      <c r="C16" s="5">
        <v>107</v>
      </c>
      <c r="D16" s="6" t="s">
        <v>54</v>
      </c>
      <c r="E16" s="10"/>
      <c r="F16" s="10"/>
      <c r="G16" s="10"/>
      <c r="H16" s="10"/>
      <c r="I16" s="10"/>
    </row>
    <row r="17" spans="1:9" ht="20.399999999999999" customHeight="1" x14ac:dyDescent="0.3">
      <c r="A17" s="4" t="s">
        <v>17</v>
      </c>
      <c r="B17" s="5" t="s">
        <v>35</v>
      </c>
      <c r="C17" s="5">
        <v>108</v>
      </c>
      <c r="D17" s="6" t="s">
        <v>55</v>
      </c>
      <c r="E17" s="10"/>
      <c r="F17" s="10"/>
      <c r="G17" s="10"/>
      <c r="H17" s="10"/>
      <c r="I17" s="10"/>
    </row>
    <row r="18" spans="1:9" ht="20.399999999999999" customHeight="1" x14ac:dyDescent="0.3">
      <c r="A18" s="4" t="s">
        <v>18</v>
      </c>
      <c r="B18" s="5" t="s">
        <v>36</v>
      </c>
      <c r="C18" s="5">
        <v>109</v>
      </c>
      <c r="D18" s="6" t="s">
        <v>56</v>
      </c>
      <c r="E18" s="10"/>
      <c r="F18" s="10"/>
      <c r="G18" s="10"/>
      <c r="H18" s="10"/>
      <c r="I18" s="10"/>
    </row>
    <row r="19" spans="1:9" ht="20.399999999999999" customHeight="1" x14ac:dyDescent="0.3">
      <c r="A19" s="4" t="s">
        <v>19</v>
      </c>
      <c r="B19" s="5" t="s">
        <v>37</v>
      </c>
      <c r="C19" s="5">
        <v>110</v>
      </c>
      <c r="D19" s="6" t="s">
        <v>57</v>
      </c>
      <c r="E19" s="10"/>
      <c r="F19" s="10"/>
      <c r="G19" s="10"/>
      <c r="H19" s="10"/>
      <c r="I19" s="10"/>
    </row>
    <row r="20" spans="1:9" x14ac:dyDescent="0.3">
      <c r="A20" s="7" t="s">
        <v>20</v>
      </c>
      <c r="B20" s="8" t="s">
        <v>38</v>
      </c>
      <c r="C20" s="8">
        <v>111</v>
      </c>
      <c r="D20" s="9" t="s">
        <v>58</v>
      </c>
      <c r="E20" s="10"/>
      <c r="F20" s="10"/>
      <c r="G20" s="10"/>
      <c r="H20" s="10"/>
      <c r="I20" s="10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C88F36-E541-4B10-B3C1-1D433A811994}">
  <sheetPr codeName="Feuil4"/>
  <dimension ref="A1:I95"/>
  <sheetViews>
    <sheetView tabSelected="1" view="pageBreakPreview" zoomScale="83" zoomScaleNormal="100" zoomScaleSheetLayoutView="83" workbookViewId="0">
      <selection activeCell="G17" sqref="G17"/>
    </sheetView>
  </sheetViews>
  <sheetFormatPr baseColWidth="10" defaultRowHeight="14.4" x14ac:dyDescent="0.3"/>
  <cols>
    <col min="1" max="1" width="2.33203125" customWidth="1"/>
    <col min="2" max="2" width="14.109375" customWidth="1"/>
    <col min="8" max="8" width="15.44140625" customWidth="1"/>
    <col min="9" max="9" width="2.21875" customWidth="1"/>
  </cols>
  <sheetData>
    <row r="1" spans="1:9" x14ac:dyDescent="0.3">
      <c r="A1" s="1"/>
      <c r="B1" s="1"/>
      <c r="C1" s="1"/>
      <c r="D1" s="1"/>
      <c r="E1" s="1"/>
      <c r="F1" s="1"/>
      <c r="G1" s="1"/>
      <c r="H1" s="1"/>
      <c r="I1" s="1"/>
    </row>
    <row r="2" spans="1:9" x14ac:dyDescent="0.3">
      <c r="A2" s="1"/>
      <c r="B2" s="1"/>
      <c r="C2" s="1"/>
      <c r="D2" s="1"/>
      <c r="E2" s="1"/>
      <c r="F2" s="1"/>
      <c r="G2" s="1"/>
      <c r="H2" s="1"/>
      <c r="I2" s="1"/>
    </row>
    <row r="3" spans="1:9" ht="31.2" x14ac:dyDescent="0.6">
      <c r="A3" s="1"/>
      <c r="B3" s="1"/>
      <c r="C3" s="66" t="s">
        <v>67</v>
      </c>
      <c r="D3" s="66"/>
      <c r="E3" s="66"/>
      <c r="F3" s="66"/>
      <c r="G3" s="66"/>
      <c r="H3" s="1"/>
      <c r="I3" s="1"/>
    </row>
    <row r="4" spans="1:9" x14ac:dyDescent="0.3">
      <c r="A4" s="1"/>
      <c r="B4" s="1"/>
      <c r="C4" s="1"/>
      <c r="D4" s="1"/>
      <c r="E4" s="1"/>
      <c r="F4" s="1"/>
      <c r="G4" s="1"/>
      <c r="H4" s="1"/>
      <c r="I4" s="1"/>
    </row>
    <row r="6" spans="1:9" ht="15" thickBot="1" x14ac:dyDescent="0.35">
      <c r="B6" s="2"/>
      <c r="C6" s="2"/>
      <c r="D6" s="2"/>
      <c r="E6" s="2"/>
      <c r="F6" s="2"/>
      <c r="G6" s="2"/>
      <c r="H6" s="2"/>
    </row>
    <row r="7" spans="1:9" ht="21" x14ac:dyDescent="0.3">
      <c r="B7" s="67" t="s">
        <v>64</v>
      </c>
      <c r="C7" s="67"/>
      <c r="D7" s="67"/>
      <c r="E7" s="68" t="s">
        <v>118</v>
      </c>
      <c r="F7" s="69"/>
      <c r="G7" s="69"/>
      <c r="H7" s="70"/>
    </row>
    <row r="8" spans="1:9" ht="18" x14ac:dyDescent="0.35">
      <c r="B8" s="16" t="s">
        <v>65</v>
      </c>
      <c r="C8" s="16" t="s">
        <v>66</v>
      </c>
      <c r="D8" s="2"/>
      <c r="E8" s="71" t="str">
        <f>VLOOKUP(E7,BD[],2,0)</f>
        <v>35, Avenue de la division leclerc</v>
      </c>
      <c r="F8" s="72"/>
      <c r="G8" s="72"/>
      <c r="H8" s="73"/>
    </row>
    <row r="9" spans="1:9" ht="18.600000000000001" thickBot="1" x14ac:dyDescent="0.4">
      <c r="B9" s="31">
        <v>44135</v>
      </c>
      <c r="C9" s="5"/>
      <c r="D9" s="2"/>
      <c r="E9" s="24">
        <f>VLOOKUP(E7,BD[],3,0)</f>
        <v>93150</v>
      </c>
      <c r="F9" s="74" t="str">
        <f>VLOOKUP(E7,BD[],4,0)</f>
        <v>Le Blanc-Mesnil</v>
      </c>
      <c r="G9" s="74"/>
      <c r="H9" s="75"/>
    </row>
    <row r="10" spans="1:9" x14ac:dyDescent="0.3">
      <c r="B10" s="2"/>
      <c r="C10" s="2"/>
      <c r="D10" s="2"/>
      <c r="E10" s="14" t="s">
        <v>73</v>
      </c>
      <c r="F10" s="63" t="str">
        <f>VLOOKUP(E7,BD[],6,0)</f>
        <v>06.37.65.15.64</v>
      </c>
      <c r="G10" s="63"/>
      <c r="H10" s="63"/>
    </row>
    <row r="11" spans="1:9" x14ac:dyDescent="0.3">
      <c r="B11" s="2"/>
      <c r="C11" s="2"/>
      <c r="D11" s="2"/>
      <c r="E11" s="2"/>
      <c r="F11" s="2"/>
      <c r="G11" s="2"/>
      <c r="H11" s="2"/>
    </row>
    <row r="12" spans="1:9" x14ac:dyDescent="0.3">
      <c r="B12" s="2"/>
      <c r="C12" s="23"/>
      <c r="D12" s="2"/>
      <c r="E12" s="2"/>
      <c r="F12" s="2"/>
      <c r="G12" s="2"/>
      <c r="H12" s="2"/>
    </row>
    <row r="13" spans="1:9" ht="15" thickBot="1" x14ac:dyDescent="0.35">
      <c r="B13" s="2"/>
      <c r="C13" s="2"/>
      <c r="D13" s="2"/>
      <c r="E13" s="2"/>
      <c r="F13" s="2"/>
      <c r="G13" s="2"/>
      <c r="H13" s="2"/>
    </row>
    <row r="14" spans="1:9" ht="15" thickBot="1" x14ac:dyDescent="0.35">
      <c r="B14" s="76" t="s">
        <v>75</v>
      </c>
      <c r="C14" s="77"/>
      <c r="D14" s="77"/>
      <c r="E14" s="32" t="s">
        <v>76</v>
      </c>
      <c r="F14" s="32" t="s">
        <v>77</v>
      </c>
      <c r="G14" s="32" t="s">
        <v>103</v>
      </c>
      <c r="H14" s="33" t="s">
        <v>104</v>
      </c>
    </row>
    <row r="15" spans="1:9" ht="7.8" customHeight="1" x14ac:dyDescent="0.3">
      <c r="B15" s="2"/>
      <c r="C15" s="2"/>
      <c r="D15" s="2"/>
      <c r="E15" s="2"/>
      <c r="F15" s="2"/>
      <c r="G15" s="2"/>
      <c r="H15" s="2"/>
    </row>
    <row r="16" spans="1:9" ht="13.8" customHeight="1" x14ac:dyDescent="0.3">
      <c r="B16" s="2" t="s">
        <v>144</v>
      </c>
      <c r="C16" s="80"/>
      <c r="D16" s="2"/>
      <c r="E16" s="2"/>
      <c r="F16" s="2"/>
      <c r="G16" s="2"/>
      <c r="H16" s="2"/>
    </row>
    <row r="17" spans="2:8" x14ac:dyDescent="0.3">
      <c r="B17" s="25" t="s">
        <v>107</v>
      </c>
      <c r="C17" s="65" t="e">
        <f>VLOOKUP(E7,BD[],11,0)</f>
        <v>#REF!</v>
      </c>
      <c r="D17" s="65"/>
      <c r="E17" s="2"/>
      <c r="F17" s="2"/>
      <c r="G17" s="2"/>
      <c r="H17" s="2"/>
    </row>
    <row r="18" spans="2:8" x14ac:dyDescent="0.3">
      <c r="B18" s="25" t="s">
        <v>108</v>
      </c>
      <c r="C18" s="65" t="e">
        <f>VLOOKUP(E7,BD[],12,0)</f>
        <v>#REF!</v>
      </c>
      <c r="D18" s="65"/>
      <c r="E18" s="2"/>
      <c r="F18" s="2"/>
      <c r="G18" s="2"/>
      <c r="H18" s="2"/>
    </row>
    <row r="19" spans="2:8" ht="7.2" customHeight="1" x14ac:dyDescent="0.3">
      <c r="B19" s="25"/>
      <c r="C19" s="29"/>
      <c r="D19" s="2"/>
      <c r="E19" s="2"/>
      <c r="F19" s="2"/>
      <c r="G19" s="2"/>
      <c r="H19" s="2"/>
    </row>
    <row r="20" spans="2:8" x14ac:dyDescent="0.3">
      <c r="B20" s="78" t="s">
        <v>102</v>
      </c>
      <c r="C20" s="78"/>
      <c r="D20" s="78"/>
      <c r="E20" s="21"/>
      <c r="F20" s="21"/>
      <c r="G20" s="21"/>
      <c r="H20" s="22"/>
    </row>
    <row r="21" spans="2:8" x14ac:dyDescent="0.3">
      <c r="B21" s="17"/>
      <c r="C21" s="17"/>
      <c r="D21" s="17"/>
      <c r="E21" s="2"/>
      <c r="F21" s="2"/>
      <c r="G21" s="2"/>
      <c r="H21" s="15"/>
    </row>
    <row r="22" spans="2:8" x14ac:dyDescent="0.3">
      <c r="B22" s="60" t="s">
        <v>148</v>
      </c>
      <c r="C22" s="60"/>
      <c r="D22" s="79"/>
      <c r="E22" s="19">
        <v>2</v>
      </c>
      <c r="F22" s="20">
        <v>50</v>
      </c>
      <c r="G22" s="20">
        <f>F22*E22</f>
        <v>100</v>
      </c>
      <c r="H22" s="19" t="s">
        <v>105</v>
      </c>
    </row>
    <row r="23" spans="2:8" x14ac:dyDescent="0.3">
      <c r="B23" s="2"/>
      <c r="C23" s="2"/>
      <c r="D23" s="2"/>
      <c r="E23" s="19"/>
      <c r="F23" s="19"/>
      <c r="G23" s="19"/>
      <c r="H23" s="19"/>
    </row>
    <row r="24" spans="2:8" x14ac:dyDescent="0.3">
      <c r="B24" s="60" t="s">
        <v>146</v>
      </c>
      <c r="C24" s="60"/>
      <c r="D24" s="79"/>
      <c r="E24" s="19">
        <v>2</v>
      </c>
      <c r="F24" s="20">
        <v>50</v>
      </c>
      <c r="G24" s="20">
        <f>F24*E24</f>
        <v>100</v>
      </c>
      <c r="H24" s="19" t="s">
        <v>105</v>
      </c>
    </row>
    <row r="25" spans="2:8" x14ac:dyDescent="0.3">
      <c r="B25" s="60"/>
      <c r="C25" s="60"/>
      <c r="D25" s="79"/>
      <c r="E25" s="19"/>
      <c r="F25" s="19"/>
      <c r="G25" s="19"/>
      <c r="H25" s="19"/>
    </row>
    <row r="26" spans="2:8" x14ac:dyDescent="0.3">
      <c r="B26" s="60" t="s">
        <v>147</v>
      </c>
      <c r="C26" s="60"/>
      <c r="D26" s="79"/>
      <c r="E26" s="19">
        <v>2</v>
      </c>
      <c r="F26" s="20">
        <v>50</v>
      </c>
      <c r="G26" s="20">
        <f>F26*E26</f>
        <v>100</v>
      </c>
      <c r="H26" s="19" t="s">
        <v>105</v>
      </c>
    </row>
    <row r="27" spans="2:8" x14ac:dyDescent="0.3">
      <c r="B27" s="2"/>
      <c r="C27" s="2"/>
      <c r="D27" s="2"/>
      <c r="E27" s="19"/>
      <c r="F27" s="19"/>
      <c r="G27" s="19"/>
      <c r="H27" s="19"/>
    </row>
    <row r="28" spans="2:8" x14ac:dyDescent="0.3">
      <c r="B28" s="60"/>
      <c r="C28" s="60"/>
      <c r="D28" s="79"/>
      <c r="E28" s="19">
        <v>2</v>
      </c>
      <c r="F28" s="20">
        <v>50</v>
      </c>
      <c r="G28" s="20">
        <f>F28*E28</f>
        <v>100</v>
      </c>
      <c r="H28" s="19" t="s">
        <v>105</v>
      </c>
    </row>
    <row r="29" spans="2:8" x14ac:dyDescent="0.3">
      <c r="B29" s="2"/>
      <c r="C29" s="2"/>
      <c r="D29" s="2"/>
      <c r="E29" s="2"/>
      <c r="F29" s="2"/>
      <c r="G29" s="2"/>
      <c r="H29" s="2"/>
    </row>
    <row r="30" spans="2:8" x14ac:dyDescent="0.3">
      <c r="B30" s="2"/>
      <c r="C30" s="2"/>
      <c r="D30" s="2"/>
      <c r="E30" s="2"/>
      <c r="F30" s="2"/>
      <c r="G30" s="2"/>
      <c r="H30" s="2"/>
    </row>
    <row r="31" spans="2:8" x14ac:dyDescent="0.3">
      <c r="B31" s="2"/>
      <c r="C31" s="2"/>
      <c r="D31" s="2"/>
      <c r="E31" s="2"/>
      <c r="F31" s="2"/>
      <c r="G31" s="2"/>
      <c r="H31" s="2"/>
    </row>
    <row r="32" spans="2:8" x14ac:dyDescent="0.3">
      <c r="B32" s="78" t="s">
        <v>106</v>
      </c>
      <c r="C32" s="78"/>
      <c r="D32" s="78"/>
      <c r="E32" s="21"/>
      <c r="F32" s="21"/>
      <c r="G32" s="21"/>
      <c r="H32" s="21"/>
    </row>
    <row r="33" spans="2:8" x14ac:dyDescent="0.3">
      <c r="B33" s="2"/>
      <c r="C33" s="2"/>
      <c r="D33" s="2"/>
      <c r="E33" s="2"/>
      <c r="F33" s="2"/>
      <c r="G33" s="2"/>
      <c r="H33" s="2"/>
    </row>
    <row r="34" spans="2:8" x14ac:dyDescent="0.3">
      <c r="B34" s="60"/>
      <c r="C34" s="60"/>
      <c r="D34" s="79"/>
      <c r="E34" s="18"/>
      <c r="F34" s="18"/>
      <c r="G34" s="18"/>
      <c r="H34" s="18"/>
    </row>
    <row r="35" spans="2:8" x14ac:dyDescent="0.3">
      <c r="B35" s="2" t="s">
        <v>145</v>
      </c>
      <c r="C35" s="2"/>
      <c r="D35" s="2"/>
      <c r="E35" s="18"/>
      <c r="F35" s="18"/>
      <c r="G35" s="18"/>
      <c r="H35" s="18"/>
    </row>
    <row r="36" spans="2:8" x14ac:dyDescent="0.3">
      <c r="B36" s="60"/>
      <c r="C36" s="60"/>
      <c r="D36" s="79"/>
      <c r="E36" s="18"/>
      <c r="F36" s="18"/>
      <c r="G36" s="18"/>
      <c r="H36" s="18"/>
    </row>
    <row r="37" spans="2:8" x14ac:dyDescent="0.3">
      <c r="B37" s="2"/>
      <c r="C37" s="2"/>
      <c r="D37" s="2"/>
      <c r="E37" s="18"/>
      <c r="F37" s="18"/>
      <c r="G37" s="18"/>
      <c r="H37" s="18"/>
    </row>
    <row r="38" spans="2:8" x14ac:dyDescent="0.3">
      <c r="B38" s="60"/>
      <c r="C38" s="60"/>
      <c r="D38" s="79"/>
      <c r="E38" s="18"/>
      <c r="F38" s="18"/>
      <c r="G38" s="18"/>
      <c r="H38" s="18"/>
    </row>
    <row r="39" spans="2:8" x14ac:dyDescent="0.3">
      <c r="B39" s="2"/>
      <c r="C39" s="2"/>
      <c r="D39" s="2"/>
      <c r="E39" s="18"/>
      <c r="F39" s="18"/>
      <c r="G39" s="18"/>
      <c r="H39" s="18"/>
    </row>
    <row r="40" spans="2:8" x14ac:dyDescent="0.3">
      <c r="B40" s="60"/>
      <c r="C40" s="60"/>
      <c r="D40" s="79"/>
      <c r="E40" s="18"/>
      <c r="F40" s="18"/>
      <c r="G40" s="18"/>
      <c r="H40" s="18"/>
    </row>
    <row r="41" spans="2:8" x14ac:dyDescent="0.3">
      <c r="B41" s="2"/>
      <c r="C41" s="2"/>
      <c r="D41" s="2"/>
      <c r="E41" s="2"/>
      <c r="F41" s="2"/>
      <c r="G41" s="2"/>
      <c r="H41" s="2"/>
    </row>
    <row r="42" spans="2:8" ht="15" thickBot="1" x14ac:dyDescent="0.35">
      <c r="B42" s="2"/>
      <c r="C42" s="2"/>
      <c r="D42" s="2"/>
      <c r="E42" s="2"/>
      <c r="F42" s="2"/>
      <c r="G42" s="2"/>
      <c r="H42" s="2"/>
    </row>
    <row r="43" spans="2:8" x14ac:dyDescent="0.3">
      <c r="B43" s="16" t="s">
        <v>109</v>
      </c>
      <c r="C43" s="16" t="s">
        <v>110</v>
      </c>
      <c r="D43" s="16" t="s">
        <v>111</v>
      </c>
      <c r="E43" s="2"/>
      <c r="F43" s="26" t="s">
        <v>113</v>
      </c>
      <c r="G43" s="61">
        <f>B44</f>
        <v>400</v>
      </c>
      <c r="H43" s="62"/>
    </row>
    <row r="44" spans="2:8" ht="18" customHeight="1" x14ac:dyDescent="0.3">
      <c r="B44" s="34">
        <f>G22+G24+G26+G28+G34+G36+G38+G40</f>
        <v>400</v>
      </c>
      <c r="C44" s="30" t="s">
        <v>112</v>
      </c>
      <c r="D44" s="30" t="s">
        <v>112</v>
      </c>
      <c r="E44" s="2"/>
      <c r="F44" s="27" t="s">
        <v>114</v>
      </c>
      <c r="G44" s="56" t="s">
        <v>112</v>
      </c>
      <c r="H44" s="57"/>
    </row>
    <row r="45" spans="2:8" ht="18" customHeight="1" thickBot="1" x14ac:dyDescent="0.35">
      <c r="B45" s="2"/>
      <c r="C45" s="2"/>
      <c r="D45" s="2"/>
      <c r="E45" s="2"/>
      <c r="F45" s="28" t="s">
        <v>115</v>
      </c>
      <c r="G45" s="58">
        <f>G43</f>
        <v>400</v>
      </c>
      <c r="H45" s="59"/>
    </row>
    <row r="46" spans="2:8" x14ac:dyDescent="0.3">
      <c r="C46" s="3"/>
      <c r="D46" s="3"/>
      <c r="E46" s="2"/>
      <c r="F46" s="2"/>
      <c r="G46" s="2"/>
      <c r="H46" s="2"/>
    </row>
    <row r="47" spans="2:8" x14ac:dyDescent="0.3">
      <c r="B47" s="3"/>
      <c r="C47" s="3"/>
      <c r="D47" s="3"/>
      <c r="E47" s="3"/>
      <c r="F47" s="3"/>
      <c r="G47" s="3"/>
      <c r="H47" s="3"/>
    </row>
    <row r="48" spans="2:8" x14ac:dyDescent="0.3">
      <c r="B48" s="64" t="s">
        <v>78</v>
      </c>
      <c r="C48" s="64"/>
      <c r="D48" s="64"/>
      <c r="E48" s="64"/>
      <c r="F48" s="64"/>
      <c r="G48" s="64"/>
      <c r="H48" s="64"/>
    </row>
    <row r="49" spans="2:8" x14ac:dyDescent="0.3">
      <c r="B49" s="64"/>
      <c r="C49" s="64"/>
      <c r="D49" s="64"/>
      <c r="E49" s="64"/>
      <c r="F49" s="64"/>
      <c r="G49" s="64"/>
      <c r="H49" s="64"/>
    </row>
    <row r="50" spans="2:8" x14ac:dyDescent="0.3">
      <c r="B50" s="2"/>
      <c r="C50" s="2"/>
      <c r="D50" s="2"/>
      <c r="E50" s="2"/>
      <c r="F50" s="2"/>
      <c r="G50" s="2"/>
      <c r="H50" s="2"/>
    </row>
    <row r="51" spans="2:8" x14ac:dyDescent="0.3">
      <c r="B51" s="2"/>
      <c r="C51" s="2"/>
      <c r="D51" s="2"/>
      <c r="E51" s="2"/>
      <c r="F51" s="2"/>
      <c r="G51" s="2"/>
      <c r="H51" s="2"/>
    </row>
    <row r="52" spans="2:8" x14ac:dyDescent="0.3">
      <c r="B52" s="2"/>
      <c r="C52" s="2"/>
      <c r="D52" s="2"/>
      <c r="E52" s="2"/>
      <c r="F52" s="2"/>
      <c r="G52" s="2"/>
      <c r="H52" s="2"/>
    </row>
    <row r="53" spans="2:8" x14ac:dyDescent="0.3">
      <c r="B53" s="2"/>
      <c r="C53" s="2"/>
      <c r="D53" s="2"/>
      <c r="E53" s="2"/>
      <c r="F53" s="2"/>
      <c r="G53" s="2"/>
      <c r="H53" s="2"/>
    </row>
    <row r="54" spans="2:8" x14ac:dyDescent="0.3">
      <c r="B54" s="2"/>
      <c r="C54" s="2"/>
      <c r="D54" s="2"/>
      <c r="E54" s="2"/>
      <c r="F54" s="2"/>
      <c r="G54" s="2"/>
      <c r="H54" s="2"/>
    </row>
    <row r="55" spans="2:8" x14ac:dyDescent="0.3">
      <c r="B55" s="2"/>
      <c r="C55" s="2"/>
      <c r="D55" s="2"/>
      <c r="E55" s="2"/>
      <c r="F55" s="2"/>
      <c r="G55" s="2"/>
      <c r="H55" s="2"/>
    </row>
    <row r="56" spans="2:8" x14ac:dyDescent="0.3">
      <c r="B56" s="2"/>
      <c r="C56" s="2"/>
      <c r="D56" s="2"/>
      <c r="E56" s="2"/>
      <c r="F56" s="2"/>
      <c r="G56" s="2"/>
      <c r="H56" s="2"/>
    </row>
    <row r="57" spans="2:8" x14ac:dyDescent="0.3">
      <c r="B57" s="2"/>
      <c r="C57" s="2"/>
      <c r="D57" s="2"/>
      <c r="E57" s="2"/>
      <c r="F57" s="2"/>
      <c r="G57" s="2"/>
      <c r="H57" s="2"/>
    </row>
    <row r="58" spans="2:8" x14ac:dyDescent="0.3">
      <c r="B58" s="2"/>
      <c r="C58" s="2"/>
      <c r="D58" s="2"/>
      <c r="E58" s="2"/>
      <c r="F58" s="2"/>
      <c r="G58" s="2"/>
      <c r="H58" s="2"/>
    </row>
    <row r="59" spans="2:8" x14ac:dyDescent="0.3">
      <c r="B59" s="2"/>
      <c r="C59" s="2"/>
      <c r="D59" s="2"/>
      <c r="E59" s="2"/>
      <c r="F59" s="2"/>
      <c r="G59" s="2"/>
      <c r="H59" s="2"/>
    </row>
    <row r="60" spans="2:8" x14ac:dyDescent="0.3">
      <c r="B60" s="2"/>
      <c r="C60" s="2"/>
      <c r="D60" s="2"/>
      <c r="E60" s="2"/>
      <c r="F60" s="2"/>
      <c r="G60" s="2"/>
      <c r="H60" s="2"/>
    </row>
    <row r="61" spans="2:8" x14ac:dyDescent="0.3">
      <c r="B61" s="2"/>
      <c r="C61" s="2"/>
      <c r="D61" s="2"/>
      <c r="E61" s="2"/>
      <c r="F61" s="2"/>
      <c r="G61" s="2"/>
      <c r="H61" s="2"/>
    </row>
    <row r="62" spans="2:8" x14ac:dyDescent="0.3">
      <c r="B62" s="2"/>
      <c r="C62" s="2"/>
      <c r="D62" s="2"/>
      <c r="E62" s="2"/>
      <c r="F62" s="2"/>
      <c r="G62" s="2"/>
      <c r="H62" s="2"/>
    </row>
    <row r="63" spans="2:8" x14ac:dyDescent="0.3">
      <c r="B63" s="2"/>
      <c r="C63" s="2"/>
      <c r="D63" s="2"/>
      <c r="E63" s="2"/>
      <c r="F63" s="2"/>
      <c r="G63" s="2"/>
      <c r="H63" s="2"/>
    </row>
    <row r="64" spans="2:8" x14ac:dyDescent="0.3">
      <c r="B64" s="2"/>
      <c r="C64" s="2"/>
      <c r="D64" s="2"/>
      <c r="E64" s="2"/>
      <c r="F64" s="2"/>
      <c r="G64" s="2"/>
      <c r="H64" s="2"/>
    </row>
    <row r="65" spans="2:8" x14ac:dyDescent="0.3">
      <c r="B65" s="2"/>
      <c r="C65" s="2"/>
      <c r="D65" s="2"/>
      <c r="E65" s="2"/>
      <c r="F65" s="2"/>
      <c r="G65" s="2"/>
      <c r="H65" s="2"/>
    </row>
    <row r="66" spans="2:8" x14ac:dyDescent="0.3">
      <c r="B66" s="2"/>
      <c r="C66" s="2"/>
      <c r="D66" s="2"/>
      <c r="E66" s="2"/>
      <c r="F66" s="2"/>
      <c r="G66" s="2"/>
      <c r="H66" s="2"/>
    </row>
    <row r="67" spans="2:8" x14ac:dyDescent="0.3">
      <c r="B67" s="2"/>
      <c r="C67" s="2"/>
      <c r="D67" s="2"/>
      <c r="E67" s="2"/>
      <c r="F67" s="2"/>
      <c r="G67" s="2"/>
      <c r="H67" s="2"/>
    </row>
    <row r="68" spans="2:8" x14ac:dyDescent="0.3">
      <c r="B68" s="2"/>
      <c r="C68" s="2"/>
      <c r="D68" s="2"/>
      <c r="E68" s="2"/>
      <c r="F68" s="2"/>
      <c r="G68" s="2"/>
      <c r="H68" s="2"/>
    </row>
    <row r="69" spans="2:8" x14ac:dyDescent="0.3">
      <c r="B69" s="2"/>
      <c r="C69" s="2"/>
      <c r="D69" s="2"/>
      <c r="E69" s="2"/>
      <c r="F69" s="2"/>
      <c r="G69" s="2"/>
      <c r="H69" s="2"/>
    </row>
    <row r="70" spans="2:8" x14ac:dyDescent="0.3">
      <c r="B70" s="2"/>
      <c r="C70" s="2"/>
      <c r="D70" s="2"/>
      <c r="E70" s="2"/>
      <c r="F70" s="2"/>
      <c r="G70" s="2"/>
      <c r="H70" s="2"/>
    </row>
    <row r="71" spans="2:8" x14ac:dyDescent="0.3">
      <c r="B71" s="2"/>
      <c r="C71" s="2"/>
      <c r="D71" s="2"/>
      <c r="E71" s="2"/>
      <c r="F71" s="2"/>
      <c r="G71" s="2"/>
      <c r="H71" s="2"/>
    </row>
    <row r="72" spans="2:8" x14ac:dyDescent="0.3">
      <c r="B72" s="2"/>
      <c r="C72" s="2"/>
      <c r="D72" s="2"/>
      <c r="E72" s="2"/>
      <c r="F72" s="2"/>
      <c r="G72" s="2"/>
      <c r="H72" s="2"/>
    </row>
    <row r="73" spans="2:8" x14ac:dyDescent="0.3">
      <c r="B73" s="2"/>
      <c r="C73" s="2"/>
      <c r="D73" s="2"/>
      <c r="E73" s="2"/>
      <c r="F73" s="2"/>
      <c r="G73" s="2"/>
      <c r="H73" s="2"/>
    </row>
    <row r="74" spans="2:8" x14ac:dyDescent="0.3">
      <c r="B74" s="2"/>
      <c r="C74" s="2"/>
      <c r="D74" s="2"/>
      <c r="E74" s="2"/>
      <c r="F74" s="2"/>
      <c r="G74" s="2"/>
      <c r="H74" s="2"/>
    </row>
    <row r="75" spans="2:8" x14ac:dyDescent="0.3">
      <c r="B75" s="2"/>
      <c r="C75" s="2"/>
      <c r="D75" s="2"/>
      <c r="E75" s="2"/>
      <c r="F75" s="2"/>
      <c r="G75" s="2"/>
      <c r="H75" s="2"/>
    </row>
    <row r="76" spans="2:8" x14ac:dyDescent="0.3">
      <c r="B76" s="2"/>
      <c r="C76" s="2"/>
      <c r="D76" s="2"/>
      <c r="E76" s="2"/>
      <c r="F76" s="2"/>
      <c r="G76" s="2"/>
      <c r="H76" s="2"/>
    </row>
    <row r="77" spans="2:8" x14ac:dyDescent="0.3">
      <c r="B77" s="2"/>
      <c r="C77" s="2"/>
      <c r="D77" s="2"/>
      <c r="E77" s="2"/>
      <c r="F77" s="2"/>
      <c r="G77" s="2"/>
      <c r="H77" s="2"/>
    </row>
    <row r="78" spans="2:8" x14ac:dyDescent="0.3">
      <c r="B78" s="2"/>
      <c r="C78" s="2"/>
      <c r="D78" s="2"/>
      <c r="E78" s="2"/>
      <c r="F78" s="2"/>
      <c r="G78" s="2"/>
      <c r="H78" s="2"/>
    </row>
    <row r="79" spans="2:8" x14ac:dyDescent="0.3">
      <c r="B79" s="2"/>
      <c r="C79" s="2"/>
      <c r="D79" s="2"/>
      <c r="E79" s="2"/>
      <c r="F79" s="2"/>
      <c r="G79" s="2"/>
      <c r="H79" s="2"/>
    </row>
    <row r="80" spans="2:8" x14ac:dyDescent="0.3">
      <c r="B80" s="2"/>
      <c r="C80" s="2"/>
      <c r="D80" s="2"/>
      <c r="E80" s="2"/>
      <c r="F80" s="2"/>
      <c r="G80" s="2"/>
      <c r="H80" s="2"/>
    </row>
    <row r="81" spans="2:8" x14ac:dyDescent="0.3">
      <c r="B81" s="2"/>
      <c r="C81" s="2"/>
      <c r="D81" s="2"/>
      <c r="E81" s="2"/>
      <c r="F81" s="2"/>
      <c r="G81" s="2"/>
      <c r="H81" s="2"/>
    </row>
    <row r="82" spans="2:8" x14ac:dyDescent="0.3">
      <c r="B82" s="2"/>
      <c r="C82" s="2"/>
      <c r="D82" s="2"/>
      <c r="E82" s="2"/>
      <c r="F82" s="2"/>
      <c r="G82" s="2"/>
      <c r="H82" s="2"/>
    </row>
    <row r="83" spans="2:8" x14ac:dyDescent="0.3">
      <c r="B83" s="2"/>
      <c r="C83" s="2"/>
      <c r="D83" s="2"/>
      <c r="E83" s="2"/>
      <c r="F83" s="2"/>
      <c r="G83" s="2"/>
      <c r="H83" s="2"/>
    </row>
    <row r="84" spans="2:8" x14ac:dyDescent="0.3">
      <c r="B84" s="2"/>
      <c r="C84" s="2"/>
      <c r="D84" s="2"/>
      <c r="E84" s="2"/>
      <c r="F84" s="2"/>
      <c r="G84" s="2"/>
      <c r="H84" s="2"/>
    </row>
    <row r="85" spans="2:8" x14ac:dyDescent="0.3">
      <c r="B85" s="2"/>
      <c r="C85" s="2"/>
      <c r="D85" s="2"/>
      <c r="E85" s="2"/>
      <c r="F85" s="2"/>
      <c r="G85" s="2"/>
      <c r="H85" s="2"/>
    </row>
    <row r="86" spans="2:8" x14ac:dyDescent="0.3">
      <c r="B86" s="2"/>
      <c r="C86" s="2"/>
      <c r="D86" s="2"/>
      <c r="E86" s="2"/>
      <c r="F86" s="2"/>
      <c r="G86" s="2"/>
      <c r="H86" s="2"/>
    </row>
    <row r="87" spans="2:8" x14ac:dyDescent="0.3">
      <c r="B87" s="2"/>
      <c r="C87" s="2"/>
      <c r="D87" s="2"/>
      <c r="E87" s="2"/>
      <c r="F87" s="2"/>
      <c r="G87" s="2"/>
      <c r="H87" s="2"/>
    </row>
    <row r="88" spans="2:8" x14ac:dyDescent="0.3">
      <c r="B88" s="2"/>
      <c r="C88" s="2"/>
      <c r="D88" s="2"/>
      <c r="E88" s="2"/>
      <c r="F88" s="2"/>
      <c r="G88" s="2"/>
      <c r="H88" s="2"/>
    </row>
    <row r="89" spans="2:8" x14ac:dyDescent="0.3">
      <c r="B89" s="2"/>
      <c r="C89" s="2"/>
      <c r="D89" s="2"/>
      <c r="E89" s="2"/>
      <c r="F89" s="2"/>
      <c r="G89" s="2"/>
      <c r="H89" s="2"/>
    </row>
    <row r="90" spans="2:8" x14ac:dyDescent="0.3">
      <c r="B90" s="2"/>
      <c r="C90" s="2"/>
      <c r="D90" s="2"/>
      <c r="E90" s="2"/>
      <c r="F90" s="2"/>
      <c r="G90" s="2"/>
      <c r="H90" s="2"/>
    </row>
    <row r="91" spans="2:8" x14ac:dyDescent="0.3">
      <c r="B91" s="2"/>
      <c r="C91" s="2"/>
      <c r="D91" s="2"/>
      <c r="E91" s="2"/>
      <c r="F91" s="2"/>
      <c r="G91" s="2"/>
      <c r="H91" s="2"/>
    </row>
    <row r="92" spans="2:8" x14ac:dyDescent="0.3">
      <c r="B92" s="2"/>
      <c r="C92" s="2"/>
      <c r="D92" s="2"/>
      <c r="E92" s="2"/>
      <c r="F92" s="2"/>
      <c r="G92" s="2"/>
      <c r="H92" s="2"/>
    </row>
    <row r="93" spans="2:8" x14ac:dyDescent="0.3">
      <c r="B93" s="2"/>
      <c r="C93" s="2"/>
      <c r="D93" s="2"/>
      <c r="E93" s="2"/>
      <c r="F93" s="2"/>
      <c r="G93" s="2"/>
      <c r="H93" s="2"/>
    </row>
    <row r="94" spans="2:8" x14ac:dyDescent="0.3">
      <c r="B94" s="2"/>
      <c r="C94" s="2"/>
      <c r="D94" s="2"/>
      <c r="E94" s="2"/>
      <c r="F94" s="2"/>
      <c r="G94" s="2"/>
      <c r="H94" s="2"/>
    </row>
    <row r="95" spans="2:8" x14ac:dyDescent="0.3">
      <c r="E95" s="2"/>
      <c r="F95" s="2"/>
      <c r="G95" s="2"/>
      <c r="H95" s="2"/>
    </row>
  </sheetData>
  <mergeCells count="24">
    <mergeCell ref="B25:D25"/>
    <mergeCell ref="F10:H10"/>
    <mergeCell ref="B48:H49"/>
    <mergeCell ref="C17:D17"/>
    <mergeCell ref="C18:D18"/>
    <mergeCell ref="C3:G3"/>
    <mergeCell ref="B7:D7"/>
    <mergeCell ref="E7:H7"/>
    <mergeCell ref="E8:H8"/>
    <mergeCell ref="F9:H9"/>
    <mergeCell ref="B14:D14"/>
    <mergeCell ref="B22:D22"/>
    <mergeCell ref="B20:D20"/>
    <mergeCell ref="B24:D24"/>
    <mergeCell ref="B26:D26"/>
    <mergeCell ref="B28:D28"/>
    <mergeCell ref="B32:D32"/>
    <mergeCell ref="G44:H44"/>
    <mergeCell ref="G45:H45"/>
    <mergeCell ref="B34:D34"/>
    <mergeCell ref="B36:D36"/>
    <mergeCell ref="B38:D38"/>
    <mergeCell ref="B40:D40"/>
    <mergeCell ref="G43:H43"/>
  </mergeCells>
  <dataValidations count="1">
    <dataValidation type="list" allowBlank="1" showInputMessage="1" showErrorMessage="1" sqref="B7:D7" xr:uid="{A7F32F20-ABA0-44FF-91B7-A9FE1BBF2709}">
      <formula1>"Devis,Facture,Facture pro format"</formula1>
    </dataValidation>
  </dataValidations>
  <pageMargins left="0.7" right="0.7" top="0.75" bottom="0.75" header="0.3" footer="0.3"/>
  <pageSetup paperSize="9" scale="95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B91CA10-A6AC-4B32-9FFF-B30843CC279E}">
          <x14:formula1>
            <xm:f>Feuil1!$A$2:$A$20</xm:f>
          </x14:formula1>
          <xm:sqref>E7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26E59-5444-473C-9FFA-B298FB0FB989}">
  <sheetPr codeName="Feuil5"/>
  <dimension ref="A2:B23"/>
  <sheetViews>
    <sheetView workbookViewId="0">
      <selection activeCell="D9" sqref="D9"/>
    </sheetView>
  </sheetViews>
  <sheetFormatPr baseColWidth="10" defaultRowHeight="14.4" x14ac:dyDescent="0.3"/>
  <cols>
    <col min="1" max="2" width="30.21875" style="10" customWidth="1"/>
  </cols>
  <sheetData>
    <row r="2" spans="1:2" x14ac:dyDescent="0.3">
      <c r="A2" s="10" t="s">
        <v>79</v>
      </c>
      <c r="B2" s="10" t="s">
        <v>80</v>
      </c>
    </row>
    <row r="3" spans="1:2" x14ac:dyDescent="0.3">
      <c r="A3" s="10">
        <v>1</v>
      </c>
      <c r="B3" s="10" t="s">
        <v>81</v>
      </c>
    </row>
    <row r="4" spans="1:2" x14ac:dyDescent="0.3">
      <c r="A4" s="10">
        <v>2</v>
      </c>
      <c r="B4" s="10" t="s">
        <v>82</v>
      </c>
    </row>
    <row r="5" spans="1:2" x14ac:dyDescent="0.3">
      <c r="A5" s="10">
        <v>3</v>
      </c>
      <c r="B5" s="10" t="s">
        <v>83</v>
      </c>
    </row>
    <row r="6" spans="1:2" x14ac:dyDescent="0.3">
      <c r="A6" s="10">
        <v>4</v>
      </c>
      <c r="B6" s="10" t="s">
        <v>84</v>
      </c>
    </row>
    <row r="7" spans="1:2" x14ac:dyDescent="0.3">
      <c r="A7" s="10">
        <v>5</v>
      </c>
      <c r="B7" s="10" t="s">
        <v>85</v>
      </c>
    </row>
    <row r="8" spans="1:2" x14ac:dyDescent="0.3">
      <c r="A8" s="10">
        <v>6</v>
      </c>
      <c r="B8" s="10" t="s">
        <v>86</v>
      </c>
    </row>
    <row r="9" spans="1:2" x14ac:dyDescent="0.3">
      <c r="A9" s="10">
        <v>7</v>
      </c>
      <c r="B9" s="10" t="s">
        <v>87</v>
      </c>
    </row>
    <row r="10" spans="1:2" x14ac:dyDescent="0.3">
      <c r="A10" s="10">
        <v>8</v>
      </c>
      <c r="B10" s="10" t="s">
        <v>88</v>
      </c>
    </row>
    <row r="11" spans="1:2" x14ac:dyDescent="0.3">
      <c r="A11" s="10">
        <v>9</v>
      </c>
      <c r="B11" s="10" t="s">
        <v>89</v>
      </c>
    </row>
    <row r="12" spans="1:2" x14ac:dyDescent="0.3">
      <c r="A12" s="10">
        <v>10</v>
      </c>
      <c r="B12" s="10" t="s">
        <v>90</v>
      </c>
    </row>
    <row r="13" spans="1:2" x14ac:dyDescent="0.3">
      <c r="A13" s="10">
        <v>11</v>
      </c>
      <c r="B13" s="10" t="s">
        <v>91</v>
      </c>
    </row>
    <row r="14" spans="1:2" x14ac:dyDescent="0.3">
      <c r="A14" s="10">
        <v>12</v>
      </c>
      <c r="B14" s="10" t="s">
        <v>92</v>
      </c>
    </row>
    <row r="15" spans="1:2" x14ac:dyDescent="0.3">
      <c r="A15" s="10">
        <v>13</v>
      </c>
      <c r="B15" s="10" t="s">
        <v>93</v>
      </c>
    </row>
    <row r="16" spans="1:2" x14ac:dyDescent="0.3">
      <c r="A16" s="10">
        <v>14</v>
      </c>
      <c r="B16" s="10" t="s">
        <v>94</v>
      </c>
    </row>
    <row r="17" spans="1:2" x14ac:dyDescent="0.3">
      <c r="A17" s="10">
        <v>15</v>
      </c>
      <c r="B17" s="10" t="s">
        <v>95</v>
      </c>
    </row>
    <row r="18" spans="1:2" x14ac:dyDescent="0.3">
      <c r="A18" s="10">
        <v>16</v>
      </c>
      <c r="B18" s="10" t="s">
        <v>96</v>
      </c>
    </row>
    <row r="19" spans="1:2" x14ac:dyDescent="0.3">
      <c r="A19" s="10">
        <v>17</v>
      </c>
      <c r="B19" s="10" t="s">
        <v>97</v>
      </c>
    </row>
    <row r="20" spans="1:2" x14ac:dyDescent="0.3">
      <c r="A20" s="10">
        <v>18</v>
      </c>
      <c r="B20" s="10" t="s">
        <v>98</v>
      </c>
    </row>
    <row r="21" spans="1:2" x14ac:dyDescent="0.3">
      <c r="A21" s="10">
        <v>19</v>
      </c>
      <c r="B21" s="10" t="s">
        <v>99</v>
      </c>
    </row>
    <row r="22" spans="1:2" x14ac:dyDescent="0.3">
      <c r="A22" s="10">
        <v>20</v>
      </c>
      <c r="B22" s="10" t="s">
        <v>100</v>
      </c>
    </row>
    <row r="23" spans="1:2" x14ac:dyDescent="0.3">
      <c r="A23" s="10">
        <v>21</v>
      </c>
      <c r="B23" s="10" t="s">
        <v>101</v>
      </c>
    </row>
  </sheetData>
  <phoneticPr fontId="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189AB1-E4B8-4EEA-A75F-CD267B2757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Fiche client</vt:lpstr>
      <vt:lpstr>Feuil1</vt:lpstr>
      <vt:lpstr>Facture</vt:lpstr>
      <vt:lpstr>Table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slefr</dc:creator>
  <cp:lastModifiedBy>slefr</cp:lastModifiedBy>
  <cp:lastPrinted>2020-10-31T22:03:04Z</cp:lastPrinted>
  <dcterms:created xsi:type="dcterms:W3CDTF">2020-10-31T20:27:45Z</dcterms:created>
  <dcterms:modified xsi:type="dcterms:W3CDTF">2020-11-01T14:09:42Z</dcterms:modified>
</cp:coreProperties>
</file>