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2020\DIVERS\"/>
    </mc:Choice>
  </mc:AlternateContent>
  <bookViews>
    <workbookView xWindow="0" yWindow="0" windowWidth="19200" windowHeight="1146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7" i="1" l="1"/>
  <c r="G17" i="1"/>
  <c r="F17" i="1"/>
  <c r="F16" i="1"/>
  <c r="D17" i="1"/>
  <c r="D16" i="1"/>
  <c r="D15" i="1"/>
  <c r="D13" i="1"/>
  <c r="E13" i="1"/>
  <c r="E12" i="1"/>
  <c r="D12" i="1"/>
  <c r="E11" i="1"/>
  <c r="G11" i="1"/>
  <c r="F11" i="1"/>
  <c r="H11" i="1" s="1"/>
  <c r="H9" i="1"/>
  <c r="C5" i="1"/>
  <c r="F9" i="1" s="1"/>
  <c r="D5" i="1"/>
  <c r="G9" i="1" s="1"/>
  <c r="E5" i="1"/>
  <c r="B5" i="1"/>
  <c r="E9" i="1" s="1"/>
  <c r="D11" i="1"/>
  <c r="H10" i="1"/>
  <c r="G10" i="1"/>
  <c r="F10" i="1"/>
  <c r="E10" i="1"/>
</calcChain>
</file>

<file path=xl/comments1.xml><?xml version="1.0" encoding="utf-8"?>
<comments xmlns="http://schemas.openxmlformats.org/spreadsheetml/2006/main">
  <authors>
    <author>csg203</author>
  </authors>
  <commentList>
    <comment ref="E15" authorId="0" shapeId="0">
      <text>
        <r>
          <rPr>
            <b/>
            <sz val="9"/>
            <color indexed="81"/>
            <rFont val="Tahoma"/>
            <family val="2"/>
          </rPr>
          <t>csg203:</t>
        </r>
        <r>
          <rPr>
            <sz val="9"/>
            <color indexed="81"/>
            <rFont val="Tahoma"/>
            <family val="2"/>
          </rPr>
          <t xml:space="preserve">
à 0 car la durée est inférieur à 30 jours</t>
        </r>
      </text>
    </comment>
    <comment ref="E16" authorId="0" shapeId="0">
      <text>
        <r>
          <rPr>
            <b/>
            <sz val="9"/>
            <color indexed="81"/>
            <rFont val="Tahoma"/>
            <family val="2"/>
          </rPr>
          <t>csg203:</t>
        </r>
        <r>
          <rPr>
            <sz val="9"/>
            <color indexed="81"/>
            <rFont val="Tahoma"/>
            <family val="2"/>
          </rPr>
          <t xml:space="preserve">
0 car février est &gt; à 30 jour on calcule à partir du 31èeme jour</t>
        </r>
      </text>
    </comment>
    <comment ref="F16" authorId="0" shapeId="0">
      <text>
        <r>
          <rPr>
            <b/>
            <sz val="9"/>
            <color indexed="81"/>
            <rFont val="Tahoma"/>
            <family val="2"/>
          </rPr>
          <t>csg203:</t>
        </r>
        <r>
          <rPr>
            <sz val="9"/>
            <color indexed="81"/>
            <rFont val="Tahoma"/>
            <family val="2"/>
          </rPr>
          <t xml:space="preserve">
4000 € *  (16/31)
Cad 31 jours - 15 jours
</t>
        </r>
      </text>
    </comment>
    <comment ref="E17" authorId="0" shapeId="0">
      <text>
        <r>
          <rPr>
            <b/>
            <sz val="9"/>
            <color indexed="81"/>
            <rFont val="Tahoma"/>
            <family val="2"/>
          </rPr>
          <t>csg203:</t>
        </r>
        <r>
          <rPr>
            <sz val="9"/>
            <color indexed="81"/>
            <rFont val="Tahoma"/>
            <family val="2"/>
          </rPr>
          <t xml:space="preserve">
0 du 15/02 au 15/03 et à partir du 16/03 on commence à comptabiliser</t>
        </r>
      </text>
    </comment>
    <comment ref="F17" authorId="0" shapeId="0">
      <text>
        <r>
          <rPr>
            <b/>
            <sz val="9"/>
            <color indexed="81"/>
            <rFont val="Tahoma"/>
            <family val="2"/>
          </rPr>
          <t>csg203:</t>
        </r>
        <r>
          <rPr>
            <sz val="9"/>
            <color indexed="81"/>
            <rFont val="Tahoma"/>
            <family val="2"/>
          </rPr>
          <t xml:space="preserve">
3500 € * (13/31)
cad 31 - 18 jours = 13 jours</t>
        </r>
      </text>
    </comment>
    <comment ref="G17" authorId="0" shapeId="0">
      <text>
        <r>
          <rPr>
            <b/>
            <sz val="9"/>
            <color indexed="81"/>
            <rFont val="Tahoma"/>
            <family val="2"/>
          </rPr>
          <t>csg203:</t>
        </r>
        <r>
          <rPr>
            <sz val="9"/>
            <color indexed="81"/>
            <rFont val="Tahoma"/>
            <family val="2"/>
          </rPr>
          <t xml:space="preserve">
montant total du mois car déjà dépassé les 30 permiers jours</t>
        </r>
      </text>
    </comment>
    <comment ref="H17" authorId="0" shapeId="0">
      <text>
        <r>
          <rPr>
            <b/>
            <sz val="9"/>
            <color indexed="81"/>
            <rFont val="Tahoma"/>
            <family val="2"/>
          </rPr>
          <t>csg203:</t>
        </r>
        <r>
          <rPr>
            <sz val="9"/>
            <color indexed="81"/>
            <rFont val="Tahoma"/>
            <family val="2"/>
          </rPr>
          <t xml:space="preserve">
montant total du mois car déjà dépassé les 30 premiers jours</t>
        </r>
      </text>
    </comment>
  </commentList>
</comments>
</file>

<file path=xl/sharedStrings.xml><?xml version="1.0" encoding="utf-8"?>
<sst xmlns="http://schemas.openxmlformats.org/spreadsheetml/2006/main" count="19" uniqueCount="16">
  <si>
    <t>Date de début</t>
  </si>
  <si>
    <t>Date de fin</t>
  </si>
  <si>
    <t>Nombre de jours</t>
  </si>
  <si>
    <t>Nombres de jours dans le mois</t>
  </si>
  <si>
    <t>Michel</t>
  </si>
  <si>
    <t>mars</t>
  </si>
  <si>
    <t>avril</t>
  </si>
  <si>
    <t>Robert</t>
  </si>
  <si>
    <t>Antoine</t>
  </si>
  <si>
    <t>Total</t>
  </si>
  <si>
    <t>Total de l'équipe</t>
  </si>
  <si>
    <t>Réponse pour Antoine doit être</t>
  </si>
  <si>
    <t>Réponse pour Robert doit être</t>
  </si>
  <si>
    <t>Réponse pour michel doit être</t>
  </si>
  <si>
    <t>Février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</si>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</sst>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\ _F_-;\-* #,##0\ _F_-;_-* &quot;-&quot;??\ _F_-;_-@_-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color indexed="19"/>
      <name val="Arial"/>
      <family val="2"/>
    </font>
    <font>
      <b/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7" fontId="1" fillId="0" borderId="0" xfId="0" applyNumberFormat="1" applyFont="1"/>
    <xf numFmtId="0" fontId="1" fillId="0" borderId="0" xfId="0" applyFont="1"/>
    <xf numFmtId="49" fontId="1" fillId="0" borderId="0" xfId="0" applyNumberFormat="1" applyFont="1"/>
    <xf numFmtId="164" fontId="1" fillId="0" borderId="0" xfId="0" applyNumberFormat="1" applyFont="1"/>
    <xf numFmtId="3" fontId="2" fillId="0" borderId="1" xfId="0" applyNumberFormat="1" applyFont="1" applyFill="1" applyBorder="1" applyAlignment="1" applyProtection="1">
      <alignment horizontal="left"/>
    </xf>
    <xf numFmtId="14" fontId="1" fillId="0" borderId="0" xfId="0" applyNumberFormat="1" applyFont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164" fontId="1" fillId="0" borderId="0" xfId="0" applyNumberFormat="1" applyFont="1" applyAlignment="1">
      <alignment horizontal="center"/>
    </xf>
    <xf numFmtId="14" fontId="1" fillId="3" borderId="0" xfId="0" applyNumberFormat="1" applyFont="1" applyFill="1"/>
    <xf numFmtId="164" fontId="1" fillId="3" borderId="0" xfId="0" applyNumberFormat="1" applyFont="1" applyFill="1"/>
    <xf numFmtId="164" fontId="1" fillId="3" borderId="0" xfId="0" applyNumberFormat="1" applyFont="1" applyFill="1" applyAlignment="1">
      <alignment horizontal="center"/>
    </xf>
    <xf numFmtId="0" fontId="1" fillId="0" borderId="0" xfId="0" applyFont="1" applyBorder="1"/>
    <xf numFmtId="164" fontId="3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23"/>
  <sheetViews>
    <sheetView tabSelected="1" workbookViewId="0">
      <selection activeCell="D24" sqref="D24"/>
    </sheetView>
  </sheetViews>
  <sheetFormatPr defaultRowHeight="11.25" x14ac:dyDescent="0.2"/>
  <cols>
    <col min="1" max="1" width="37.28515625" style="2" bestFit="1" customWidth="1"/>
    <col min="2" max="2" width="10.85546875" style="2" customWidth="1"/>
    <col min="3" max="3" width="12.140625" style="2" customWidth="1"/>
    <col min="4" max="4" width="10.140625" style="2" customWidth="1"/>
    <col min="5" max="8" width="10.42578125" style="2" bestFit="1" customWidth="1"/>
    <col min="9" max="16384" width="9.140625" style="2"/>
  </cols>
  <sheetData>
    <row r="1" spans="1:8" x14ac:dyDescent="0.2">
      <c r="B1" s="2" t="s">
        <v>14</v>
      </c>
      <c r="C1" s="2" t="s">
        <v>5</v>
      </c>
      <c r="D1" s="2" t="s">
        <v>6</v>
      </c>
      <c r="E1" s="2" t="s">
        <v>15</v>
      </c>
    </row>
    <row r="2" spans="1:8" x14ac:dyDescent="0.2">
      <c r="A2" s="2" t="s">
        <v>4</v>
      </c>
      <c r="B2" s="2">
        <v>3500</v>
      </c>
      <c r="C2" s="2">
        <v>3500</v>
      </c>
      <c r="D2" s="2">
        <v>3700</v>
      </c>
      <c r="E2" s="2">
        <v>3700</v>
      </c>
    </row>
    <row r="3" spans="1:8" x14ac:dyDescent="0.2">
      <c r="A3" s="2" t="s">
        <v>7</v>
      </c>
      <c r="B3" s="2">
        <v>4000</v>
      </c>
      <c r="C3" s="2">
        <v>4000</v>
      </c>
      <c r="D3" s="2">
        <v>4000</v>
      </c>
      <c r="E3" s="2">
        <v>4000</v>
      </c>
    </row>
    <row r="4" spans="1:8" ht="12" thickBot="1" x14ac:dyDescent="0.25">
      <c r="A4" s="2" t="s">
        <v>8</v>
      </c>
      <c r="B4" s="2">
        <v>2500</v>
      </c>
      <c r="C4" s="2">
        <v>2500</v>
      </c>
      <c r="D4" s="2">
        <v>2500</v>
      </c>
      <c r="E4" s="2">
        <v>2500</v>
      </c>
    </row>
    <row r="5" spans="1:8" ht="12" thickBot="1" x14ac:dyDescent="0.25">
      <c r="A5" s="2" t="s">
        <v>9</v>
      </c>
      <c r="B5" s="7">
        <f>SUM(B2:B4)</f>
        <v>10000</v>
      </c>
      <c r="C5" s="8">
        <f t="shared" ref="C5:E5" si="0">SUM(C2:C4)</f>
        <v>10000</v>
      </c>
      <c r="D5" s="8">
        <f t="shared" si="0"/>
        <v>10200</v>
      </c>
      <c r="E5" s="9">
        <f t="shared" si="0"/>
        <v>10200</v>
      </c>
    </row>
    <row r="6" spans="1:8" x14ac:dyDescent="0.2">
      <c r="B6" s="14"/>
      <c r="C6" s="14"/>
      <c r="D6" s="14"/>
      <c r="E6" s="14"/>
    </row>
    <row r="8" spans="1:8" x14ac:dyDescent="0.2">
      <c r="A8" s="1"/>
      <c r="B8" s="1" t="s">
        <v>0</v>
      </c>
      <c r="C8" s="1" t="s">
        <v>1</v>
      </c>
      <c r="D8" s="1" t="s">
        <v>2</v>
      </c>
      <c r="E8" s="1">
        <v>43863</v>
      </c>
      <c r="F8" s="1">
        <v>43891</v>
      </c>
      <c r="G8" s="1">
        <v>43924</v>
      </c>
      <c r="H8" s="1">
        <v>43954</v>
      </c>
    </row>
    <row r="9" spans="1:8" x14ac:dyDescent="0.2">
      <c r="A9" s="3" t="s">
        <v>10</v>
      </c>
      <c r="B9" s="3"/>
      <c r="C9" s="3"/>
      <c r="D9" s="3"/>
      <c r="E9" s="4">
        <f>+B5</f>
        <v>10000</v>
      </c>
      <c r="F9" s="4">
        <f>+C5</f>
        <v>10000</v>
      </c>
      <c r="G9" s="4">
        <f>+D5</f>
        <v>10200</v>
      </c>
      <c r="H9" s="4">
        <f>+E5</f>
        <v>10200</v>
      </c>
    </row>
    <row r="10" spans="1:8" x14ac:dyDescent="0.2">
      <c r="A10" s="2" t="s">
        <v>3</v>
      </c>
      <c r="E10" s="4">
        <f>DAY(EOMONTH(E8,0))</f>
        <v>29</v>
      </c>
      <c r="F10" s="4">
        <f t="shared" ref="F10:H10" si="1">DAY(EOMONTH(F8,0))</f>
        <v>31</v>
      </c>
      <c r="G10" s="4">
        <f t="shared" si="1"/>
        <v>30</v>
      </c>
      <c r="H10" s="4">
        <f t="shared" si="1"/>
        <v>31</v>
      </c>
    </row>
    <row r="11" spans="1:8" ht="12.75" x14ac:dyDescent="0.2">
      <c r="A11" s="5" t="s">
        <v>8</v>
      </c>
      <c r="B11" s="6">
        <v>43862</v>
      </c>
      <c r="C11" s="6">
        <v>43866</v>
      </c>
      <c r="D11" s="4">
        <f>_xlfn.DAYS(C11,B11)</f>
        <v>4</v>
      </c>
      <c r="E11" s="10">
        <f>IF(ISNA(VLOOKUP("*"&amp;A11&amp;"*",$A$2:$E$4,2,FALSE)),"-",VLOOKUP("*"&amp;A11&amp;"*",$A$2:$E$4,2,FALSE))</f>
        <v>2500</v>
      </c>
      <c r="F11" s="10" t="str">
        <f>IF(ISNA(VLOOKUP("*"&amp;C11&amp;"*",$B$2:$E$4,1,FALSE)),"-",VLOOKUP("*"&amp;C11&amp;"*",$B$2:$E$4,1,FALSE))</f>
        <v>-</v>
      </c>
      <c r="G11" s="10" t="str">
        <f>IF(ISNA(VLOOKUP("*"&amp;E11&amp;"*",$B$2:$E$4,1,FALSE)),"-",VLOOKUP("*"&amp;E11&amp;"*",$B$2:$E$4,1,FALSE))</f>
        <v>-</v>
      </c>
      <c r="H11" s="10" t="str">
        <f>IF(ISNA(VLOOKUP("*"&amp;F11&amp;"*",$B$2:$E$4,1,FALSE)),"-",VLOOKUP("*"&amp;F11&amp;"*",$B$2:$E$4,1,FALSE))</f>
        <v>-</v>
      </c>
    </row>
    <row r="12" spans="1:8" x14ac:dyDescent="0.2">
      <c r="A12" s="2" t="s">
        <v>7</v>
      </c>
      <c r="B12" s="11">
        <v>43862</v>
      </c>
      <c r="C12" s="11">
        <v>43905</v>
      </c>
      <c r="D12" s="12">
        <f>_xlfn.DAYS(C12,B12)</f>
        <v>43</v>
      </c>
      <c r="E12" s="13">
        <f>IF(ISNA(VLOOKUP("*"&amp;A12&amp;"*",$A$2:$E$4,2,FALSE)),"-",VLOOKUP("*"&amp;A12&amp;"*",$A$2:$E$4,2,FALSE))</f>
        <v>4000</v>
      </c>
      <c r="F12" s="4"/>
      <c r="G12" s="4"/>
      <c r="H12" s="4"/>
    </row>
    <row r="13" spans="1:8" x14ac:dyDescent="0.2">
      <c r="A13" s="2" t="s">
        <v>4</v>
      </c>
      <c r="B13" s="11">
        <v>43876</v>
      </c>
      <c r="C13" s="11">
        <v>43908</v>
      </c>
      <c r="D13" s="12">
        <f>_xlfn.DAYS(C13,B13)</f>
        <v>32</v>
      </c>
      <c r="E13" s="13">
        <f>IF(ISNA(VLOOKUP("*"&amp;A13&amp;"*",$A$2:$E$4,2,FALSE)),"-",VLOOKUP("*"&amp;A13&amp;"*",$A$2:$E$4,2,FALSE))</f>
        <v>3500</v>
      </c>
      <c r="F13" s="4"/>
      <c r="G13" s="4"/>
      <c r="H13" s="4"/>
    </row>
    <row r="14" spans="1:8" x14ac:dyDescent="0.2">
      <c r="E14" s="4"/>
      <c r="F14" s="4"/>
      <c r="G14" s="4"/>
      <c r="H14" s="4"/>
    </row>
    <row r="15" spans="1:8" x14ac:dyDescent="0.2">
      <c r="A15" s="2" t="s">
        <v>11</v>
      </c>
      <c r="B15" s="6">
        <v>43862</v>
      </c>
      <c r="C15" s="6">
        <v>43866</v>
      </c>
      <c r="D15" s="4">
        <f>_xlfn.DAYS(C15,B15)</f>
        <v>4</v>
      </c>
      <c r="E15" s="15">
        <v>0</v>
      </c>
      <c r="F15" s="15"/>
      <c r="G15" s="15"/>
      <c r="H15" s="15"/>
    </row>
    <row r="16" spans="1:8" x14ac:dyDescent="0.2">
      <c r="A16" s="2" t="s">
        <v>12</v>
      </c>
      <c r="B16" s="6">
        <v>43862</v>
      </c>
      <c r="C16" s="6">
        <v>43905</v>
      </c>
      <c r="D16" s="12">
        <f>_xlfn.DAYS(C16,B16)</f>
        <v>43</v>
      </c>
      <c r="E16" s="15">
        <v>0</v>
      </c>
      <c r="F16" s="15">
        <f>+C3*(0.448275862068966)</f>
        <v>1793.1034482758621</v>
      </c>
      <c r="G16" s="15"/>
      <c r="H16" s="15"/>
    </row>
    <row r="17" spans="1:8" x14ac:dyDescent="0.2">
      <c r="A17" s="2" t="s">
        <v>13</v>
      </c>
      <c r="B17" s="6">
        <v>43876</v>
      </c>
      <c r="C17" s="6">
        <v>43969</v>
      </c>
      <c r="D17" s="12">
        <f>_xlfn.DAYS(C17,B17)</f>
        <v>93</v>
      </c>
      <c r="E17" s="15">
        <v>0</v>
      </c>
      <c r="F17" s="15">
        <f>+C2*(0.5)</f>
        <v>1750</v>
      </c>
      <c r="G17" s="15">
        <f>+D2</f>
        <v>3700</v>
      </c>
      <c r="H17" s="15">
        <f>+E2</f>
        <v>3700</v>
      </c>
    </row>
    <row r="18" spans="1:8" x14ac:dyDescent="0.2">
      <c r="E18" s="4"/>
      <c r="F18" s="4"/>
      <c r="G18" s="4"/>
      <c r="H18" s="4"/>
    </row>
    <row r="19" spans="1:8" x14ac:dyDescent="0.2">
      <c r="E19" s="4"/>
      <c r="F19" s="4"/>
      <c r="G19" s="4"/>
      <c r="H19" s="4"/>
    </row>
    <row r="20" spans="1:8" x14ac:dyDescent="0.2">
      <c r="E20" s="4"/>
      <c r="F20" s="4"/>
      <c r="G20" s="4"/>
      <c r="H20" s="4"/>
    </row>
    <row r="21" spans="1:8" x14ac:dyDescent="0.2">
      <c r="E21" s="4"/>
      <c r="F21" s="4"/>
      <c r="G21" s="4"/>
      <c r="H21" s="4"/>
    </row>
    <row r="22" spans="1:8" x14ac:dyDescent="0.2">
      <c r="E22" s="4"/>
      <c r="F22" s="4"/>
      <c r="G22" s="4"/>
      <c r="H22" s="4"/>
    </row>
    <row r="23" spans="1:8" x14ac:dyDescent="0.2">
      <c r="E23" s="4"/>
      <c r="F23" s="4"/>
      <c r="G23" s="4"/>
      <c r="H23" s="4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Maxeda DIY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csg203</dc:creator>
  <cp:lastModifiedBy>csg203</cp:lastModifiedBy>
  <dcterms:created xsi:type="dcterms:W3CDTF">2020-01-23T13:34:48Z</dcterms:created>
  <dcterms:modified xsi:type="dcterms:W3CDTF">2020-01-23T14:10:39Z</dcterms:modified>
</cp:coreProperties>
</file>