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ocuments\Lorraine\D+F Drouven\"/>
    </mc:Choice>
  </mc:AlternateContent>
  <xr:revisionPtr revIDLastSave="0" documentId="13_ncr:1_{4E8DD4A6-A4D7-4917-89B9-EF31B3AD2078}" xr6:coauthVersionLast="45" xr6:coauthVersionMax="45" xr10:uidLastSave="{00000000-0000-0000-0000-000000000000}"/>
  <bookViews>
    <workbookView xWindow="-110" yWindow="-110" windowWidth="21820" windowHeight="14020" xr2:uid="{578B7AB1-513A-4BA9-A5EB-3D290F20C048}"/>
  </bookViews>
  <sheets>
    <sheet name="Inventaire" sheetId="3" r:id="rId1"/>
    <sheet name="Produkte" sheetId="1" r:id="rId2"/>
    <sheet name="Commande" sheetId="4" r:id="rId3"/>
    <sheet name="Listen" sheetId="2" r:id="rId4"/>
  </sheets>
  <definedNames>
    <definedName name="_xlnm._FilterDatabase" localSheetId="0" hidden="1">Inventaire!$A$3:$I$27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3" l="1" a="1"/>
  <c r="F13" i="3" s="1"/>
  <c r="D12" i="3" l="1"/>
  <c r="G12" i="3" s="1"/>
  <c r="B12" i="3"/>
  <c r="I12" i="3" s="1"/>
  <c r="D11" i="3"/>
  <c r="G11" i="3" s="1"/>
  <c r="B11" i="3"/>
  <c r="I11" i="3" s="1"/>
  <c r="G26" i="3"/>
  <c r="G27" i="3"/>
  <c r="D5" i="3"/>
  <c r="G5" i="3" s="1"/>
  <c r="D6" i="3"/>
  <c r="G6" i="3" s="1"/>
  <c r="D7" i="3"/>
  <c r="G7" i="3" s="1"/>
  <c r="D8" i="3"/>
  <c r="G8" i="3" s="1"/>
  <c r="D9" i="3"/>
  <c r="G9" i="3" s="1"/>
  <c r="D10" i="3"/>
  <c r="G10" i="3" s="1"/>
  <c r="D13" i="3"/>
  <c r="G13" i="3" s="1"/>
  <c r="D14" i="3"/>
  <c r="G14" i="3" s="1"/>
  <c r="D15" i="3"/>
  <c r="G15" i="3" s="1"/>
  <c r="D16" i="3"/>
  <c r="G16" i="3" s="1"/>
  <c r="D17" i="3"/>
  <c r="G17" i="3" s="1"/>
  <c r="D18" i="3"/>
  <c r="G18" i="3" s="1"/>
  <c r="D19" i="3"/>
  <c r="G19" i="3" s="1"/>
  <c r="D20" i="3"/>
  <c r="G20" i="3" s="1"/>
  <c r="D21" i="3"/>
  <c r="G21" i="3" s="1"/>
  <c r="D22" i="3"/>
  <c r="G22" i="3" s="1"/>
  <c r="D23" i="3"/>
  <c r="G23" i="3" s="1"/>
  <c r="D24" i="3"/>
  <c r="G24" i="3" s="1"/>
  <c r="D25" i="3"/>
  <c r="G25" i="3" s="1"/>
  <c r="D4" i="3"/>
  <c r="G4" i="3" s="1"/>
  <c r="B5" i="3"/>
  <c r="I5" i="3" s="1"/>
  <c r="B6" i="3"/>
  <c r="I6" i="3" s="1"/>
  <c r="B7" i="3"/>
  <c r="I7" i="3" s="1"/>
  <c r="B8" i="3"/>
  <c r="I8" i="3" s="1"/>
  <c r="B9" i="3"/>
  <c r="I9" i="3" s="1"/>
  <c r="B10" i="3"/>
  <c r="I10" i="3" s="1"/>
  <c r="B13" i="3"/>
  <c r="I13" i="3" s="1"/>
  <c r="B14" i="3"/>
  <c r="I14" i="3" s="1"/>
  <c r="B15" i="3"/>
  <c r="I15" i="3" s="1"/>
  <c r="B16" i="3"/>
  <c r="I16" i="3" s="1"/>
  <c r="B17" i="3"/>
  <c r="I17" i="3" s="1"/>
  <c r="B18" i="3"/>
  <c r="I18" i="3" s="1"/>
  <c r="B19" i="3"/>
  <c r="I19" i="3" s="1"/>
  <c r="B20" i="3"/>
  <c r="I20" i="3" s="1"/>
  <c r="B21" i="3"/>
  <c r="I21" i="3" s="1"/>
  <c r="B22" i="3"/>
  <c r="I22" i="3" s="1"/>
  <c r="B23" i="3"/>
  <c r="I23" i="3" s="1"/>
  <c r="B24" i="3"/>
  <c r="I24" i="3" s="1"/>
  <c r="B4" i="3"/>
  <c r="I4" i="3" s="1"/>
  <c r="B25" i="3"/>
  <c r="I25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<sst xmlns="http://schemas.openxmlformats.org/spreadsheetml/2006/main" count="75" uniqueCount="50">
  <si>
    <t>Code Produit</t>
  </si>
  <si>
    <t>Nom du Produit</t>
  </si>
  <si>
    <t>Catégorie</t>
  </si>
  <si>
    <t>Fournisseur</t>
  </si>
  <si>
    <t>Provenance</t>
  </si>
  <si>
    <t>Montant TTC (€)</t>
  </si>
  <si>
    <t>001ATG</t>
  </si>
  <si>
    <t>A</t>
  </si>
  <si>
    <t>B</t>
  </si>
  <si>
    <t>C</t>
  </si>
  <si>
    <t>inventaire tous les mois</t>
  </si>
  <si>
    <t>inventaire tous les trois mois</t>
  </si>
  <si>
    <t>inventaire tous les ans</t>
  </si>
  <si>
    <t>Produits</t>
  </si>
  <si>
    <t>Kronos</t>
  </si>
  <si>
    <t>NL</t>
  </si>
  <si>
    <t>Qté Commandée</t>
  </si>
  <si>
    <t>Date d'achat</t>
  </si>
  <si>
    <t>Date du controle</t>
  </si>
  <si>
    <t>Quantité actuelle</t>
  </si>
  <si>
    <t>Prochain controle</t>
  </si>
  <si>
    <t>Limite de stock (kg)</t>
  </si>
  <si>
    <t>100 kg</t>
  </si>
  <si>
    <t>Cat</t>
  </si>
  <si>
    <t>002ATG</t>
  </si>
  <si>
    <t xml:space="preserve">Poudre de Cacao 70% </t>
  </si>
  <si>
    <t xml:space="preserve">Poudre de Cacao 90% </t>
  </si>
  <si>
    <t>003NLO</t>
  </si>
  <si>
    <t xml:space="preserve">Walnüsse </t>
  </si>
  <si>
    <t>Gebas</t>
  </si>
  <si>
    <t>DE</t>
  </si>
  <si>
    <t>006KTO</t>
  </si>
  <si>
    <t>Milchpulver</t>
  </si>
  <si>
    <t>Mayer &amp; Geyer</t>
  </si>
  <si>
    <t>008RNA</t>
  </si>
  <si>
    <t>Keyser &amp; Mackay</t>
  </si>
  <si>
    <t>Temps de livraison (semaine)</t>
  </si>
  <si>
    <t>Limite de stock</t>
  </si>
  <si>
    <t>009FAG</t>
  </si>
  <si>
    <t>Kaffeepulver</t>
  </si>
  <si>
    <t>Gélatine</t>
  </si>
  <si>
    <t>Agar-Agar</t>
  </si>
  <si>
    <t>010FAG</t>
  </si>
  <si>
    <t>Agrema</t>
  </si>
  <si>
    <t>PL</t>
  </si>
  <si>
    <t>Norevo</t>
  </si>
  <si>
    <t>MHD /an)</t>
  </si>
  <si>
    <t>Qté dernier controle</t>
  </si>
  <si>
    <t>Diff mini stock</t>
  </si>
  <si>
    <t>Diff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</si>
</sst>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0" borderId="0" xfId="0" applyAlignment="1">
      <alignment wrapText="1"/>
    </xf>
    <xf numFmtId="14" fontId="0" fillId="0" borderId="0" xfId="0" applyNumberFormat="1"/>
    <xf numFmtId="0" fontId="0" fillId="0" borderId="1" xfId="0" applyBorder="1" applyAlignment="1">
      <alignment horizontal="center"/>
    </xf>
    <xf numFmtId="0" fontId="1" fillId="0" borderId="0" xfId="0" applyFont="1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0C53-7552-444C-8A66-7CE4919F4F50}">
  <sheetPr filterMode="1"/>
  <dimension ref="A3:I35"/>
  <sheetViews>
    <sheetView tabSelected="1" workbookViewId="0">
      <selection activeCell="F13" sqref="F13"/>
    </sheetView>
  </sheetViews>
  <sheetFormatPr baseColWidth="10" defaultRowHeight="14.5" x14ac:dyDescent="0.35"/>
  <cols>
    <col min="1" max="1" width="12.6328125" customWidth="1"/>
    <col min="2" max="2" width="5.81640625" customWidth="1"/>
    <col min="3" max="3" width="17" style="4" customWidth="1"/>
    <col min="4" max="4" width="14.7265625" customWidth="1"/>
    <col min="5" max="5" width="10.26953125" customWidth="1"/>
    <col min="6" max="6" width="19.7265625" customWidth="1"/>
    <col min="7" max="8" width="10.26953125" customWidth="1"/>
    <col min="9" max="9" width="17.7265625" customWidth="1"/>
    <col min="10" max="10" width="16.26953125" customWidth="1"/>
  </cols>
  <sheetData>
    <row r="3" spans="1:9" ht="43.5" x14ac:dyDescent="0.35">
      <c r="A3" t="s">
        <v>0</v>
      </c>
      <c r="B3" t="s">
        <v>23</v>
      </c>
      <c r="C3" s="4" t="s">
        <v>18</v>
      </c>
      <c r="D3" s="3" t="s">
        <v>21</v>
      </c>
      <c r="E3" s="3" t="s">
        <v>19</v>
      </c>
      <c r="F3" s="3" t="s">
        <v>47</v>
      </c>
      <c r="G3" s="3" t="s">
        <v>48</v>
      </c>
      <c r="H3" s="3" t="s">
        <v>49</v>
      </c>
      <c r="I3" t="s">
        <v>20</v>
      </c>
    </row>
    <row r="4" spans="1:9" x14ac:dyDescent="0.35">
      <c r="A4" t="s">
        <v>6</v>
      </c>
      <c r="B4" t="str">
        <f>VLOOKUP(A4,Produkte!$A:$AB,4,FALSE)</f>
        <v>B</v>
      </c>
      <c r="C4" s="4">
        <v>43849</v>
      </c>
      <c r="D4" s="3">
        <f>VLOOKUP(A4,Produkte!$A:$AB,3,FALSE)</f>
        <v>150</v>
      </c>
      <c r="E4" s="8">
        <v>180</v>
      </c>
      <c r="G4">
        <f>E4-D4</f>
        <v>30</v>
      </c>
      <c r="I4" s="4">
        <f t="shared" ref="I4:I25" si="0">IF(B4="A",C4+30,IF(B4="B",C4+92,IF(B4="C",C4+360)))</f>
        <v>43941</v>
      </c>
    </row>
    <row r="5" spans="1:9" hidden="1" x14ac:dyDescent="0.35">
      <c r="A5" t="s">
        <v>31</v>
      </c>
      <c r="B5" t="str">
        <f>VLOOKUP(A5,Produkte!$A:$AB,4,FALSE)</f>
        <v>A</v>
      </c>
      <c r="C5" s="4">
        <v>43849</v>
      </c>
      <c r="D5" s="3">
        <f>VLOOKUP(A5,Produkte!$A:$AB,3,FALSE)</f>
        <v>400</v>
      </c>
      <c r="E5">
        <v>450</v>
      </c>
      <c r="G5">
        <f t="shared" ref="G5:G27" si="1">E5-D5</f>
        <v>50</v>
      </c>
      <c r="I5" s="4">
        <f t="shared" si="0"/>
        <v>43879</v>
      </c>
    </row>
    <row r="6" spans="1:9" hidden="1" x14ac:dyDescent="0.35">
      <c r="A6" t="s">
        <v>27</v>
      </c>
      <c r="B6" t="str">
        <f>VLOOKUP(A6,Produkte!$A:$AB,4,FALSE)</f>
        <v>C</v>
      </c>
      <c r="C6" s="4">
        <v>43850</v>
      </c>
      <c r="D6" s="3">
        <f>VLOOKUP(A6,Produkte!$A:$AB,3,FALSE)</f>
        <v>70</v>
      </c>
      <c r="E6">
        <v>71</v>
      </c>
      <c r="G6">
        <f t="shared" si="1"/>
        <v>1</v>
      </c>
      <c r="I6" s="4">
        <f t="shared" si="0"/>
        <v>44210</v>
      </c>
    </row>
    <row r="7" spans="1:9" hidden="1" x14ac:dyDescent="0.35">
      <c r="A7" t="s">
        <v>24</v>
      </c>
      <c r="B7" t="str">
        <f>VLOOKUP(A7,Produkte!$A:$AB,4,FALSE)</f>
        <v>B</v>
      </c>
      <c r="C7" s="4">
        <v>43850</v>
      </c>
      <c r="D7" s="3">
        <f>VLOOKUP(A7,Produkte!$A:$AB,3,FALSE)</f>
        <v>150</v>
      </c>
      <c r="E7">
        <v>165</v>
      </c>
      <c r="G7">
        <f t="shared" si="1"/>
        <v>15</v>
      </c>
      <c r="I7" s="4">
        <f t="shared" si="0"/>
        <v>43942</v>
      </c>
    </row>
    <row r="8" spans="1:9" hidden="1" x14ac:dyDescent="0.35">
      <c r="A8" t="s">
        <v>34</v>
      </c>
      <c r="B8" t="str">
        <f>VLOOKUP(A8,Produkte!$A:$AB,4,FALSE)</f>
        <v>C</v>
      </c>
      <c r="C8" s="4">
        <v>43863</v>
      </c>
      <c r="D8" s="3">
        <f>VLOOKUP(A8,Produkte!$A:$AB,3,FALSE)</f>
        <v>20</v>
      </c>
      <c r="E8">
        <v>25</v>
      </c>
      <c r="G8">
        <f t="shared" si="1"/>
        <v>5</v>
      </c>
      <c r="I8" s="4">
        <f t="shared" si="0"/>
        <v>44223</v>
      </c>
    </row>
    <row r="9" spans="1:9" hidden="1" x14ac:dyDescent="0.35">
      <c r="A9" t="s">
        <v>38</v>
      </c>
      <c r="B9" t="str">
        <f>VLOOKUP(A9,Produkte!$A:$AB,4,FALSE)</f>
        <v>A</v>
      </c>
      <c r="C9" s="4">
        <v>43864</v>
      </c>
      <c r="D9" s="3">
        <f>VLOOKUP(A9,Produkte!$A:$AB,3,FALSE)</f>
        <v>230</v>
      </c>
      <c r="E9">
        <v>120</v>
      </c>
      <c r="G9">
        <f t="shared" si="1"/>
        <v>-110</v>
      </c>
      <c r="I9" s="4">
        <f t="shared" si="0"/>
        <v>43894</v>
      </c>
    </row>
    <row r="10" spans="1:9" hidden="1" x14ac:dyDescent="0.35">
      <c r="A10" t="s">
        <v>42</v>
      </c>
      <c r="B10" t="str">
        <f>VLOOKUP(A10,Produkte!$A:$AB,4,FALSE)</f>
        <v>C</v>
      </c>
      <c r="C10" s="4">
        <v>43864</v>
      </c>
      <c r="D10" s="3">
        <f>VLOOKUP(A10,Produkte!$A:$AB,3,FALSE)</f>
        <v>40</v>
      </c>
      <c r="E10">
        <v>20</v>
      </c>
      <c r="G10">
        <f t="shared" si="1"/>
        <v>-20</v>
      </c>
      <c r="I10" s="4">
        <f t="shared" si="0"/>
        <v>44224</v>
      </c>
    </row>
    <row r="11" spans="1:9" hidden="1" x14ac:dyDescent="0.35">
      <c r="A11" t="s">
        <v>31</v>
      </c>
      <c r="B11" t="str">
        <f>VLOOKUP(A11,Produkte!$A:$AB,4,FALSE)</f>
        <v>A</v>
      </c>
      <c r="C11" s="4">
        <v>43879</v>
      </c>
      <c r="D11" s="3">
        <f>VLOOKUP(A11,Produkte!$A:$AB,3,FALSE)</f>
        <v>400</v>
      </c>
      <c r="E11">
        <v>310</v>
      </c>
      <c r="G11">
        <f t="shared" si="1"/>
        <v>-90</v>
      </c>
      <c r="I11" s="4">
        <f t="shared" si="0"/>
        <v>43909</v>
      </c>
    </row>
    <row r="12" spans="1:9" hidden="1" x14ac:dyDescent="0.35">
      <c r="A12" t="s">
        <v>38</v>
      </c>
      <c r="B12" t="str">
        <f>VLOOKUP(A12,Produkte!$A:$AB,4,FALSE)</f>
        <v>A</v>
      </c>
      <c r="C12" s="4">
        <v>43894</v>
      </c>
      <c r="D12" s="3">
        <f>VLOOKUP(A12,Produkte!$A:$AB,3,FALSE)</f>
        <v>230</v>
      </c>
      <c r="E12">
        <v>240</v>
      </c>
      <c r="G12">
        <f t="shared" si="1"/>
        <v>10</v>
      </c>
      <c r="I12" s="4">
        <f t="shared" si="0"/>
        <v>43924</v>
      </c>
    </row>
    <row r="13" spans="1:9" x14ac:dyDescent="0.35">
      <c r="A13" t="s">
        <v>6</v>
      </c>
      <c r="B13" t="str">
        <f>VLOOKUP(A13,Produkte!$A:$AB,4,FALSE)</f>
        <v>B</v>
      </c>
      <c r="C13" s="4">
        <v>43941</v>
      </c>
      <c r="D13" s="3">
        <f>VLOOKUP(A13,Produkte!$A:$AB,3,FALSE)</f>
        <v>150</v>
      </c>
      <c r="E13" s="7">
        <v>110</v>
      </c>
      <c r="F13" s="6" t="str" cm="1">
        <f t="array" ref="F13">LOOKUP(9,1/(A1:A100="Code Produit"),(D1:D100))</f>
        <v>Limite de stock (kg)</v>
      </c>
      <c r="G13">
        <f t="shared" si="1"/>
        <v>-40</v>
      </c>
      <c r="I13" s="4">
        <f t="shared" si="0"/>
        <v>44033</v>
      </c>
    </row>
    <row r="14" spans="1:9" x14ac:dyDescent="0.35">
      <c r="A14" t="s">
        <v>6</v>
      </c>
      <c r="B14" t="str">
        <f>VLOOKUP(A14,Produkte!$A:$AB,4,FALSE)</f>
        <v>B</v>
      </c>
      <c r="C14" s="4">
        <v>44033</v>
      </c>
      <c r="D14" s="3">
        <f>VLOOKUP(A14,Produkte!$A:$AB,3,FALSE)</f>
        <v>150</v>
      </c>
      <c r="E14">
        <v>200</v>
      </c>
      <c r="F14" s="7">
        <v>110</v>
      </c>
      <c r="G14">
        <f t="shared" si="1"/>
        <v>50</v>
      </c>
      <c r="I14" s="4">
        <f t="shared" si="0"/>
        <v>44125</v>
      </c>
    </row>
    <row r="15" spans="1:9" x14ac:dyDescent="0.35">
      <c r="B15" t="e">
        <f>VLOOKUP(A15,Produkte!$A:$AB,4,FALSE)</f>
        <v>#N/A</v>
      </c>
      <c r="D15" s="3" t="e">
        <f>VLOOKUP(A15,Produkte!$A:$AB,3,FALSE)</f>
        <v>#N/A</v>
      </c>
      <c r="G15" t="e">
        <f t="shared" si="1"/>
        <v>#N/A</v>
      </c>
      <c r="I15" s="4" t="e">
        <f t="shared" si="0"/>
        <v>#N/A</v>
      </c>
    </row>
    <row r="16" spans="1:9" x14ac:dyDescent="0.35">
      <c r="B16" t="e">
        <f>VLOOKUP(A16,Produkte!$A:$AB,4,FALSE)</f>
        <v>#N/A</v>
      </c>
      <c r="D16" s="3" t="e">
        <f>VLOOKUP(A16,Produkte!$A:$AB,3,FALSE)</f>
        <v>#N/A</v>
      </c>
      <c r="G16" t="e">
        <f t="shared" si="1"/>
        <v>#N/A</v>
      </c>
      <c r="I16" s="4" t="e">
        <f t="shared" si="0"/>
        <v>#N/A</v>
      </c>
    </row>
    <row r="17" spans="2:9" x14ac:dyDescent="0.35">
      <c r="B17" t="e">
        <f>VLOOKUP(A17,Produkte!$A:$AB,4,FALSE)</f>
        <v>#N/A</v>
      </c>
      <c r="D17" s="3" t="e">
        <f>VLOOKUP(A17,Produkte!$A:$AB,3,FALSE)</f>
        <v>#N/A</v>
      </c>
      <c r="G17" t="e">
        <f t="shared" si="1"/>
        <v>#N/A</v>
      </c>
      <c r="I17" s="4" t="e">
        <f t="shared" si="0"/>
        <v>#N/A</v>
      </c>
    </row>
    <row r="18" spans="2:9" x14ac:dyDescent="0.35">
      <c r="B18" t="e">
        <f>VLOOKUP(A18,Produkte!$A:$AB,4,FALSE)</f>
        <v>#N/A</v>
      </c>
      <c r="D18" s="3" t="e">
        <f>VLOOKUP(A18,Produkte!$A:$AB,3,FALSE)</f>
        <v>#N/A</v>
      </c>
      <c r="G18" t="e">
        <f t="shared" si="1"/>
        <v>#N/A</v>
      </c>
      <c r="I18" s="4" t="e">
        <f t="shared" si="0"/>
        <v>#N/A</v>
      </c>
    </row>
    <row r="19" spans="2:9" x14ac:dyDescent="0.35">
      <c r="B19" t="e">
        <f>VLOOKUP(A19,Produkte!$A:$AB,4,FALSE)</f>
        <v>#N/A</v>
      </c>
      <c r="D19" s="3" t="e">
        <f>VLOOKUP(A19,Produkte!$A:$AB,3,FALSE)</f>
        <v>#N/A</v>
      </c>
      <c r="G19" t="e">
        <f t="shared" si="1"/>
        <v>#N/A</v>
      </c>
      <c r="I19" s="4" t="e">
        <f t="shared" si="0"/>
        <v>#N/A</v>
      </c>
    </row>
    <row r="20" spans="2:9" x14ac:dyDescent="0.35">
      <c r="B20" t="e">
        <f>VLOOKUP(A20,Produkte!$A:$AB,4,FALSE)</f>
        <v>#N/A</v>
      </c>
      <c r="D20" s="3" t="e">
        <f>VLOOKUP(A20,Produkte!$A:$AB,3,FALSE)</f>
        <v>#N/A</v>
      </c>
      <c r="G20" t="e">
        <f t="shared" si="1"/>
        <v>#N/A</v>
      </c>
      <c r="I20" s="4" t="e">
        <f t="shared" si="0"/>
        <v>#N/A</v>
      </c>
    </row>
    <row r="21" spans="2:9" x14ac:dyDescent="0.35">
      <c r="B21" t="e">
        <f>VLOOKUP(A21,Produkte!$A:$AB,4,FALSE)</f>
        <v>#N/A</v>
      </c>
      <c r="D21" s="3" t="e">
        <f>VLOOKUP(A21,Produkte!$A:$AB,3,FALSE)</f>
        <v>#N/A</v>
      </c>
      <c r="G21" t="e">
        <f t="shared" si="1"/>
        <v>#N/A</v>
      </c>
      <c r="I21" s="4" t="e">
        <f t="shared" si="0"/>
        <v>#N/A</v>
      </c>
    </row>
    <row r="22" spans="2:9" x14ac:dyDescent="0.35">
      <c r="B22" t="e">
        <f>VLOOKUP(A22,Produkte!$A:$AB,4,FALSE)</f>
        <v>#N/A</v>
      </c>
      <c r="D22" s="3" t="e">
        <f>VLOOKUP(A22,Produkte!$A:$AB,3,FALSE)</f>
        <v>#N/A</v>
      </c>
      <c r="G22" t="e">
        <f t="shared" si="1"/>
        <v>#N/A</v>
      </c>
      <c r="I22" s="4" t="e">
        <f t="shared" si="0"/>
        <v>#N/A</v>
      </c>
    </row>
    <row r="23" spans="2:9" x14ac:dyDescent="0.35">
      <c r="B23" t="e">
        <f>VLOOKUP(A23,Produkte!$A:$AB,4,FALSE)</f>
        <v>#N/A</v>
      </c>
      <c r="D23" s="3" t="e">
        <f>VLOOKUP(A23,Produkte!$A:$AB,3,FALSE)</f>
        <v>#N/A</v>
      </c>
      <c r="G23" t="e">
        <f t="shared" si="1"/>
        <v>#N/A</v>
      </c>
      <c r="I23" s="4" t="e">
        <f t="shared" si="0"/>
        <v>#N/A</v>
      </c>
    </row>
    <row r="24" spans="2:9" x14ac:dyDescent="0.35">
      <c r="B24" t="e">
        <f>VLOOKUP(A24,Produkte!$A:$AB,4,FALSE)</f>
        <v>#N/A</v>
      </c>
      <c r="D24" s="3" t="e">
        <f>VLOOKUP(A24,Produkte!$A:$AB,3,FALSE)</f>
        <v>#N/A</v>
      </c>
      <c r="G24" t="e">
        <f t="shared" si="1"/>
        <v>#N/A</v>
      </c>
      <c r="I24" s="4" t="e">
        <f t="shared" si="0"/>
        <v>#N/A</v>
      </c>
    </row>
    <row r="25" spans="2:9" x14ac:dyDescent="0.35">
      <c r="B25" t="e">
        <f>VLOOKUP(A25,Produkte!$A:$AB,3,FALSE)</f>
        <v>#N/A</v>
      </c>
      <c r="D25" s="3" t="e">
        <f>VLOOKUP(A25,Produkte!$A:$AB,3,FALSE)</f>
        <v>#N/A</v>
      </c>
      <c r="G25" t="e">
        <f t="shared" si="1"/>
        <v>#N/A</v>
      </c>
      <c r="I25" s="4" t="e">
        <f t="shared" si="0"/>
        <v>#N/A</v>
      </c>
    </row>
    <row r="26" spans="2:9" x14ac:dyDescent="0.35">
      <c r="G26">
        <f t="shared" si="1"/>
        <v>0</v>
      </c>
      <c r="I26" s="4"/>
    </row>
    <row r="27" spans="2:9" x14ac:dyDescent="0.35">
      <c r="G27">
        <f t="shared" si="1"/>
        <v>0</v>
      </c>
      <c r="I27" s="4"/>
    </row>
    <row r="28" spans="2:9" x14ac:dyDescent="0.35">
      <c r="I28" s="4"/>
    </row>
    <row r="29" spans="2:9" x14ac:dyDescent="0.35">
      <c r="I29" s="4"/>
    </row>
    <row r="30" spans="2:9" x14ac:dyDescent="0.35">
      <c r="I30" s="4"/>
    </row>
    <row r="31" spans="2:9" x14ac:dyDescent="0.35">
      <c r="I31" s="4"/>
    </row>
    <row r="32" spans="2:9" x14ac:dyDescent="0.35">
      <c r="I32" s="4"/>
    </row>
    <row r="33" spans="9:9" x14ac:dyDescent="0.35">
      <c r="I33" s="4"/>
    </row>
    <row r="34" spans="9:9" x14ac:dyDescent="0.35">
      <c r="I34" s="4"/>
    </row>
    <row r="35" spans="9:9" x14ac:dyDescent="0.35">
      <c r="I35" s="4"/>
    </row>
  </sheetData>
  <autoFilter ref="A3:I27" xr:uid="{0EE6658B-6075-444F-99B5-B5362ED9C860}">
    <filterColumn colId="0">
      <filters blank="1">
        <filter val="001ATG"/>
      </filters>
    </filterColumn>
  </autoFilter>
  <conditionalFormatting sqref="G4:H25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{474398D7-6CF8-4DC2-BE07-B54B27F51BB2}</x14:id>
        </ext>
      </extLst>
    </cfRule>
  </conditionalFormatting>
  <pageMargins left="0.7" right="0.7" top="0.78740157499999996" bottom="0.78740157499999996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4398D7-6CF8-4DC2-BE07-B54B27F51BB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G4:H25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24643-D3AC-45FB-BAD2-64E596A1B83B}">
  <dimension ref="A3:H10"/>
  <sheetViews>
    <sheetView workbookViewId="0">
      <selection activeCell="A10" sqref="A10"/>
    </sheetView>
  </sheetViews>
  <sheetFormatPr baseColWidth="10" defaultRowHeight="14.5" x14ac:dyDescent="0.35"/>
  <cols>
    <col min="1" max="1" width="13" style="1" customWidth="1"/>
    <col min="2" max="2" width="45.36328125" customWidth="1"/>
    <col min="3" max="3" width="14.6328125" customWidth="1"/>
    <col min="4" max="4" width="24.1796875" customWidth="1"/>
    <col min="5" max="5" width="24.6328125" customWidth="1"/>
    <col min="6" max="6" width="11.36328125" customWidth="1"/>
    <col min="7" max="7" width="25.1796875" customWidth="1"/>
    <col min="8" max="8" width="11.36328125" customWidth="1"/>
    <col min="9" max="10" width="18.90625" customWidth="1"/>
    <col min="11" max="11" width="15.36328125" customWidth="1"/>
  </cols>
  <sheetData>
    <row r="3" spans="1:8" x14ac:dyDescent="0.35">
      <c r="A3" s="1" t="s">
        <v>0</v>
      </c>
      <c r="B3" t="s">
        <v>1</v>
      </c>
      <c r="C3" t="s">
        <v>37</v>
      </c>
      <c r="D3" t="s">
        <v>2</v>
      </c>
      <c r="E3" t="s">
        <v>3</v>
      </c>
      <c r="F3" t="s">
        <v>4</v>
      </c>
      <c r="G3" t="s">
        <v>36</v>
      </c>
      <c r="H3" t="s">
        <v>46</v>
      </c>
    </row>
    <row r="4" spans="1:8" x14ac:dyDescent="0.35">
      <c r="A4" s="1" t="s">
        <v>6</v>
      </c>
      <c r="B4" t="s">
        <v>26</v>
      </c>
      <c r="C4">
        <v>150</v>
      </c>
      <c r="D4" t="s">
        <v>8</v>
      </c>
      <c r="E4" t="s">
        <v>14</v>
      </c>
      <c r="F4" t="s">
        <v>15</v>
      </c>
      <c r="G4">
        <v>2</v>
      </c>
      <c r="H4">
        <v>3</v>
      </c>
    </row>
    <row r="5" spans="1:8" x14ac:dyDescent="0.35">
      <c r="A5" s="1" t="s">
        <v>24</v>
      </c>
      <c r="B5" t="s">
        <v>25</v>
      </c>
      <c r="C5">
        <v>150</v>
      </c>
      <c r="D5" t="s">
        <v>8</v>
      </c>
      <c r="E5" t="s">
        <v>14</v>
      </c>
      <c r="F5" t="s">
        <v>15</v>
      </c>
      <c r="G5">
        <v>2</v>
      </c>
      <c r="H5">
        <v>3</v>
      </c>
    </row>
    <row r="6" spans="1:8" x14ac:dyDescent="0.35">
      <c r="A6" s="1" t="s">
        <v>27</v>
      </c>
      <c r="B6" t="s">
        <v>28</v>
      </c>
      <c r="C6">
        <v>70</v>
      </c>
      <c r="D6" t="s">
        <v>9</v>
      </c>
      <c r="E6" t="s">
        <v>29</v>
      </c>
      <c r="F6" t="s">
        <v>30</v>
      </c>
      <c r="G6">
        <v>2</v>
      </c>
      <c r="H6">
        <v>5</v>
      </c>
    </row>
    <row r="7" spans="1:8" x14ac:dyDescent="0.35">
      <c r="A7" s="1" t="s">
        <v>31</v>
      </c>
      <c r="B7" t="s">
        <v>32</v>
      </c>
      <c r="C7">
        <v>400</v>
      </c>
      <c r="D7" t="s">
        <v>7</v>
      </c>
      <c r="E7" t="s">
        <v>33</v>
      </c>
      <c r="F7" t="s">
        <v>30</v>
      </c>
      <c r="G7">
        <v>1</v>
      </c>
      <c r="H7">
        <v>5</v>
      </c>
    </row>
    <row r="8" spans="1:8" x14ac:dyDescent="0.35">
      <c r="A8" s="1" t="s">
        <v>34</v>
      </c>
      <c r="B8" t="s">
        <v>39</v>
      </c>
      <c r="C8">
        <v>20</v>
      </c>
      <c r="D8" t="s">
        <v>9</v>
      </c>
      <c r="E8" t="s">
        <v>35</v>
      </c>
      <c r="F8" t="s">
        <v>30</v>
      </c>
      <c r="G8">
        <v>1</v>
      </c>
    </row>
    <row r="9" spans="1:8" x14ac:dyDescent="0.35">
      <c r="A9" s="1" t="s">
        <v>38</v>
      </c>
      <c r="B9" t="s">
        <v>40</v>
      </c>
      <c r="C9">
        <v>230</v>
      </c>
      <c r="D9" t="s">
        <v>7</v>
      </c>
      <c r="E9" t="s">
        <v>43</v>
      </c>
      <c r="F9" t="s">
        <v>44</v>
      </c>
      <c r="G9">
        <v>2</v>
      </c>
    </row>
    <row r="10" spans="1:8" x14ac:dyDescent="0.35">
      <c r="A10" s="1" t="s">
        <v>42</v>
      </c>
      <c r="B10" t="s">
        <v>41</v>
      </c>
      <c r="C10">
        <v>40</v>
      </c>
      <c r="D10" t="s">
        <v>9</v>
      </c>
      <c r="E10" t="s">
        <v>45</v>
      </c>
      <c r="F10" t="s">
        <v>30</v>
      </c>
      <c r="G10">
        <v>1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1EBDC61-6BAD-4EEC-AB66-5D1BE631960E}">
          <x14:formula1>
            <xm:f>Listen!$A$4:$A$6</xm:f>
          </x14:formula1>
          <xm:sqref>D4:D25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68055-E30E-47E9-86C0-6D67DB12F7D2}">
  <dimension ref="A3:D4"/>
  <sheetViews>
    <sheetView workbookViewId="0">
      <selection activeCell="E3" sqref="E3"/>
    </sheetView>
  </sheetViews>
  <sheetFormatPr baseColWidth="10" defaultRowHeight="14.5" x14ac:dyDescent="0.35"/>
  <cols>
    <col min="1" max="1" width="18.36328125" customWidth="1"/>
    <col min="2" max="2" width="11.81640625" customWidth="1"/>
    <col min="3" max="3" width="16.81640625" customWidth="1"/>
    <col min="4" max="4" width="15.90625" customWidth="1"/>
  </cols>
  <sheetData>
    <row r="3" spans="1:4" x14ac:dyDescent="0.35">
      <c r="A3" t="s">
        <v>0</v>
      </c>
      <c r="B3" t="s">
        <v>17</v>
      </c>
      <c r="C3" t="s">
        <v>16</v>
      </c>
      <c r="D3" t="s">
        <v>5</v>
      </c>
    </row>
    <row r="4" spans="1:4" x14ac:dyDescent="0.35">
      <c r="B4" s="4">
        <v>43850</v>
      </c>
      <c r="C4" t="s">
        <v>22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3B55F-6200-4E2E-9B39-3B4C87D3C869}">
  <dimension ref="A3:B6"/>
  <sheetViews>
    <sheetView workbookViewId="0">
      <selection activeCell="E3" sqref="E3"/>
    </sheetView>
  </sheetViews>
  <sheetFormatPr baseColWidth="10" defaultRowHeight="14.5" x14ac:dyDescent="0.35"/>
  <cols>
    <col min="1" max="1" width="2.7265625" customWidth="1"/>
    <col min="2" max="2" width="31.26953125" customWidth="1"/>
  </cols>
  <sheetData>
    <row r="3" spans="1:2" x14ac:dyDescent="0.35">
      <c r="A3" s="5" t="s">
        <v>13</v>
      </c>
      <c r="B3" s="5"/>
    </row>
    <row r="4" spans="1:2" x14ac:dyDescent="0.35">
      <c r="A4" s="2" t="s">
        <v>7</v>
      </c>
      <c r="B4" s="2" t="s">
        <v>10</v>
      </c>
    </row>
    <row r="5" spans="1:2" x14ac:dyDescent="0.35">
      <c r="A5" s="2" t="s">
        <v>8</v>
      </c>
      <c r="B5" s="2" t="s">
        <v>11</v>
      </c>
    </row>
    <row r="6" spans="1:2" x14ac:dyDescent="0.35">
      <c r="A6" s="2" t="s">
        <v>9</v>
      </c>
      <c r="B6" s="2" t="s">
        <v>12</v>
      </c>
    </row>
  </sheetData>
  <mergeCells count="1">
    <mergeCell ref="A3:B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Inventaire</vt:lpstr>
      <vt:lpstr>Produkte</vt:lpstr>
      <vt:lpstr>Commande</vt:lpstr>
      <vt:lpstr>Listen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Wolf</dc:creator>
  <cp:lastModifiedBy>Stephan Wolf</cp:lastModifiedBy>
  <dcterms:created xsi:type="dcterms:W3CDTF">2020-01-19T15:08:01Z</dcterms:created>
  <dcterms:modified xsi:type="dcterms:W3CDTF">2020-01-22T13:10:57Z</dcterms:modified>
</cp:coreProperties>
</file>