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A IMPRIMER\"/>
    </mc:Choice>
  </mc:AlternateContent>
  <bookViews>
    <workbookView xWindow="0" yWindow="0" windowWidth="23040" windowHeight="9345"/>
  </bookViews>
  <sheets>
    <sheet name="comp 2019 2018" sheetId="1" r:id="rId1"/>
    <sheet name="fichier vlr" sheetId="8" r:id="rId2"/>
    <sheet name="CW_SZ_purchase Filter" sheetId="2" r:id="rId3"/>
    <sheet name="CW_SZ_purchase LED" sheetId="4" r:id="rId4"/>
    <sheet name="CW_TRANSPORT" sheetId="3" r:id="rId5"/>
    <sheet name="CW_INTERIM" sheetId="7" r:id="rId6"/>
    <sheet name="INFORMATIQUE" sheetId="5" r:id="rId7"/>
    <sheet name="ASSURANCE" sheetId="6" r:id="rId8"/>
  </sheets>
  <definedNames>
    <definedName name="_xlnm._FilterDatabase" localSheetId="0" hidden="1">'comp 2019 2018'!$A$1:$L$700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43" i="8" l="1"/>
  <c r="L127" i="1" l="1"/>
  <c r="N127" i="1" s="1"/>
  <c r="L75" i="1"/>
  <c r="N75" i="1" s="1"/>
  <c r="L69" i="1"/>
  <c r="N69" i="1" s="1"/>
  <c r="L59" i="1"/>
  <c r="N59" i="1" s="1"/>
  <c r="L16" i="1"/>
  <c r="M24" i="3"/>
  <c r="M22" i="3"/>
  <c r="O22" i="3" s="1"/>
  <c r="M21" i="3"/>
  <c r="O21" i="3" s="1"/>
  <c r="M20" i="3"/>
  <c r="O20" i="3" s="1"/>
  <c r="M19" i="3"/>
  <c r="O19" i="3" s="1"/>
  <c r="M18" i="3"/>
  <c r="O18" i="3" s="1"/>
  <c r="M17" i="3"/>
  <c r="O17" i="3" s="1"/>
  <c r="M16" i="3"/>
  <c r="O16" i="3" s="1"/>
  <c r="M15" i="3"/>
  <c r="O15" i="3" s="1"/>
  <c r="M14" i="3"/>
  <c r="O14" i="3" s="1"/>
  <c r="M13" i="3"/>
  <c r="O13" i="3" s="1"/>
  <c r="M12" i="3"/>
  <c r="O12" i="3" s="1"/>
  <c r="M11" i="3"/>
  <c r="O11" i="3" s="1"/>
  <c r="M10" i="3"/>
  <c r="O10" i="3" s="1"/>
  <c r="M9" i="3"/>
  <c r="O9" i="3" s="1"/>
  <c r="M8" i="3"/>
  <c r="O8" i="3" s="1"/>
  <c r="M7" i="3"/>
  <c r="O7" i="3" s="1"/>
  <c r="M6" i="3"/>
  <c r="O6" i="3" s="1"/>
  <c r="M5" i="3"/>
  <c r="O5" i="3" s="1"/>
  <c r="O4" i="3"/>
  <c r="M4" i="3"/>
  <c r="N10" i="7"/>
  <c r="L10" i="7"/>
  <c r="L6" i="6"/>
  <c r="L5" i="6"/>
  <c r="L4" i="6"/>
  <c r="L3" i="6"/>
  <c r="L2" i="6"/>
  <c r="N9" i="7"/>
  <c r="N8" i="7"/>
  <c r="N7" i="7"/>
  <c r="N6" i="7"/>
  <c r="N5" i="7"/>
  <c r="N4" i="7"/>
  <c r="N3" i="7"/>
  <c r="N2" i="7"/>
  <c r="L6" i="7"/>
  <c r="L8" i="7"/>
  <c r="L9" i="7"/>
  <c r="L5" i="7"/>
  <c r="L4" i="7"/>
  <c r="L3" i="7"/>
  <c r="L2" i="7"/>
  <c r="L126" i="1"/>
  <c r="N126" i="1" s="1"/>
  <c r="L119" i="1"/>
  <c r="N119" i="1" s="1"/>
  <c r="L100" i="1"/>
  <c r="N100" i="1" s="1"/>
  <c r="L99" i="1"/>
  <c r="N99" i="1" s="1"/>
  <c r="L97" i="1"/>
  <c r="N97" i="1" s="1"/>
  <c r="L88" i="1"/>
  <c r="N88" i="1" s="1"/>
  <c r="L77" i="1"/>
  <c r="N77" i="1" s="1"/>
  <c r="L74" i="1"/>
  <c r="N74" i="1" s="1"/>
  <c r="L72" i="1"/>
  <c r="N72" i="1" s="1"/>
  <c r="L65" i="1"/>
  <c r="N65" i="1" s="1"/>
  <c r="L62" i="1"/>
  <c r="N62" i="1" s="1"/>
  <c r="L54" i="1"/>
  <c r="N54" i="1" s="1"/>
  <c r="L42" i="1"/>
  <c r="N42" i="1" s="1"/>
  <c r="L28" i="1"/>
  <c r="N28" i="1" s="1"/>
  <c r="L18" i="1"/>
  <c r="N18" i="1" s="1"/>
  <c r="L36" i="1" l="1"/>
  <c r="N36" i="1" s="1"/>
  <c r="J4" i="7"/>
  <c r="J5" i="7"/>
  <c r="J6" i="7"/>
  <c r="J7" i="7"/>
  <c r="J8" i="7" s="1"/>
  <c r="J9" i="7" s="1"/>
  <c r="J3" i="7"/>
  <c r="J2" i="7"/>
  <c r="F10" i="7"/>
  <c r="E10" i="7"/>
  <c r="G24" i="3"/>
  <c r="F24" i="3"/>
  <c r="N24" i="3" l="1"/>
  <c r="N5" i="1"/>
  <c r="N6" i="1"/>
  <c r="N16" i="1"/>
  <c r="N20" i="1"/>
  <c r="N21" i="1"/>
  <c r="N24" i="1"/>
  <c r="N26" i="1"/>
  <c r="N29" i="1"/>
  <c r="N46" i="1"/>
  <c r="N51" i="1"/>
  <c r="N52" i="1"/>
  <c r="N55" i="1"/>
  <c r="N56" i="1"/>
  <c r="N58" i="1"/>
  <c r="N64" i="1"/>
  <c r="N68" i="1"/>
  <c r="N70" i="1"/>
  <c r="N71" i="1"/>
  <c r="N78" i="1"/>
  <c r="N80" i="1"/>
  <c r="N83" i="1"/>
  <c r="N86" i="1"/>
  <c r="N87" i="1"/>
  <c r="N90" i="1"/>
  <c r="N91" i="1"/>
  <c r="N92" i="1"/>
  <c r="N93" i="1"/>
  <c r="N94" i="1"/>
  <c r="N96" i="1"/>
  <c r="N98" i="1"/>
  <c r="N101" i="1"/>
  <c r="N102" i="1"/>
  <c r="N103" i="1"/>
  <c r="N104" i="1"/>
  <c r="N105" i="1"/>
  <c r="N106" i="1"/>
  <c r="N107" i="1"/>
  <c r="N108" i="1"/>
  <c r="N109" i="1"/>
  <c r="N110" i="1"/>
  <c r="N113" i="1"/>
  <c r="N115" i="1"/>
  <c r="N116" i="1"/>
  <c r="N117" i="1"/>
  <c r="N121" i="1"/>
  <c r="N122" i="1"/>
  <c r="N123" i="1"/>
  <c r="N124" i="1"/>
  <c r="N125" i="1"/>
  <c r="N128" i="1"/>
  <c r="N129" i="1"/>
  <c r="N130" i="1"/>
  <c r="N131" i="1"/>
  <c r="N132" i="1"/>
  <c r="N133" i="1"/>
  <c r="N134" i="1"/>
  <c r="N136" i="1"/>
  <c r="N137" i="1"/>
  <c r="N138" i="1"/>
  <c r="N139" i="1"/>
  <c r="N140" i="1"/>
  <c r="N141" i="1"/>
  <c r="N142" i="1"/>
  <c r="N143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L30" i="1"/>
  <c r="N30" i="1" s="1"/>
  <c r="L120" i="1"/>
  <c r="N120" i="1" s="1"/>
  <c r="L84" i="1"/>
  <c r="N84" i="1" s="1"/>
  <c r="L76" i="1"/>
  <c r="N76" i="1" s="1"/>
  <c r="L47" i="1"/>
  <c r="N47" i="1" s="1"/>
  <c r="L19" i="1"/>
  <c r="N19" i="1" s="1"/>
  <c r="L14" i="1"/>
  <c r="N14" i="1" s="1"/>
  <c r="L81" i="1"/>
  <c r="N81" i="1" s="1"/>
  <c r="L73" i="1"/>
  <c r="N73" i="1" s="1"/>
  <c r="L67" i="1"/>
  <c r="N67" i="1" s="1"/>
  <c r="L33" i="1"/>
  <c r="N33" i="1" s="1"/>
  <c r="J3" i="6"/>
  <c r="J4" i="6"/>
  <c r="J5" i="6"/>
  <c r="J6" i="6"/>
  <c r="J2" i="6"/>
  <c r="F2" i="1"/>
  <c r="L60" i="1"/>
  <c r="N60" i="1" s="1"/>
  <c r="L8" i="6"/>
  <c r="F8" i="6"/>
  <c r="E8" i="6"/>
  <c r="L112" i="1"/>
  <c r="N112" i="1" s="1"/>
  <c r="L111" i="1"/>
  <c r="N111" i="1" s="1"/>
  <c r="L50" i="1"/>
  <c r="N50" i="1" s="1"/>
  <c r="L49" i="1"/>
  <c r="N49" i="1" s="1"/>
  <c r="L48" i="1"/>
  <c r="N48" i="1" s="1"/>
  <c r="L167" i="1"/>
  <c r="N167" i="1" s="1"/>
  <c r="L144" i="1"/>
  <c r="N144" i="1" s="1"/>
  <c r="L13" i="1"/>
  <c r="N13" i="1" s="1"/>
  <c r="L79" i="1"/>
  <c r="N79" i="1" s="1"/>
  <c r="L57" i="1"/>
  <c r="N57" i="1" s="1"/>
  <c r="L45" i="1"/>
  <c r="N45" i="1" s="1"/>
  <c r="L44" i="1"/>
  <c r="N44" i="1" s="1"/>
  <c r="L38" i="1"/>
  <c r="N38" i="1" s="1"/>
  <c r="L12" i="1"/>
  <c r="N12" i="1" s="1"/>
  <c r="L10" i="1"/>
  <c r="N10" i="1" s="1"/>
  <c r="M8" i="4"/>
  <c r="M7" i="4"/>
  <c r="M6" i="4"/>
  <c r="M5" i="4"/>
  <c r="M4" i="4"/>
  <c r="M3" i="4"/>
  <c r="M2" i="4"/>
  <c r="L135" i="1"/>
  <c r="N135" i="1" s="1"/>
  <c r="L118" i="1"/>
  <c r="N118" i="1" s="1"/>
  <c r="L114" i="1"/>
  <c r="N114" i="1" s="1"/>
  <c r="L95" i="1"/>
  <c r="N95" i="1" s="1"/>
  <c r="L89" i="1"/>
  <c r="N89" i="1" s="1"/>
  <c r="L85" i="1"/>
  <c r="N85" i="1" s="1"/>
  <c r="L82" i="1"/>
  <c r="N82" i="1" s="1"/>
  <c r="L63" i="1"/>
  <c r="N63" i="1" s="1"/>
  <c r="L61" i="1"/>
  <c r="N61" i="1" s="1"/>
  <c r="L53" i="1"/>
  <c r="N53" i="1" s="1"/>
  <c r="L43" i="1"/>
  <c r="N43" i="1" s="1"/>
  <c r="L41" i="1"/>
  <c r="N41" i="1" s="1"/>
  <c r="L40" i="1"/>
  <c r="N40" i="1" s="1"/>
  <c r="L39" i="1"/>
  <c r="N39" i="1" s="1"/>
  <c r="L37" i="1"/>
  <c r="N37" i="1" s="1"/>
  <c r="L34" i="1"/>
  <c r="N34" i="1" s="1"/>
  <c r="L32" i="1"/>
  <c r="N32" i="1" s="1"/>
  <c r="L31" i="1"/>
  <c r="N31" i="1" s="1"/>
  <c r="L15" i="1"/>
  <c r="N15" i="1" s="1"/>
  <c r="L11" i="1"/>
  <c r="N11" i="1" s="1"/>
  <c r="L8" i="1"/>
  <c r="N8" i="1" s="1"/>
  <c r="L7" i="1"/>
  <c r="N7" i="1" s="1"/>
  <c r="L4" i="1"/>
  <c r="N4" i="1" s="1"/>
  <c r="L3" i="1"/>
  <c r="N3" i="1" s="1"/>
  <c r="L66" i="1"/>
  <c r="N66" i="1" s="1"/>
  <c r="L35" i="1"/>
  <c r="N35" i="1" s="1"/>
  <c r="M5" i="5"/>
  <c r="M4" i="5"/>
  <c r="M3" i="5"/>
  <c r="M2" i="5"/>
  <c r="G7" i="5"/>
  <c r="F7" i="5"/>
  <c r="K2" i="4"/>
  <c r="K3" i="4" s="1"/>
  <c r="K4" i="4" s="1"/>
  <c r="K5" i="4" s="1"/>
  <c r="K6" i="4" s="1"/>
  <c r="K7" i="4" s="1"/>
  <c r="K8" i="4" s="1"/>
  <c r="H9" i="4"/>
  <c r="G9" i="4"/>
  <c r="F9" i="4"/>
  <c r="K2" i="2"/>
  <c r="K3" i="2" s="1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3" i="2"/>
  <c r="M2" i="2"/>
  <c r="M9" i="4" l="1"/>
  <c r="N9" i="4" s="1"/>
  <c r="H7" i="5"/>
  <c r="I7" i="5" s="1"/>
  <c r="G8" i="6"/>
  <c r="M7" i="5"/>
  <c r="M4" i="2"/>
  <c r="M30" i="2" s="1"/>
  <c r="H30" i="2"/>
  <c r="G30" i="2"/>
  <c r="F30" i="2"/>
  <c r="N30" i="2" l="1"/>
  <c r="L17" i="1"/>
  <c r="N17" i="1" s="1"/>
  <c r="L9" i="1"/>
  <c r="N9" i="1" s="1"/>
  <c r="G4" i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97" i="1"/>
  <c r="H97" i="1" s="1"/>
  <c r="G98" i="1"/>
  <c r="H98" i="1" s="1"/>
  <c r="G99" i="1"/>
  <c r="H99" i="1" s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 s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H120" i="1" s="1"/>
  <c r="G121" i="1"/>
  <c r="H121" i="1" s="1"/>
  <c r="G122" i="1"/>
  <c r="H122" i="1" s="1"/>
  <c r="G123" i="1"/>
  <c r="H123" i="1" s="1"/>
  <c r="G124" i="1"/>
  <c r="H124" i="1" s="1"/>
  <c r="G125" i="1"/>
  <c r="H125" i="1" s="1"/>
  <c r="G126" i="1"/>
  <c r="H126" i="1" s="1"/>
  <c r="G127" i="1"/>
  <c r="H127" i="1" s="1"/>
  <c r="G128" i="1"/>
  <c r="H128" i="1" s="1"/>
  <c r="G129" i="1"/>
  <c r="H129" i="1" s="1"/>
  <c r="G130" i="1"/>
  <c r="H130" i="1" s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38" i="1"/>
  <c r="H138" i="1" s="1"/>
  <c r="G139" i="1"/>
  <c r="H139" i="1" s="1"/>
  <c r="G140" i="1"/>
  <c r="H140" i="1" s="1"/>
  <c r="G141" i="1"/>
  <c r="H141" i="1" s="1"/>
  <c r="G142" i="1"/>
  <c r="H142" i="1" s="1"/>
  <c r="G143" i="1"/>
  <c r="H143" i="1" s="1"/>
  <c r="G144" i="1"/>
  <c r="H144" i="1" s="1"/>
  <c r="G145" i="1"/>
  <c r="H145" i="1" s="1"/>
  <c r="G146" i="1"/>
  <c r="H146" i="1" s="1"/>
  <c r="G147" i="1"/>
  <c r="H147" i="1" s="1"/>
  <c r="G148" i="1"/>
  <c r="H148" i="1" s="1"/>
  <c r="G149" i="1"/>
  <c r="H149" i="1" s="1"/>
  <c r="G150" i="1"/>
  <c r="H150" i="1" s="1"/>
  <c r="G151" i="1"/>
  <c r="H151" i="1" s="1"/>
  <c r="G152" i="1"/>
  <c r="H152" i="1" s="1"/>
  <c r="G153" i="1"/>
  <c r="H153" i="1" s="1"/>
  <c r="G154" i="1"/>
  <c r="H154" i="1" s="1"/>
  <c r="G155" i="1"/>
  <c r="H155" i="1" s="1"/>
  <c r="G156" i="1"/>
  <c r="H156" i="1" s="1"/>
  <c r="G157" i="1"/>
  <c r="H157" i="1" s="1"/>
  <c r="G158" i="1"/>
  <c r="H158" i="1" s="1"/>
  <c r="G159" i="1"/>
  <c r="H159" i="1" s="1"/>
  <c r="G160" i="1"/>
  <c r="H160" i="1" s="1"/>
  <c r="G161" i="1"/>
  <c r="H161" i="1" s="1"/>
  <c r="G162" i="1"/>
  <c r="H162" i="1" s="1"/>
  <c r="G163" i="1"/>
  <c r="H163" i="1" s="1"/>
  <c r="G164" i="1"/>
  <c r="H164" i="1" s="1"/>
  <c r="G165" i="1"/>
  <c r="H165" i="1" s="1"/>
  <c r="G166" i="1"/>
  <c r="H166" i="1" s="1"/>
  <c r="G167" i="1"/>
  <c r="H167" i="1" s="1"/>
  <c r="G168" i="1"/>
  <c r="H168" i="1" s="1"/>
  <c r="G169" i="1"/>
  <c r="H169" i="1" s="1"/>
  <c r="G170" i="1"/>
  <c r="H170" i="1" s="1"/>
  <c r="G171" i="1"/>
  <c r="H171" i="1" s="1"/>
  <c r="G172" i="1"/>
  <c r="H172" i="1" s="1"/>
  <c r="G173" i="1"/>
  <c r="H173" i="1" s="1"/>
  <c r="G174" i="1"/>
  <c r="H174" i="1" s="1"/>
  <c r="G175" i="1"/>
  <c r="H175" i="1" s="1"/>
  <c r="G176" i="1"/>
  <c r="H176" i="1" s="1"/>
  <c r="G177" i="1"/>
  <c r="H177" i="1" s="1"/>
  <c r="G178" i="1"/>
  <c r="H178" i="1" s="1"/>
  <c r="G179" i="1"/>
  <c r="H179" i="1" s="1"/>
  <c r="G180" i="1"/>
  <c r="H180" i="1" s="1"/>
  <c r="G181" i="1"/>
  <c r="H181" i="1" s="1"/>
  <c r="G182" i="1"/>
  <c r="H182" i="1" s="1"/>
  <c r="G183" i="1"/>
  <c r="H183" i="1" s="1"/>
  <c r="G184" i="1"/>
  <c r="H184" i="1" s="1"/>
  <c r="G185" i="1"/>
  <c r="H185" i="1" s="1"/>
  <c r="G186" i="1"/>
  <c r="H186" i="1" s="1"/>
  <c r="G187" i="1"/>
  <c r="H187" i="1" s="1"/>
  <c r="G188" i="1"/>
  <c r="H188" i="1" s="1"/>
  <c r="G189" i="1"/>
  <c r="H189" i="1" s="1"/>
  <c r="G190" i="1"/>
  <c r="H190" i="1" s="1"/>
  <c r="G191" i="1"/>
  <c r="H191" i="1" s="1"/>
  <c r="G192" i="1"/>
  <c r="H192" i="1" s="1"/>
  <c r="G193" i="1"/>
  <c r="H193" i="1" s="1"/>
  <c r="G194" i="1"/>
  <c r="H194" i="1" s="1"/>
  <c r="G195" i="1"/>
  <c r="H195" i="1" s="1"/>
  <c r="G196" i="1"/>
  <c r="H196" i="1" s="1"/>
  <c r="G197" i="1"/>
  <c r="H197" i="1" s="1"/>
  <c r="G198" i="1"/>
  <c r="H198" i="1" s="1"/>
  <c r="G199" i="1"/>
  <c r="H199" i="1" s="1"/>
  <c r="G200" i="1"/>
  <c r="H200" i="1" s="1"/>
  <c r="G201" i="1"/>
  <c r="H201" i="1" s="1"/>
  <c r="G202" i="1"/>
  <c r="H202" i="1" s="1"/>
  <c r="G203" i="1"/>
  <c r="H203" i="1" s="1"/>
  <c r="G204" i="1"/>
  <c r="H204" i="1" s="1"/>
  <c r="G205" i="1"/>
  <c r="H205" i="1" s="1"/>
  <c r="G206" i="1"/>
  <c r="H206" i="1" s="1"/>
  <c r="G207" i="1"/>
  <c r="H207" i="1" s="1"/>
  <c r="G208" i="1"/>
  <c r="H208" i="1" s="1"/>
  <c r="G209" i="1"/>
  <c r="H209" i="1" s="1"/>
  <c r="G210" i="1"/>
  <c r="H210" i="1" s="1"/>
  <c r="G211" i="1"/>
  <c r="H211" i="1" s="1"/>
  <c r="G212" i="1"/>
  <c r="H212" i="1" s="1"/>
  <c r="G213" i="1"/>
  <c r="H213" i="1" s="1"/>
  <c r="G214" i="1"/>
  <c r="H214" i="1" s="1"/>
  <c r="G215" i="1"/>
  <c r="H215" i="1" s="1"/>
  <c r="G216" i="1"/>
  <c r="H216" i="1" s="1"/>
  <c r="G217" i="1"/>
  <c r="H217" i="1" s="1"/>
  <c r="G218" i="1"/>
  <c r="H218" i="1" s="1"/>
  <c r="G219" i="1"/>
  <c r="H219" i="1" s="1"/>
  <c r="G220" i="1"/>
  <c r="H220" i="1" s="1"/>
  <c r="G221" i="1"/>
  <c r="H221" i="1" s="1"/>
  <c r="G222" i="1"/>
  <c r="H222" i="1" s="1"/>
  <c r="G223" i="1"/>
  <c r="H223" i="1" s="1"/>
  <c r="G224" i="1"/>
  <c r="H224" i="1" s="1"/>
  <c r="G225" i="1"/>
  <c r="H225" i="1" s="1"/>
  <c r="G226" i="1"/>
  <c r="H226" i="1" s="1"/>
  <c r="G227" i="1"/>
  <c r="H227" i="1" s="1"/>
  <c r="G228" i="1"/>
  <c r="H228" i="1" s="1"/>
  <c r="G229" i="1"/>
  <c r="H229" i="1" s="1"/>
  <c r="G230" i="1"/>
  <c r="H230" i="1" s="1"/>
  <c r="G231" i="1"/>
  <c r="H231" i="1" s="1"/>
  <c r="G232" i="1"/>
  <c r="H232" i="1" s="1"/>
  <c r="G233" i="1"/>
  <c r="H233" i="1" s="1"/>
  <c r="G234" i="1"/>
  <c r="H234" i="1" s="1"/>
  <c r="G235" i="1"/>
  <c r="H235" i="1" s="1"/>
  <c r="G236" i="1"/>
  <c r="H236" i="1" s="1"/>
  <c r="G237" i="1"/>
  <c r="H237" i="1" s="1"/>
  <c r="G238" i="1"/>
  <c r="H238" i="1" s="1"/>
  <c r="G239" i="1"/>
  <c r="H239" i="1" s="1"/>
  <c r="G240" i="1"/>
  <c r="H240" i="1" s="1"/>
  <c r="G241" i="1"/>
  <c r="H241" i="1" s="1"/>
  <c r="G242" i="1"/>
  <c r="H242" i="1" s="1"/>
  <c r="G243" i="1"/>
  <c r="H243" i="1" s="1"/>
  <c r="G244" i="1"/>
  <c r="H244" i="1" s="1"/>
  <c r="G245" i="1"/>
  <c r="H245" i="1" s="1"/>
  <c r="G246" i="1"/>
  <c r="H246" i="1" s="1"/>
  <c r="G247" i="1"/>
  <c r="H247" i="1" s="1"/>
  <c r="G248" i="1"/>
  <c r="H248" i="1" s="1"/>
  <c r="G249" i="1"/>
  <c r="H249" i="1" s="1"/>
  <c r="G250" i="1"/>
  <c r="H250" i="1" s="1"/>
  <c r="G251" i="1"/>
  <c r="H251" i="1" s="1"/>
  <c r="G252" i="1"/>
  <c r="H252" i="1" s="1"/>
  <c r="G253" i="1"/>
  <c r="H253" i="1" s="1"/>
  <c r="G254" i="1"/>
  <c r="H254" i="1" s="1"/>
  <c r="G255" i="1"/>
  <c r="H255" i="1" s="1"/>
  <c r="G256" i="1"/>
  <c r="H256" i="1" s="1"/>
  <c r="G257" i="1"/>
  <c r="H257" i="1" s="1"/>
  <c r="G258" i="1"/>
  <c r="H258" i="1" s="1"/>
  <c r="G259" i="1"/>
  <c r="H259" i="1" s="1"/>
  <c r="G260" i="1"/>
  <c r="H260" i="1" s="1"/>
  <c r="G261" i="1"/>
  <c r="H261" i="1" s="1"/>
  <c r="G262" i="1"/>
  <c r="H262" i="1" s="1"/>
  <c r="G263" i="1"/>
  <c r="H263" i="1" s="1"/>
  <c r="G264" i="1"/>
  <c r="H264" i="1" s="1"/>
  <c r="G265" i="1"/>
  <c r="H265" i="1" s="1"/>
  <c r="G266" i="1"/>
  <c r="H266" i="1" s="1"/>
  <c r="G267" i="1"/>
  <c r="H267" i="1" s="1"/>
  <c r="G268" i="1"/>
  <c r="H268" i="1" s="1"/>
  <c r="G269" i="1"/>
  <c r="H269" i="1" s="1"/>
  <c r="G270" i="1"/>
  <c r="H270" i="1" s="1"/>
  <c r="G271" i="1"/>
  <c r="H271" i="1" s="1"/>
  <c r="G272" i="1"/>
  <c r="H272" i="1" s="1"/>
  <c r="G273" i="1"/>
  <c r="H273" i="1" s="1"/>
  <c r="G274" i="1"/>
  <c r="H274" i="1" s="1"/>
  <c r="G275" i="1"/>
  <c r="H275" i="1" s="1"/>
  <c r="G276" i="1"/>
  <c r="H276" i="1" s="1"/>
  <c r="G277" i="1"/>
  <c r="H277" i="1" s="1"/>
  <c r="G278" i="1"/>
  <c r="H278" i="1" s="1"/>
  <c r="G279" i="1"/>
  <c r="H279" i="1" s="1"/>
  <c r="G280" i="1"/>
  <c r="H280" i="1" s="1"/>
  <c r="G281" i="1"/>
  <c r="H281" i="1" s="1"/>
  <c r="G282" i="1"/>
  <c r="H282" i="1" s="1"/>
  <c r="G283" i="1"/>
  <c r="H283" i="1" s="1"/>
  <c r="G284" i="1"/>
  <c r="H284" i="1" s="1"/>
  <c r="G285" i="1"/>
  <c r="H285" i="1" s="1"/>
  <c r="G286" i="1"/>
  <c r="H286" i="1" s="1"/>
  <c r="G287" i="1"/>
  <c r="H287" i="1" s="1"/>
  <c r="G288" i="1"/>
  <c r="H288" i="1" s="1"/>
  <c r="G289" i="1"/>
  <c r="H289" i="1" s="1"/>
  <c r="G290" i="1"/>
  <c r="H290" i="1" s="1"/>
  <c r="G291" i="1"/>
  <c r="H291" i="1" s="1"/>
  <c r="G292" i="1"/>
  <c r="H292" i="1" s="1"/>
  <c r="G293" i="1"/>
  <c r="H293" i="1" s="1"/>
  <c r="G294" i="1"/>
  <c r="H294" i="1" s="1"/>
  <c r="G295" i="1"/>
  <c r="H295" i="1" s="1"/>
  <c r="G296" i="1"/>
  <c r="H296" i="1" s="1"/>
  <c r="G297" i="1"/>
  <c r="H297" i="1" s="1"/>
  <c r="G298" i="1"/>
  <c r="H298" i="1" s="1"/>
  <c r="G299" i="1"/>
  <c r="H299" i="1" s="1"/>
  <c r="G300" i="1"/>
  <c r="H300" i="1" s="1"/>
  <c r="G301" i="1"/>
  <c r="H301" i="1" s="1"/>
  <c r="G302" i="1"/>
  <c r="H302" i="1" s="1"/>
  <c r="G303" i="1"/>
  <c r="H303" i="1" s="1"/>
  <c r="G304" i="1"/>
  <c r="H304" i="1" s="1"/>
  <c r="G305" i="1"/>
  <c r="H305" i="1" s="1"/>
  <c r="G306" i="1"/>
  <c r="H306" i="1" s="1"/>
  <c r="G307" i="1"/>
  <c r="H307" i="1" s="1"/>
  <c r="G308" i="1"/>
  <c r="H308" i="1" s="1"/>
  <c r="G309" i="1"/>
  <c r="H309" i="1" s="1"/>
  <c r="G310" i="1"/>
  <c r="H310" i="1" s="1"/>
  <c r="G311" i="1"/>
  <c r="H311" i="1" s="1"/>
  <c r="G312" i="1"/>
  <c r="H312" i="1" s="1"/>
  <c r="G313" i="1"/>
  <c r="H313" i="1" s="1"/>
  <c r="G314" i="1"/>
  <c r="H314" i="1" s="1"/>
  <c r="G315" i="1"/>
  <c r="H315" i="1" s="1"/>
  <c r="G316" i="1"/>
  <c r="H316" i="1" s="1"/>
  <c r="G317" i="1"/>
  <c r="H317" i="1" s="1"/>
  <c r="G318" i="1"/>
  <c r="H318" i="1" s="1"/>
  <c r="G319" i="1"/>
  <c r="H319" i="1" s="1"/>
  <c r="G320" i="1"/>
  <c r="H320" i="1" s="1"/>
  <c r="G321" i="1"/>
  <c r="H321" i="1" s="1"/>
  <c r="G322" i="1"/>
  <c r="H322" i="1" s="1"/>
  <c r="G323" i="1"/>
  <c r="H323" i="1" s="1"/>
  <c r="G324" i="1"/>
  <c r="H324" i="1" s="1"/>
  <c r="G325" i="1"/>
  <c r="H325" i="1" s="1"/>
  <c r="G326" i="1"/>
  <c r="H326" i="1" s="1"/>
  <c r="G327" i="1"/>
  <c r="H327" i="1" s="1"/>
  <c r="G328" i="1"/>
  <c r="H328" i="1" s="1"/>
  <c r="G329" i="1"/>
  <c r="H329" i="1" s="1"/>
  <c r="G330" i="1"/>
  <c r="H330" i="1" s="1"/>
  <c r="G331" i="1"/>
  <c r="H331" i="1" s="1"/>
  <c r="G332" i="1"/>
  <c r="H332" i="1" s="1"/>
  <c r="G333" i="1"/>
  <c r="H333" i="1" s="1"/>
  <c r="G334" i="1"/>
  <c r="H334" i="1" s="1"/>
  <c r="G335" i="1"/>
  <c r="H335" i="1" s="1"/>
  <c r="G336" i="1"/>
  <c r="H336" i="1" s="1"/>
  <c r="G337" i="1"/>
  <c r="H337" i="1" s="1"/>
  <c r="G338" i="1"/>
  <c r="H338" i="1" s="1"/>
  <c r="G339" i="1"/>
  <c r="H339" i="1" s="1"/>
  <c r="G340" i="1"/>
  <c r="H340" i="1" s="1"/>
  <c r="G341" i="1"/>
  <c r="H341" i="1" s="1"/>
  <c r="G342" i="1"/>
  <c r="H342" i="1" s="1"/>
  <c r="G343" i="1"/>
  <c r="H343" i="1" s="1"/>
  <c r="G344" i="1"/>
  <c r="H344" i="1" s="1"/>
  <c r="G345" i="1"/>
  <c r="H345" i="1" s="1"/>
  <c r="G346" i="1"/>
  <c r="H346" i="1" s="1"/>
  <c r="G347" i="1"/>
  <c r="H347" i="1" s="1"/>
  <c r="G348" i="1"/>
  <c r="H348" i="1" s="1"/>
  <c r="G349" i="1"/>
  <c r="H349" i="1" s="1"/>
  <c r="G350" i="1"/>
  <c r="H350" i="1" s="1"/>
  <c r="G351" i="1"/>
  <c r="H351" i="1" s="1"/>
  <c r="G352" i="1"/>
  <c r="H352" i="1" s="1"/>
  <c r="G353" i="1"/>
  <c r="H353" i="1" s="1"/>
  <c r="G354" i="1"/>
  <c r="H354" i="1" s="1"/>
  <c r="G355" i="1"/>
  <c r="H355" i="1" s="1"/>
  <c r="G356" i="1"/>
  <c r="H356" i="1" s="1"/>
  <c r="G357" i="1"/>
  <c r="H357" i="1" s="1"/>
  <c r="G358" i="1"/>
  <c r="H358" i="1" s="1"/>
  <c r="G359" i="1"/>
  <c r="H359" i="1" s="1"/>
  <c r="G360" i="1"/>
  <c r="H360" i="1" s="1"/>
  <c r="G361" i="1"/>
  <c r="H361" i="1" s="1"/>
  <c r="G362" i="1"/>
  <c r="H362" i="1" s="1"/>
  <c r="G363" i="1"/>
  <c r="H363" i="1" s="1"/>
  <c r="G364" i="1"/>
  <c r="H364" i="1" s="1"/>
  <c r="G365" i="1"/>
  <c r="H365" i="1" s="1"/>
  <c r="G366" i="1"/>
  <c r="H366" i="1" s="1"/>
  <c r="G367" i="1"/>
  <c r="H367" i="1" s="1"/>
  <c r="G368" i="1"/>
  <c r="H368" i="1" s="1"/>
  <c r="G369" i="1"/>
  <c r="H369" i="1" s="1"/>
  <c r="G370" i="1"/>
  <c r="H370" i="1" s="1"/>
  <c r="G371" i="1"/>
  <c r="H371" i="1" s="1"/>
  <c r="G372" i="1"/>
  <c r="H372" i="1" s="1"/>
  <c r="G373" i="1"/>
  <c r="H373" i="1" s="1"/>
  <c r="G374" i="1"/>
  <c r="H374" i="1" s="1"/>
  <c r="G375" i="1"/>
  <c r="H375" i="1" s="1"/>
  <c r="G376" i="1"/>
  <c r="H376" i="1" s="1"/>
  <c r="G377" i="1"/>
  <c r="H377" i="1" s="1"/>
  <c r="G378" i="1"/>
  <c r="H378" i="1" s="1"/>
  <c r="G379" i="1"/>
  <c r="H379" i="1" s="1"/>
  <c r="G380" i="1"/>
  <c r="H380" i="1" s="1"/>
  <c r="G381" i="1"/>
  <c r="H381" i="1" s="1"/>
  <c r="G382" i="1"/>
  <c r="H382" i="1" s="1"/>
  <c r="G383" i="1"/>
  <c r="H383" i="1" s="1"/>
  <c r="G384" i="1"/>
  <c r="H384" i="1" s="1"/>
  <c r="G385" i="1"/>
  <c r="H385" i="1" s="1"/>
  <c r="G386" i="1"/>
  <c r="H386" i="1" s="1"/>
  <c r="G387" i="1"/>
  <c r="H387" i="1" s="1"/>
  <c r="G388" i="1"/>
  <c r="H388" i="1" s="1"/>
  <c r="G389" i="1"/>
  <c r="H389" i="1" s="1"/>
  <c r="G390" i="1"/>
  <c r="H390" i="1" s="1"/>
  <c r="G391" i="1"/>
  <c r="H391" i="1" s="1"/>
  <c r="G392" i="1"/>
  <c r="H392" i="1" s="1"/>
  <c r="G393" i="1"/>
  <c r="H393" i="1" s="1"/>
  <c r="G394" i="1"/>
  <c r="H394" i="1" s="1"/>
  <c r="G395" i="1"/>
  <c r="H395" i="1" s="1"/>
  <c r="G396" i="1"/>
  <c r="H396" i="1" s="1"/>
  <c r="G397" i="1"/>
  <c r="H397" i="1" s="1"/>
  <c r="G398" i="1"/>
  <c r="H398" i="1" s="1"/>
  <c r="G399" i="1"/>
  <c r="H399" i="1" s="1"/>
  <c r="G400" i="1"/>
  <c r="H400" i="1" s="1"/>
  <c r="G401" i="1"/>
  <c r="H401" i="1" s="1"/>
  <c r="G402" i="1"/>
  <c r="H402" i="1" s="1"/>
  <c r="G403" i="1"/>
  <c r="H403" i="1" s="1"/>
  <c r="G404" i="1"/>
  <c r="H404" i="1" s="1"/>
  <c r="G405" i="1"/>
  <c r="H405" i="1" s="1"/>
  <c r="G406" i="1"/>
  <c r="H406" i="1" s="1"/>
  <c r="G407" i="1"/>
  <c r="H407" i="1" s="1"/>
  <c r="G408" i="1"/>
  <c r="H408" i="1" s="1"/>
  <c r="G409" i="1"/>
  <c r="H409" i="1" s="1"/>
  <c r="G410" i="1"/>
  <c r="H410" i="1" s="1"/>
  <c r="G411" i="1"/>
  <c r="H411" i="1" s="1"/>
  <c r="G412" i="1"/>
  <c r="H412" i="1" s="1"/>
  <c r="G413" i="1"/>
  <c r="H413" i="1" s="1"/>
  <c r="G414" i="1"/>
  <c r="H414" i="1" s="1"/>
  <c r="G415" i="1"/>
  <c r="H415" i="1" s="1"/>
  <c r="G416" i="1"/>
  <c r="H416" i="1" s="1"/>
  <c r="G417" i="1"/>
  <c r="H417" i="1" s="1"/>
  <c r="G418" i="1"/>
  <c r="H418" i="1" s="1"/>
  <c r="G419" i="1"/>
  <c r="H419" i="1" s="1"/>
  <c r="G420" i="1"/>
  <c r="H420" i="1" s="1"/>
  <c r="G421" i="1"/>
  <c r="H421" i="1" s="1"/>
  <c r="G422" i="1"/>
  <c r="H422" i="1" s="1"/>
  <c r="G423" i="1"/>
  <c r="H423" i="1" s="1"/>
  <c r="G424" i="1"/>
  <c r="H424" i="1" s="1"/>
  <c r="G425" i="1"/>
  <c r="H425" i="1" s="1"/>
  <c r="G426" i="1"/>
  <c r="H426" i="1" s="1"/>
  <c r="G427" i="1"/>
  <c r="H427" i="1" s="1"/>
  <c r="G428" i="1"/>
  <c r="H428" i="1" s="1"/>
  <c r="G429" i="1"/>
  <c r="H429" i="1" s="1"/>
  <c r="G430" i="1"/>
  <c r="H430" i="1" s="1"/>
  <c r="G431" i="1"/>
  <c r="H431" i="1" s="1"/>
  <c r="G432" i="1"/>
  <c r="H432" i="1" s="1"/>
  <c r="G433" i="1"/>
  <c r="H433" i="1" s="1"/>
  <c r="G434" i="1"/>
  <c r="H434" i="1" s="1"/>
  <c r="G435" i="1"/>
  <c r="H435" i="1" s="1"/>
  <c r="G436" i="1"/>
  <c r="H436" i="1" s="1"/>
  <c r="G437" i="1"/>
  <c r="H437" i="1" s="1"/>
  <c r="G438" i="1"/>
  <c r="H438" i="1" s="1"/>
  <c r="G439" i="1"/>
  <c r="H439" i="1" s="1"/>
  <c r="G440" i="1"/>
  <c r="H440" i="1" s="1"/>
  <c r="G441" i="1"/>
  <c r="H441" i="1" s="1"/>
  <c r="G442" i="1"/>
  <c r="H442" i="1" s="1"/>
  <c r="G443" i="1"/>
  <c r="H443" i="1" s="1"/>
  <c r="G444" i="1"/>
  <c r="H444" i="1" s="1"/>
  <c r="G445" i="1"/>
  <c r="H445" i="1" s="1"/>
  <c r="G446" i="1"/>
  <c r="H446" i="1" s="1"/>
  <c r="G447" i="1"/>
  <c r="H447" i="1" s="1"/>
  <c r="G448" i="1"/>
  <c r="H448" i="1" s="1"/>
  <c r="G449" i="1"/>
  <c r="H449" i="1" s="1"/>
  <c r="G450" i="1"/>
  <c r="H450" i="1" s="1"/>
  <c r="G451" i="1"/>
  <c r="H451" i="1" s="1"/>
  <c r="G452" i="1"/>
  <c r="H452" i="1" s="1"/>
  <c r="G453" i="1"/>
  <c r="H453" i="1" s="1"/>
  <c r="G454" i="1"/>
  <c r="H454" i="1" s="1"/>
  <c r="G455" i="1"/>
  <c r="H455" i="1" s="1"/>
  <c r="G456" i="1"/>
  <c r="H456" i="1" s="1"/>
  <c r="G457" i="1"/>
  <c r="H457" i="1" s="1"/>
  <c r="G458" i="1"/>
  <c r="H458" i="1" s="1"/>
  <c r="G459" i="1"/>
  <c r="H459" i="1" s="1"/>
  <c r="G460" i="1"/>
  <c r="H460" i="1" s="1"/>
  <c r="G461" i="1"/>
  <c r="H461" i="1" s="1"/>
  <c r="G462" i="1"/>
  <c r="H462" i="1" s="1"/>
  <c r="G463" i="1"/>
  <c r="H463" i="1" s="1"/>
  <c r="G464" i="1"/>
  <c r="H464" i="1" s="1"/>
  <c r="G465" i="1"/>
  <c r="H465" i="1" s="1"/>
  <c r="G466" i="1"/>
  <c r="H466" i="1" s="1"/>
  <c r="G467" i="1"/>
  <c r="H467" i="1" s="1"/>
  <c r="G468" i="1"/>
  <c r="H468" i="1" s="1"/>
  <c r="G469" i="1"/>
  <c r="H469" i="1" s="1"/>
  <c r="G470" i="1"/>
  <c r="H470" i="1" s="1"/>
  <c r="G471" i="1"/>
  <c r="H471" i="1" s="1"/>
  <c r="G472" i="1"/>
  <c r="H472" i="1" s="1"/>
  <c r="G473" i="1"/>
  <c r="H473" i="1" s="1"/>
  <c r="G474" i="1"/>
  <c r="H474" i="1" s="1"/>
  <c r="G475" i="1"/>
  <c r="H475" i="1" s="1"/>
  <c r="G476" i="1"/>
  <c r="H476" i="1" s="1"/>
  <c r="G477" i="1"/>
  <c r="H477" i="1" s="1"/>
  <c r="G478" i="1"/>
  <c r="H478" i="1" s="1"/>
  <c r="G479" i="1"/>
  <c r="H479" i="1" s="1"/>
  <c r="G480" i="1"/>
  <c r="H480" i="1" s="1"/>
  <c r="G481" i="1"/>
  <c r="H481" i="1" s="1"/>
  <c r="G482" i="1"/>
  <c r="H482" i="1" s="1"/>
  <c r="G483" i="1"/>
  <c r="H483" i="1" s="1"/>
  <c r="G484" i="1"/>
  <c r="H484" i="1" s="1"/>
  <c r="G485" i="1"/>
  <c r="H485" i="1" s="1"/>
  <c r="G486" i="1"/>
  <c r="H486" i="1" s="1"/>
  <c r="G487" i="1"/>
  <c r="H487" i="1" s="1"/>
  <c r="G488" i="1"/>
  <c r="H488" i="1" s="1"/>
  <c r="G489" i="1"/>
  <c r="H489" i="1" s="1"/>
  <c r="G490" i="1"/>
  <c r="H490" i="1" s="1"/>
  <c r="G491" i="1"/>
  <c r="H491" i="1" s="1"/>
  <c r="G492" i="1"/>
  <c r="H492" i="1" s="1"/>
  <c r="G493" i="1"/>
  <c r="H493" i="1" s="1"/>
  <c r="G494" i="1"/>
  <c r="H494" i="1" s="1"/>
  <c r="G495" i="1"/>
  <c r="H495" i="1" s="1"/>
  <c r="G496" i="1"/>
  <c r="H496" i="1" s="1"/>
  <c r="G497" i="1"/>
  <c r="H497" i="1" s="1"/>
  <c r="G498" i="1"/>
  <c r="H498" i="1" s="1"/>
  <c r="G499" i="1"/>
  <c r="H499" i="1" s="1"/>
  <c r="G500" i="1"/>
  <c r="H500" i="1" s="1"/>
  <c r="G501" i="1"/>
  <c r="H501" i="1" s="1"/>
  <c r="G502" i="1"/>
  <c r="H502" i="1" s="1"/>
  <c r="G503" i="1"/>
  <c r="H503" i="1" s="1"/>
  <c r="G504" i="1"/>
  <c r="H504" i="1" s="1"/>
  <c r="G505" i="1"/>
  <c r="H505" i="1" s="1"/>
  <c r="G506" i="1"/>
  <c r="H506" i="1" s="1"/>
  <c r="G507" i="1"/>
  <c r="H507" i="1" s="1"/>
  <c r="G508" i="1"/>
  <c r="H508" i="1" s="1"/>
  <c r="G509" i="1"/>
  <c r="H509" i="1" s="1"/>
  <c r="G510" i="1"/>
  <c r="H510" i="1" s="1"/>
  <c r="G511" i="1"/>
  <c r="H511" i="1" s="1"/>
  <c r="G512" i="1"/>
  <c r="H512" i="1" s="1"/>
  <c r="G513" i="1"/>
  <c r="H513" i="1" s="1"/>
  <c r="G514" i="1"/>
  <c r="H514" i="1" s="1"/>
  <c r="G515" i="1"/>
  <c r="H515" i="1" s="1"/>
  <c r="G516" i="1"/>
  <c r="H516" i="1" s="1"/>
  <c r="G517" i="1"/>
  <c r="H517" i="1" s="1"/>
  <c r="G518" i="1"/>
  <c r="H518" i="1" s="1"/>
  <c r="G519" i="1"/>
  <c r="H519" i="1" s="1"/>
  <c r="G520" i="1"/>
  <c r="H520" i="1" s="1"/>
  <c r="G521" i="1"/>
  <c r="H521" i="1" s="1"/>
  <c r="G522" i="1"/>
  <c r="H522" i="1" s="1"/>
  <c r="G523" i="1"/>
  <c r="H523" i="1" s="1"/>
  <c r="G524" i="1"/>
  <c r="H524" i="1" s="1"/>
  <c r="G525" i="1"/>
  <c r="H525" i="1" s="1"/>
  <c r="G526" i="1"/>
  <c r="H526" i="1" s="1"/>
  <c r="G527" i="1"/>
  <c r="H527" i="1" s="1"/>
  <c r="G528" i="1"/>
  <c r="H528" i="1" s="1"/>
  <c r="G529" i="1"/>
  <c r="H529" i="1" s="1"/>
  <c r="G530" i="1"/>
  <c r="H530" i="1" s="1"/>
  <c r="G531" i="1"/>
  <c r="H531" i="1" s="1"/>
  <c r="G532" i="1"/>
  <c r="H532" i="1" s="1"/>
  <c r="G533" i="1"/>
  <c r="H533" i="1" s="1"/>
  <c r="G534" i="1"/>
  <c r="H534" i="1" s="1"/>
  <c r="G535" i="1"/>
  <c r="H535" i="1" s="1"/>
  <c r="G536" i="1"/>
  <c r="H536" i="1" s="1"/>
  <c r="G537" i="1"/>
  <c r="H537" i="1" s="1"/>
  <c r="G538" i="1"/>
  <c r="H538" i="1" s="1"/>
  <c r="G539" i="1"/>
  <c r="H539" i="1" s="1"/>
  <c r="G540" i="1"/>
  <c r="H540" i="1" s="1"/>
  <c r="G541" i="1"/>
  <c r="H541" i="1" s="1"/>
  <c r="G542" i="1"/>
  <c r="H542" i="1" s="1"/>
  <c r="G543" i="1"/>
  <c r="H543" i="1" s="1"/>
  <c r="G544" i="1"/>
  <c r="H544" i="1" s="1"/>
  <c r="G545" i="1"/>
  <c r="H545" i="1" s="1"/>
  <c r="G546" i="1"/>
  <c r="H546" i="1" s="1"/>
  <c r="G547" i="1"/>
  <c r="H547" i="1" s="1"/>
  <c r="G548" i="1"/>
  <c r="H548" i="1" s="1"/>
  <c r="G549" i="1"/>
  <c r="H549" i="1" s="1"/>
  <c r="G550" i="1"/>
  <c r="H550" i="1" s="1"/>
  <c r="G551" i="1"/>
  <c r="H551" i="1" s="1"/>
  <c r="G552" i="1"/>
  <c r="H552" i="1" s="1"/>
  <c r="G553" i="1"/>
  <c r="H553" i="1" s="1"/>
  <c r="G554" i="1"/>
  <c r="H554" i="1" s="1"/>
  <c r="G555" i="1"/>
  <c r="H555" i="1" s="1"/>
  <c r="G556" i="1"/>
  <c r="H556" i="1" s="1"/>
  <c r="G557" i="1"/>
  <c r="H557" i="1" s="1"/>
  <c r="G558" i="1"/>
  <c r="H558" i="1" s="1"/>
  <c r="G559" i="1"/>
  <c r="H559" i="1" s="1"/>
  <c r="G560" i="1"/>
  <c r="H560" i="1" s="1"/>
  <c r="G561" i="1"/>
  <c r="H561" i="1" s="1"/>
  <c r="G562" i="1"/>
  <c r="H562" i="1" s="1"/>
  <c r="G563" i="1"/>
  <c r="H563" i="1" s="1"/>
  <c r="G564" i="1"/>
  <c r="H564" i="1" s="1"/>
  <c r="G565" i="1"/>
  <c r="H565" i="1" s="1"/>
  <c r="G566" i="1"/>
  <c r="H566" i="1" s="1"/>
  <c r="G567" i="1"/>
  <c r="H567" i="1" s="1"/>
  <c r="G568" i="1"/>
  <c r="H568" i="1" s="1"/>
  <c r="G569" i="1"/>
  <c r="H569" i="1" s="1"/>
  <c r="G570" i="1"/>
  <c r="H570" i="1" s="1"/>
  <c r="G571" i="1"/>
  <c r="H571" i="1" s="1"/>
  <c r="G572" i="1"/>
  <c r="H572" i="1" s="1"/>
  <c r="G573" i="1"/>
  <c r="H573" i="1" s="1"/>
  <c r="G574" i="1"/>
  <c r="H574" i="1" s="1"/>
  <c r="G575" i="1"/>
  <c r="H575" i="1" s="1"/>
  <c r="G576" i="1"/>
  <c r="H576" i="1" s="1"/>
  <c r="G577" i="1"/>
  <c r="H577" i="1" s="1"/>
  <c r="G578" i="1"/>
  <c r="H578" i="1" s="1"/>
  <c r="G579" i="1"/>
  <c r="H579" i="1" s="1"/>
  <c r="G580" i="1"/>
  <c r="H580" i="1" s="1"/>
  <c r="G581" i="1"/>
  <c r="H581" i="1" s="1"/>
  <c r="G582" i="1"/>
  <c r="H582" i="1" s="1"/>
  <c r="G583" i="1"/>
  <c r="H583" i="1" s="1"/>
  <c r="G584" i="1"/>
  <c r="H584" i="1" s="1"/>
  <c r="G585" i="1"/>
  <c r="H585" i="1" s="1"/>
  <c r="G586" i="1"/>
  <c r="H586" i="1" s="1"/>
  <c r="G587" i="1"/>
  <c r="H587" i="1" s="1"/>
  <c r="G588" i="1"/>
  <c r="H588" i="1" s="1"/>
  <c r="G589" i="1"/>
  <c r="H589" i="1" s="1"/>
  <c r="G590" i="1"/>
  <c r="H590" i="1" s="1"/>
  <c r="G591" i="1"/>
  <c r="H591" i="1" s="1"/>
  <c r="G592" i="1"/>
  <c r="H592" i="1" s="1"/>
  <c r="G593" i="1"/>
  <c r="H593" i="1" s="1"/>
  <c r="G594" i="1"/>
  <c r="H594" i="1" s="1"/>
  <c r="G595" i="1"/>
  <c r="H595" i="1" s="1"/>
  <c r="G596" i="1"/>
  <c r="H596" i="1" s="1"/>
  <c r="G597" i="1"/>
  <c r="H597" i="1" s="1"/>
  <c r="G598" i="1"/>
  <c r="H598" i="1" s="1"/>
  <c r="G599" i="1"/>
  <c r="H599" i="1" s="1"/>
  <c r="G600" i="1"/>
  <c r="H600" i="1" s="1"/>
  <c r="G601" i="1"/>
  <c r="H601" i="1" s="1"/>
  <c r="G602" i="1"/>
  <c r="H602" i="1" s="1"/>
  <c r="G603" i="1"/>
  <c r="H603" i="1" s="1"/>
  <c r="G604" i="1"/>
  <c r="H604" i="1" s="1"/>
  <c r="G605" i="1"/>
  <c r="H605" i="1" s="1"/>
  <c r="G606" i="1"/>
  <c r="H606" i="1" s="1"/>
  <c r="G607" i="1"/>
  <c r="H607" i="1" s="1"/>
  <c r="G608" i="1"/>
  <c r="H608" i="1" s="1"/>
  <c r="G609" i="1"/>
  <c r="H609" i="1" s="1"/>
  <c r="G610" i="1"/>
  <c r="H610" i="1" s="1"/>
  <c r="G611" i="1"/>
  <c r="H611" i="1" s="1"/>
  <c r="G612" i="1"/>
  <c r="H612" i="1" s="1"/>
  <c r="G613" i="1"/>
  <c r="H613" i="1" s="1"/>
  <c r="G614" i="1"/>
  <c r="H614" i="1" s="1"/>
  <c r="G615" i="1"/>
  <c r="H615" i="1" s="1"/>
  <c r="G616" i="1"/>
  <c r="H616" i="1" s="1"/>
  <c r="G617" i="1"/>
  <c r="H617" i="1" s="1"/>
  <c r="G618" i="1"/>
  <c r="H618" i="1" s="1"/>
  <c r="G619" i="1"/>
  <c r="H619" i="1" s="1"/>
  <c r="G620" i="1"/>
  <c r="H620" i="1" s="1"/>
  <c r="G621" i="1"/>
  <c r="H621" i="1" s="1"/>
  <c r="G622" i="1"/>
  <c r="H622" i="1" s="1"/>
  <c r="G623" i="1"/>
  <c r="H623" i="1" s="1"/>
  <c r="G624" i="1"/>
  <c r="H624" i="1" s="1"/>
  <c r="G625" i="1"/>
  <c r="H625" i="1" s="1"/>
  <c r="G626" i="1"/>
  <c r="H626" i="1" s="1"/>
  <c r="G627" i="1"/>
  <c r="H627" i="1" s="1"/>
  <c r="G628" i="1"/>
  <c r="H628" i="1" s="1"/>
  <c r="G629" i="1"/>
  <c r="H629" i="1" s="1"/>
  <c r="G630" i="1"/>
  <c r="H630" i="1" s="1"/>
  <c r="G631" i="1"/>
  <c r="H631" i="1" s="1"/>
  <c r="G632" i="1"/>
  <c r="H632" i="1" s="1"/>
  <c r="G633" i="1"/>
  <c r="H633" i="1" s="1"/>
  <c r="G634" i="1"/>
  <c r="H634" i="1" s="1"/>
  <c r="G635" i="1"/>
  <c r="H635" i="1" s="1"/>
  <c r="G636" i="1"/>
  <c r="H636" i="1" s="1"/>
  <c r="G637" i="1"/>
  <c r="H637" i="1" s="1"/>
  <c r="G638" i="1"/>
  <c r="H638" i="1" s="1"/>
  <c r="G639" i="1"/>
  <c r="H639" i="1" s="1"/>
  <c r="G640" i="1"/>
  <c r="H640" i="1" s="1"/>
  <c r="G641" i="1"/>
  <c r="H641" i="1" s="1"/>
  <c r="G642" i="1"/>
  <c r="H642" i="1" s="1"/>
  <c r="G643" i="1"/>
  <c r="H643" i="1" s="1"/>
  <c r="G644" i="1"/>
  <c r="H644" i="1" s="1"/>
  <c r="G645" i="1"/>
  <c r="H645" i="1" s="1"/>
  <c r="G646" i="1"/>
  <c r="H646" i="1" s="1"/>
  <c r="G647" i="1"/>
  <c r="H647" i="1" s="1"/>
  <c r="G648" i="1"/>
  <c r="H648" i="1" s="1"/>
  <c r="G649" i="1"/>
  <c r="H649" i="1" s="1"/>
  <c r="G650" i="1"/>
  <c r="H650" i="1" s="1"/>
  <c r="G651" i="1"/>
  <c r="H651" i="1" s="1"/>
  <c r="G652" i="1"/>
  <c r="H652" i="1" s="1"/>
  <c r="G653" i="1"/>
  <c r="H653" i="1" s="1"/>
  <c r="G654" i="1"/>
  <c r="H654" i="1" s="1"/>
  <c r="G655" i="1"/>
  <c r="H655" i="1" s="1"/>
  <c r="G656" i="1"/>
  <c r="H656" i="1" s="1"/>
  <c r="G657" i="1"/>
  <c r="H657" i="1" s="1"/>
  <c r="G658" i="1"/>
  <c r="H658" i="1" s="1"/>
  <c r="G659" i="1"/>
  <c r="H659" i="1" s="1"/>
  <c r="G660" i="1"/>
  <c r="H660" i="1" s="1"/>
  <c r="G661" i="1"/>
  <c r="H661" i="1" s="1"/>
  <c r="G662" i="1"/>
  <c r="H662" i="1" s="1"/>
  <c r="G663" i="1"/>
  <c r="H663" i="1" s="1"/>
  <c r="G664" i="1"/>
  <c r="H664" i="1" s="1"/>
  <c r="G665" i="1"/>
  <c r="H665" i="1" s="1"/>
  <c r="G666" i="1"/>
  <c r="H666" i="1" s="1"/>
  <c r="G667" i="1"/>
  <c r="H667" i="1" s="1"/>
  <c r="G668" i="1"/>
  <c r="H668" i="1" s="1"/>
  <c r="G669" i="1"/>
  <c r="H669" i="1" s="1"/>
  <c r="G670" i="1"/>
  <c r="H670" i="1" s="1"/>
  <c r="G671" i="1"/>
  <c r="H671" i="1" s="1"/>
  <c r="G672" i="1"/>
  <c r="H672" i="1" s="1"/>
  <c r="G673" i="1"/>
  <c r="H673" i="1" s="1"/>
  <c r="G674" i="1"/>
  <c r="H674" i="1" s="1"/>
  <c r="G675" i="1"/>
  <c r="H675" i="1" s="1"/>
  <c r="G676" i="1"/>
  <c r="H676" i="1" s="1"/>
  <c r="G677" i="1"/>
  <c r="H677" i="1" s="1"/>
  <c r="G678" i="1"/>
  <c r="H678" i="1" s="1"/>
  <c r="G679" i="1"/>
  <c r="H679" i="1" s="1"/>
  <c r="G680" i="1"/>
  <c r="H680" i="1" s="1"/>
  <c r="G681" i="1"/>
  <c r="H681" i="1" s="1"/>
  <c r="G682" i="1"/>
  <c r="H682" i="1" s="1"/>
  <c r="G683" i="1"/>
  <c r="H683" i="1" s="1"/>
  <c r="G684" i="1"/>
  <c r="H684" i="1" s="1"/>
  <c r="G685" i="1"/>
  <c r="H685" i="1" s="1"/>
  <c r="G686" i="1"/>
  <c r="H686" i="1" s="1"/>
  <c r="G687" i="1"/>
  <c r="H687" i="1" s="1"/>
  <c r="G688" i="1"/>
  <c r="H688" i="1" s="1"/>
  <c r="G689" i="1"/>
  <c r="H689" i="1" s="1"/>
  <c r="G690" i="1"/>
  <c r="H690" i="1" s="1"/>
  <c r="G691" i="1"/>
  <c r="H691" i="1" s="1"/>
  <c r="G692" i="1"/>
  <c r="H692" i="1" s="1"/>
  <c r="G693" i="1"/>
  <c r="H693" i="1" s="1"/>
  <c r="G694" i="1"/>
  <c r="H694" i="1" s="1"/>
  <c r="G695" i="1"/>
  <c r="H695" i="1" s="1"/>
  <c r="G696" i="1"/>
  <c r="H696" i="1" s="1"/>
  <c r="G697" i="1"/>
  <c r="H697" i="1" s="1"/>
  <c r="G698" i="1"/>
  <c r="H698" i="1" s="1"/>
  <c r="G3" i="1"/>
  <c r="H3" i="1" s="1"/>
  <c r="L23" i="1" l="1"/>
  <c r="N23" i="1" s="1"/>
  <c r="L25" i="1"/>
  <c r="N25" i="1" s="1"/>
  <c r="G27" i="1"/>
  <c r="H27" i="1" s="1"/>
  <c r="G26" i="1"/>
  <c r="H26" i="1" s="1"/>
  <c r="G24" i="1"/>
  <c r="H24" i="1" s="1"/>
  <c r="G23" i="1"/>
  <c r="H23" i="1" s="1"/>
  <c r="L27" i="1"/>
  <c r="N27" i="1" s="1"/>
  <c r="G25" i="1"/>
  <c r="H25" i="1" s="1"/>
  <c r="L22" i="1"/>
  <c r="N22" i="1" s="1"/>
  <c r="G22" i="1"/>
  <c r="H22" i="1" s="1"/>
  <c r="E2" i="1"/>
  <c r="I319" i="1" s="1"/>
  <c r="I391" i="1" l="1"/>
  <c r="I188" i="1"/>
  <c r="I304" i="1"/>
  <c r="I37" i="1"/>
  <c r="I361" i="1"/>
  <c r="I285" i="1"/>
  <c r="I384" i="1"/>
  <c r="I132" i="1"/>
  <c r="I31" i="1"/>
  <c r="I281" i="1"/>
  <c r="I292" i="1"/>
  <c r="I259" i="1"/>
  <c r="I238" i="1"/>
  <c r="I250" i="1"/>
  <c r="I74" i="1"/>
  <c r="I227" i="1"/>
  <c r="J4" i="3"/>
  <c r="K4" i="3" s="1"/>
  <c r="I180" i="1"/>
  <c r="I142" i="1"/>
  <c r="I64" i="1"/>
  <c r="I21" i="1"/>
  <c r="I130" i="1"/>
  <c r="I216" i="1"/>
  <c r="I407" i="1"/>
  <c r="J15" i="3"/>
  <c r="I257" i="1"/>
  <c r="I67" i="1"/>
  <c r="I208" i="1"/>
  <c r="I404" i="1"/>
  <c r="I393" i="1"/>
  <c r="I288" i="1"/>
  <c r="I314" i="1"/>
  <c r="I125" i="1"/>
  <c r="I157" i="1"/>
  <c r="I53" i="1"/>
  <c r="I78" i="1"/>
  <c r="I197" i="1"/>
  <c r="I91" i="1"/>
  <c r="I305" i="1"/>
  <c r="I110" i="1"/>
  <c r="I136" i="1"/>
  <c r="I90" i="1"/>
  <c r="I108" i="1"/>
  <c r="I184" i="1"/>
  <c r="I185" i="1"/>
  <c r="I353" i="1"/>
  <c r="I379" i="1"/>
  <c r="I152" i="1"/>
  <c r="I337" i="1"/>
  <c r="I286" i="1"/>
  <c r="I323" i="1"/>
  <c r="I75" i="1"/>
  <c r="I92" i="1"/>
  <c r="I38" i="1"/>
  <c r="I390" i="1"/>
  <c r="I144" i="1"/>
  <c r="I328" i="1"/>
  <c r="I99" i="1"/>
  <c r="I360" i="1"/>
  <c r="I179" i="1"/>
  <c r="I303" i="1"/>
  <c r="J11" i="3"/>
  <c r="I252" i="1"/>
  <c r="I249" i="1"/>
  <c r="I320" i="1"/>
  <c r="I244" i="1"/>
  <c r="I102" i="1"/>
  <c r="I430" i="1"/>
  <c r="I166" i="1"/>
  <c r="I168" i="1"/>
  <c r="I421" i="1"/>
  <c r="I293" i="1"/>
  <c r="I79" i="1"/>
  <c r="I377" i="1"/>
  <c r="I253" i="1"/>
  <c r="I274" i="1"/>
  <c r="J9" i="3"/>
  <c r="I149" i="1"/>
  <c r="I388" i="1"/>
  <c r="I242" i="1"/>
  <c r="I94" i="1"/>
  <c r="I35" i="1"/>
  <c r="I43" i="1"/>
  <c r="J7" i="5"/>
  <c r="I211" i="1"/>
  <c r="I414" i="1"/>
  <c r="I339" i="1"/>
  <c r="I326" i="1"/>
  <c r="I172" i="1"/>
  <c r="I33" i="1"/>
  <c r="I413" i="1"/>
  <c r="I416" i="1"/>
  <c r="I380" i="1"/>
  <c r="I363" i="1"/>
  <c r="I233" i="1"/>
  <c r="I7" i="1"/>
  <c r="I199" i="1"/>
  <c r="I283" i="1"/>
  <c r="I406" i="1"/>
  <c r="I348" i="1"/>
  <c r="I411" i="1"/>
  <c r="I105" i="1"/>
  <c r="I306" i="1"/>
  <c r="I88" i="1"/>
  <c r="I409" i="1"/>
  <c r="I299" i="1"/>
  <c r="I193" i="1"/>
  <c r="I438" i="1"/>
  <c r="I334" i="1"/>
  <c r="I232" i="1"/>
  <c r="I65" i="1"/>
  <c r="I214" i="1"/>
  <c r="I207" i="1"/>
  <c r="I374" i="1"/>
  <c r="I15" i="1"/>
  <c r="J16" i="3"/>
  <c r="I354" i="1"/>
  <c r="I270" i="1"/>
  <c r="I10" i="1"/>
  <c r="I308" i="1"/>
  <c r="I61" i="1"/>
  <c r="I291" i="1"/>
  <c r="I84" i="1"/>
  <c r="I3" i="1"/>
  <c r="J3" i="1" s="1"/>
  <c r="I346" i="1"/>
  <c r="I278" i="1"/>
  <c r="I66" i="1"/>
  <c r="I428" i="1"/>
  <c r="I51" i="1"/>
  <c r="I201" i="1"/>
  <c r="I24" i="1"/>
  <c r="I362" i="1"/>
  <c r="I382" i="1"/>
  <c r="I219" i="1"/>
  <c r="I32" i="1"/>
  <c r="I376" i="1"/>
  <c r="I265" i="1"/>
  <c r="I297" i="1"/>
  <c r="I181" i="1"/>
  <c r="I419" i="1"/>
  <c r="I235" i="1"/>
  <c r="I436" i="1"/>
  <c r="I153" i="1"/>
  <c r="I28" i="1"/>
  <c r="I156" i="1"/>
  <c r="I371" i="1"/>
  <c r="I386" i="1"/>
  <c r="I191" i="1"/>
  <c r="I80" i="1"/>
  <c r="I273" i="1"/>
  <c r="I11" i="1"/>
  <c r="I186" i="1"/>
  <c r="I23" i="1"/>
  <c r="I190" i="1"/>
  <c r="I338" i="1"/>
  <c r="I427" i="1"/>
  <c r="I307" i="1"/>
  <c r="I420" i="1"/>
  <c r="I139" i="1"/>
  <c r="I63" i="1"/>
  <c r="I34" i="1"/>
  <c r="I254" i="1"/>
  <c r="I365" i="1"/>
  <c r="I375" i="1"/>
  <c r="I93" i="1"/>
  <c r="I98" i="1"/>
  <c r="I215" i="1"/>
  <c r="I164" i="1"/>
  <c r="I408" i="1"/>
  <c r="I260" i="1"/>
  <c r="L2" i="1"/>
  <c r="M2" i="1" s="1"/>
  <c r="J8" i="3"/>
  <c r="I48" i="1"/>
  <c r="I87" i="1"/>
  <c r="I62" i="1"/>
  <c r="I423" i="1"/>
  <c r="I189" i="1"/>
  <c r="K9" i="4"/>
  <c r="I155" i="1"/>
  <c r="I134" i="1"/>
  <c r="I10" i="7"/>
  <c r="I239" i="1"/>
  <c r="I54" i="1"/>
  <c r="I437" i="1"/>
  <c r="I56" i="1"/>
  <c r="I18" i="1"/>
  <c r="I36" i="1"/>
  <c r="I290" i="1"/>
  <c r="I329" i="1"/>
  <c r="I131" i="1"/>
  <c r="I372" i="1"/>
  <c r="I228" i="1"/>
  <c r="I6" i="1"/>
  <c r="I316" i="1"/>
  <c r="I159" i="1"/>
  <c r="I17" i="1"/>
  <c r="I294" i="1"/>
  <c r="I41" i="1"/>
  <c r="I182" i="1"/>
  <c r="I431" i="1"/>
  <c r="I302" i="1"/>
  <c r="I95" i="1"/>
  <c r="I425" i="1"/>
  <c r="I26" i="1"/>
  <c r="I266" i="1"/>
  <c r="I225" i="1"/>
  <c r="I113" i="1"/>
  <c r="I176" i="1"/>
  <c r="I330" i="1"/>
  <c r="I167" i="1"/>
  <c r="I154" i="1"/>
  <c r="I247" i="1"/>
  <c r="I141" i="1"/>
  <c r="I256" i="1"/>
  <c r="I368" i="1"/>
  <c r="I271" i="1"/>
  <c r="I145" i="1"/>
  <c r="I355" i="1"/>
  <c r="K30" i="2"/>
  <c r="I400" i="1"/>
  <c r="I59" i="1"/>
  <c r="I403" i="1"/>
  <c r="I4" i="1"/>
  <c r="I138" i="1"/>
  <c r="I202" i="1"/>
  <c r="I170" i="1"/>
  <c r="I347" i="1"/>
  <c r="I241" i="1"/>
  <c r="I169" i="1"/>
  <c r="J21" i="3"/>
  <c r="I121" i="1"/>
  <c r="I275" i="1"/>
  <c r="J22" i="3"/>
  <c r="I177" i="1"/>
  <c r="I350" i="1"/>
  <c r="I97" i="1"/>
  <c r="I85" i="1"/>
  <c r="I231" i="1"/>
  <c r="I158" i="1"/>
  <c r="I410" i="1"/>
  <c r="I187" i="1"/>
  <c r="I434" i="1"/>
  <c r="I315" i="1"/>
  <c r="I42" i="1"/>
  <c r="I55" i="1"/>
  <c r="I124" i="1"/>
  <c r="I321" i="1"/>
  <c r="I71" i="1"/>
  <c r="I358" i="1"/>
  <c r="J17" i="3"/>
  <c r="I343" i="1"/>
  <c r="I269" i="1"/>
  <c r="I336" i="1"/>
  <c r="I218" i="1"/>
  <c r="I392" i="1"/>
  <c r="J24" i="3"/>
  <c r="I344" i="1"/>
  <c r="I116" i="1"/>
  <c r="J18" i="3"/>
  <c r="I106" i="1"/>
  <c r="I333" i="1"/>
  <c r="I140" i="1"/>
  <c r="I126" i="1"/>
  <c r="I367" i="1"/>
  <c r="I210" i="1"/>
  <c r="I246" i="1"/>
  <c r="I245" i="1"/>
  <c r="I349" i="1"/>
  <c r="J19" i="3"/>
  <c r="I312" i="1"/>
  <c r="I335" i="1"/>
  <c r="I29" i="1"/>
  <c r="I89" i="1"/>
  <c r="I101" i="1"/>
  <c r="I60" i="1"/>
  <c r="I435" i="1"/>
  <c r="I86" i="1"/>
  <c r="I162" i="1"/>
  <c r="I129" i="1"/>
  <c r="I311" i="1"/>
  <c r="I103" i="1"/>
  <c r="I173" i="1"/>
  <c r="I243" i="1"/>
  <c r="I22" i="1"/>
  <c r="I224" i="1"/>
  <c r="I402" i="1"/>
  <c r="I151" i="1"/>
  <c r="I366" i="1"/>
  <c r="I318" i="1"/>
  <c r="I279" i="1"/>
  <c r="I16" i="1"/>
  <c r="I356" i="1"/>
  <c r="I127" i="1"/>
  <c r="I284" i="1"/>
  <c r="I200" i="1"/>
  <c r="I248" i="1"/>
  <c r="I77" i="1"/>
  <c r="I268" i="1"/>
  <c r="I229" i="1"/>
  <c r="I296" i="1"/>
  <c r="I399" i="1"/>
  <c r="I118" i="1"/>
  <c r="I433" i="1"/>
  <c r="I309" i="1"/>
  <c r="I262" i="1"/>
  <c r="I240" i="1"/>
  <c r="I357" i="1"/>
  <c r="I417" i="1"/>
  <c r="I389" i="1"/>
  <c r="J20" i="3"/>
  <c r="I317" i="1"/>
  <c r="I195" i="1"/>
  <c r="I396" i="1"/>
  <c r="I112" i="1"/>
  <c r="I198" i="1"/>
  <c r="I440" i="1"/>
  <c r="I383" i="1"/>
  <c r="I8" i="1"/>
  <c r="I223" i="1"/>
  <c r="I251" i="1"/>
  <c r="I301" i="1"/>
  <c r="J13" i="3"/>
  <c r="I424" i="1"/>
  <c r="I387" i="1"/>
  <c r="I289" i="1"/>
  <c r="I9" i="1"/>
  <c r="I426" i="1"/>
  <c r="I313" i="1"/>
  <c r="I27" i="1"/>
  <c r="I325" i="1"/>
  <c r="I196" i="1"/>
  <c r="I345" i="1"/>
  <c r="I395" i="1"/>
  <c r="I359" i="1"/>
  <c r="I104" i="1"/>
  <c r="I137" i="1"/>
  <c r="I69" i="1"/>
  <c r="I45" i="1"/>
  <c r="I120" i="1"/>
  <c r="I217" i="1"/>
  <c r="I205" i="1"/>
  <c r="I381" i="1"/>
  <c r="I282" i="1"/>
  <c r="I165" i="1"/>
  <c r="I364" i="1"/>
  <c r="J14" i="3"/>
  <c r="I295" i="1"/>
  <c r="I148" i="1"/>
  <c r="I194" i="1"/>
  <c r="I46" i="1"/>
  <c r="I310" i="1"/>
  <c r="I73" i="1"/>
  <c r="I147" i="1"/>
  <c r="I415" i="1"/>
  <c r="I111" i="1"/>
  <c r="I327" i="1"/>
  <c r="I52" i="1"/>
  <c r="I171" i="1"/>
  <c r="I12" i="1"/>
  <c r="I422" i="1"/>
  <c r="I352" i="1"/>
  <c r="I439" i="1"/>
  <c r="I351" i="1"/>
  <c r="I81" i="1"/>
  <c r="I143" i="1"/>
  <c r="I272" i="1"/>
  <c r="I14" i="1"/>
  <c r="I341" i="1"/>
  <c r="I263" i="1"/>
  <c r="I331" i="1"/>
  <c r="I221" i="1"/>
  <c r="I203" i="1"/>
  <c r="I83" i="1"/>
  <c r="I267" i="1"/>
  <c r="I192" i="1"/>
  <c r="J6" i="3"/>
  <c r="I150" i="1"/>
  <c r="J7" i="3"/>
  <c r="I8" i="6"/>
  <c r="I261" i="1"/>
  <c r="I161" i="1"/>
  <c r="I397" i="1"/>
  <c r="I213" i="1"/>
  <c r="I429" i="1"/>
  <c r="I369" i="1"/>
  <c r="I25" i="1"/>
  <c r="I405" i="1"/>
  <c r="I401" i="1"/>
  <c r="I204" i="1"/>
  <c r="I13" i="1"/>
  <c r="I174" i="1"/>
  <c r="I236" i="1"/>
  <c r="I109" i="1"/>
  <c r="I57" i="1"/>
  <c r="I47" i="1"/>
  <c r="I68" i="1"/>
  <c r="I298" i="1"/>
  <c r="I40" i="1"/>
  <c r="I322" i="1"/>
  <c r="I76" i="1"/>
  <c r="I206" i="1"/>
  <c r="I49" i="1"/>
  <c r="I146" i="1"/>
  <c r="I220" i="1"/>
  <c r="I58" i="1"/>
  <c r="I340" i="1"/>
  <c r="I300" i="1"/>
  <c r="J10" i="3"/>
  <c r="I135" i="1"/>
  <c r="I178" i="1"/>
  <c r="I324" i="1"/>
  <c r="I209" i="1"/>
  <c r="I287" i="1"/>
  <c r="I264" i="1"/>
  <c r="I50" i="1"/>
  <c r="I123" i="1"/>
  <c r="I122" i="1"/>
  <c r="I370" i="1"/>
  <c r="I276" i="1"/>
  <c r="I332" i="1"/>
  <c r="I175" i="1"/>
  <c r="I160" i="1"/>
  <c r="I255" i="1"/>
  <c r="I107" i="1"/>
  <c r="I342" i="1"/>
  <c r="I212" i="1"/>
  <c r="J5" i="3"/>
  <c r="I385" i="1"/>
  <c r="I394" i="1"/>
  <c r="I5" i="1"/>
  <c r="I432" i="1"/>
  <c r="I222" i="1"/>
  <c r="I19" i="1"/>
  <c r="J12" i="3"/>
  <c r="I117" i="1"/>
  <c r="I96" i="1"/>
  <c r="I412" i="1"/>
  <c r="I128" i="1"/>
  <c r="I378" i="1"/>
  <c r="I82" i="1"/>
  <c r="I44" i="1"/>
  <c r="I115" i="1"/>
  <c r="I114" i="1"/>
  <c r="I119" i="1"/>
  <c r="I20" i="1"/>
  <c r="I418" i="1"/>
  <c r="I70" i="1"/>
  <c r="I277" i="1"/>
  <c r="I183" i="1"/>
  <c r="I280" i="1"/>
  <c r="I30" i="1"/>
  <c r="I234" i="1"/>
  <c r="I39" i="1"/>
  <c r="I258" i="1"/>
  <c r="I163" i="1"/>
  <c r="I72" i="1"/>
  <c r="I398" i="1"/>
  <c r="I100" i="1"/>
  <c r="I226" i="1"/>
  <c r="I133" i="1"/>
  <c r="I237" i="1"/>
  <c r="I373" i="1"/>
  <c r="I230" i="1"/>
  <c r="K5" i="3" l="1"/>
  <c r="K6" i="3" s="1"/>
  <c r="K7" i="3" s="1"/>
  <c r="K8" i="3" s="1"/>
  <c r="K9" i="3" s="1"/>
  <c r="K10" i="3" s="1"/>
  <c r="K11" i="3" s="1"/>
  <c r="K12" i="3" s="1"/>
  <c r="K13" i="3" s="1"/>
  <c r="K14" i="3" s="1"/>
  <c r="K15" i="3" s="1"/>
  <c r="K16" i="3" s="1"/>
  <c r="K17" i="3" s="1"/>
  <c r="K18" i="3" s="1"/>
  <c r="K19" i="3" s="1"/>
  <c r="K20" i="3" s="1"/>
  <c r="N2" i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</calcChain>
</file>

<file path=xl/comments1.xml><?xml version="1.0" encoding="utf-8"?>
<comments xmlns="http://schemas.openxmlformats.org/spreadsheetml/2006/main">
  <authors>
    <author>Jurgen Alexius</author>
    <author>CITRIX-JA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Jurgen Alexius:</t>
        </r>
        <r>
          <rPr>
            <sz val="9"/>
            <color indexed="81"/>
            <rFont val="Tahoma"/>
            <family val="2"/>
          </rPr>
          <t xml:space="preserve">
MANQUE FACTURES DE DECEMBRE PAS ENCORE RECUES ET ENCODEES
</t>
        </r>
      </text>
    </comment>
    <comment ref="M2" authorId="1" shapeId="0">
      <text>
        <r>
          <rPr>
            <b/>
            <sz val="8"/>
            <color indexed="81"/>
            <rFont val="Tahoma"/>
            <charset val="1"/>
          </rPr>
          <t>CITRIX-JA:</t>
        </r>
        <r>
          <rPr>
            <sz val="8"/>
            <color indexed="81"/>
            <rFont val="Tahoma"/>
            <charset val="1"/>
          </rPr>
          <t xml:space="preserve">
TARGET IS &gt; 2,5%</t>
        </r>
      </text>
    </comment>
    <comment ref="B16" authorId="1" shapeId="0">
      <text>
        <r>
          <rPr>
            <b/>
            <sz val="8"/>
            <color indexed="81"/>
            <rFont val="Tahoma"/>
            <charset val="1"/>
          </rPr>
          <t>CITRIX-JA:</t>
        </r>
        <r>
          <rPr>
            <sz val="8"/>
            <color indexed="81"/>
            <rFont val="Tahoma"/>
            <charset val="1"/>
          </rPr>
          <t xml:space="preserve">
CARTON POUR CARP
</t>
        </r>
      </text>
    </comment>
    <comment ref="B21" authorId="1" shapeId="0">
      <text>
        <r>
          <rPr>
            <b/>
            <sz val="8"/>
            <color indexed="81"/>
            <rFont val="Tahoma"/>
            <charset val="1"/>
          </rPr>
          <t>CITRIX-JA:</t>
        </r>
        <r>
          <rPr>
            <sz val="8"/>
            <color indexed="81"/>
            <rFont val="Tahoma"/>
            <charset val="1"/>
          </rPr>
          <t xml:space="preserve">
GREG</t>
        </r>
      </text>
    </comment>
    <comment ref="B75" authorId="1" shapeId="0">
      <text>
        <r>
          <rPr>
            <b/>
            <sz val="8"/>
            <color indexed="81"/>
            <rFont val="Tahoma"/>
            <charset val="1"/>
          </rPr>
          <t>CITRIX-JA:</t>
        </r>
        <r>
          <rPr>
            <sz val="8"/>
            <color indexed="81"/>
            <rFont val="Tahoma"/>
            <charset val="1"/>
          </rPr>
          <t xml:space="preserve">
COURROIES
</t>
        </r>
      </text>
    </comment>
    <comment ref="B94" authorId="1" shapeId="0">
      <text>
        <r>
          <rPr>
            <b/>
            <sz val="8"/>
            <color indexed="81"/>
            <rFont val="Tahoma"/>
            <charset val="1"/>
          </rPr>
          <t>CITRIX-JA:</t>
        </r>
        <r>
          <rPr>
            <sz val="8"/>
            <color indexed="81"/>
            <rFont val="Tahoma"/>
            <charset val="1"/>
          </rPr>
          <t xml:space="preserve">
MACHINE COUDRE</t>
        </r>
      </text>
    </comment>
  </commentList>
</comments>
</file>

<file path=xl/comments2.xml><?xml version="1.0" encoding="utf-8"?>
<comments xmlns="http://schemas.openxmlformats.org/spreadsheetml/2006/main">
  <authors>
    <author>Jurgen Alexius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Jurgen Alexius:</t>
        </r>
        <r>
          <rPr>
            <sz val="9"/>
            <color indexed="81"/>
            <rFont val="Tahoma"/>
            <family val="2"/>
          </rPr>
          <t xml:space="preserve">
MANQUE FACTURES DE DECEMBRE PAS ENCORE RECUES ET ENCODEES
</t>
        </r>
      </text>
    </comment>
  </commentList>
</comments>
</file>

<file path=xl/comments3.xml><?xml version="1.0" encoding="utf-8"?>
<comments xmlns="http://schemas.openxmlformats.org/spreadsheetml/2006/main">
  <authors>
    <author>Jurgen Alexius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Jurgen Alexius:</t>
        </r>
        <r>
          <rPr>
            <sz val="9"/>
            <color indexed="81"/>
            <rFont val="Tahoma"/>
            <family val="2"/>
          </rPr>
          <t xml:space="preserve">
MANQUE FACTURES DE DECEMBRE PAS ENCORE RECUES ET ENCODEES
</t>
        </r>
      </text>
    </comment>
  </commentList>
</comments>
</file>

<file path=xl/comments4.xml><?xml version="1.0" encoding="utf-8"?>
<comments xmlns="http://schemas.openxmlformats.org/spreadsheetml/2006/main">
  <authors>
    <author>Jurgen Alexius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Jurgen Alexius:</t>
        </r>
        <r>
          <rPr>
            <sz val="9"/>
            <color indexed="81"/>
            <rFont val="Tahoma"/>
            <family val="2"/>
          </rPr>
          <t xml:space="preserve">
MANQUE FACTURES DE DECEMBRE PAS ENCORE RECUES ET ENCODEES
</t>
        </r>
      </text>
    </comment>
  </commentList>
</comments>
</file>

<file path=xl/comments5.xml><?xml version="1.0" encoding="utf-8"?>
<comments xmlns="http://schemas.openxmlformats.org/spreadsheetml/2006/main">
  <authors>
    <author>Jurgen Alexius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Jurgen Alexius:</t>
        </r>
        <r>
          <rPr>
            <sz val="9"/>
            <color indexed="81"/>
            <rFont val="Tahoma"/>
            <family val="2"/>
          </rPr>
          <t xml:space="preserve">
MANQUE FACTURES DE DECEMBRE PAS ENCORE RECUES ET ENCODEES
</t>
        </r>
      </text>
    </comment>
  </commentList>
</comments>
</file>

<file path=xl/comments6.xml><?xml version="1.0" encoding="utf-8"?>
<comments xmlns="http://schemas.openxmlformats.org/spreadsheetml/2006/main">
  <authors>
    <author>Jurgen Alexius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Jurgen Alexius:</t>
        </r>
        <r>
          <rPr>
            <sz val="9"/>
            <color indexed="81"/>
            <rFont val="Tahoma"/>
            <family val="2"/>
          </rPr>
          <t xml:space="preserve">
MANQUE FACTURES DE DECEMBRE PAS ENCORE RECUES ET ENCODEES
</t>
        </r>
      </text>
    </comment>
  </commentList>
</comments>
</file>

<file path=xl/comments7.xml><?xml version="1.0" encoding="utf-8"?>
<comments xmlns="http://schemas.openxmlformats.org/spreadsheetml/2006/main">
  <authors>
    <author>Jurgen Alexius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Jurgen Alexius:</t>
        </r>
        <r>
          <rPr>
            <sz val="9"/>
            <color indexed="81"/>
            <rFont val="Tahoma"/>
            <family val="2"/>
          </rPr>
          <t xml:space="preserve">
MANQUE FACTURES DE DECEMBRE PAS ENCORE RECUES ET ENCODEES
</t>
        </r>
      </text>
    </comment>
  </commentList>
</comments>
</file>

<file path=xl/sharedStrings.xml><?xml version="1.0" encoding="utf-8"?>
<sst xmlns="http://schemas.openxmlformats.org/spreadsheetml/2006/main" count="3076" uniqueCount="1502">
  <si>
    <t>Référence</t>
  </si>
  <si>
    <t>Libellé</t>
  </si>
  <si>
    <t>F1006_IT</t>
  </si>
  <si>
    <t>TECNO COMP</t>
  </si>
  <si>
    <t>F1008_IT</t>
  </si>
  <si>
    <t>LOMBARDA /I</t>
  </si>
  <si>
    <t>F1009_ES</t>
  </si>
  <si>
    <t>INFILTRO S.L. - COMPENSATION !!!!!</t>
  </si>
  <si>
    <t>F1012_BE</t>
  </si>
  <si>
    <t>CHAMBRE DE COMMERCE ET INDUSTRIE /*</t>
  </si>
  <si>
    <t>F1017_BE</t>
  </si>
  <si>
    <t>ETILUX /*</t>
  </si>
  <si>
    <t>F1031_BE</t>
  </si>
  <si>
    <t>DHL EXPRESS (BELGIUM) SA</t>
  </si>
  <si>
    <t>F1037</t>
  </si>
  <si>
    <t>OCNO BVBA</t>
  </si>
  <si>
    <t>F1043_BE</t>
  </si>
  <si>
    <t>PARTENA /*</t>
  </si>
  <si>
    <t>F1044_BE</t>
  </si>
  <si>
    <t>TNT EXPRESS /*</t>
  </si>
  <si>
    <t>F1049_BE</t>
  </si>
  <si>
    <t>VALOR INTERNATIONAL AIR FILTER</t>
  </si>
  <si>
    <t>F1057_BE</t>
  </si>
  <si>
    <t>S.W.D.E. /*</t>
  </si>
  <si>
    <t>F1063_BE</t>
  </si>
  <si>
    <t>JUNGHEINRICH /*</t>
  </si>
  <si>
    <t>F1064_BE</t>
  </si>
  <si>
    <t>ISABEL ISASER /*</t>
  </si>
  <si>
    <t>F1066_BE</t>
  </si>
  <si>
    <t>AXA ROYALE BELGE /*</t>
  </si>
  <si>
    <t>F1109_BE</t>
  </si>
  <si>
    <t>PLASTIC WAUTERS /*</t>
  </si>
  <si>
    <t>F1128_BE</t>
  </si>
  <si>
    <t>IKEA BELGIUM /*</t>
  </si>
  <si>
    <t>F1166_BE</t>
  </si>
  <si>
    <t>SODIPART /*</t>
  </si>
  <si>
    <t>F1184_BE</t>
  </si>
  <si>
    <t>LYRECO</t>
  </si>
  <si>
    <t>F1195_BE</t>
  </si>
  <si>
    <t>UNIQUE INTERIM /*</t>
  </si>
  <si>
    <t>F1232_BE</t>
  </si>
  <si>
    <t>BBT /*</t>
  </si>
  <si>
    <t>F1248_BE</t>
  </si>
  <si>
    <t>ZIEGLER</t>
  </si>
  <si>
    <t>F1306_BE</t>
  </si>
  <si>
    <t>ENTRA /*</t>
  </si>
  <si>
    <t>F1313</t>
  </si>
  <si>
    <t>VOLZ LUFTFILTER GMBH</t>
  </si>
  <si>
    <t>F1401_BE</t>
  </si>
  <si>
    <t>INDUSCABEL /*</t>
  </si>
  <si>
    <t>F1408_BE</t>
  </si>
  <si>
    <t>ACIERS GROSJEAN /*</t>
  </si>
  <si>
    <t>F1439_BE</t>
  </si>
  <si>
    <t>LAVOLUX /*</t>
  </si>
  <si>
    <t>F1454_BE</t>
  </si>
  <si>
    <t>AIB-VINCOTTE BELGIUM</t>
  </si>
  <si>
    <t>F1460_BE</t>
  </si>
  <si>
    <t>FERNAND GEORGES /*</t>
  </si>
  <si>
    <t>F1464_DE</t>
  </si>
  <si>
    <t>APLEONA - BILFIGER</t>
  </si>
  <si>
    <t>F1577_DE</t>
  </si>
  <si>
    <t>LUM AIR - FILTER</t>
  </si>
  <si>
    <t>F1608_BE</t>
  </si>
  <si>
    <t>SIG AIR HANDLING - AIR TRADE CENTRE</t>
  </si>
  <si>
    <t>F1632</t>
  </si>
  <si>
    <t>AUTO 5</t>
  </si>
  <si>
    <t>F1646_BE</t>
  </si>
  <si>
    <t>PROXIMUS /*</t>
  </si>
  <si>
    <t>F1732_BE</t>
  </si>
  <si>
    <t>SECUREX VIE "Assurance groupe"/*</t>
  </si>
  <si>
    <t>F1734</t>
  </si>
  <si>
    <t>SECUREX - PREVENTION ET PROT° - /*</t>
  </si>
  <si>
    <t>F1749</t>
  </si>
  <si>
    <t>DACHSER BELGIQUE</t>
  </si>
  <si>
    <t>F1758</t>
  </si>
  <si>
    <t>BNB</t>
  </si>
  <si>
    <t>F1774_BE</t>
  </si>
  <si>
    <t>AAF INTERNATIONAL /*</t>
  </si>
  <si>
    <t>F1803</t>
  </si>
  <si>
    <t>INDICATOR /*</t>
  </si>
  <si>
    <t>F1834_BE</t>
  </si>
  <si>
    <t>SOUDECOUPE /*</t>
  </si>
  <si>
    <t>F1848_BE</t>
  </si>
  <si>
    <t>FABORY HEPPIGNIES</t>
  </si>
  <si>
    <t>F1858</t>
  </si>
  <si>
    <t>AIGRISSE /*</t>
  </si>
  <si>
    <t>F1860</t>
  </si>
  <si>
    <t>CHAURACI</t>
  </si>
  <si>
    <t>F1902_BE</t>
  </si>
  <si>
    <t>ATLAS COPCO COMPRESSORS BENELUX /*</t>
  </si>
  <si>
    <t>F1946_BE</t>
  </si>
  <si>
    <t>JOST &amp; CIE</t>
  </si>
  <si>
    <t>F1965_BE</t>
  </si>
  <si>
    <t>TOTAL BELGIQUE-LUXEMBOURG /*DOM</t>
  </si>
  <si>
    <t>F2040_BE</t>
  </si>
  <si>
    <t>FACQ</t>
  </si>
  <si>
    <t>F2042_BE</t>
  </si>
  <si>
    <t>KLUWER EDITIONS /*</t>
  </si>
  <si>
    <t>F2044_BE</t>
  </si>
  <si>
    <t>KRAMO</t>
  </si>
  <si>
    <t>F2066_BE</t>
  </si>
  <si>
    <t>AVA</t>
  </si>
  <si>
    <t>F2115_BE</t>
  </si>
  <si>
    <t>BRAINSTORMING /*</t>
  </si>
  <si>
    <t>F2117_BE</t>
  </si>
  <si>
    <t>SGS</t>
  </si>
  <si>
    <t>F2123_BE</t>
  </si>
  <si>
    <t>VANDEN BORRE</t>
  </si>
  <si>
    <t>F2124_BE</t>
  </si>
  <si>
    <t>OVERTOOM - MANUTAN</t>
  </si>
  <si>
    <t>F2184_BE</t>
  </si>
  <si>
    <t>KEROMA TECHNIEK</t>
  </si>
  <si>
    <t>F2185_BE</t>
  </si>
  <si>
    <t>TOTAL IND. SUPPLY/ KEMTEX / H.C.T.</t>
  </si>
  <si>
    <t>F2188_BE</t>
  </si>
  <si>
    <t>RANDSTAD INTERIM /*</t>
  </si>
  <si>
    <t>F2192_DE</t>
  </si>
  <si>
    <t>EMW FILTERTECHNIK /I</t>
  </si>
  <si>
    <t>F2195_BE</t>
  </si>
  <si>
    <t>WURTH BELUX /*</t>
  </si>
  <si>
    <t>F2205_BE</t>
  </si>
  <si>
    <t>LAUDANEL /*</t>
  </si>
  <si>
    <t>F2213_BE</t>
  </si>
  <si>
    <t>VTS - COMPENSATION CLIENT</t>
  </si>
  <si>
    <t>F2255_BE</t>
  </si>
  <si>
    <t>DPD  DIRECT PARCEL DISTRIBUTION /*</t>
  </si>
  <si>
    <t>F2260_BE</t>
  </si>
  <si>
    <t>MONDIA S.A. HAINAUT</t>
  </si>
  <si>
    <t>F2284_BE</t>
  </si>
  <si>
    <t>S.M.I. /*</t>
  </si>
  <si>
    <t>F2327_BE</t>
  </si>
  <si>
    <t>DHL INTERNATIONAL /*</t>
  </si>
  <si>
    <t>F2328_BE</t>
  </si>
  <si>
    <t>CEBEO</t>
  </si>
  <si>
    <t>F2343_BE</t>
  </si>
  <si>
    <t>LC CONCEPT /*</t>
  </si>
  <si>
    <t>F2361_BE</t>
  </si>
  <si>
    <t>FEDERAL EXPRESS</t>
  </si>
  <si>
    <t>F2371_BE</t>
  </si>
  <si>
    <t>RAJAPACK  BINPAC /*</t>
  </si>
  <si>
    <t>F2403_BE</t>
  </si>
  <si>
    <t>DIFFUSION MENUISERIE</t>
  </si>
  <si>
    <t>F2432_BE</t>
  </si>
  <si>
    <t>TVH EQUIPEMENT NV</t>
  </si>
  <si>
    <t>F30001_DE</t>
  </si>
  <si>
    <t>DELBAG LUFTFILTER</t>
  </si>
  <si>
    <t>F3001_BE</t>
  </si>
  <si>
    <t>SYSTEMAIR</t>
  </si>
  <si>
    <t>F3004_DE</t>
  </si>
  <si>
    <t>DELBAG LUFTTECHNIK</t>
  </si>
  <si>
    <t>F30102_ES</t>
  </si>
  <si>
    <t>ARIAFIL</t>
  </si>
  <si>
    <t>F30103_BE</t>
  </si>
  <si>
    <t>DESOTEC SA</t>
  </si>
  <si>
    <t>F30107_BE</t>
  </si>
  <si>
    <t>MORTELECQUE BENELUX</t>
  </si>
  <si>
    <t>F30108_FR</t>
  </si>
  <si>
    <t>AMC SAS</t>
  </si>
  <si>
    <t>F30111_FR</t>
  </si>
  <si>
    <t>COMPOVENT SARL - COMP. CLIENT</t>
  </si>
  <si>
    <t>F30115_DE</t>
  </si>
  <si>
    <t>SANDLER GMBH</t>
  </si>
  <si>
    <t>F30132_NL</t>
  </si>
  <si>
    <t>GORRE - COMP. CLIENT</t>
  </si>
  <si>
    <t>F30135_DE</t>
  </si>
  <si>
    <t>TANGERDING VLIESSTOFFE/ TWE BOCHOLT</t>
  </si>
  <si>
    <t>F30138_IT</t>
  </si>
  <si>
    <t>TARONI SRL/*</t>
  </si>
  <si>
    <t>F3022_BE</t>
  </si>
  <si>
    <t>FACQ /*</t>
  </si>
  <si>
    <t>F3052_BE</t>
  </si>
  <si>
    <t>RMIG</t>
  </si>
  <si>
    <t>F3081_BE</t>
  </si>
  <si>
    <t>HILTI BELGIUM /*</t>
  </si>
  <si>
    <t>F3092_BE</t>
  </si>
  <si>
    <t>FONTAINE-BEAUVOIS /*</t>
  </si>
  <si>
    <t>F3100_BE</t>
  </si>
  <si>
    <t>TWE BOCHOLT - LIBELTEX</t>
  </si>
  <si>
    <t>F3107_BE</t>
  </si>
  <si>
    <t>AIB - VINCOTTE /*</t>
  </si>
  <si>
    <t>F3110_BE</t>
  </si>
  <si>
    <t>HALLOINT SPRL /DFA</t>
  </si>
  <si>
    <t>F3118_BE</t>
  </si>
  <si>
    <t>VAN MARCKE /*</t>
  </si>
  <si>
    <t>F3130_BE</t>
  </si>
  <si>
    <t>IMPEXACOM SA</t>
  </si>
  <si>
    <t>F3173_BE</t>
  </si>
  <si>
    <t>SOBELPAC /*</t>
  </si>
  <si>
    <t>F3181</t>
  </si>
  <si>
    <t>ECONOCOM  BELGIUM NV/SA</t>
  </si>
  <si>
    <t>F3190_NL</t>
  </si>
  <si>
    <t>HITMA/KIMO</t>
  </si>
  <si>
    <t>F3192_DE</t>
  </si>
  <si>
    <t>AFS (AIR FILTER SYSTEM)</t>
  </si>
  <si>
    <t>F3197_BE</t>
  </si>
  <si>
    <t>DONALDSON EUROPE B.V.B.A/*</t>
  </si>
  <si>
    <t>F3202_BE</t>
  </si>
  <si>
    <t>SAMBRINVEST /*</t>
  </si>
  <si>
    <t>F3214_BE</t>
  </si>
  <si>
    <t>BRUNEAU JM</t>
  </si>
  <si>
    <t>F3215_BE</t>
  </si>
  <si>
    <t>TASIAUX</t>
  </si>
  <si>
    <t>F3216_BE</t>
  </si>
  <si>
    <t>ENERGY TEAM /*</t>
  </si>
  <si>
    <t>F3228_FR</t>
  </si>
  <si>
    <t>C.C.P.F. CALLENS COND PRODUITS FILTRANTS</t>
  </si>
  <si>
    <t>F3229_TU</t>
  </si>
  <si>
    <t>MIKROPOR- COMP. CLIENT</t>
  </si>
  <si>
    <t>F3362_DE</t>
  </si>
  <si>
    <t>FAIRFAIR GMBH</t>
  </si>
  <si>
    <t>F3981_BE</t>
  </si>
  <si>
    <t>DE SIMONE ETS SA/*</t>
  </si>
  <si>
    <t>F3984_FR</t>
  </si>
  <si>
    <t>FILTRERI</t>
  </si>
  <si>
    <t>F3990_BE</t>
  </si>
  <si>
    <t>BRICO FLEURUS</t>
  </si>
  <si>
    <t>F3998_FR</t>
  </si>
  <si>
    <t>DELTRIAN FRANCE /*</t>
  </si>
  <si>
    <t>F4020_IT</t>
  </si>
  <si>
    <t>ALTAIR SRL</t>
  </si>
  <si>
    <t>F4035_BE</t>
  </si>
  <si>
    <t>SITA WALLONIE S.A.</t>
  </si>
  <si>
    <t>F4055_BE</t>
  </si>
  <si>
    <t>BNP PARIBAS LEASE</t>
  </si>
  <si>
    <t>F4061_TU</t>
  </si>
  <si>
    <t>DOGRUER</t>
  </si>
  <si>
    <t>F4062_BE</t>
  </si>
  <si>
    <t>KUEHNE &amp; NAGEL SA</t>
  </si>
  <si>
    <t>F4069_BE</t>
  </si>
  <si>
    <t>ROULARTA MEDIA GROUP NV</t>
  </si>
  <si>
    <t>F4076_BE</t>
  </si>
  <si>
    <t>TEMPO-TEAM SA</t>
  </si>
  <si>
    <t>F4090_BE</t>
  </si>
  <si>
    <t>SABVA SA</t>
  </si>
  <si>
    <t>F4110_BE</t>
  </si>
  <si>
    <t>C.C.B. SA</t>
  </si>
  <si>
    <t>F4115_BE</t>
  </si>
  <si>
    <t>LA SIGNALISATION SCRL</t>
  </si>
  <si>
    <t>F4121_BE</t>
  </si>
  <si>
    <t>SCANFOR INTERNATIONAL FORWARDING</t>
  </si>
  <si>
    <t>F4123_BE</t>
  </si>
  <si>
    <t>DG MOTOR FLEURUS *</t>
  </si>
  <si>
    <t>F4126_BE</t>
  </si>
  <si>
    <t>MECALUX BELGIUM SA</t>
  </si>
  <si>
    <t>F4133_DE</t>
  </si>
  <si>
    <t>CARUSO GMBH</t>
  </si>
  <si>
    <t>F4173_BE</t>
  </si>
  <si>
    <t>VANDEPUTTE SAFETY</t>
  </si>
  <si>
    <t>F4185_BE</t>
  </si>
  <si>
    <t>GARAGE DU ROND POINT  RENAULT</t>
  </si>
  <si>
    <t>F4204_BE</t>
  </si>
  <si>
    <t>KREFEL /*</t>
  </si>
  <si>
    <t>F4209_BE</t>
  </si>
  <si>
    <t>ETHIAS ASSURANCES</t>
  </si>
  <si>
    <t>F4210_BE</t>
  </si>
  <si>
    <t>MAES METAL</t>
  </si>
  <si>
    <t>F4214_FR</t>
  </si>
  <si>
    <t>FOAM PARTNER</t>
  </si>
  <si>
    <t>F4218_BE</t>
  </si>
  <si>
    <t>BPOST SA</t>
  </si>
  <si>
    <t>F4225_BE</t>
  </si>
  <si>
    <t>ADMINISTRATION COMMUNALE FLEURUS</t>
  </si>
  <si>
    <t>F4229_DE</t>
  </si>
  <si>
    <t>MOLLER GMBH</t>
  </si>
  <si>
    <t>F4251_BE</t>
  </si>
  <si>
    <t>B &amp; S INDUSTRIESERVICE GMBH</t>
  </si>
  <si>
    <t>F4252_NL</t>
  </si>
  <si>
    <t>DRABOR TERWOLDE BV</t>
  </si>
  <si>
    <t>F4255_FR</t>
  </si>
  <si>
    <t>JURA FILTRATION SAS</t>
  </si>
  <si>
    <t>F4261_BE</t>
  </si>
  <si>
    <t>FILTER TECHNICS BVBA</t>
  </si>
  <si>
    <t>F4267_BE</t>
  </si>
  <si>
    <t>IDEAL FREIGHT SA</t>
  </si>
  <si>
    <t>F4268_BE</t>
  </si>
  <si>
    <t>ALUMINIUM DHK PLASTICS SA</t>
  </si>
  <si>
    <t>F4283_FR</t>
  </si>
  <si>
    <t>HENRI BASTIEN SARL</t>
  </si>
  <si>
    <t>F4287_BE</t>
  </si>
  <si>
    <t>GRANDO MASSIN /*</t>
  </si>
  <si>
    <t>F4295_BE</t>
  </si>
  <si>
    <t>HABRAKEN BELGIUM SA</t>
  </si>
  <si>
    <t>F4302_NL</t>
  </si>
  <si>
    <t>FILTER SERVICE</t>
  </si>
  <si>
    <t>F4308_DE</t>
  </si>
  <si>
    <t>MANN+HUMMEL VOKES AIR GMBH &amp; CO</t>
  </si>
  <si>
    <t>F4315_BE</t>
  </si>
  <si>
    <t>PLV MOTOR SPRL</t>
  </si>
  <si>
    <t>F4322_BE</t>
  </si>
  <si>
    <t>BRICO PLAN -IT</t>
  </si>
  <si>
    <t>F4325_BE</t>
  </si>
  <si>
    <t>CULIMETA BENELUX BVBA</t>
  </si>
  <si>
    <t>F4326_BE</t>
  </si>
  <si>
    <t>ECCO FINISHING SA</t>
  </si>
  <si>
    <t>F4332_BE</t>
  </si>
  <si>
    <t>MOBISTAR SA/NV - ORANGE</t>
  </si>
  <si>
    <t>F4334_BE</t>
  </si>
  <si>
    <t>ELECTRABEL/ELECTRICITE</t>
  </si>
  <si>
    <t>F4335_BE</t>
  </si>
  <si>
    <t>ELECTRABEL/GAZ</t>
  </si>
  <si>
    <t>F4339_BE</t>
  </si>
  <si>
    <t>INTERTRANS SA</t>
  </si>
  <si>
    <t>F4340_BE</t>
  </si>
  <si>
    <t>CQHN</t>
  </si>
  <si>
    <t>F4352_BE</t>
  </si>
  <si>
    <t>TROX TECHNIK SA</t>
  </si>
  <si>
    <t>F4356_DE</t>
  </si>
  <si>
    <t>EURO FILTER PUSCHMAN GMBH</t>
  </si>
  <si>
    <t>F4358_SI</t>
  </si>
  <si>
    <t>KOMAG, D.O.O.</t>
  </si>
  <si>
    <t>F4387_BE</t>
  </si>
  <si>
    <t>CERCLINDUS</t>
  </si>
  <si>
    <t>F4393_BE</t>
  </si>
  <si>
    <t>SPIROU BASKET SA</t>
  </si>
  <si>
    <t>F4404_SI</t>
  </si>
  <si>
    <t>AZMAN</t>
  </si>
  <si>
    <t>F4405_BE</t>
  </si>
  <si>
    <t>M.J. PACK</t>
  </si>
  <si>
    <t>F4407_BE</t>
  </si>
  <si>
    <t>BOELS</t>
  </si>
  <si>
    <t>F4417_BE</t>
  </si>
  <si>
    <t>MEDIAMARKT</t>
  </si>
  <si>
    <t>F4435_BE</t>
  </si>
  <si>
    <t>COOR SERVICE MANAGEMENT</t>
  </si>
  <si>
    <t>F4464_BE</t>
  </si>
  <si>
    <t>AIB-VINCOTTE INTERNATIONAL</t>
  </si>
  <si>
    <t>F4472_BE</t>
  </si>
  <si>
    <t>BEST WESTERN</t>
  </si>
  <si>
    <t>F4481_BE</t>
  </si>
  <si>
    <t>VAC MACHINES</t>
  </si>
  <si>
    <t>F4482_FR</t>
  </si>
  <si>
    <t>AK FILTRATION SARL</t>
  </si>
  <si>
    <t>F4493_FR</t>
  </si>
  <si>
    <t>ECOFILTRE SARL</t>
  </si>
  <si>
    <t>F4503_BE</t>
  </si>
  <si>
    <t>ETS FALISSE</t>
  </si>
  <si>
    <t>F4523_BE</t>
  </si>
  <si>
    <t>PALL BVBA</t>
  </si>
  <si>
    <t>F4531_BE</t>
  </si>
  <si>
    <t>SODEXO</t>
  </si>
  <si>
    <t>F4571_BE</t>
  </si>
  <si>
    <t>ATCC TRIATHLON</t>
  </si>
  <si>
    <t>F4575_FR</t>
  </si>
  <si>
    <t>FISA</t>
  </si>
  <si>
    <t>F4586_BE</t>
  </si>
  <si>
    <t>RADERMECKER</t>
  </si>
  <si>
    <t>F4588_IT</t>
  </si>
  <si>
    <t>GARDAIR SPA</t>
  </si>
  <si>
    <t>F4601_BE</t>
  </si>
  <si>
    <t>CEPS</t>
  </si>
  <si>
    <t>F4615_BE</t>
  </si>
  <si>
    <t>PYROTECH</t>
  </si>
  <si>
    <t>F4617_BE</t>
  </si>
  <si>
    <t>DSV ROAD NV</t>
  </si>
  <si>
    <t>F4626_IT</t>
  </si>
  <si>
    <t>AIRGAM srl</t>
  </si>
  <si>
    <t>F4631_BE</t>
  </si>
  <si>
    <t>EURO BUROTIC</t>
  </si>
  <si>
    <t>F4639_BE</t>
  </si>
  <si>
    <t>VAL-I-PAC</t>
  </si>
  <si>
    <t>F4653_BE</t>
  </si>
  <si>
    <t>ESPACE 3B SA (BULTHAUP)</t>
  </si>
  <si>
    <t>F4664_FR</t>
  </si>
  <si>
    <t>ASPEC</t>
  </si>
  <si>
    <t>F4668_BE</t>
  </si>
  <si>
    <t>VIDYAS SCRL</t>
  </si>
  <si>
    <t>F4674_IT</t>
  </si>
  <si>
    <t>F.C.R. FILTRAZIONE CONDIZIONAMENTO RISCA</t>
  </si>
  <si>
    <t>F4682_BE</t>
  </si>
  <si>
    <t>FESTO BELGIUM SA</t>
  </si>
  <si>
    <t>F4684_BE</t>
  </si>
  <si>
    <t>LOXAM</t>
  </si>
  <si>
    <t>F4690_BE</t>
  </si>
  <si>
    <t>LE FLEURUSIEN</t>
  </si>
  <si>
    <t>F4701_SK</t>
  </si>
  <si>
    <t>DELTRIAN SLOVAKIA SRO</t>
  </si>
  <si>
    <t>F4720_CN</t>
  </si>
  <si>
    <t>SOPHIA ZHU</t>
  </si>
  <si>
    <t>F4729_BE</t>
  </si>
  <si>
    <t>ECS - PARTNER</t>
  </si>
  <si>
    <t>F4732_NL</t>
  </si>
  <si>
    <t>LIGHTHOUSE WORLDWIDE SOLUTIONS BV</t>
  </si>
  <si>
    <t>F4734_BE</t>
  </si>
  <si>
    <t>FIDUCIAL OFFICE SOLUTIONS</t>
  </si>
  <si>
    <t>F4740_CN</t>
  </si>
  <si>
    <t>GOLDENBRIDGE CORPORATION LIMITED</t>
  </si>
  <si>
    <t>F4745_BE</t>
  </si>
  <si>
    <t>SOFINEX</t>
  </si>
  <si>
    <t>F4748_BE</t>
  </si>
  <si>
    <t>GARMAT EUROPE NV</t>
  </si>
  <si>
    <t>F4755_BE</t>
  </si>
  <si>
    <t>USINE UNION N.V.</t>
  </si>
  <si>
    <t>F4764_BE</t>
  </si>
  <si>
    <t>AMLIN - FORTIS CORP. INSURANCE</t>
  </si>
  <si>
    <t>F4767_BE</t>
  </si>
  <si>
    <t>AGORIA WALLONIE ASBL</t>
  </si>
  <si>
    <t>F4803_BE</t>
  </si>
  <si>
    <t>ATTENTIA CHARLEROI ASBL</t>
  </si>
  <si>
    <t>F4814_FR</t>
  </si>
  <si>
    <t>EUROVENT CERTIFICATION</t>
  </si>
  <si>
    <t>F4815_BE</t>
  </si>
  <si>
    <t>ACCENT JOBS FOR PEOPLE</t>
  </si>
  <si>
    <t>F4823_BE</t>
  </si>
  <si>
    <t>VAN MIEGHEM LOGISTICS SA</t>
  </si>
  <si>
    <t>F4844_BE</t>
  </si>
  <si>
    <t>ATELIER BELGE DE LA MANUTENTION SA</t>
  </si>
  <si>
    <t>F4852_BE</t>
  </si>
  <si>
    <t>BASE S.A.</t>
  </si>
  <si>
    <t>F4858_BE</t>
  </si>
  <si>
    <t>MT-MONDIAL TEXTILES SA</t>
  </si>
  <si>
    <t>F4883_BE</t>
  </si>
  <si>
    <t>IPNEXIA</t>
  </si>
  <si>
    <t>F4892_GB</t>
  </si>
  <si>
    <t>SUPERIOR FIBERS EU LTD</t>
  </si>
  <si>
    <t>F4900_BE</t>
  </si>
  <si>
    <t>C.A.R.P.</t>
  </si>
  <si>
    <t>F4933_BE</t>
  </si>
  <si>
    <t>MAT AGREMENT / EXPRESS</t>
  </si>
  <si>
    <t>F4937_FR</t>
  </si>
  <si>
    <t>ISO DB</t>
  </si>
  <si>
    <t>F4938_FR</t>
  </si>
  <si>
    <t>G. MARTIN</t>
  </si>
  <si>
    <t>F4947_IT</t>
  </si>
  <si>
    <t>GIGOLA + RICCARDI SRL</t>
  </si>
  <si>
    <t>F4954_FR</t>
  </si>
  <si>
    <t>AIR VENTILATION SERVICE</t>
  </si>
  <si>
    <t>F4959_BE</t>
  </si>
  <si>
    <t>EUNOMIA ASBL</t>
  </si>
  <si>
    <t>F5010_BE</t>
  </si>
  <si>
    <t>AG INSURANCE SA</t>
  </si>
  <si>
    <t>F5016_BE</t>
  </si>
  <si>
    <t>KONE BELGIUM SA</t>
  </si>
  <si>
    <t>F5037_BE</t>
  </si>
  <si>
    <t>ROCHE BOBOIS</t>
  </si>
  <si>
    <t>F5041_BE</t>
  </si>
  <si>
    <t>PARDUYNS</t>
  </si>
  <si>
    <t>F5044_DE</t>
  </si>
  <si>
    <t>TOPAS GMBH</t>
  </si>
  <si>
    <t>F5049_BE</t>
  </si>
  <si>
    <t>WOOD &amp; D S.A.</t>
  </si>
  <si>
    <t>F5053_BE</t>
  </si>
  <si>
    <t>L-DOOR SERVICES BVBA</t>
  </si>
  <si>
    <t>F5067_DE</t>
  </si>
  <si>
    <t>RHENUS LOGISTICS</t>
  </si>
  <si>
    <t>F5085_BE</t>
  </si>
  <si>
    <t>PRINTBOX SPRL</t>
  </si>
  <si>
    <t>F5091_FR</t>
  </si>
  <si>
    <t>KILOUTOU</t>
  </si>
  <si>
    <t>F5092_BE</t>
  </si>
  <si>
    <t>ANSUL SA / NV</t>
  </si>
  <si>
    <t>F5104_BE</t>
  </si>
  <si>
    <t>HUBO FLEURUS</t>
  </si>
  <si>
    <t>F5105_NL</t>
  </si>
  <si>
    <t>EDRIZZI BENELUX BV</t>
  </si>
  <si>
    <t>F5109_BE</t>
  </si>
  <si>
    <t>BELFIUS LEASE SERVICES SA</t>
  </si>
  <si>
    <t>F5114_DE</t>
  </si>
  <si>
    <t>DELBAG  -DENCOHAPPEL GMBH</t>
  </si>
  <si>
    <t>F5119_SK</t>
  </si>
  <si>
    <t>ALRO SLOVAKIA S.R.O.</t>
  </si>
  <si>
    <t>F5135_IT</t>
  </si>
  <si>
    <t>FILTROTECNICA ITALIANA SRL</t>
  </si>
  <si>
    <t>F5140_NL</t>
  </si>
  <si>
    <t>I.F.B. BV</t>
  </si>
  <si>
    <t>F5142_BE</t>
  </si>
  <si>
    <t>DONCKERS WIJNEGEM NV</t>
  </si>
  <si>
    <t>F5145_BE</t>
  </si>
  <si>
    <t>INITIAL SA / CWS</t>
  </si>
  <si>
    <t>F5150_BE</t>
  </si>
  <si>
    <t>AMBIUS NV</t>
  </si>
  <si>
    <t>F5153_BE</t>
  </si>
  <si>
    <t>G4S SECURE MONITORING SA</t>
  </si>
  <si>
    <t>F5159_BE</t>
  </si>
  <si>
    <t>NEW MIRANDA SPRL</t>
  </si>
  <si>
    <t>F5163_BE</t>
  </si>
  <si>
    <t>YUSEN LOGISTICS NV</t>
  </si>
  <si>
    <t>F5167_BE</t>
  </si>
  <si>
    <t>AIV SECURITEC SA</t>
  </si>
  <si>
    <t>F5168_GB</t>
  </si>
  <si>
    <t>DORICANDERTON</t>
  </si>
  <si>
    <t>F5174_BE</t>
  </si>
  <si>
    <t>TAXIS CAROLO</t>
  </si>
  <si>
    <t>F5175_BE</t>
  </si>
  <si>
    <t>TAPES &amp; BANNERS BVBA</t>
  </si>
  <si>
    <t>F5176_NL</t>
  </si>
  <si>
    <t>IPAR INDUSTRIAL PARTNERS B.V.</t>
  </si>
  <si>
    <t>F5179_BE</t>
  </si>
  <si>
    <t>AQUA VITAL NV</t>
  </si>
  <si>
    <t>F5181_BE</t>
  </si>
  <si>
    <t>VANHEEDE ENVIRONMENTAL LOGISTICS NV</t>
  </si>
  <si>
    <t>F5184_DE</t>
  </si>
  <si>
    <t>EATON TECHNOLOGIES GMBH HYDRAULICS GROUP</t>
  </si>
  <si>
    <t>F5186_DE</t>
  </si>
  <si>
    <t>FUCHS UMWELTTECHNIK</t>
  </si>
  <si>
    <t>F5196_DK</t>
  </si>
  <si>
    <t>NORDIC AIR FILTRATION A/S</t>
  </si>
  <si>
    <t>F5197_BE</t>
  </si>
  <si>
    <t>VOO</t>
  </si>
  <si>
    <t>F5206_DE</t>
  </si>
  <si>
    <t>FIATEC GMBH</t>
  </si>
  <si>
    <t>F5225_NL</t>
  </si>
  <si>
    <t>CF INDUSTRIAL BV</t>
  </si>
  <si>
    <t>F5227_BE</t>
  </si>
  <si>
    <t>FISCONSEILS SPRL</t>
  </si>
  <si>
    <t>F5235_FR</t>
  </si>
  <si>
    <t>MALETREZ</t>
  </si>
  <si>
    <t>F5237_NL</t>
  </si>
  <si>
    <t>WILTEC B.V. UDEN</t>
  </si>
  <si>
    <t>F5240_DE</t>
  </si>
  <si>
    <t>TEAM VIEWER GMBH</t>
  </si>
  <si>
    <t>F5245_BE</t>
  </si>
  <si>
    <t>SABAM SCRL - UNISONO</t>
  </si>
  <si>
    <t>F5246_BE</t>
  </si>
  <si>
    <t>PP &amp; P - PAINT PROCESS &amp; PROJECT</t>
  </si>
  <si>
    <t>F5249_BE</t>
  </si>
  <si>
    <t>ALGECO</t>
  </si>
  <si>
    <t>F5251_IT</t>
  </si>
  <si>
    <t>AEROGLASS FILTRI SRL</t>
  </si>
  <si>
    <t>F5258_FR</t>
  </si>
  <si>
    <t>MTIP - MANUFACTURE DE TOLERIE IND.</t>
  </si>
  <si>
    <t>F5263_BE</t>
  </si>
  <si>
    <t>ASCO EMERSON AUTOMATION SOLUTIONS</t>
  </si>
  <si>
    <t>F5266_BE</t>
  </si>
  <si>
    <t>HERDING BENELUX</t>
  </si>
  <si>
    <t>F5277_BE</t>
  </si>
  <si>
    <t>MEUWESE &amp; GULBIS SPRL</t>
  </si>
  <si>
    <t>F5280_IT</t>
  </si>
  <si>
    <t>LAFA - LAVORAZIONE FILTRI E AFFINI</t>
  </si>
  <si>
    <t>F5281_GB</t>
  </si>
  <si>
    <t>PROTEX FASTENERS LTD.</t>
  </si>
  <si>
    <t>F5293_IT</t>
  </si>
  <si>
    <t>F &amp; F S.R.L.</t>
  </si>
  <si>
    <t>F5297_FR</t>
  </si>
  <si>
    <t>ACFP ENVIRONNEMENT SARL</t>
  </si>
  <si>
    <t>F5301_NL</t>
  </si>
  <si>
    <t>FILTRAIR</t>
  </si>
  <si>
    <t>F5304_FR</t>
  </si>
  <si>
    <t>AFNOR</t>
  </si>
  <si>
    <t>F5312_DE</t>
  </si>
  <si>
    <t>EUKALIN - SPEZIAL-KLEBSTOFF FABRIK</t>
  </si>
  <si>
    <t>F5313_FR</t>
  </si>
  <si>
    <t>VECTORI</t>
  </si>
  <si>
    <t>F5317_BE</t>
  </si>
  <si>
    <t>EUROTERMINAL</t>
  </si>
  <si>
    <t>F5319_BE</t>
  </si>
  <si>
    <t>SETON</t>
  </si>
  <si>
    <t>F5332_BE</t>
  </si>
  <si>
    <t>IGM - SERVICES INDUSTRIE</t>
  </si>
  <si>
    <t>F5335_BE</t>
  </si>
  <si>
    <t>SAGEDIS SPRL</t>
  </si>
  <si>
    <t>F5343_FI</t>
  </si>
  <si>
    <t>VTT EXPERT SERVICES LTD</t>
  </si>
  <si>
    <t>F5344_BE</t>
  </si>
  <si>
    <t>DL CHEMICALS NV</t>
  </si>
  <si>
    <t>F5346_BE</t>
  </si>
  <si>
    <t>MAISON GILLES</t>
  </si>
  <si>
    <t>F5349_RO</t>
  </si>
  <si>
    <t>NEASCU SORIN GHEORGHE PFA</t>
  </si>
  <si>
    <t>F5358_CN</t>
  </si>
  <si>
    <t>JINRI LIGHTING LTD</t>
  </si>
  <si>
    <t>F5362_BE</t>
  </si>
  <si>
    <t>SONAMA</t>
  </si>
  <si>
    <t>F5369_BE</t>
  </si>
  <si>
    <t>B-TRANSLATED - BRUCE CORRE</t>
  </si>
  <si>
    <t>F5375_BE</t>
  </si>
  <si>
    <t>TRAINING SOLUTIONS</t>
  </si>
  <si>
    <t>F5376_BE</t>
  </si>
  <si>
    <t>DEGRE FUTUR SNC</t>
  </si>
  <si>
    <t>F5377_BE</t>
  </si>
  <si>
    <t>ETNOBEL</t>
  </si>
  <si>
    <t>F5381_BE</t>
  </si>
  <si>
    <t>HAMANN INTERNATIONAL LOGISTICS</t>
  </si>
  <si>
    <t>F5383_BE</t>
  </si>
  <si>
    <t>GLS - GENERAL LOGISTICS SYSTEMS SA</t>
  </si>
  <si>
    <t>F5393_BE</t>
  </si>
  <si>
    <t>HEYERICK BVBA</t>
  </si>
  <si>
    <t>F5397_BE</t>
  </si>
  <si>
    <t>RECUPEL ASBL</t>
  </si>
  <si>
    <t>F5398_BE</t>
  </si>
  <si>
    <t>AUX FLORALIES</t>
  </si>
  <si>
    <t>F5399_BE</t>
  </si>
  <si>
    <t>BANDEN VANDAELE</t>
  </si>
  <si>
    <t>F5405_BE</t>
  </si>
  <si>
    <t>OVEA SPRL</t>
  </si>
  <si>
    <t>F5409_BE</t>
  </si>
  <si>
    <t>FULL SERVICE CONCEPT</t>
  </si>
  <si>
    <t>F5416_CN</t>
  </si>
  <si>
    <t>BENTUO LIGHTING CO. LTD</t>
  </si>
  <si>
    <t>F5421_BE</t>
  </si>
  <si>
    <t>SOLUCIOUS SA</t>
  </si>
  <si>
    <t>F5427_BE</t>
  </si>
  <si>
    <t>SKYFAST</t>
  </si>
  <si>
    <t>F5430_DE</t>
  </si>
  <si>
    <t>SUMBEL GMBH</t>
  </si>
  <si>
    <t>F5431_BE</t>
  </si>
  <si>
    <t>TRAVELDOCS BVBA</t>
  </si>
  <si>
    <t>F5437_BE</t>
  </si>
  <si>
    <t>AUTOPRECISION SA</t>
  </si>
  <si>
    <t>F5442_BE</t>
  </si>
  <si>
    <t>ETL - EUROPEAN TECHNICAL LIGHTING</t>
  </si>
  <si>
    <t>F5446_BE</t>
  </si>
  <si>
    <t>SPW - SERVICE PUBLIC DE WALLONIE</t>
  </si>
  <si>
    <t>F5447_RO</t>
  </si>
  <si>
    <t>TALPA MANAGEMENT SRL</t>
  </si>
  <si>
    <t>F5449_IT</t>
  </si>
  <si>
    <t>REED EXHIBITIONS ITALIA SRL</t>
  </si>
  <si>
    <t>F5471_IT</t>
  </si>
  <si>
    <t>FIERA MILANO SPA</t>
  </si>
  <si>
    <t>F5472_BE</t>
  </si>
  <si>
    <t>MIG MOTORS</t>
  </si>
  <si>
    <t>F5475_BE</t>
  </si>
  <si>
    <t>DELTA-TRIM SPRL</t>
  </si>
  <si>
    <t>F5482_BE</t>
  </si>
  <si>
    <t>PAGE INTERIM SA</t>
  </si>
  <si>
    <t>F5485_CN</t>
  </si>
  <si>
    <t>ASIA GREEN ENERGY CO. LTD</t>
  </si>
  <si>
    <t>F5488_BE</t>
  </si>
  <si>
    <t>D.H.T. PARTS BVBA</t>
  </si>
  <si>
    <t>F5490_BE</t>
  </si>
  <si>
    <t>STRELIA SCRL -ASSOCIATION D'AVOCATS</t>
  </si>
  <si>
    <t>F5494_CN</t>
  </si>
  <si>
    <t>WANG QIAOYU</t>
  </si>
  <si>
    <t>F5498_BE</t>
  </si>
  <si>
    <t>PRESTO PACK SPRL</t>
  </si>
  <si>
    <t>F5499_BE</t>
  </si>
  <si>
    <t>ABSYTECH</t>
  </si>
  <si>
    <t>F5502_BE</t>
  </si>
  <si>
    <t>SERVIPARK NV</t>
  </si>
  <si>
    <t>F5504_BE</t>
  </si>
  <si>
    <t>SHANKS VLANDEREN NV</t>
  </si>
  <si>
    <t>F5505_CN</t>
  </si>
  <si>
    <t>HANGZHOU DREAMY CO. LTD</t>
  </si>
  <si>
    <t>F5520_BE</t>
  </si>
  <si>
    <t>ENIMEX BVBA</t>
  </si>
  <si>
    <t>F5522_NL</t>
  </si>
  <si>
    <t>ESSELENT SOLUTIONS=LOMAPRO</t>
  </si>
  <si>
    <t>F5525_PL</t>
  </si>
  <si>
    <t>ANDREAE TEAM SPÓLKA Z OGRANICZONA ODPOWI</t>
  </si>
  <si>
    <t>F5535_BE</t>
  </si>
  <si>
    <t>HUBO DOUR - HOME CONCEPT SA</t>
  </si>
  <si>
    <t>F5552_BE</t>
  </si>
  <si>
    <t>MLD CONCEPT</t>
  </si>
  <si>
    <t>F5553_IT</t>
  </si>
  <si>
    <t>DELTRIAN ITALIE SRL</t>
  </si>
  <si>
    <t>F5561_BE</t>
  </si>
  <si>
    <t>MICROSOFT</t>
  </si>
  <si>
    <t>F5564_BE</t>
  </si>
  <si>
    <t>DD PNEU SPRL</t>
  </si>
  <si>
    <t>F5569_UK</t>
  </si>
  <si>
    <t>SEALANE FREIGHT LIMITED</t>
  </si>
  <si>
    <t>F5570_NL</t>
  </si>
  <si>
    <t>DELTRIAN NL B.V.</t>
  </si>
  <si>
    <t>F5573_BE</t>
  </si>
  <si>
    <t>Topocar - LKQ Belgium</t>
  </si>
  <si>
    <t>F5578_CN</t>
  </si>
  <si>
    <t>SHINELONG LED LIGHTING CO. LTD</t>
  </si>
  <si>
    <t>F5590_BE</t>
  </si>
  <si>
    <t>HENRY &amp; MERSCH SCRL</t>
  </si>
  <si>
    <t>F5591_BE</t>
  </si>
  <si>
    <t>AUTOBANDEN SNOECK BVBA</t>
  </si>
  <si>
    <t>F5600_GB</t>
  </si>
  <si>
    <t>FOAM TECHNIQUES LTD</t>
  </si>
  <si>
    <t>F5602_BE</t>
  </si>
  <si>
    <t>VERHELST MVC BVBA</t>
  </si>
  <si>
    <t>F5608_BE</t>
  </si>
  <si>
    <t>CSD SA</t>
  </si>
  <si>
    <t>F5619_DE</t>
  </si>
  <si>
    <t>NETCOLOGNE GMBH</t>
  </si>
  <si>
    <t>F5620_BE</t>
  </si>
  <si>
    <t>PROSAFETY SPRL</t>
  </si>
  <si>
    <t>F5625_BE</t>
  </si>
  <si>
    <t>DS LOCATION SPRL</t>
  </si>
  <si>
    <t>F5630_DE</t>
  </si>
  <si>
    <t>DELTRIAN DEUTSCHLAND GMBH</t>
  </si>
  <si>
    <t>F5631_BE</t>
  </si>
  <si>
    <t>CENTRAUTO</t>
  </si>
  <si>
    <t>F5633_BE</t>
  </si>
  <si>
    <t>ALMECO SA</t>
  </si>
  <si>
    <t>F5637_BE</t>
  </si>
  <si>
    <t>MIMEOS SA</t>
  </si>
  <si>
    <t>F5640_BE</t>
  </si>
  <si>
    <t>PROOF OF CONCEPT SPRL</t>
  </si>
  <si>
    <t>F5642_BE</t>
  </si>
  <si>
    <t>IMM HM SA</t>
  </si>
  <si>
    <t>F5651_CN</t>
  </si>
  <si>
    <t>UNILUMIN GROUP CO. LTD</t>
  </si>
  <si>
    <t>F5655_BE</t>
  </si>
  <si>
    <t>GARAGE THUY NV</t>
  </si>
  <si>
    <t>F5658_BE</t>
  </si>
  <si>
    <t>HYGIENE &amp; EXPERTISE SPRL</t>
  </si>
  <si>
    <t>F5659_CN</t>
  </si>
  <si>
    <t>AGC LIGHTING CO. LTD</t>
  </si>
  <si>
    <t>F5674_BE</t>
  </si>
  <si>
    <t>FILAME BRUSSELS SA</t>
  </si>
  <si>
    <t>F5675_FR</t>
  </si>
  <si>
    <t>HELPEVIA SAS</t>
  </si>
  <si>
    <t>F5676_NL</t>
  </si>
  <si>
    <t>MOBEL ICT</t>
  </si>
  <si>
    <t>F5683_BE</t>
  </si>
  <si>
    <t>BOUVY MOTOR NISSAN</t>
  </si>
  <si>
    <t>F5692_BE</t>
  </si>
  <si>
    <t>GHYSELINCK BVBA - MERCEDEZ-BENZ</t>
  </si>
  <si>
    <t>F5693_ES</t>
  </si>
  <si>
    <t>BIOCONSERVACION SA</t>
  </si>
  <si>
    <t>F5694_SK</t>
  </si>
  <si>
    <t>SAMTREID SRO</t>
  </si>
  <si>
    <t>F5706_BE</t>
  </si>
  <si>
    <t>SAMOCO NV</t>
  </si>
  <si>
    <t>F5708_BE</t>
  </si>
  <si>
    <t>P.B. TRADING SCS</t>
  </si>
  <si>
    <t>F5720_BE</t>
  </si>
  <si>
    <t>TECHNO-JARDIN SA</t>
  </si>
  <si>
    <t>F5722_GB</t>
  </si>
  <si>
    <t>PARTICLE TECHNOLOGY</t>
  </si>
  <si>
    <t>F5734_BE</t>
  </si>
  <si>
    <t>MERCEDES BENZ - NAMUR ETOILE</t>
  </si>
  <si>
    <t>F5738_BE</t>
  </si>
  <si>
    <t>AYMAZ AUTO</t>
  </si>
  <si>
    <t>F5748_BE</t>
  </si>
  <si>
    <t>A.B. MONS</t>
  </si>
  <si>
    <t>F5749_BE</t>
  </si>
  <si>
    <t>BOECKMANS</t>
  </si>
  <si>
    <t>F5752_HK</t>
  </si>
  <si>
    <t>MOORE STEPHENS VERCHELDEN LIMITED</t>
  </si>
  <si>
    <t>F5760_BE</t>
  </si>
  <si>
    <t>ALBERT HOTELET SPRL</t>
  </si>
  <si>
    <t>F5762_FR</t>
  </si>
  <si>
    <t>ROUX FILTRATION</t>
  </si>
  <si>
    <t>F5773_BE</t>
  </si>
  <si>
    <t>HUCK NV</t>
  </si>
  <si>
    <t>F5780_BE</t>
  </si>
  <si>
    <t>F5782_BE</t>
  </si>
  <si>
    <t>LIETAR SA</t>
  </si>
  <si>
    <t>F5784_BE</t>
  </si>
  <si>
    <t>AIR-G SPRL</t>
  </si>
  <si>
    <t>F5792_ES</t>
  </si>
  <si>
    <t>LAYTRON - INDUSTRIAS VENTURA S.L.</t>
  </si>
  <si>
    <t>F5794_DE</t>
  </si>
  <si>
    <t>HAHN LACKE GMBH</t>
  </si>
  <si>
    <t>F5797_BE</t>
  </si>
  <si>
    <t>SVS MOTORS SPRL</t>
  </si>
  <si>
    <t>F5798_BE</t>
  </si>
  <si>
    <t>AERFAST</t>
  </si>
  <si>
    <t>F5799_GB</t>
  </si>
  <si>
    <t>PORVAIR FILTRATION GROUP LTD</t>
  </si>
  <si>
    <t>F5801_BE</t>
  </si>
  <si>
    <t>GLTI CONSULTING - E. RAYMAKERS</t>
  </si>
  <si>
    <t>F5803_BE</t>
  </si>
  <si>
    <t>RENEWI - VAN GANSENWINKEL SA</t>
  </si>
  <si>
    <t>F5805_CN</t>
  </si>
  <si>
    <t>HARVEST GLOBAL FORWARDING (HK) CO.</t>
  </si>
  <si>
    <t>F5807_CN</t>
  </si>
  <si>
    <t>JC LOGISTICS</t>
  </si>
  <si>
    <t>F5808_BE</t>
  </si>
  <si>
    <t>CARROSSERIE DAYTONA</t>
  </si>
  <si>
    <t>F5809_BE</t>
  </si>
  <si>
    <t>ECONOCOM LEASE SA</t>
  </si>
  <si>
    <t>F5810_BE</t>
  </si>
  <si>
    <t>AVOUTI SOLUTIONS SPRL</t>
  </si>
  <si>
    <t>F5812_BE</t>
  </si>
  <si>
    <t>VANDEN BERGH</t>
  </si>
  <si>
    <t>F5813_BE</t>
  </si>
  <si>
    <t>NEW DIMENSION SPRL</t>
  </si>
  <si>
    <t>F5815_US</t>
  </si>
  <si>
    <t>PAINTPOCKETS</t>
  </si>
  <si>
    <t>F5817_CN</t>
  </si>
  <si>
    <t>TRIECO (HK) LIMITED</t>
  </si>
  <si>
    <t>F5818_BE</t>
  </si>
  <si>
    <t>CLEANING MASTERS NV</t>
  </si>
  <si>
    <t>F5819_BE</t>
  </si>
  <si>
    <t>SFIC</t>
  </si>
  <si>
    <t>F5821_CN</t>
  </si>
  <si>
    <t>HONG KONG ERVAN GROUP LTD</t>
  </si>
  <si>
    <t>F5823_CN</t>
  </si>
  <si>
    <t>AALIGHT GROUP CO LIMITED</t>
  </si>
  <si>
    <t>F5824_BE</t>
  </si>
  <si>
    <t>MAZUIN NAMUR OUEST SA</t>
  </si>
  <si>
    <t>F5825_BE</t>
  </si>
  <si>
    <t>BODAIR SA</t>
  </si>
  <si>
    <t>F5826_DE</t>
  </si>
  <si>
    <t>WEIDINGER GMBH</t>
  </si>
  <si>
    <t>F5827_CN</t>
  </si>
  <si>
    <t>UP-SHINE LIGHTING CO. LTD</t>
  </si>
  <si>
    <t>F5828_FR</t>
  </si>
  <si>
    <t>YAD LIGHTING EXPERINCE SARL</t>
  </si>
  <si>
    <t>F5830_CN</t>
  </si>
  <si>
    <t>KINGLUMICO. LTD</t>
  </si>
  <si>
    <t>F5831_IT</t>
  </si>
  <si>
    <t>ARVED SISTEMI MODULARI SRL</t>
  </si>
  <si>
    <t>F5832_CN</t>
  </si>
  <si>
    <t>SHENZHEN TOPLIGHT LIGHTING</t>
  </si>
  <si>
    <t>F5833_IT</t>
  </si>
  <si>
    <t>TIM S.P.A.</t>
  </si>
  <si>
    <t>F5834_FR</t>
  </si>
  <si>
    <t>CONCEPTCOMM</t>
  </si>
  <si>
    <t>F5835_BE</t>
  </si>
  <si>
    <t>KIA LA LOUVIERE</t>
  </si>
  <si>
    <t>F5836_CH</t>
  </si>
  <si>
    <t>BOLLHOFF ATTEXOR SA</t>
  </si>
  <si>
    <t>F5837_BE</t>
  </si>
  <si>
    <t>BUROR SPRL</t>
  </si>
  <si>
    <t>F5838_BE</t>
  </si>
  <si>
    <t>KONVERT INTERIM WALLONIE SA</t>
  </si>
  <si>
    <t>F5839_BE</t>
  </si>
  <si>
    <t>RIMKAR TRANSPORT SPRL</t>
  </si>
  <si>
    <t>F5840_FR</t>
  </si>
  <si>
    <t>AMIANTE EXPERTISE SASU</t>
  </si>
  <si>
    <t>F5841_LB</t>
  </si>
  <si>
    <t>RAYMOND ASSAD HAROUNY</t>
  </si>
  <si>
    <t>F5842_BE</t>
  </si>
  <si>
    <t>COOR DOC NV</t>
  </si>
  <si>
    <t>F5843_BE</t>
  </si>
  <si>
    <t>DISCAR VERVIERS S.A. SA</t>
  </si>
  <si>
    <t>F5844_BE</t>
  </si>
  <si>
    <t>ARHA MOTORS CAR PERFORMANCE</t>
  </si>
  <si>
    <t>F5845_BE</t>
  </si>
  <si>
    <t>CEFORA VZW</t>
  </si>
  <si>
    <t>F5846_BE</t>
  </si>
  <si>
    <t>LV LINGUISTICS SPRL</t>
  </si>
  <si>
    <t>F5847_BE</t>
  </si>
  <si>
    <t>DONCKERS - WILRIJK NV</t>
  </si>
  <si>
    <t>F5848_BE</t>
  </si>
  <si>
    <t>HERMANS ETABLISSEMENTEN NV</t>
  </si>
  <si>
    <t>F5849_CN</t>
  </si>
  <si>
    <t>SUNDOPT</t>
  </si>
  <si>
    <t>F5851_HK</t>
  </si>
  <si>
    <t>GLOBE SUCCESS LOGISTICS (HK) COMPANY LTD</t>
  </si>
  <si>
    <t>F5852_BE</t>
  </si>
  <si>
    <t>TRIFAUX SA - FRANCE PARFUMS SA</t>
  </si>
  <si>
    <t>F5853_BE</t>
  </si>
  <si>
    <t>BABELWAY SA</t>
  </si>
  <si>
    <t>F5855_TR</t>
  </si>
  <si>
    <t>ULPATEK FILTRE TICARET</t>
  </si>
  <si>
    <t>F5856_CN</t>
  </si>
  <si>
    <t>SHENZHEN DAYTON ELECTRONIC CO. LTD</t>
  </si>
  <si>
    <t>F5857_CN</t>
  </si>
  <si>
    <t>ECCLED CO. LTD</t>
  </si>
  <si>
    <t>F5858_BE</t>
  </si>
  <si>
    <t>BARBASON, MATHIEU MARIE</t>
  </si>
  <si>
    <t>F5859_BE</t>
  </si>
  <si>
    <t>FITGOOD</t>
  </si>
  <si>
    <t>F5860_BE</t>
  </si>
  <si>
    <t>MERCEDES-BENZ TAGLIARINI</t>
  </si>
  <si>
    <t>F5861_HK</t>
  </si>
  <si>
    <t>PARISI GRAND SMOOTH LOGISTIVS LTD.</t>
  </si>
  <si>
    <t>F5862_BE</t>
  </si>
  <si>
    <t>VAN HERCK, TOON MR</t>
  </si>
  <si>
    <t>F5863_FR</t>
  </si>
  <si>
    <t>HBI</t>
  </si>
  <si>
    <t>F5864_FR</t>
  </si>
  <si>
    <t>CLEAN SCIENCE</t>
  </si>
  <si>
    <t>F5865_FR</t>
  </si>
  <si>
    <t>RAUCH</t>
  </si>
  <si>
    <t>F5866_FR</t>
  </si>
  <si>
    <t>SANELEC</t>
  </si>
  <si>
    <t>F5867_CN</t>
  </si>
  <si>
    <t>AWICE INDUSTRY CO. LIMITED</t>
  </si>
  <si>
    <t>F5868_CN</t>
  </si>
  <si>
    <t>SHENZHEN GLEMING PHOTOELECTRIC TECHNOLOG</t>
  </si>
  <si>
    <t>F5869_BE</t>
  </si>
  <si>
    <t>NETWORK RESEARCH BELGIUM SA</t>
  </si>
  <si>
    <t>F5870_IT</t>
  </si>
  <si>
    <t>NOTEBAERT DELPHINE</t>
  </si>
  <si>
    <t>F5871_NO</t>
  </si>
  <si>
    <t>HAKULL AS</t>
  </si>
  <si>
    <t>F5872_BE</t>
  </si>
  <si>
    <t>J.A. INDUSTRIES SA</t>
  </si>
  <si>
    <t>F5873_BE</t>
  </si>
  <si>
    <t>QUAD SERVICES SPRL</t>
  </si>
  <si>
    <t>F5874_BE</t>
  </si>
  <si>
    <t>ASUVORM L. HEINEN - RIGHETTI BVBA</t>
  </si>
  <si>
    <t>F5875_BE</t>
  </si>
  <si>
    <t>INDOORKARTING ANTWERPEN BVBA</t>
  </si>
  <si>
    <t>F5876_CN</t>
  </si>
  <si>
    <t>SHENZHEN XSY LIGHTING CO. LTD</t>
  </si>
  <si>
    <t>F5877_BE</t>
  </si>
  <si>
    <t>HDI GLOBAL SE</t>
  </si>
  <si>
    <t>F5878_BE</t>
  </si>
  <si>
    <t>NOUVEAUX TAXIS COURCELLOIS SPRL</t>
  </si>
  <si>
    <t>F5879_FR</t>
  </si>
  <si>
    <t>AFM13</t>
  </si>
  <si>
    <t>F5880_BE</t>
  </si>
  <si>
    <t>LOCA-CONCEPT</t>
  </si>
  <si>
    <t>F5881_FR</t>
  </si>
  <si>
    <t>SETAM SA</t>
  </si>
  <si>
    <t>F5882_IT</t>
  </si>
  <si>
    <t>A.R.E. ARTICOLI RESINE ESPANSE SRL</t>
  </si>
  <si>
    <t>F5884_BE</t>
  </si>
  <si>
    <t>HAMSTER CLEANING NV</t>
  </si>
  <si>
    <t>F5885_BE</t>
  </si>
  <si>
    <t>BRASSERIE BROUTA SA</t>
  </si>
  <si>
    <t>F5886_FR</t>
  </si>
  <si>
    <t>WEBSILOR</t>
  </si>
  <si>
    <t>F5887_BE</t>
  </si>
  <si>
    <t>SARENS BE NV</t>
  </si>
  <si>
    <t>F6510_BE</t>
  </si>
  <si>
    <t>LA VIDANGE GILLICIENNE</t>
  </si>
  <si>
    <t>F6525_CN</t>
  </si>
  <si>
    <t>GENERAL LIGHTING ELECTRONIC</t>
  </si>
  <si>
    <t>F6529_HU</t>
  </si>
  <si>
    <t>JACK FILTER HUNGARIA</t>
  </si>
  <si>
    <t>F6531_BE</t>
  </si>
  <si>
    <t>T&amp;J MOBILE</t>
  </si>
  <si>
    <t>F6536_BE</t>
  </si>
  <si>
    <t>ELECTRIC AND LIGHT CONCEPT</t>
  </si>
  <si>
    <t>F6539_FR</t>
  </si>
  <si>
    <t>BATISANIT</t>
  </si>
  <si>
    <t>F6542_FR</t>
  </si>
  <si>
    <t>OVH.com</t>
  </si>
  <si>
    <t>F6549_BE</t>
  </si>
  <si>
    <t>MJM TRANSPORT SPRL</t>
  </si>
  <si>
    <t>F6551_CN</t>
  </si>
  <si>
    <t>SHENZHEN YF LIGHTING CO LTD</t>
  </si>
  <si>
    <t>F6552_BE</t>
  </si>
  <si>
    <t>CDW CARTONNERIES DE WALLONIE</t>
  </si>
  <si>
    <t>F6553_BE</t>
  </si>
  <si>
    <t>HUBO MONS</t>
  </si>
  <si>
    <t>F6556_BE</t>
  </si>
  <si>
    <t>THERMO-CLEAN WALLONIE-FRANCE NORD</t>
  </si>
  <si>
    <t>F6561_BE</t>
  </si>
  <si>
    <t>COMPUTERLAND SLM S.A.</t>
  </si>
  <si>
    <t>F6563_BE</t>
  </si>
  <si>
    <t>ROXexpo</t>
  </si>
  <si>
    <t>F6568_BE</t>
  </si>
  <si>
    <t>LAPINO</t>
  </si>
  <si>
    <t>F6571_BE</t>
  </si>
  <si>
    <t>LLOYD'S REGISTER EMEA</t>
  </si>
  <si>
    <t>F6575_BE</t>
  </si>
  <si>
    <t>RENAULT MOTORS GENAPPE</t>
  </si>
  <si>
    <t>F6580_CN</t>
  </si>
  <si>
    <t>SUZHOU DELTRIAN FILTRATION SYSTEM</t>
  </si>
  <si>
    <t>F6581_BE</t>
  </si>
  <si>
    <t>COOKING ATTITUDE SPRL</t>
  </si>
  <si>
    <t>F6582_FR</t>
  </si>
  <si>
    <t>PROGAINE CLIMATISATION</t>
  </si>
  <si>
    <t>F6583_BE</t>
  </si>
  <si>
    <t>FILTERMAT BELGIUM</t>
  </si>
  <si>
    <t>F6586_BE</t>
  </si>
  <si>
    <t>MAGA-VINS</t>
  </si>
  <si>
    <t>F6588_BE</t>
  </si>
  <si>
    <t>BEGOLORO</t>
  </si>
  <si>
    <t>F6596_DE</t>
  </si>
  <si>
    <t>SYNLAB</t>
  </si>
  <si>
    <t>F6597_BE</t>
  </si>
  <si>
    <t>PLANB- CREATIVE SUPPLY CHAIN SOLUTI</t>
  </si>
  <si>
    <t>F6602_FR</t>
  </si>
  <si>
    <t>DT FILTRES SARL</t>
  </si>
  <si>
    <t>F6603_BE</t>
  </si>
  <si>
    <t>CENTR'AUTO CHARLEROI</t>
  </si>
  <si>
    <t>F6604_BE</t>
  </si>
  <si>
    <t>ECONOCOM PRODUCTS &amp; SOLUTIONS</t>
  </si>
  <si>
    <t>F6605_FR</t>
  </si>
  <si>
    <t>DUFFAY SAS</t>
  </si>
  <si>
    <t>F6608_BE</t>
  </si>
  <si>
    <t>SEDDIK MA SPRL U</t>
  </si>
  <si>
    <t>F6611_BE</t>
  </si>
  <si>
    <t>ALLIFT MICHIELSENS</t>
  </si>
  <si>
    <t>F6614_BE</t>
  </si>
  <si>
    <t>JACQUEMART GAELLE</t>
  </si>
  <si>
    <t>F6617_BE</t>
  </si>
  <si>
    <t>EUROKA LIGHTING YOUR WORLD</t>
  </si>
  <si>
    <t>F6618_BE</t>
  </si>
  <si>
    <t>EKWA CONSULT</t>
  </si>
  <si>
    <t>F6620_BE</t>
  </si>
  <si>
    <t>MIDAS</t>
  </si>
  <si>
    <t>F6623_BE</t>
  </si>
  <si>
    <t>CREATONIT</t>
  </si>
  <si>
    <t>F6624_BE</t>
  </si>
  <si>
    <t>DE'LONGHI</t>
  </si>
  <si>
    <t>F6626_CN</t>
  </si>
  <si>
    <t>SHENZHEN YUQI LOGISTICS CO. LTD</t>
  </si>
  <si>
    <t>F6628_BE</t>
  </si>
  <si>
    <t>PHARMACLIC MEDI-MARKET</t>
  </si>
  <si>
    <t>F6630_CN</t>
  </si>
  <si>
    <t>SHENZHEN EMPEROR INTERNATIONAL TRAN</t>
  </si>
  <si>
    <t>F6634_BE</t>
  </si>
  <si>
    <t>ATS NV</t>
  </si>
  <si>
    <t>F6636_BE</t>
  </si>
  <si>
    <t>PRESTA SERVICES</t>
  </si>
  <si>
    <t>F6637_BE</t>
  </si>
  <si>
    <t>GEM SCRL</t>
  </si>
  <si>
    <t>F6639_BE</t>
  </si>
  <si>
    <t>VSA BELGIUM</t>
  </si>
  <si>
    <t>F6649_BE</t>
  </si>
  <si>
    <t>GARAGE PREMIUM TOURNAI</t>
  </si>
  <si>
    <t>F6653_GB</t>
  </si>
  <si>
    <t>HILSON FILTRATION PRODUCTS LTD</t>
  </si>
  <si>
    <t>F6655_IT</t>
  </si>
  <si>
    <t>TECNICA SRL</t>
  </si>
  <si>
    <t>F6656_BE</t>
  </si>
  <si>
    <t>MERCEDES-BENZ ANTWERPEN NV</t>
  </si>
  <si>
    <t>F6659_FR</t>
  </si>
  <si>
    <t>MARRAGOU COLIN</t>
  </si>
  <si>
    <t>F6661_BE</t>
  </si>
  <si>
    <t>SWITCH</t>
  </si>
  <si>
    <t>F6662_BE</t>
  </si>
  <si>
    <t>123INKT SPRL</t>
  </si>
  <si>
    <t>F6663_BE</t>
  </si>
  <si>
    <t>GARAGE GOETHALS</t>
  </si>
  <si>
    <t>F6664_BE</t>
  </si>
  <si>
    <t>SALES AND MORE Albert Van Eeckhoudt</t>
  </si>
  <si>
    <t>F6666_BE</t>
  </si>
  <si>
    <t>CONTES DE FEVES</t>
  </si>
  <si>
    <t>F6667_NL</t>
  </si>
  <si>
    <t>BANGMAVERPAKKING</t>
  </si>
  <si>
    <t>F6668_NL</t>
  </si>
  <si>
    <t>ETI VANDENVEN BVBA</t>
  </si>
  <si>
    <t>F6669_NL</t>
  </si>
  <si>
    <t>DICK TRANSPORTS SPRL</t>
  </si>
  <si>
    <t>F6670_BE</t>
  </si>
  <si>
    <t>MAURICE WANTY S.A.</t>
  </si>
  <si>
    <t>F6672_BE</t>
  </si>
  <si>
    <t>FLEURISTE LES JARDINS DE LILAS</t>
  </si>
  <si>
    <t>F6673_BE</t>
  </si>
  <si>
    <t>POISSONNAIRIE DU BALTIA</t>
  </si>
  <si>
    <t>F6674_BE</t>
  </si>
  <si>
    <t>DE TOLLENAERE</t>
  </si>
  <si>
    <t>F6675_BE</t>
  </si>
  <si>
    <t>CLEF2WEB SPRL</t>
  </si>
  <si>
    <t>F6676_BE</t>
  </si>
  <si>
    <t>ATELIERS MARCEL LAMBERT</t>
  </si>
  <si>
    <t>F6677_BE</t>
  </si>
  <si>
    <t>CANIVET FRERES</t>
  </si>
  <si>
    <t>F6678_BE</t>
  </si>
  <si>
    <t>STEPSTONE SA</t>
  </si>
  <si>
    <t>F6680_BE</t>
  </si>
  <si>
    <t>STORE BE SA</t>
  </si>
  <si>
    <t>F6681_DE</t>
  </si>
  <si>
    <t>MTS &amp; APIC FILTER GMBH &amp; CO</t>
  </si>
  <si>
    <t>F6682_BE</t>
  </si>
  <si>
    <t>TRANSBYLDO</t>
  </si>
  <si>
    <t>F6683_BE</t>
  </si>
  <si>
    <t>RENOVATION INNOVATION MECANIQUE SA</t>
  </si>
  <si>
    <t>F6684_BE</t>
  </si>
  <si>
    <t>ICARUS</t>
  </si>
  <si>
    <t>F6685_BE</t>
  </si>
  <si>
    <t>HUGO NEUMANN</t>
  </si>
  <si>
    <t>F6686_BE</t>
  </si>
  <si>
    <t>UNICARRIES BELGIUM</t>
  </si>
  <si>
    <t>F6687_BE</t>
  </si>
  <si>
    <t>IPSO SPRL</t>
  </si>
  <si>
    <t>F6688_BE</t>
  </si>
  <si>
    <t>FLOWERS BY S</t>
  </si>
  <si>
    <t>F6689_BE</t>
  </si>
  <si>
    <t>MOLIMEX-THERM, DIVISION OF NORTEK GLOBAL</t>
  </si>
  <si>
    <t>F6690_DE</t>
  </si>
  <si>
    <t>DENIOS AG</t>
  </si>
  <si>
    <t>F6691_FR</t>
  </si>
  <si>
    <t>PAVIQUA SAS FLUOTECHNIK</t>
  </si>
  <si>
    <t>F6692_DE</t>
  </si>
  <si>
    <t>MULLERMUSIC VERANSTALUNGSTECHNIK</t>
  </si>
  <si>
    <t>F6693_BE</t>
  </si>
  <si>
    <t>GARAGE DON BOSCO AUDI SPRL</t>
  </si>
  <si>
    <t>F6694_DE</t>
  </si>
  <si>
    <t>STAFF.DIRECT</t>
  </si>
  <si>
    <t>F6695_DE</t>
  </si>
  <si>
    <t>ELECTRONICA KOELN GMBH</t>
  </si>
  <si>
    <t>F6696_BE</t>
  </si>
  <si>
    <t>TRANSUNIVERSE FORWARDING</t>
  </si>
  <si>
    <t>F6697_BE</t>
  </si>
  <si>
    <t>HACECO-T</t>
  </si>
  <si>
    <t>F6698_BE</t>
  </si>
  <si>
    <t>H&amp;L PEOPLE</t>
  </si>
  <si>
    <t>F6699_BE</t>
  </si>
  <si>
    <t>MAHAVI S.P.R.L.</t>
  </si>
  <si>
    <t>F6700_BE</t>
  </si>
  <si>
    <t>CAMELIA</t>
  </si>
  <si>
    <t>F6701_FR</t>
  </si>
  <si>
    <t>SMURFIT KAPPA</t>
  </si>
  <si>
    <t>F6702_BE</t>
  </si>
  <si>
    <t>COGEAF GROUP</t>
  </si>
  <si>
    <t>F6702_DE</t>
  </si>
  <si>
    <t>NIEDERBERGER KOLN GMBH</t>
  </si>
  <si>
    <t>F6703_BE</t>
  </si>
  <si>
    <t>VAN DEN BROECK CHRISTIAN</t>
  </si>
  <si>
    <t>F6704_DE</t>
  </si>
  <si>
    <t>KARLSRUHE MESSEN UND KONGRESSE</t>
  </si>
  <si>
    <t>F6705_BE</t>
  </si>
  <si>
    <t>COFEO SERVICES S.A.</t>
  </si>
  <si>
    <t>F6706_BE</t>
  </si>
  <si>
    <t>SPORTING DU PAYS DE CHARLEROI S.A.</t>
  </si>
  <si>
    <t>F6707_BE</t>
  </si>
  <si>
    <t>DELHAYE NEGOCES SPRL</t>
  </si>
  <si>
    <t>F6708_IT</t>
  </si>
  <si>
    <t>D.L.G. DI DAL BO ' ANTONIO &amp; C SAS</t>
  </si>
  <si>
    <t>F6709_FR</t>
  </si>
  <si>
    <t>NORDTOLE</t>
  </si>
  <si>
    <t>F6711_FR</t>
  </si>
  <si>
    <t>BUREAU VALLEE</t>
  </si>
  <si>
    <t>F6712=BE</t>
  </si>
  <si>
    <t>AGETRADEC</t>
  </si>
  <si>
    <t>F6713_BE</t>
  </si>
  <si>
    <t>T&amp;T TURNHOUT VZW</t>
  </si>
  <si>
    <t>F6719_FR</t>
  </si>
  <si>
    <t>DELANNOY CHARLES AGENCE MIRITIME</t>
  </si>
  <si>
    <t>F715_BE</t>
  </si>
  <si>
    <t>MICHAEL MAZUIN CHARLEROI SUD</t>
  </si>
  <si>
    <t>F9713_IT</t>
  </si>
  <si>
    <t>BSB FILTRI</t>
  </si>
  <si>
    <t>F9714_FR</t>
  </si>
  <si>
    <t>STONE GROUP</t>
  </si>
  <si>
    <t>F9715_FR</t>
  </si>
  <si>
    <t>FILTRELYS</t>
  </si>
  <si>
    <t>F9716_BE</t>
  </si>
  <si>
    <t>AMICIS S.A.</t>
  </si>
  <si>
    <t>F9717_BE</t>
  </si>
  <si>
    <t>DEPANNAGE FABRICE</t>
  </si>
  <si>
    <t>F9718_BE</t>
  </si>
  <si>
    <t>RENEWI BELGIUM SA/NV</t>
  </si>
  <si>
    <t>F1046_BE</t>
  </si>
  <si>
    <t>CAR &amp; TRUCK CHARLEROI</t>
  </si>
  <si>
    <t>F1086_BE</t>
  </si>
  <si>
    <t>REPROBEL SCRL</t>
  </si>
  <si>
    <t>F1155_BE</t>
  </si>
  <si>
    <t>AIRKAN SA /*</t>
  </si>
  <si>
    <t>F1225_BE</t>
  </si>
  <si>
    <t>CARGLASS /*</t>
  </si>
  <si>
    <t>F1541_BE</t>
  </si>
  <si>
    <t>UPS /I</t>
  </si>
  <si>
    <t>F1741</t>
  </si>
  <si>
    <t>CARREE BIEBUYCK PARTNERS</t>
  </si>
  <si>
    <t>F1840</t>
  </si>
  <si>
    <t>CSTC /*</t>
  </si>
  <si>
    <t>F2116_BE</t>
  </si>
  <si>
    <t>ALUDAN</t>
  </si>
  <si>
    <t>F2170_BE</t>
  </si>
  <si>
    <t>COLRUYT</t>
  </si>
  <si>
    <t>F2270_BE</t>
  </si>
  <si>
    <t>MATCH SUPERMARCHé</t>
  </si>
  <si>
    <t>F2338_BE</t>
  </si>
  <si>
    <t>EYNATTEN SERVICE /*</t>
  </si>
  <si>
    <t>F2389_BE</t>
  </si>
  <si>
    <t>SOCAFLEX /*</t>
  </si>
  <si>
    <t>F3071_BE</t>
  </si>
  <si>
    <t>MANUTAN BRUSSEL /*</t>
  </si>
  <si>
    <t>F3138</t>
  </si>
  <si>
    <t>NEDERMAN SA</t>
  </si>
  <si>
    <t>F3995</t>
  </si>
  <si>
    <t>BRIKO DEPOT</t>
  </si>
  <si>
    <t>F4046_BE</t>
  </si>
  <si>
    <t>NOTAIRE GROSFILS</t>
  </si>
  <si>
    <t>F4119_BE</t>
  </si>
  <si>
    <t>GORREUX SPRL</t>
  </si>
  <si>
    <t>F4160_BE</t>
  </si>
  <si>
    <t>PEPINIERES RAUNET</t>
  </si>
  <si>
    <t>F4166_BE</t>
  </si>
  <si>
    <t>SERVIMAT SA</t>
  </si>
  <si>
    <t>F4590_BE</t>
  </si>
  <si>
    <t>TRENDS TENDANCES/ROULARTA</t>
  </si>
  <si>
    <t>F4629_FR</t>
  </si>
  <si>
    <t>BEST SAS</t>
  </si>
  <si>
    <t>F4693_BE</t>
  </si>
  <si>
    <t>CARRELAGE BRUNO</t>
  </si>
  <si>
    <t>F4736_BE</t>
  </si>
  <si>
    <t>BRICO LA LOUVIERE</t>
  </si>
  <si>
    <t>F4848_BE</t>
  </si>
  <si>
    <t>SOBELTAX - LOCATION</t>
  </si>
  <si>
    <t>F4865_BE</t>
  </si>
  <si>
    <t>HUBO AUVELAIS</t>
  </si>
  <si>
    <t>F4871_BE</t>
  </si>
  <si>
    <t>OKA</t>
  </si>
  <si>
    <t>F5015_BE</t>
  </si>
  <si>
    <t>BBC GEEL VZW</t>
  </si>
  <si>
    <t>F5036_BE</t>
  </si>
  <si>
    <t>MARECHAL &amp; FILS SPRL</t>
  </si>
  <si>
    <t>F5191_BE</t>
  </si>
  <si>
    <t>ALL4CLEAN SPRL</t>
  </si>
  <si>
    <t>F5238_FR</t>
  </si>
  <si>
    <t>SEFRAM SAS</t>
  </si>
  <si>
    <t>F5260_BE</t>
  </si>
  <si>
    <t>CREAPLEX - MANUPLEX GROUP</t>
  </si>
  <si>
    <t>F5290_BE</t>
  </si>
  <si>
    <t>ESPACE CHASSART SA</t>
  </si>
  <si>
    <t>F5357_CN</t>
  </si>
  <si>
    <t>WENZHOU OUHAI SANYANG LUMINAIRE FAC</t>
  </si>
  <si>
    <t>F5378_BE</t>
  </si>
  <si>
    <t>VP LAMBRECHT VDK</t>
  </si>
  <si>
    <t>F5384_DE</t>
  </si>
  <si>
    <t>FILTECH EXHIBITIONS GERMANY GMBH</t>
  </si>
  <si>
    <t>F5487_BE</t>
  </si>
  <si>
    <t>STARBAT SERVICES SA</t>
  </si>
  <si>
    <t>F5495_BE</t>
  </si>
  <si>
    <t>ACTION</t>
  </si>
  <si>
    <t>F5510_BE</t>
  </si>
  <si>
    <t>BANQUETS LOCATIONS SC</t>
  </si>
  <si>
    <t>F5530_BE</t>
  </si>
  <si>
    <t>MENGEOT A. ETS</t>
  </si>
  <si>
    <t>F5563_FR</t>
  </si>
  <si>
    <t>SOGNO S.A.S.</t>
  </si>
  <si>
    <t>F5597_FR</t>
  </si>
  <si>
    <t>GL EVENTS EXHIBITIONS</t>
  </si>
  <si>
    <t>F5645_BE</t>
  </si>
  <si>
    <t>HOTEL CHARLEROI AIRPORT</t>
  </si>
  <si>
    <t>F5648_BE</t>
  </si>
  <si>
    <t>SPEEDY - Q TEAM NV</t>
  </si>
  <si>
    <t>F5660_BE</t>
  </si>
  <si>
    <t>AGO - JOBS &amp; HR</t>
  </si>
  <si>
    <t>F5686_BE</t>
  </si>
  <si>
    <t>ROB-VERHUUR BVBA</t>
  </si>
  <si>
    <t>F5696_BE</t>
  </si>
  <si>
    <t>RENAULT TOURNAI SA</t>
  </si>
  <si>
    <t>F5718_CN</t>
  </si>
  <si>
    <t>SHENZHEN LEDAMP OPTO-ELECTRONIC TEC</t>
  </si>
  <si>
    <t>F5739_IT</t>
  </si>
  <si>
    <t>FILSYSTEM SRL</t>
  </si>
  <si>
    <t>F5771_BE</t>
  </si>
  <si>
    <t>DRAFIL SA</t>
  </si>
  <si>
    <t>F5774_IE</t>
  </si>
  <si>
    <t>IREMA</t>
  </si>
  <si>
    <t>F5790_NL</t>
  </si>
  <si>
    <t>BURKERT CONTROMATIC BV</t>
  </si>
  <si>
    <t>F5883_CN</t>
  </si>
  <si>
    <t>DOLIGHT OPTOELECTRICS TECHNOLOGY CO.</t>
  </si>
  <si>
    <t>F5888_SK</t>
  </si>
  <si>
    <t>KATRANSPORT s.r.o.</t>
  </si>
  <si>
    <t>F5889_BE</t>
  </si>
  <si>
    <t>ZORG.TECH VZW</t>
  </si>
  <si>
    <t>F5890_CN</t>
  </si>
  <si>
    <t>SHENZHEN BETOP ELECTRONICS CO. LTD</t>
  </si>
  <si>
    <t>F5891_MA</t>
  </si>
  <si>
    <t>DELTRIAN TFM MAROC</t>
  </si>
  <si>
    <t>F5892_NL</t>
  </si>
  <si>
    <t>CARBONFILTERS B.V.</t>
  </si>
  <si>
    <t>F5893_NL</t>
  </si>
  <si>
    <t>STUDIO MANGO B.V.</t>
  </si>
  <si>
    <t>F5894_BE</t>
  </si>
  <si>
    <t>TAMU VOF</t>
  </si>
  <si>
    <t>F5896_BE</t>
  </si>
  <si>
    <t>SETAM - OFFICE DE REPRS. FISCALE</t>
  </si>
  <si>
    <t>F5897_CN</t>
  </si>
  <si>
    <t>XSY LIGHTING</t>
  </si>
  <si>
    <t>F5898_BE</t>
  </si>
  <si>
    <t>DURANT AGRICOLE ET JARDIN SPRL</t>
  </si>
  <si>
    <t>F5899_FR</t>
  </si>
  <si>
    <t>LAPRO</t>
  </si>
  <si>
    <t>F5900_BE</t>
  </si>
  <si>
    <t>TEAM LOGISTICS SPRL</t>
  </si>
  <si>
    <t>F5901_FI</t>
  </si>
  <si>
    <t>Eurofins Expert Services Oy</t>
  </si>
  <si>
    <t>F5902_IT</t>
  </si>
  <si>
    <t>THERMOTRADE S.R.L.</t>
  </si>
  <si>
    <t>F5903_FR</t>
  </si>
  <si>
    <t>THAF</t>
  </si>
  <si>
    <t>F5904_CN</t>
  </si>
  <si>
    <t>SHENZHEN CARY TECHNOLOGY CO. LTD</t>
  </si>
  <si>
    <t>F5905_BE</t>
  </si>
  <si>
    <t>CARNEXT BY LEASEPLAN</t>
  </si>
  <si>
    <t>F5906_NL</t>
  </si>
  <si>
    <t>WILLEM MANNESSE</t>
  </si>
  <si>
    <t>F5907_FR</t>
  </si>
  <si>
    <t>DLM INTERNATIONALS</t>
  </si>
  <si>
    <t>F5908_BE</t>
  </si>
  <si>
    <t>FACILE SOLUTION SPRL</t>
  </si>
  <si>
    <t>F5909_SE</t>
  </si>
  <si>
    <t>RISE Research Institutes of Sweden AB</t>
  </si>
  <si>
    <t>F5910_BE</t>
  </si>
  <si>
    <t>ART QUENTIN</t>
  </si>
  <si>
    <t>F5911_BE</t>
  </si>
  <si>
    <t>SHS COMPUTER SPRL</t>
  </si>
  <si>
    <t>F5912_BE</t>
  </si>
  <si>
    <t>ABN KLIMATISATIE NV</t>
  </si>
  <si>
    <t>F5913_RO</t>
  </si>
  <si>
    <t>MASTER BUILD SRL</t>
  </si>
  <si>
    <t>F5915_BE</t>
  </si>
  <si>
    <t>FB Logistics</t>
  </si>
  <si>
    <t>F5916_NL</t>
  </si>
  <si>
    <t>INTERCOL B.V.</t>
  </si>
  <si>
    <t>F5918_BE</t>
  </si>
  <si>
    <t>DE ROEVE XPO BVBA</t>
  </si>
  <si>
    <t>F5919_BE</t>
  </si>
  <si>
    <t>MEDIA MARKT - SATURN BELGIUM NV</t>
  </si>
  <si>
    <t>F5920_RO</t>
  </si>
  <si>
    <t>LOGISTIC PAINT SHOP SRL</t>
  </si>
  <si>
    <t>F5921_BE</t>
  </si>
  <si>
    <t>PRONOVEM-OFFICE VAN MALDEREN SA</t>
  </si>
  <si>
    <t>F5922_BE</t>
  </si>
  <si>
    <t>WEX - RETAIL PETROLEUM SERVICES LTD</t>
  </si>
  <si>
    <t>F5923_BE</t>
  </si>
  <si>
    <t>RAES MOTOREN BRUGGE NV</t>
  </si>
  <si>
    <t>F5924_IT</t>
  </si>
  <si>
    <t>F.LLI FOLGONI SNC DI FOLGONI ANNA &amp; STEF</t>
  </si>
  <si>
    <t>F5925_BE</t>
  </si>
  <si>
    <t>DOEDIJNS FLUID INDUSTRY NV</t>
  </si>
  <si>
    <t>F5926_DE</t>
  </si>
  <si>
    <t>CONSUMER PRODUCTS SERVICES GERMANY GMBH</t>
  </si>
  <si>
    <t>F5927_BE</t>
  </si>
  <si>
    <t>XPRS SCS</t>
  </si>
  <si>
    <t>F5928_IT</t>
  </si>
  <si>
    <t>FILLING TECHNOLOGIES S.R.L.</t>
  </si>
  <si>
    <t>F5929_BE</t>
  </si>
  <si>
    <t>JANSON BAUGNIET SCRL SC</t>
  </si>
  <si>
    <t>F5931_BE</t>
  </si>
  <si>
    <t>CABINET AVOCATS FIASSE</t>
  </si>
  <si>
    <t>F5932_BE</t>
  </si>
  <si>
    <t>COLORS PRODUCTION SPRL - STAMEX</t>
  </si>
  <si>
    <t>F5934_RO</t>
  </si>
  <si>
    <t>VIMAG LEROIV SRL-D</t>
  </si>
  <si>
    <t>F5935_BE</t>
  </si>
  <si>
    <t>Steyro NV</t>
  </si>
  <si>
    <t>F5936_BE</t>
  </si>
  <si>
    <t>MATERIAUX TONI SA</t>
  </si>
  <si>
    <t>F5937_BE</t>
  </si>
  <si>
    <t>LMG INVEST SPRL</t>
  </si>
  <si>
    <t>F5938_BE</t>
  </si>
  <si>
    <t>GECCO Comm.V</t>
  </si>
  <si>
    <t>F5939_FR</t>
  </si>
  <si>
    <t>ECOVADIS SAS</t>
  </si>
  <si>
    <t>F5940_BE</t>
  </si>
  <si>
    <t>CARROSSERIEBEDRIJF VAN DAMME BVBA</t>
  </si>
  <si>
    <t>F5941_BE</t>
  </si>
  <si>
    <t>ATELIERS MARIN SPRL</t>
  </si>
  <si>
    <t>F5942_BE</t>
  </si>
  <si>
    <t>EUROMIS SPRL</t>
  </si>
  <si>
    <t>F5943_BE</t>
  </si>
  <si>
    <t>VERVAEKE BVBA</t>
  </si>
  <si>
    <t>F5944_BE</t>
  </si>
  <si>
    <t>PLANET PNEUS SPRL</t>
  </si>
  <si>
    <t>F5945_FR</t>
  </si>
  <si>
    <t>CONNECT SYSTEMES</t>
  </si>
  <si>
    <t>F5946_LT</t>
  </si>
  <si>
    <t>ITELLA Logistics UAB</t>
  </si>
  <si>
    <t>F5947_CN</t>
  </si>
  <si>
    <t>GLORY INTERNATIONAL GROUP</t>
  </si>
  <si>
    <t>F5948_BE</t>
  </si>
  <si>
    <t>PASTA EN ZO BVBA</t>
  </si>
  <si>
    <t>F5949_CN</t>
  </si>
  <si>
    <t>QINGDAO EASTBEST PACKING EQUIPMENT CO.</t>
  </si>
  <si>
    <t>F5950_BE</t>
  </si>
  <si>
    <t>FULL SERVICES</t>
  </si>
  <si>
    <t>F5951_CN</t>
  </si>
  <si>
    <t>DONGGUAN BOWIN INTERNATIONAL FORWARDING</t>
  </si>
  <si>
    <t>F5952_BE</t>
  </si>
  <si>
    <t>CHASAL SPRL</t>
  </si>
  <si>
    <t>F5953_FR</t>
  </si>
  <si>
    <t>PANOL SAS</t>
  </si>
  <si>
    <t>F5954_BE</t>
  </si>
  <si>
    <t>MAZOUT.BE SPRL</t>
  </si>
  <si>
    <t>F5955_BE</t>
  </si>
  <si>
    <t>O.C.B. VZW</t>
  </si>
  <si>
    <t>F5956_SK</t>
  </si>
  <si>
    <t>JML - 1996, s.r.o.</t>
  </si>
  <si>
    <t>F5957_BE</t>
  </si>
  <si>
    <t>ELECTRO DEPOT BELGIUM SA</t>
  </si>
  <si>
    <t>F5958_BE</t>
  </si>
  <si>
    <t>APPLE RETAIL BELGIUM SPRL</t>
  </si>
  <si>
    <t>F5959_FR</t>
  </si>
  <si>
    <t>JACOBI CARBONS FRANCE SASU</t>
  </si>
  <si>
    <t>F5960_LT</t>
  </si>
  <si>
    <t>Multitransportas UAB</t>
  </si>
  <si>
    <t>F5961_BE</t>
  </si>
  <si>
    <t>Triple R AND C Shipping &amp; Logistics SPRL</t>
  </si>
  <si>
    <t>F5962_ZA</t>
  </si>
  <si>
    <t>BLG LOGISTICS</t>
  </si>
  <si>
    <t>F5963_BE</t>
  </si>
  <si>
    <t>SMARTLOG NV</t>
  </si>
  <si>
    <t>F5964_BE</t>
  </si>
  <si>
    <t>BNP PARIBAS REAL ESTATE ADVISORY BELGIUM</t>
  </si>
  <si>
    <t>F5965_BE</t>
  </si>
  <si>
    <t>PROFIL BVBA</t>
  </si>
  <si>
    <t>F5966_FR</t>
  </si>
  <si>
    <t>AIXMETAL SAS</t>
  </si>
  <si>
    <t>F5967_DE</t>
  </si>
  <si>
    <t>DEKRA TESTING AND CERTIFICATION GMBH</t>
  </si>
  <si>
    <t>F5968_FR</t>
  </si>
  <si>
    <t>DELILED SAS</t>
  </si>
  <si>
    <t>F5969_DE</t>
  </si>
  <si>
    <t>GÖRG</t>
  </si>
  <si>
    <t>F5970_DE</t>
  </si>
  <si>
    <t>ZIER GMBH</t>
  </si>
  <si>
    <t>F5971_BE</t>
  </si>
  <si>
    <t>NEUHAUS NV</t>
  </si>
  <si>
    <t>F5972_BE</t>
  </si>
  <si>
    <t>WONDER KIDS</t>
  </si>
  <si>
    <t>F5973_CN</t>
  </si>
  <si>
    <t>SHENZHEN KINLIGHTS TECHNOLOGY CO. LTD</t>
  </si>
  <si>
    <t>F5974_BE</t>
  </si>
  <si>
    <t>MARGANI SPRL</t>
  </si>
  <si>
    <t>F6555_BE</t>
  </si>
  <si>
    <t>CERRAN SPRL</t>
  </si>
  <si>
    <t>F6607_BE</t>
  </si>
  <si>
    <t>WORLD TRADING COMPANY S.A</t>
  </si>
  <si>
    <t>F6615_BE</t>
  </si>
  <si>
    <t>VERACHTERT</t>
  </si>
  <si>
    <t>F6622_BE</t>
  </si>
  <si>
    <t>I-CARE</t>
  </si>
  <si>
    <t>F6651_BE</t>
  </si>
  <si>
    <t>TOBA SPRL</t>
  </si>
  <si>
    <t>F9720_BE</t>
  </si>
  <si>
    <t>ARTSTONE</t>
  </si>
  <si>
    <t>F9721_BE</t>
  </si>
  <si>
    <t>DJOSER</t>
  </si>
  <si>
    <t>F9722_BE</t>
  </si>
  <si>
    <t>CENTER PIECES SPRL</t>
  </si>
  <si>
    <t>REDUCTION %</t>
  </si>
  <si>
    <t xml:space="preserve"> SAVINGS</t>
  </si>
  <si>
    <t>RESP</t>
  </si>
  <si>
    <t>CW</t>
  </si>
  <si>
    <t>FERMER ENERGY TEAM -QUID ECONOMIES</t>
  </si>
  <si>
    <t>SZ</t>
  </si>
  <si>
    <t>BM</t>
  </si>
  <si>
    <t>JK</t>
  </si>
  <si>
    <t>BQUE</t>
  </si>
  <si>
    <t>TRANSPORT</t>
  </si>
  <si>
    <t>MANPOWER</t>
  </si>
  <si>
    <t>??</t>
  </si>
  <si>
    <t>MARCH FILTRES</t>
  </si>
  <si>
    <t>MARCH LED</t>
  </si>
  <si>
    <t>INFORMATIQUE</t>
  </si>
  <si>
    <t>EMBALLAGE</t>
  </si>
  <si>
    <t>FOIRES</t>
  </si>
  <si>
    <t>TELEPHONE</t>
  </si>
  <si>
    <t>ASSURANCE</t>
  </si>
  <si>
    <t>MACHINES</t>
  </si>
  <si>
    <t>CARBURANTS</t>
  </si>
  <si>
    <t>ELECTRICITE</t>
  </si>
  <si>
    <t>AVOCAT</t>
  </si>
  <si>
    <t>HOTEL</t>
  </si>
  <si>
    <t>DELTA 2019-2018</t>
  </si>
  <si>
    <t>DELTA%</t>
  </si>
  <si>
    <t>% on Total</t>
  </si>
  <si>
    <t>cum %</t>
  </si>
  <si>
    <t>FILTERBAGS FOR INDUSTRIAL DUST FILTRATION</t>
  </si>
  <si>
    <t>CHECK SUPPLIER OF NICK OR PRODUCING SERIALS IN MOROCCO OF LITHUNIA</t>
  </si>
  <si>
    <t>PPL/PFL/PTL IN PLUSAIR PA - compete ceeling filters with TWE</t>
  </si>
  <si>
    <t xml:space="preserve">COMPARE MIKROPOR AND SK - CHECK ROUMANIAN SUPPLIER </t>
  </si>
  <si>
    <t>remarks</t>
  </si>
  <si>
    <t>transport mikropor ???</t>
  </si>
  <si>
    <t>PRODUCER IN POLAND COMPETITOR OF MOLLER</t>
  </si>
  <si>
    <t>NEW MACHINERY TO BUY URGENTLY</t>
  </si>
  <si>
    <t>CHALLENGE WITH DELTRIAN CHINA (MARKUS)</t>
  </si>
  <si>
    <t>CONSOLIDATION WITH SUBSIDARIES</t>
  </si>
  <si>
    <t>COMPARE MIKROPOR AND SK - CHECK ROUMANIAN SUPPLIER + B&amp;S + MAKE SPOT REDUCTION ON BIG ORDERS</t>
  </si>
  <si>
    <t>INTERIM</t>
  </si>
  <si>
    <t xml:space="preserve"> SAVINGS/YEAR</t>
  </si>
  <si>
    <t>SAVING/MONTH</t>
  </si>
  <si>
    <t>TOLERIE</t>
  </si>
  <si>
    <t>TAXES</t>
  </si>
  <si>
    <t>HR</t>
  </si>
  <si>
    <t>GLUE</t>
  </si>
  <si>
    <t>TFM</t>
  </si>
  <si>
    <t>PRODUCTION</t>
  </si>
  <si>
    <t xml:space="preserve">DEDOUANEMENT </t>
  </si>
  <si>
    <t>ETIQUETTES</t>
  </si>
  <si>
    <t>MANPOWER LED</t>
  </si>
  <si>
    <t>CHAUFFAGISTE</t>
  </si>
  <si>
    <t>DECHETS</t>
  </si>
  <si>
    <t>F2416_BE</t>
  </si>
  <si>
    <t>IPAL /*</t>
  </si>
  <si>
    <t>F5850_BE</t>
  </si>
  <si>
    <t>WVH-CONSULT BVBA</t>
  </si>
  <si>
    <t>F1236_BE</t>
  </si>
  <si>
    <t>DETECNET /*</t>
  </si>
  <si>
    <t>F6632_BE</t>
  </si>
  <si>
    <t>VIPS-TODAY</t>
  </si>
  <si>
    <t>F5822_BE</t>
  </si>
  <si>
    <t>CHRISTIAN WAUTHIER</t>
  </si>
  <si>
    <t>F5895_BE</t>
  </si>
  <si>
    <t>DESCHAMPS, CÉDRIC M</t>
  </si>
  <si>
    <t>F5697_BE</t>
  </si>
  <si>
    <t>GEOMI SPRL</t>
  </si>
  <si>
    <t>F5147_NL</t>
  </si>
  <si>
    <t>BORST MANAGEMENT CONSULTANCY</t>
  </si>
  <si>
    <t>F4094_BE</t>
  </si>
  <si>
    <t>PROMAC BVBA/KB</t>
  </si>
  <si>
    <t>F5829_ZA</t>
  </si>
  <si>
    <t>CUS FACTORT MAINENANCE AND SERVICES</t>
  </si>
  <si>
    <t>F5606_FR</t>
  </si>
  <si>
    <t>EFFICIENCA SARL</t>
  </si>
  <si>
    <t>F5854_LU</t>
  </si>
  <si>
    <t>CREATIVE INVEST S.A.</t>
  </si>
  <si>
    <t>F5599_IT</t>
  </si>
  <si>
    <t>LORENZO ACHILLI</t>
  </si>
  <si>
    <t>F4569_IT</t>
  </si>
  <si>
    <t>GIANPAOLO ACHILLI DR</t>
  </si>
  <si>
    <t>F5914_LU</t>
  </si>
  <si>
    <t>CEBEGEST S.A R.L.</t>
  </si>
  <si>
    <t>F5503_BE</t>
  </si>
  <si>
    <t>RLS AUDIT &amp; CONSEILS SPRL</t>
  </si>
  <si>
    <t>F5795_BE</t>
  </si>
  <si>
    <t>SPETECO SCS - CABETEC SCS</t>
  </si>
  <si>
    <t>F5930_BE</t>
  </si>
  <si>
    <t>LAURELSA SRL</t>
  </si>
  <si>
    <t>F3270_BE</t>
  </si>
  <si>
    <t>M.A.T PARTNERS /*</t>
  </si>
  <si>
    <t>F5933_BE</t>
  </si>
  <si>
    <t>MFT SRL</t>
  </si>
  <si>
    <t>F1082_BE</t>
  </si>
  <si>
    <t>MFT - FARKAS MICHEL /*</t>
  </si>
  <si>
    <t>F5714_BE</t>
  </si>
  <si>
    <t>PEREMANS JEAN-CLAUDE</t>
  </si>
  <si>
    <t>F5977_DE</t>
  </si>
  <si>
    <t>K2 VERPACKUNGEN</t>
  </si>
  <si>
    <t>F5979_BE</t>
  </si>
  <si>
    <t>LE BONIMENTEUR</t>
  </si>
  <si>
    <t>F5975_BE</t>
  </si>
  <si>
    <t>YODA CARROSSERIE</t>
  </si>
  <si>
    <t>F5978_LU</t>
  </si>
  <si>
    <t>LUXLEV LOCATION</t>
  </si>
  <si>
    <t>F5976_BE</t>
  </si>
  <si>
    <t>J.M.C. TOISON D'OR SA</t>
  </si>
  <si>
    <t>F4137_BE</t>
  </si>
  <si>
    <t>D.L.C. SPRL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</si>
</sst>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 * #,##0.00_ ;_ * \-#,##0.00_ ;_ * &quot;-&quot;??_ ;_ @_ 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0.0%"/>
    <numFmt numFmtId="167" formatCode="_-* #,##0\ &quot;€&quot;_-;\-* #,##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10"/>
      <name val="MS Sans Serif"/>
      <family val="2"/>
    </font>
    <font>
      <b/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b/>
      <sz val="10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 pivotButton="1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2" applyFont="1" applyAlignment="1">
      <alignment vertical="top"/>
    </xf>
    <xf numFmtId="0" fontId="4" fillId="0" borderId="0" xfId="0" applyFont="1"/>
    <xf numFmtId="43" fontId="4" fillId="0" borderId="0" xfId="1" applyFont="1"/>
    <xf numFmtId="9" fontId="4" fillId="0" borderId="0" xfId="3" applyFont="1"/>
    <xf numFmtId="0" fontId="3" fillId="2" borderId="0" xfId="2" applyFont="1" applyFill="1" applyAlignment="1">
      <alignment horizontal="center" vertical="top"/>
    </xf>
    <xf numFmtId="43" fontId="6" fillId="0" borderId="0" xfId="1" applyFont="1" applyAlignment="1">
      <alignment vertical="top"/>
    </xf>
    <xf numFmtId="43" fontId="5" fillId="3" borderId="0" xfId="1" applyFont="1" applyFill="1" applyAlignment="1">
      <alignment vertical="top"/>
    </xf>
    <xf numFmtId="43" fontId="4" fillId="3" borderId="0" xfId="1" applyFont="1" applyFill="1"/>
    <xf numFmtId="43" fontId="5" fillId="0" borderId="0" xfId="1" applyFont="1" applyAlignment="1">
      <alignment vertical="top"/>
    </xf>
    <xf numFmtId="165" fontId="4" fillId="0" borderId="0" xfId="0" applyNumberFormat="1" applyFont="1"/>
    <xf numFmtId="164" fontId="4" fillId="0" borderId="0" xfId="4" applyFont="1"/>
    <xf numFmtId="165" fontId="0" fillId="0" borderId="0" xfId="0" applyNumberFormat="1"/>
    <xf numFmtId="9" fontId="0" fillId="0" borderId="0" xfId="3" applyFont="1"/>
    <xf numFmtId="9" fontId="0" fillId="0" borderId="0" xfId="0" applyNumberFormat="1"/>
    <xf numFmtId="10" fontId="0" fillId="0" borderId="0" xfId="3" applyNumberFormat="1" applyFont="1"/>
    <xf numFmtId="43" fontId="0" fillId="0" borderId="0" xfId="0" applyNumberFormat="1"/>
    <xf numFmtId="0" fontId="3" fillId="2" borderId="0" xfId="2" applyFont="1" applyFill="1" applyAlignment="1">
      <alignment vertical="top"/>
    </xf>
    <xf numFmtId="0" fontId="3" fillId="4" borderId="0" xfId="2" applyFont="1" applyFill="1" applyAlignment="1">
      <alignment vertical="top"/>
    </xf>
    <xf numFmtId="0" fontId="3" fillId="5" borderId="0" xfId="2" applyFont="1" applyFill="1" applyAlignment="1">
      <alignment vertical="top"/>
    </xf>
    <xf numFmtId="167" fontId="4" fillId="0" borderId="0" xfId="4" applyNumberFormat="1" applyFont="1"/>
    <xf numFmtId="167" fontId="0" fillId="0" borderId="0" xfId="4" applyNumberFormat="1" applyFont="1"/>
    <xf numFmtId="9" fontId="10" fillId="0" borderId="0" xfId="3" applyFont="1"/>
    <xf numFmtId="0" fontId="7" fillId="0" borderId="0" xfId="0" applyFont="1"/>
    <xf numFmtId="0" fontId="10" fillId="0" borderId="0" xfId="0" applyFont="1"/>
    <xf numFmtId="9" fontId="7" fillId="0" borderId="0" xfId="3" applyFont="1"/>
    <xf numFmtId="167" fontId="7" fillId="0" borderId="0" xfId="4" applyNumberFormat="1" applyFont="1"/>
    <xf numFmtId="164" fontId="7" fillId="0" borderId="0" xfId="4" applyFont="1"/>
    <xf numFmtId="43" fontId="10" fillId="0" borderId="0" xfId="0" applyNumberFormat="1" applyFont="1"/>
    <xf numFmtId="166" fontId="0" fillId="0" borderId="0" xfId="0" applyNumberFormat="1"/>
    <xf numFmtId="167" fontId="7" fillId="2" borderId="0" xfId="4" applyNumberFormat="1" applyFont="1" applyFill="1"/>
    <xf numFmtId="167" fontId="10" fillId="0" borderId="0" xfId="4" applyNumberFormat="1" applyFont="1"/>
    <xf numFmtId="10" fontId="7" fillId="0" borderId="0" xfId="3" applyNumberFormat="1" applyFont="1"/>
    <xf numFmtId="10" fontId="10" fillId="0" borderId="0" xfId="3" applyNumberFormat="1" applyFont="1"/>
    <xf numFmtId="43" fontId="3" fillId="0" borderId="0" xfId="1" applyFont="1" applyAlignment="1">
      <alignment vertical="top"/>
    </xf>
    <xf numFmtId="0" fontId="0" fillId="0" borderId="0" xfId="0" applyAlignment="1">
      <alignment vertical="top"/>
    </xf>
    <xf numFmtId="43" fontId="13" fillId="0" borderId="0" xfId="1" applyFont="1"/>
  </cellXfs>
  <cellStyles count="5">
    <cellStyle name="Milliers" xfId="1" builtinId="3"/>
    <cellStyle name="Monétaire" xfId="4" builtinId="4"/>
    <cellStyle name="Normal" xfId="0" builtinId="0"/>
    <cellStyle name="Normal 2" xfId="2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698"/>
  <sheetViews>
    <sheetView tabSelected="1" zoomScaleNormal="100" workbookViewId="0">
      <pane xSplit="4" ySplit="2" topLeftCell="E3" activePane="bottomRight" state="frozen"/>
      <selection pane="topRight" activeCell="F1" sqref="F1"/>
      <selection pane="bottomLeft" activeCell="A3" sqref="A3"/>
      <selection pane="bottomRight" activeCell="B9" sqref="B9"/>
    </sheetView>
  </sheetViews>
  <sheetFormatPr baseColWidth="10" defaultColWidth="11.42578125" defaultRowHeight="15" x14ac:dyDescent="0.25"/>
  <cols>
    <col min="1" max="1" width="12.5703125" style="2" bestFit="1" customWidth="1"/>
    <col min="2" max="2" width="49.28515625" style="2" bestFit="1" customWidth="1"/>
    <col min="3" max="3" width="15.28515625" style="2" bestFit="1" customWidth="1"/>
    <col min="4" max="4" width="16.140625" style="2" bestFit="1" customWidth="1"/>
    <col min="5" max="5" width="14.85546875" style="3" bestFit="1" customWidth="1"/>
    <col min="6" max="6" width="14.85546875" style="2" bestFit="1" customWidth="1"/>
    <col min="7" max="7" width="16.85546875" style="2" bestFit="1" customWidth="1"/>
    <col min="8" max="8" width="7.28515625" style="2" bestFit="1" customWidth="1"/>
    <col min="11" max="11" width="11.42578125" style="4"/>
    <col min="12" max="12" width="16.5703125" style="11" bestFit="1" customWidth="1"/>
    <col min="13" max="13" width="11.42578125" style="2"/>
    <col min="14" max="14" width="14" style="2" bestFit="1" customWidth="1"/>
    <col min="15" max="16384" width="11.42578125" style="2"/>
  </cols>
  <sheetData>
    <row r="1" spans="1:15" s="23" customFormat="1" x14ac:dyDescent="0.25">
      <c r="A1" s="1" t="s">
        <v>0</v>
      </c>
      <c r="B1" s="1" t="s">
        <v>1</v>
      </c>
      <c r="C1" s="1" t="s">
        <v>1395</v>
      </c>
      <c r="D1" s="1"/>
      <c r="E1" s="5">
        <v>2019</v>
      </c>
      <c r="F1" s="5">
        <v>2018</v>
      </c>
      <c r="G1" s="23" t="s">
        <v>1417</v>
      </c>
      <c r="H1" s="23" t="s">
        <v>1418</v>
      </c>
      <c r="I1" s="24" t="s">
        <v>1419</v>
      </c>
      <c r="J1" s="24" t="s">
        <v>1420</v>
      </c>
      <c r="K1" s="25" t="s">
        <v>1393</v>
      </c>
      <c r="L1" s="27" t="s">
        <v>1433</v>
      </c>
      <c r="N1" s="23" t="s">
        <v>1434</v>
      </c>
    </row>
    <row r="2" spans="1:15" s="26" customFormat="1" x14ac:dyDescent="0.25">
      <c r="E2" s="30">
        <f>SUM(E3:E698)</f>
        <v>0</v>
      </c>
      <c r="F2" s="30">
        <f>SUM(F3:F698)</f>
        <v>15989416.650000004</v>
      </c>
      <c r="I2" s="31"/>
      <c r="J2" s="31"/>
      <c r="L2" s="30">
        <f>SUM(L3:L698)</f>
        <v>0</v>
      </c>
      <c r="M2" s="32" t="e">
        <f>+L2/E2</f>
        <v>#DIV/0!</v>
      </c>
      <c r="N2" s="26">
        <f>+L2/12</f>
        <v>0</v>
      </c>
    </row>
    <row r="3" spans="1:15" x14ac:dyDescent="0.25">
      <c r="A3" s="1" t="s">
        <v>374</v>
      </c>
      <c r="B3" s="1" t="s">
        <v>375</v>
      </c>
      <c r="C3" s="1" t="s">
        <v>1398</v>
      </c>
      <c r="D3" s="1" t="s">
        <v>1405</v>
      </c>
      <c r="E3" s="7"/>
      <c r="F3" s="6">
        <v>2451288.38</v>
      </c>
      <c r="G3" s="10">
        <f t="shared" ref="G3:G50" si="0">+E3-F3</f>
        <v>-2451288.38</v>
      </c>
      <c r="H3" s="4">
        <f t="shared" ref="H3:H50" si="1">+G3/F3</f>
        <v>-1</v>
      </c>
      <c r="I3" s="13" t="e">
        <f>+E3/$E$2</f>
        <v>#DIV/0!</v>
      </c>
      <c r="J3" s="13" t="e">
        <f>I3</f>
        <v>#DIV/0!</v>
      </c>
      <c r="K3" s="4">
        <v>0.01</v>
      </c>
      <c r="L3" s="11">
        <f>+E3*K3</f>
        <v>0</v>
      </c>
      <c r="N3" s="26">
        <f>+L3/12</f>
        <v>0</v>
      </c>
    </row>
    <row r="4" spans="1:15" x14ac:dyDescent="0.25">
      <c r="A4" s="1" t="s">
        <v>206</v>
      </c>
      <c r="B4" s="1" t="s">
        <v>207</v>
      </c>
      <c r="C4" s="1" t="s">
        <v>1398</v>
      </c>
      <c r="D4" s="1" t="s">
        <v>1405</v>
      </c>
      <c r="E4" s="7"/>
      <c r="F4" s="6">
        <v>2410932.0499999998</v>
      </c>
      <c r="G4" s="10">
        <f t="shared" si="0"/>
        <v>-2410932.0499999998</v>
      </c>
      <c r="H4" s="4">
        <f t="shared" si="1"/>
        <v>-1</v>
      </c>
      <c r="I4" s="13" t="e">
        <f t="shared" ref="I4:I50" si="2">+E4/$E$2</f>
        <v>#DIV/0!</v>
      </c>
      <c r="J4" s="14" t="e">
        <f t="shared" ref="J4:J67" si="3">J3+I4</f>
        <v>#DIV/0!</v>
      </c>
      <c r="K4" s="4">
        <v>0.01</v>
      </c>
      <c r="L4" s="11">
        <f>+E4*K4</f>
        <v>0</v>
      </c>
      <c r="N4" s="26">
        <f t="shared" ref="N4:N50" si="4">+L4/12</f>
        <v>0</v>
      </c>
    </row>
    <row r="5" spans="1:15" x14ac:dyDescent="0.25">
      <c r="A5" s="1" t="s">
        <v>202</v>
      </c>
      <c r="B5" s="1" t="s">
        <v>203</v>
      </c>
      <c r="C5" s="1" t="s">
        <v>1399</v>
      </c>
      <c r="D5" s="1" t="s">
        <v>1403</v>
      </c>
      <c r="E5" s="7"/>
      <c r="F5" s="6">
        <v>1165701.3</v>
      </c>
      <c r="G5" s="10">
        <f t="shared" si="0"/>
        <v>-1165701.3</v>
      </c>
      <c r="H5" s="4">
        <f t="shared" si="1"/>
        <v>-1</v>
      </c>
      <c r="I5" s="13" t="e">
        <f t="shared" si="2"/>
        <v>#DIV/0!</v>
      </c>
      <c r="J5" s="14" t="e">
        <f t="shared" si="3"/>
        <v>#DIV/0!</v>
      </c>
      <c r="N5" s="26">
        <f t="shared" si="4"/>
        <v>0</v>
      </c>
      <c r="O5" s="2" t="s">
        <v>1397</v>
      </c>
    </row>
    <row r="6" spans="1:15" x14ac:dyDescent="0.25">
      <c r="A6" s="1" t="s">
        <v>396</v>
      </c>
      <c r="B6" s="1" t="s">
        <v>397</v>
      </c>
      <c r="C6" s="1" t="s">
        <v>1399</v>
      </c>
      <c r="D6" s="1" t="s">
        <v>1403</v>
      </c>
      <c r="E6" s="7"/>
      <c r="F6" s="6">
        <v>882435.82</v>
      </c>
      <c r="G6" s="10">
        <f t="shared" si="0"/>
        <v>-882435.82</v>
      </c>
      <c r="H6" s="4">
        <f t="shared" si="1"/>
        <v>-1</v>
      </c>
      <c r="I6" s="13" t="e">
        <f t="shared" si="2"/>
        <v>#DIV/0!</v>
      </c>
      <c r="J6" s="14" t="e">
        <f t="shared" si="3"/>
        <v>#DIV/0!</v>
      </c>
      <c r="N6" s="26">
        <f t="shared" si="4"/>
        <v>0</v>
      </c>
    </row>
    <row r="7" spans="1:15" x14ac:dyDescent="0.25">
      <c r="A7" s="1" t="s">
        <v>534</v>
      </c>
      <c r="B7" s="1" t="s">
        <v>535</v>
      </c>
      <c r="C7" s="1" t="s">
        <v>1398</v>
      </c>
      <c r="D7" s="1" t="s">
        <v>1405</v>
      </c>
      <c r="E7" s="7"/>
      <c r="F7" s="6">
        <v>548542.62</v>
      </c>
      <c r="G7" s="10">
        <f t="shared" si="0"/>
        <v>-548542.62</v>
      </c>
      <c r="H7" s="4">
        <f t="shared" si="1"/>
        <v>-1</v>
      </c>
      <c r="I7" s="13" t="e">
        <f t="shared" si="2"/>
        <v>#DIV/0!</v>
      </c>
      <c r="J7" s="14" t="e">
        <f t="shared" si="3"/>
        <v>#DIV/0!</v>
      </c>
      <c r="K7" s="4">
        <v>0.02</v>
      </c>
      <c r="L7" s="11">
        <f>+E7*K7</f>
        <v>0</v>
      </c>
      <c r="N7" s="26">
        <f t="shared" si="4"/>
        <v>0</v>
      </c>
    </row>
    <row r="8" spans="1:15" x14ac:dyDescent="0.25">
      <c r="A8" s="1" t="s">
        <v>530</v>
      </c>
      <c r="B8" s="1" t="s">
        <v>531</v>
      </c>
      <c r="C8" s="1" t="s">
        <v>1398</v>
      </c>
      <c r="D8" s="1" t="s">
        <v>1405</v>
      </c>
      <c r="E8" s="7"/>
      <c r="F8" s="6">
        <v>625745.77</v>
      </c>
      <c r="G8" s="10">
        <f t="shared" si="0"/>
        <v>-625745.77</v>
      </c>
      <c r="H8" s="4">
        <f t="shared" si="1"/>
        <v>-1</v>
      </c>
      <c r="I8" s="13" t="e">
        <f t="shared" si="2"/>
        <v>#DIV/0!</v>
      </c>
      <c r="J8" s="14" t="e">
        <f t="shared" si="3"/>
        <v>#DIV/0!</v>
      </c>
      <c r="K8" s="4">
        <v>0.02</v>
      </c>
      <c r="L8" s="11">
        <f>+E8*K8</f>
        <v>0</v>
      </c>
      <c r="N8" s="26">
        <f t="shared" si="4"/>
        <v>0</v>
      </c>
    </row>
    <row r="9" spans="1:15" x14ac:dyDescent="0.25">
      <c r="A9" s="1" t="s">
        <v>414</v>
      </c>
      <c r="B9" s="1" t="s">
        <v>415</v>
      </c>
      <c r="C9" s="1" t="s">
        <v>1399</v>
      </c>
      <c r="D9" s="1" t="s">
        <v>1405</v>
      </c>
      <c r="E9" s="7"/>
      <c r="F9" s="6">
        <v>321417.21999999997</v>
      </c>
      <c r="G9" s="10">
        <f t="shared" si="0"/>
        <v>-321417.21999999997</v>
      </c>
      <c r="H9" s="4">
        <f t="shared" si="1"/>
        <v>-1</v>
      </c>
      <c r="I9" s="13" t="e">
        <f t="shared" si="2"/>
        <v>#DIV/0!</v>
      </c>
      <c r="J9" s="14" t="e">
        <f t="shared" si="3"/>
        <v>#DIV/0!</v>
      </c>
      <c r="K9" s="4">
        <v>0.02</v>
      </c>
      <c r="L9" s="11">
        <f>+E9*K9</f>
        <v>0</v>
      </c>
      <c r="N9" s="26">
        <f t="shared" si="4"/>
        <v>0</v>
      </c>
    </row>
    <row r="10" spans="1:15" x14ac:dyDescent="0.25">
      <c r="A10" s="1" t="s">
        <v>690</v>
      </c>
      <c r="B10" s="1" t="s">
        <v>691</v>
      </c>
      <c r="C10" s="1" t="s">
        <v>1398</v>
      </c>
      <c r="D10" s="1" t="s">
        <v>1406</v>
      </c>
      <c r="E10" s="7"/>
      <c r="F10" s="6">
        <v>253657.49</v>
      </c>
      <c r="G10" s="10">
        <f t="shared" si="0"/>
        <v>-253657.49</v>
      </c>
      <c r="H10" s="4">
        <f t="shared" si="1"/>
        <v>-1</v>
      </c>
      <c r="I10" s="13" t="e">
        <f t="shared" si="2"/>
        <v>#DIV/0!</v>
      </c>
      <c r="J10" s="14" t="e">
        <f t="shared" si="3"/>
        <v>#DIV/0!</v>
      </c>
      <c r="K10" s="4">
        <v>0.03</v>
      </c>
      <c r="L10" s="11">
        <f>+K10*E10</f>
        <v>0</v>
      </c>
      <c r="N10" s="26">
        <f t="shared" si="4"/>
        <v>0</v>
      </c>
    </row>
    <row r="11" spans="1:15" x14ac:dyDescent="0.25">
      <c r="A11" s="1" t="s">
        <v>244</v>
      </c>
      <c r="B11" s="1" t="s">
        <v>245</v>
      </c>
      <c r="C11" s="1" t="s">
        <v>1398</v>
      </c>
      <c r="D11" s="1" t="s">
        <v>1405</v>
      </c>
      <c r="E11" s="7"/>
      <c r="F11" s="6">
        <v>227904.4</v>
      </c>
      <c r="G11" s="10">
        <f t="shared" si="0"/>
        <v>-227904.4</v>
      </c>
      <c r="H11" s="4">
        <f t="shared" si="1"/>
        <v>-1</v>
      </c>
      <c r="I11" s="13" t="e">
        <f t="shared" si="2"/>
        <v>#DIV/0!</v>
      </c>
      <c r="J11" s="14" t="e">
        <f t="shared" si="3"/>
        <v>#DIV/0!</v>
      </c>
      <c r="K11" s="4">
        <v>0.02</v>
      </c>
      <c r="L11" s="11">
        <f>+E11*K11</f>
        <v>0</v>
      </c>
      <c r="N11" s="26">
        <f t="shared" si="4"/>
        <v>0</v>
      </c>
    </row>
    <row r="12" spans="1:15" x14ac:dyDescent="0.25">
      <c r="A12" s="1" t="s">
        <v>654</v>
      </c>
      <c r="B12" s="1" t="s">
        <v>655</v>
      </c>
      <c r="C12" s="1" t="s">
        <v>1398</v>
      </c>
      <c r="D12" s="1" t="s">
        <v>1406</v>
      </c>
      <c r="E12" s="7"/>
      <c r="F12" s="6">
        <v>207350.1</v>
      </c>
      <c r="G12" s="10">
        <f t="shared" si="0"/>
        <v>-207350.1</v>
      </c>
      <c r="H12" s="4">
        <f t="shared" si="1"/>
        <v>-1</v>
      </c>
      <c r="I12" s="13" t="e">
        <f t="shared" si="2"/>
        <v>#DIV/0!</v>
      </c>
      <c r="J12" s="14" t="e">
        <f t="shared" si="3"/>
        <v>#DIV/0!</v>
      </c>
      <c r="K12" s="4">
        <v>0.03</v>
      </c>
      <c r="L12" s="11">
        <f>+K12*E12</f>
        <v>0</v>
      </c>
      <c r="N12" s="26">
        <f t="shared" si="4"/>
        <v>0</v>
      </c>
    </row>
    <row r="13" spans="1:15" x14ac:dyDescent="0.25">
      <c r="A13" s="1" t="s">
        <v>402</v>
      </c>
      <c r="B13" s="1" t="s">
        <v>403</v>
      </c>
      <c r="C13" s="1" t="s">
        <v>1396</v>
      </c>
      <c r="D13" s="1" t="s">
        <v>1402</v>
      </c>
      <c r="E13" s="7"/>
      <c r="F13" s="6">
        <v>294743.07</v>
      </c>
      <c r="G13" s="10">
        <f t="shared" si="0"/>
        <v>-294743.07</v>
      </c>
      <c r="H13" s="4">
        <f t="shared" si="1"/>
        <v>-1</v>
      </c>
      <c r="I13" s="13" t="e">
        <f t="shared" si="2"/>
        <v>#DIV/0!</v>
      </c>
      <c r="J13" s="14" t="e">
        <f t="shared" si="3"/>
        <v>#DIV/0!</v>
      </c>
      <c r="K13" s="4">
        <v>0.05</v>
      </c>
      <c r="L13" s="11">
        <f>K13*E13</f>
        <v>0</v>
      </c>
      <c r="N13" s="26">
        <f t="shared" si="4"/>
        <v>0</v>
      </c>
    </row>
    <row r="14" spans="1:15" x14ac:dyDescent="0.25">
      <c r="A14" s="1" t="s">
        <v>114</v>
      </c>
      <c r="B14" s="1" t="s">
        <v>115</v>
      </c>
      <c r="C14" s="1" t="s">
        <v>1396</v>
      </c>
      <c r="D14" s="1" t="s">
        <v>1432</v>
      </c>
      <c r="E14" s="7"/>
      <c r="F14" s="6">
        <v>280304.46000000002</v>
      </c>
      <c r="G14" s="10">
        <f t="shared" si="0"/>
        <v>-280304.46000000002</v>
      </c>
      <c r="H14" s="4">
        <f t="shared" si="1"/>
        <v>-1</v>
      </c>
      <c r="I14" s="13" t="e">
        <f t="shared" si="2"/>
        <v>#DIV/0!</v>
      </c>
      <c r="J14" s="14" t="e">
        <f t="shared" si="3"/>
        <v>#DIV/0!</v>
      </c>
      <c r="K14" s="4">
        <v>0.05</v>
      </c>
      <c r="L14" s="11">
        <f>+K14*E14</f>
        <v>0</v>
      </c>
      <c r="N14" s="26">
        <f t="shared" si="4"/>
        <v>0</v>
      </c>
    </row>
    <row r="15" spans="1:15" x14ac:dyDescent="0.25">
      <c r="A15" s="1" t="s">
        <v>516</v>
      </c>
      <c r="B15" s="1" t="s">
        <v>517</v>
      </c>
      <c r="C15" s="1" t="s">
        <v>1398</v>
      </c>
      <c r="D15" s="1" t="s">
        <v>1405</v>
      </c>
      <c r="E15" s="7"/>
      <c r="F15" s="6">
        <v>186552.29</v>
      </c>
      <c r="G15" s="10">
        <f t="shared" si="0"/>
        <v>-186552.29</v>
      </c>
      <c r="H15" s="4">
        <f t="shared" si="1"/>
        <v>-1</v>
      </c>
      <c r="I15" s="13" t="e">
        <f t="shared" si="2"/>
        <v>#DIV/0!</v>
      </c>
      <c r="J15" s="14" t="e">
        <f t="shared" si="3"/>
        <v>#DIV/0!</v>
      </c>
      <c r="K15" s="4">
        <v>0.02</v>
      </c>
      <c r="L15" s="11">
        <f>+E15*K15</f>
        <v>0</v>
      </c>
      <c r="N15" s="26">
        <f t="shared" si="4"/>
        <v>0</v>
      </c>
    </row>
    <row r="16" spans="1:15" x14ac:dyDescent="0.25">
      <c r="A16" s="1" t="s">
        <v>478</v>
      </c>
      <c r="B16" s="1" t="s">
        <v>479</v>
      </c>
      <c r="C16" s="1" t="s">
        <v>1398</v>
      </c>
      <c r="D16" s="1" t="s">
        <v>1405</v>
      </c>
      <c r="E16" s="7"/>
      <c r="F16" s="6">
        <v>237497.64</v>
      </c>
      <c r="G16" s="10">
        <f t="shared" si="0"/>
        <v>-237497.64</v>
      </c>
      <c r="H16" s="4">
        <f t="shared" si="1"/>
        <v>-1</v>
      </c>
      <c r="I16" s="13" t="e">
        <f t="shared" si="2"/>
        <v>#DIV/0!</v>
      </c>
      <c r="J16" s="14" t="e">
        <f t="shared" si="3"/>
        <v>#DIV/0!</v>
      </c>
      <c r="K16" s="4">
        <v>0.02</v>
      </c>
      <c r="L16" s="11">
        <f>+E16*K16</f>
        <v>0</v>
      </c>
      <c r="N16" s="26">
        <f t="shared" si="4"/>
        <v>0</v>
      </c>
    </row>
    <row r="17" spans="1:14" x14ac:dyDescent="0.25">
      <c r="A17" s="1" t="s">
        <v>102</v>
      </c>
      <c r="B17" s="1" t="s">
        <v>103</v>
      </c>
      <c r="C17" s="1" t="s">
        <v>1400</v>
      </c>
      <c r="D17" s="1" t="s">
        <v>1407</v>
      </c>
      <c r="E17" s="7"/>
      <c r="F17" s="6">
        <v>183748</v>
      </c>
      <c r="G17" s="10">
        <f t="shared" si="0"/>
        <v>-183748</v>
      </c>
      <c r="H17" s="4">
        <f t="shared" si="1"/>
        <v>-1</v>
      </c>
      <c r="I17" s="13" t="e">
        <f t="shared" si="2"/>
        <v>#DIV/0!</v>
      </c>
      <c r="J17" s="14" t="e">
        <f t="shared" si="3"/>
        <v>#DIV/0!</v>
      </c>
      <c r="K17" s="4">
        <v>0.05</v>
      </c>
      <c r="L17" s="11">
        <f>+E17*K17</f>
        <v>0</v>
      </c>
      <c r="N17" s="26">
        <f t="shared" si="4"/>
        <v>0</v>
      </c>
    </row>
    <row r="18" spans="1:14" x14ac:dyDescent="0.25">
      <c r="A18" s="1" t="s">
        <v>272</v>
      </c>
      <c r="B18" s="1" t="s">
        <v>273</v>
      </c>
      <c r="C18" s="1" t="s">
        <v>1396</v>
      </c>
      <c r="D18" s="1" t="s">
        <v>1402</v>
      </c>
      <c r="E18" s="7"/>
      <c r="F18" s="6">
        <v>177596.32</v>
      </c>
      <c r="G18" s="10">
        <f t="shared" si="0"/>
        <v>-177596.32</v>
      </c>
      <c r="H18" s="4">
        <f t="shared" si="1"/>
        <v>-1</v>
      </c>
      <c r="I18" s="13" t="e">
        <f t="shared" si="2"/>
        <v>#DIV/0!</v>
      </c>
      <c r="J18" s="14" t="e">
        <f t="shared" si="3"/>
        <v>#DIV/0!</v>
      </c>
      <c r="K18" s="4">
        <v>0.05</v>
      </c>
      <c r="L18" s="11">
        <f>K18*E18</f>
        <v>0</v>
      </c>
      <c r="N18" s="26">
        <f t="shared" ref="N18" si="5">+L18/12</f>
        <v>0</v>
      </c>
    </row>
    <row r="19" spans="1:14" x14ac:dyDescent="0.25">
      <c r="A19" s="1" t="s">
        <v>44</v>
      </c>
      <c r="B19" s="1" t="s">
        <v>45</v>
      </c>
      <c r="C19" s="1" t="s">
        <v>1396</v>
      </c>
      <c r="D19" s="1" t="s">
        <v>1432</v>
      </c>
      <c r="E19" s="7"/>
      <c r="F19" s="6">
        <v>139093.21</v>
      </c>
      <c r="G19" s="10">
        <f t="shared" si="0"/>
        <v>-139093.21</v>
      </c>
      <c r="H19" s="4">
        <f t="shared" si="1"/>
        <v>-1</v>
      </c>
      <c r="I19" s="13" t="e">
        <f t="shared" si="2"/>
        <v>#DIV/0!</v>
      </c>
      <c r="J19" s="14" t="e">
        <f t="shared" si="3"/>
        <v>#DIV/0!</v>
      </c>
      <c r="K19" s="4">
        <v>0.05</v>
      </c>
      <c r="L19" s="11">
        <f>+K19*E19</f>
        <v>0</v>
      </c>
      <c r="N19" s="26">
        <f t="shared" si="4"/>
        <v>0</v>
      </c>
    </row>
    <row r="20" spans="1:14" x14ac:dyDescent="0.25">
      <c r="A20" s="1" t="s">
        <v>196</v>
      </c>
      <c r="B20" s="1" t="s">
        <v>197</v>
      </c>
      <c r="C20" s="1" t="s">
        <v>1399</v>
      </c>
      <c r="D20" s="1" t="s">
        <v>1401</v>
      </c>
      <c r="E20" s="7"/>
      <c r="F20" s="6">
        <v>263679.13</v>
      </c>
      <c r="G20" s="10">
        <f t="shared" si="0"/>
        <v>-263679.13</v>
      </c>
      <c r="H20" s="4">
        <f t="shared" si="1"/>
        <v>-1</v>
      </c>
      <c r="I20" s="13" t="e">
        <f t="shared" si="2"/>
        <v>#DIV/0!</v>
      </c>
      <c r="J20" s="14" t="e">
        <f t="shared" si="3"/>
        <v>#DIV/0!</v>
      </c>
      <c r="N20" s="26">
        <f t="shared" si="4"/>
        <v>0</v>
      </c>
    </row>
    <row r="21" spans="1:14" x14ac:dyDescent="0.25">
      <c r="A21" s="1" t="s">
        <v>680</v>
      </c>
      <c r="B21" s="1" t="s">
        <v>681</v>
      </c>
      <c r="C21" s="1" t="s">
        <v>1400</v>
      </c>
      <c r="D21" s="1" t="s">
        <v>1407</v>
      </c>
      <c r="E21" s="7"/>
      <c r="F21" s="6">
        <v>121530</v>
      </c>
      <c r="G21" s="10">
        <f t="shared" si="0"/>
        <v>-121530</v>
      </c>
      <c r="H21" s="4">
        <f t="shared" si="1"/>
        <v>-1</v>
      </c>
      <c r="I21" s="13" t="e">
        <f t="shared" si="2"/>
        <v>#DIV/0!</v>
      </c>
      <c r="J21" s="14" t="e">
        <f t="shared" si="3"/>
        <v>#DIV/0!</v>
      </c>
      <c r="N21" s="26">
        <f t="shared" si="4"/>
        <v>0</v>
      </c>
    </row>
    <row r="22" spans="1:14" x14ac:dyDescent="0.25">
      <c r="A22" s="1" t="s">
        <v>162</v>
      </c>
      <c r="B22" s="1" t="s">
        <v>163</v>
      </c>
      <c r="C22" s="1" t="s">
        <v>1398</v>
      </c>
      <c r="D22" s="1" t="s">
        <v>1405</v>
      </c>
      <c r="E22" s="7"/>
      <c r="F22" s="6">
        <v>32223.75</v>
      </c>
      <c r="G22" s="10">
        <f t="shared" si="0"/>
        <v>-32223.75</v>
      </c>
      <c r="H22" s="4">
        <f t="shared" si="1"/>
        <v>-1</v>
      </c>
      <c r="I22" s="13" t="e">
        <f t="shared" si="2"/>
        <v>#DIV/0!</v>
      </c>
      <c r="J22" s="14" t="e">
        <f t="shared" si="3"/>
        <v>#DIV/0!</v>
      </c>
      <c r="K22" s="4">
        <v>0.02</v>
      </c>
      <c r="L22" s="11">
        <f>+E22*K22</f>
        <v>0</v>
      </c>
      <c r="N22" s="26">
        <f t="shared" si="4"/>
        <v>0</v>
      </c>
    </row>
    <row r="23" spans="1:14" x14ac:dyDescent="0.25">
      <c r="A23" s="1" t="s">
        <v>330</v>
      </c>
      <c r="B23" s="1" t="s">
        <v>331</v>
      </c>
      <c r="C23" s="1" t="s">
        <v>1398</v>
      </c>
      <c r="D23" s="1" t="s">
        <v>1405</v>
      </c>
      <c r="E23" s="7"/>
      <c r="F23" s="6">
        <v>58984.800000000003</v>
      </c>
      <c r="G23" s="10">
        <f t="shared" si="0"/>
        <v>-58984.800000000003</v>
      </c>
      <c r="H23" s="4">
        <f t="shared" si="1"/>
        <v>-1</v>
      </c>
      <c r="I23" s="13" t="e">
        <f t="shared" si="2"/>
        <v>#DIV/0!</v>
      </c>
      <c r="J23" s="14" t="e">
        <f t="shared" si="3"/>
        <v>#DIV/0!</v>
      </c>
      <c r="K23" s="4">
        <v>0.02</v>
      </c>
      <c r="L23" s="11">
        <f>+E23*K23</f>
        <v>0</v>
      </c>
      <c r="N23" s="26">
        <f t="shared" si="4"/>
        <v>0</v>
      </c>
    </row>
    <row r="24" spans="1:14" x14ac:dyDescent="0.25">
      <c r="A24" s="1" t="s">
        <v>566</v>
      </c>
      <c r="B24" s="1" t="s">
        <v>567</v>
      </c>
      <c r="C24" s="1" t="s">
        <v>1399</v>
      </c>
      <c r="D24" s="1" t="s">
        <v>1403</v>
      </c>
      <c r="E24" s="7"/>
      <c r="F24" s="6">
        <v>235633.35</v>
      </c>
      <c r="G24" s="10">
        <f t="shared" si="0"/>
        <v>-235633.35</v>
      </c>
      <c r="H24" s="4">
        <f t="shared" si="1"/>
        <v>-1</v>
      </c>
      <c r="I24" s="13" t="e">
        <f t="shared" si="2"/>
        <v>#DIV/0!</v>
      </c>
      <c r="J24" s="14" t="e">
        <f t="shared" si="3"/>
        <v>#DIV/0!</v>
      </c>
      <c r="N24" s="26">
        <f t="shared" si="4"/>
        <v>0</v>
      </c>
    </row>
    <row r="25" spans="1:14" x14ac:dyDescent="0.25">
      <c r="A25" s="1" t="s">
        <v>755</v>
      </c>
      <c r="B25" s="1" t="s">
        <v>756</v>
      </c>
      <c r="C25" s="1" t="s">
        <v>1400</v>
      </c>
      <c r="D25" s="1" t="s">
        <v>1407</v>
      </c>
      <c r="E25" s="7"/>
      <c r="F25" s="6">
        <v>90753.56</v>
      </c>
      <c r="G25" s="10">
        <f t="shared" si="0"/>
        <v>-90753.56</v>
      </c>
      <c r="H25" s="4">
        <f t="shared" si="1"/>
        <v>-1</v>
      </c>
      <c r="I25" s="13" t="e">
        <f t="shared" si="2"/>
        <v>#DIV/0!</v>
      </c>
      <c r="J25" s="14" t="e">
        <f t="shared" si="3"/>
        <v>#DIV/0!</v>
      </c>
      <c r="K25" s="4">
        <v>0.05</v>
      </c>
      <c r="L25" s="11">
        <f>+E25*K25</f>
        <v>0</v>
      </c>
      <c r="N25" s="26">
        <f t="shared" si="4"/>
        <v>0</v>
      </c>
    </row>
    <row r="26" spans="1:14" x14ac:dyDescent="0.25">
      <c r="A26" s="1" t="s">
        <v>386</v>
      </c>
      <c r="B26" s="1" t="s">
        <v>387</v>
      </c>
      <c r="C26" s="1" t="s">
        <v>1399</v>
      </c>
      <c r="D26" s="1" t="s">
        <v>1401</v>
      </c>
      <c r="E26" s="7"/>
      <c r="F26" s="6">
        <v>105860.06</v>
      </c>
      <c r="G26" s="10">
        <f t="shared" si="0"/>
        <v>-105860.06</v>
      </c>
      <c r="H26" s="4">
        <f t="shared" si="1"/>
        <v>-1</v>
      </c>
      <c r="I26" s="13" t="e">
        <f t="shared" si="2"/>
        <v>#DIV/0!</v>
      </c>
      <c r="J26" s="14" t="e">
        <f t="shared" si="3"/>
        <v>#DIV/0!</v>
      </c>
      <c r="N26" s="26">
        <f t="shared" si="4"/>
        <v>0</v>
      </c>
    </row>
    <row r="27" spans="1:14" x14ac:dyDescent="0.25">
      <c r="A27" s="1" t="s">
        <v>542</v>
      </c>
      <c r="B27" s="1" t="s">
        <v>543</v>
      </c>
      <c r="C27" s="1" t="s">
        <v>1396</v>
      </c>
      <c r="D27" s="1" t="s">
        <v>1402</v>
      </c>
      <c r="E27" s="7"/>
      <c r="F27" s="6">
        <v>89394.29</v>
      </c>
      <c r="G27" s="10">
        <f t="shared" si="0"/>
        <v>-89394.29</v>
      </c>
      <c r="H27" s="4">
        <f t="shared" si="1"/>
        <v>-1</v>
      </c>
      <c r="I27" s="13" t="e">
        <f t="shared" si="2"/>
        <v>#DIV/0!</v>
      </c>
      <c r="J27" s="14" t="e">
        <f t="shared" si="3"/>
        <v>#DIV/0!</v>
      </c>
      <c r="K27" s="4">
        <v>0.05</v>
      </c>
      <c r="L27" s="11">
        <f>K27*E27</f>
        <v>0</v>
      </c>
      <c r="N27" s="26">
        <f t="shared" ref="N27:N28" si="6">+L27/12</f>
        <v>0</v>
      </c>
    </row>
    <row r="28" spans="1:14" x14ac:dyDescent="0.25">
      <c r="A28" s="1" t="s">
        <v>90</v>
      </c>
      <c r="B28" s="1" t="s">
        <v>91</v>
      </c>
      <c r="C28" s="1" t="s">
        <v>1396</v>
      </c>
      <c r="D28" s="1" t="s">
        <v>1402</v>
      </c>
      <c r="E28" s="7"/>
      <c r="F28" s="6">
        <v>114777.41</v>
      </c>
      <c r="G28" s="10">
        <f t="shared" si="0"/>
        <v>-114777.41</v>
      </c>
      <c r="H28" s="4">
        <f t="shared" si="1"/>
        <v>-1</v>
      </c>
      <c r="I28" s="13" t="e">
        <f t="shared" si="2"/>
        <v>#DIV/0!</v>
      </c>
      <c r="J28" s="14" t="e">
        <f t="shared" si="3"/>
        <v>#DIV/0!</v>
      </c>
      <c r="K28" s="4">
        <v>0.05</v>
      </c>
      <c r="L28" s="11">
        <f>K28*E28</f>
        <v>0</v>
      </c>
      <c r="N28" s="26">
        <f t="shared" si="6"/>
        <v>0</v>
      </c>
    </row>
    <row r="29" spans="1:14" x14ac:dyDescent="0.25">
      <c r="A29" s="1" t="s">
        <v>672</v>
      </c>
      <c r="B29" s="1" t="s">
        <v>673</v>
      </c>
      <c r="C29" s="1" t="s">
        <v>1399</v>
      </c>
      <c r="D29" s="1"/>
      <c r="E29" s="7"/>
      <c r="F29" s="6">
        <v>93600</v>
      </c>
      <c r="G29" s="10">
        <f t="shared" si="0"/>
        <v>-93600</v>
      </c>
      <c r="H29" s="4">
        <f t="shared" si="1"/>
        <v>-1</v>
      </c>
      <c r="I29" s="13" t="e">
        <f t="shared" si="2"/>
        <v>#DIV/0!</v>
      </c>
      <c r="J29" s="14" t="e">
        <f t="shared" si="3"/>
        <v>#DIV/0!</v>
      </c>
      <c r="N29" s="26">
        <f t="shared" si="4"/>
        <v>0</v>
      </c>
    </row>
    <row r="30" spans="1:14" x14ac:dyDescent="0.25">
      <c r="A30" s="1" t="s">
        <v>801</v>
      </c>
      <c r="B30" s="1" t="s">
        <v>802</v>
      </c>
      <c r="C30" s="1" t="s">
        <v>1396</v>
      </c>
      <c r="D30" s="1" t="s">
        <v>1432</v>
      </c>
      <c r="E30" s="7"/>
      <c r="F30" s="6">
        <v>28267.599999999999</v>
      </c>
      <c r="G30" s="10">
        <f t="shared" si="0"/>
        <v>-28267.599999999999</v>
      </c>
      <c r="H30" s="4">
        <f t="shared" si="1"/>
        <v>-1</v>
      </c>
      <c r="I30" s="13" t="e">
        <f t="shared" si="2"/>
        <v>#DIV/0!</v>
      </c>
      <c r="J30" s="14" t="e">
        <f t="shared" si="3"/>
        <v>#DIV/0!</v>
      </c>
      <c r="K30" s="4">
        <v>0.05</v>
      </c>
      <c r="L30" s="11">
        <f>+K30*E30</f>
        <v>0</v>
      </c>
      <c r="N30" s="26">
        <f t="shared" si="4"/>
        <v>0</v>
      </c>
    </row>
    <row r="31" spans="1:14" x14ac:dyDescent="0.25">
      <c r="A31" s="1" t="s">
        <v>336</v>
      </c>
      <c r="B31" s="1" t="s">
        <v>337</v>
      </c>
      <c r="C31" s="1" t="s">
        <v>1398</v>
      </c>
      <c r="D31" s="1" t="s">
        <v>1405</v>
      </c>
      <c r="E31" s="7"/>
      <c r="F31" s="6">
        <v>120389.67</v>
      </c>
      <c r="G31" s="10">
        <f t="shared" si="0"/>
        <v>-120389.67</v>
      </c>
      <c r="H31" s="4">
        <f t="shared" si="1"/>
        <v>-1</v>
      </c>
      <c r="I31" s="13" t="e">
        <f t="shared" si="2"/>
        <v>#DIV/0!</v>
      </c>
      <c r="J31" s="14" t="e">
        <f t="shared" si="3"/>
        <v>#DIV/0!</v>
      </c>
      <c r="K31" s="4">
        <v>0.02</v>
      </c>
      <c r="L31" s="11">
        <f>+E31*K31</f>
        <v>0</v>
      </c>
      <c r="N31" s="26">
        <f t="shared" si="4"/>
        <v>0</v>
      </c>
    </row>
    <row r="32" spans="1:14" x14ac:dyDescent="0.25">
      <c r="A32" s="1" t="s">
        <v>164</v>
      </c>
      <c r="B32" s="1" t="s">
        <v>165</v>
      </c>
      <c r="C32" s="1" t="s">
        <v>1398</v>
      </c>
      <c r="D32" s="1" t="s">
        <v>1405</v>
      </c>
      <c r="E32" s="7"/>
      <c r="F32" s="6">
        <v>22465.35</v>
      </c>
      <c r="G32" s="10">
        <f t="shared" si="0"/>
        <v>-22465.35</v>
      </c>
      <c r="H32" s="4">
        <f t="shared" si="1"/>
        <v>-1</v>
      </c>
      <c r="I32" s="13" t="e">
        <f t="shared" si="2"/>
        <v>#DIV/0!</v>
      </c>
      <c r="J32" s="14" t="e">
        <f t="shared" si="3"/>
        <v>#DIV/0!</v>
      </c>
      <c r="K32" s="4">
        <v>0.02</v>
      </c>
      <c r="L32" s="11">
        <f>+E32*K32</f>
        <v>0</v>
      </c>
      <c r="N32" s="26">
        <f t="shared" si="4"/>
        <v>0</v>
      </c>
    </row>
    <row r="33" spans="1:14" x14ac:dyDescent="0.25">
      <c r="A33" s="1" t="s">
        <v>913</v>
      </c>
      <c r="B33" s="1" t="s">
        <v>914</v>
      </c>
      <c r="C33" s="1" t="s">
        <v>1396</v>
      </c>
      <c r="D33" s="1" t="s">
        <v>1408</v>
      </c>
      <c r="E33" s="7"/>
      <c r="F33" s="6">
        <v>84720.93</v>
      </c>
      <c r="G33" s="10">
        <f t="shared" si="0"/>
        <v>-84720.93</v>
      </c>
      <c r="H33" s="4">
        <f t="shared" si="1"/>
        <v>-1</v>
      </c>
      <c r="I33" s="13" t="e">
        <f t="shared" si="2"/>
        <v>#DIV/0!</v>
      </c>
      <c r="J33" s="14" t="e">
        <f t="shared" si="3"/>
        <v>#DIV/0!</v>
      </c>
      <c r="K33" s="4">
        <v>0.05</v>
      </c>
      <c r="L33" s="11">
        <f>+K33*E33</f>
        <v>0</v>
      </c>
      <c r="N33" s="26">
        <f t="shared" si="4"/>
        <v>0</v>
      </c>
    </row>
    <row r="34" spans="1:14" x14ac:dyDescent="0.25">
      <c r="A34" s="1" t="s">
        <v>500</v>
      </c>
      <c r="B34" s="1" t="s">
        <v>501</v>
      </c>
      <c r="C34" s="1" t="s">
        <v>1398</v>
      </c>
      <c r="D34" s="1" t="s">
        <v>1405</v>
      </c>
      <c r="E34" s="7"/>
      <c r="F34" s="6">
        <v>23449.69</v>
      </c>
      <c r="G34" s="10">
        <f t="shared" si="0"/>
        <v>-23449.69</v>
      </c>
      <c r="H34" s="4">
        <f t="shared" si="1"/>
        <v>-1</v>
      </c>
      <c r="I34" s="13" t="e">
        <f t="shared" si="2"/>
        <v>#DIV/0!</v>
      </c>
      <c r="J34" s="14" t="e">
        <f t="shared" si="3"/>
        <v>#DIV/0!</v>
      </c>
      <c r="K34" s="4">
        <v>0.02</v>
      </c>
      <c r="L34" s="11">
        <f>+E34*K34</f>
        <v>0</v>
      </c>
      <c r="N34" s="26">
        <f t="shared" si="4"/>
        <v>0</v>
      </c>
    </row>
    <row r="35" spans="1:14" x14ac:dyDescent="0.25">
      <c r="A35" s="1" t="s">
        <v>624</v>
      </c>
      <c r="B35" s="1" t="s">
        <v>625</v>
      </c>
      <c r="C35" s="1" t="s">
        <v>1399</v>
      </c>
      <c r="D35" s="1" t="s">
        <v>1403</v>
      </c>
      <c r="E35" s="7"/>
      <c r="F35" s="6">
        <v>49959.199999999997</v>
      </c>
      <c r="G35" s="10">
        <f t="shared" si="0"/>
        <v>-49959.199999999997</v>
      </c>
      <c r="H35" s="4">
        <f t="shared" si="1"/>
        <v>-1</v>
      </c>
      <c r="I35" s="13" t="e">
        <f t="shared" si="2"/>
        <v>#DIV/0!</v>
      </c>
      <c r="J35" s="14" t="e">
        <f t="shared" si="3"/>
        <v>#DIV/0!</v>
      </c>
      <c r="K35" s="4">
        <v>0.05</v>
      </c>
      <c r="L35" s="11">
        <f>+E35*K35</f>
        <v>0</v>
      </c>
      <c r="N35" s="26">
        <f t="shared" si="4"/>
        <v>0</v>
      </c>
    </row>
    <row r="36" spans="1:14" x14ac:dyDescent="0.25">
      <c r="A36" s="2" t="s">
        <v>1227</v>
      </c>
      <c r="B36" s="2" t="s">
        <v>1228</v>
      </c>
      <c r="C36" s="2" t="s">
        <v>1396</v>
      </c>
      <c r="D36" s="1" t="s">
        <v>1432</v>
      </c>
      <c r="E36" s="7"/>
      <c r="G36" s="10">
        <f t="shared" si="0"/>
        <v>0</v>
      </c>
      <c r="H36" s="4" t="e">
        <f t="shared" si="1"/>
        <v>#DIV/0!</v>
      </c>
      <c r="I36" s="13" t="e">
        <f t="shared" si="2"/>
        <v>#DIV/0!</v>
      </c>
      <c r="J36" s="14" t="e">
        <f t="shared" si="3"/>
        <v>#DIV/0!</v>
      </c>
      <c r="K36" s="4">
        <v>0.05</v>
      </c>
      <c r="L36" s="11">
        <f>+K36*E36</f>
        <v>0</v>
      </c>
      <c r="N36" s="26">
        <f t="shared" ref="N36" si="7">+L36/12</f>
        <v>0</v>
      </c>
    </row>
    <row r="37" spans="1:14" x14ac:dyDescent="0.25">
      <c r="A37" s="1" t="s">
        <v>150</v>
      </c>
      <c r="B37" s="1" t="s">
        <v>151</v>
      </c>
      <c r="C37" s="1" t="s">
        <v>1398</v>
      </c>
      <c r="D37" s="1" t="s">
        <v>1405</v>
      </c>
      <c r="E37" s="7"/>
      <c r="F37" s="6">
        <v>53895.99</v>
      </c>
      <c r="G37" s="10">
        <f t="shared" si="0"/>
        <v>-53895.99</v>
      </c>
      <c r="H37" s="4">
        <f t="shared" si="1"/>
        <v>-1</v>
      </c>
      <c r="I37" s="13" t="e">
        <f t="shared" si="2"/>
        <v>#DIV/0!</v>
      </c>
      <c r="J37" s="14" t="e">
        <f t="shared" si="3"/>
        <v>#DIV/0!</v>
      </c>
      <c r="K37" s="4">
        <v>0.02</v>
      </c>
      <c r="L37" s="11">
        <f>+E37*K37</f>
        <v>0</v>
      </c>
      <c r="N37" s="26">
        <f t="shared" si="4"/>
        <v>0</v>
      </c>
    </row>
    <row r="38" spans="1:14" x14ac:dyDescent="0.25">
      <c r="A38" s="1" t="s">
        <v>586</v>
      </c>
      <c r="B38" s="1" t="s">
        <v>587</v>
      </c>
      <c r="C38" s="1" t="s">
        <v>1398</v>
      </c>
      <c r="D38" s="1" t="s">
        <v>1406</v>
      </c>
      <c r="E38" s="7"/>
      <c r="F38" s="6">
        <v>68945.02</v>
      </c>
      <c r="G38" s="10">
        <f t="shared" si="0"/>
        <v>-68945.02</v>
      </c>
      <c r="H38" s="4">
        <f t="shared" si="1"/>
        <v>-1</v>
      </c>
      <c r="I38" s="13" t="e">
        <f t="shared" si="2"/>
        <v>#DIV/0!</v>
      </c>
      <c r="J38" s="14" t="e">
        <f t="shared" si="3"/>
        <v>#DIV/0!</v>
      </c>
      <c r="K38" s="4">
        <v>0.03</v>
      </c>
      <c r="L38" s="11">
        <f>+K38*E38</f>
        <v>0</v>
      </c>
      <c r="N38" s="26">
        <f t="shared" si="4"/>
        <v>0</v>
      </c>
    </row>
    <row r="39" spans="1:14" x14ac:dyDescent="0.25">
      <c r="A39" s="1" t="s">
        <v>160</v>
      </c>
      <c r="B39" s="17" t="s">
        <v>161</v>
      </c>
      <c r="C39" s="1" t="s">
        <v>1398</v>
      </c>
      <c r="D39" s="1" t="s">
        <v>1405</v>
      </c>
      <c r="E39" s="7"/>
      <c r="F39" s="6">
        <v>158293.01</v>
      </c>
      <c r="G39" s="10">
        <f t="shared" si="0"/>
        <v>-158293.01</v>
      </c>
      <c r="H39" s="4">
        <f t="shared" si="1"/>
        <v>-1</v>
      </c>
      <c r="I39" s="13" t="e">
        <f t="shared" si="2"/>
        <v>#DIV/0!</v>
      </c>
      <c r="J39" s="14" t="e">
        <f t="shared" si="3"/>
        <v>#DIV/0!</v>
      </c>
      <c r="K39" s="4">
        <v>0.02</v>
      </c>
      <c r="L39" s="11">
        <f>+E39*K39</f>
        <v>0</v>
      </c>
      <c r="N39" s="26">
        <f t="shared" si="4"/>
        <v>0</v>
      </c>
    </row>
    <row r="40" spans="1:14" x14ac:dyDescent="0.25">
      <c r="A40" s="1" t="s">
        <v>763</v>
      </c>
      <c r="B40" s="1" t="s">
        <v>764</v>
      </c>
      <c r="C40" s="1" t="s">
        <v>1398</v>
      </c>
      <c r="D40" s="1" t="s">
        <v>1405</v>
      </c>
      <c r="E40" s="7"/>
      <c r="F40" s="6">
        <v>46950.6</v>
      </c>
      <c r="G40" s="10">
        <f t="shared" si="0"/>
        <v>-46950.6</v>
      </c>
      <c r="H40" s="4">
        <f t="shared" si="1"/>
        <v>-1</v>
      </c>
      <c r="I40" s="13" t="e">
        <f t="shared" si="2"/>
        <v>#DIV/0!</v>
      </c>
      <c r="J40" s="14" t="e">
        <f t="shared" si="3"/>
        <v>#DIV/0!</v>
      </c>
      <c r="K40" s="4">
        <v>0.02</v>
      </c>
      <c r="L40" s="11">
        <f>+E40*K40</f>
        <v>0</v>
      </c>
      <c r="N40" s="26">
        <f t="shared" si="4"/>
        <v>0</v>
      </c>
    </row>
    <row r="41" spans="1:14" x14ac:dyDescent="0.25">
      <c r="A41" s="1" t="s">
        <v>262</v>
      </c>
      <c r="B41" s="17" t="s">
        <v>263</v>
      </c>
      <c r="C41" s="1" t="s">
        <v>1398</v>
      </c>
      <c r="D41" s="1" t="s">
        <v>1405</v>
      </c>
      <c r="E41" s="7"/>
      <c r="F41" s="6">
        <v>3103.19</v>
      </c>
      <c r="G41" s="10">
        <f t="shared" si="0"/>
        <v>-3103.19</v>
      </c>
      <c r="H41" s="4">
        <f t="shared" si="1"/>
        <v>-1</v>
      </c>
      <c r="I41" s="13" t="e">
        <f t="shared" si="2"/>
        <v>#DIV/0!</v>
      </c>
      <c r="J41" s="14" t="e">
        <f t="shared" si="3"/>
        <v>#DIV/0!</v>
      </c>
      <c r="K41" s="4">
        <v>0.02</v>
      </c>
      <c r="L41" s="11">
        <f>+E41*K41</f>
        <v>0</v>
      </c>
      <c r="N41" s="26">
        <f t="shared" si="4"/>
        <v>0</v>
      </c>
    </row>
    <row r="42" spans="1:14" x14ac:dyDescent="0.25">
      <c r="A42" s="1" t="s">
        <v>720</v>
      </c>
      <c r="B42" s="1" t="s">
        <v>721</v>
      </c>
      <c r="C42" s="1" t="s">
        <v>1396</v>
      </c>
      <c r="D42" s="1" t="s">
        <v>1402</v>
      </c>
      <c r="E42" s="7"/>
      <c r="F42" s="6">
        <v>39902.980000000003</v>
      </c>
      <c r="G42" s="10">
        <f t="shared" si="0"/>
        <v>-39902.980000000003</v>
      </c>
      <c r="H42" s="4">
        <f t="shared" si="1"/>
        <v>-1</v>
      </c>
      <c r="I42" s="13" t="e">
        <f t="shared" si="2"/>
        <v>#DIV/0!</v>
      </c>
      <c r="J42" s="14" t="e">
        <f t="shared" si="3"/>
        <v>#DIV/0!</v>
      </c>
      <c r="K42" s="4">
        <v>0.05</v>
      </c>
      <c r="L42" s="11">
        <f>K42*E42</f>
        <v>0</v>
      </c>
      <c r="N42" s="26">
        <f t="shared" ref="N42" si="8">+L42/12</f>
        <v>0</v>
      </c>
    </row>
    <row r="43" spans="1:14" x14ac:dyDescent="0.25">
      <c r="A43" s="1" t="s">
        <v>308</v>
      </c>
      <c r="B43" s="1" t="s">
        <v>309</v>
      </c>
      <c r="C43" s="1" t="s">
        <v>1398</v>
      </c>
      <c r="D43" s="1" t="s">
        <v>1405</v>
      </c>
      <c r="E43" s="7"/>
      <c r="F43" s="6">
        <v>13933.32</v>
      </c>
      <c r="G43" s="10">
        <f t="shared" si="0"/>
        <v>-13933.32</v>
      </c>
      <c r="H43" s="4">
        <f t="shared" si="1"/>
        <v>-1</v>
      </c>
      <c r="I43" s="13" t="e">
        <f t="shared" si="2"/>
        <v>#DIV/0!</v>
      </c>
      <c r="J43" s="14" t="e">
        <f t="shared" si="3"/>
        <v>#DIV/0!</v>
      </c>
      <c r="K43" s="4">
        <v>0.02</v>
      </c>
      <c r="L43" s="11">
        <f>+E43*K43</f>
        <v>0</v>
      </c>
      <c r="N43" s="26">
        <f t="shared" si="4"/>
        <v>0</v>
      </c>
    </row>
    <row r="44" spans="1:14" x14ac:dyDescent="0.25">
      <c r="A44" s="1" t="s">
        <v>781</v>
      </c>
      <c r="B44" s="1" t="s">
        <v>782</v>
      </c>
      <c r="C44" s="1" t="s">
        <v>1398</v>
      </c>
      <c r="D44" s="1" t="s">
        <v>1406</v>
      </c>
      <c r="E44" s="7"/>
      <c r="F44" s="6">
        <v>22091.77</v>
      </c>
      <c r="G44" s="10">
        <f t="shared" si="0"/>
        <v>-22091.77</v>
      </c>
      <c r="H44" s="4">
        <f t="shared" si="1"/>
        <v>-1</v>
      </c>
      <c r="I44" s="13" t="e">
        <f t="shared" si="2"/>
        <v>#DIV/0!</v>
      </c>
      <c r="J44" s="14" t="e">
        <f t="shared" si="3"/>
        <v>#DIV/0!</v>
      </c>
      <c r="K44" s="4">
        <v>0.03</v>
      </c>
      <c r="L44" s="11">
        <f>+K44*E44</f>
        <v>0</v>
      </c>
      <c r="N44" s="26">
        <f t="shared" si="4"/>
        <v>0</v>
      </c>
    </row>
    <row r="45" spans="1:14" x14ac:dyDescent="0.25">
      <c r="A45" s="1" t="s">
        <v>857</v>
      </c>
      <c r="B45" s="1" t="s">
        <v>858</v>
      </c>
      <c r="C45" s="1" t="s">
        <v>1398</v>
      </c>
      <c r="D45" s="1" t="s">
        <v>1406</v>
      </c>
      <c r="E45" s="7"/>
      <c r="F45" s="6">
        <v>62.92</v>
      </c>
      <c r="G45" s="10">
        <f t="shared" si="0"/>
        <v>-62.92</v>
      </c>
      <c r="H45" s="4">
        <f t="shared" si="1"/>
        <v>-1</v>
      </c>
      <c r="I45" s="13" t="e">
        <f t="shared" si="2"/>
        <v>#DIV/0!</v>
      </c>
      <c r="J45" s="14" t="e">
        <f t="shared" si="3"/>
        <v>#DIV/0!</v>
      </c>
      <c r="K45" s="4">
        <v>0.03</v>
      </c>
      <c r="L45" s="11">
        <f>+K45*E45</f>
        <v>0</v>
      </c>
      <c r="N45" s="26">
        <f t="shared" si="4"/>
        <v>0</v>
      </c>
    </row>
    <row r="46" spans="1:14" x14ac:dyDescent="0.25">
      <c r="A46" s="1" t="s">
        <v>398</v>
      </c>
      <c r="B46" s="1" t="s">
        <v>399</v>
      </c>
      <c r="C46" s="1" t="s">
        <v>1399</v>
      </c>
      <c r="D46" s="1"/>
      <c r="E46" s="7"/>
      <c r="F46" s="6">
        <v>50184</v>
      </c>
      <c r="G46" s="10">
        <f t="shared" si="0"/>
        <v>-50184</v>
      </c>
      <c r="H46" s="4">
        <f t="shared" si="1"/>
        <v>-1</v>
      </c>
      <c r="I46" s="13" t="e">
        <f t="shared" si="2"/>
        <v>#DIV/0!</v>
      </c>
      <c r="J46" s="14" t="e">
        <f t="shared" si="3"/>
        <v>#DIV/0!</v>
      </c>
      <c r="N46" s="26">
        <f t="shared" si="4"/>
        <v>0</v>
      </c>
    </row>
    <row r="47" spans="1:14" x14ac:dyDescent="0.25">
      <c r="A47" s="1" t="s">
        <v>400</v>
      </c>
      <c r="B47" s="1" t="s">
        <v>401</v>
      </c>
      <c r="C47" s="1" t="s">
        <v>1396</v>
      </c>
      <c r="D47" s="1" t="s">
        <v>1432</v>
      </c>
      <c r="E47" s="7"/>
      <c r="F47" s="6">
        <v>24673.21</v>
      </c>
      <c r="G47" s="10">
        <f t="shared" si="0"/>
        <v>-24673.21</v>
      </c>
      <c r="H47" s="4">
        <f t="shared" si="1"/>
        <v>-1</v>
      </c>
      <c r="I47" s="13" t="e">
        <f t="shared" si="2"/>
        <v>#DIV/0!</v>
      </c>
      <c r="J47" s="14" t="e">
        <f t="shared" si="3"/>
        <v>#DIV/0!</v>
      </c>
      <c r="K47" s="4">
        <v>0.05</v>
      </c>
      <c r="L47" s="11">
        <f>+K47*E47</f>
        <v>0</v>
      </c>
      <c r="N47" s="26">
        <f t="shared" si="4"/>
        <v>0</v>
      </c>
    </row>
    <row r="48" spans="1:14" x14ac:dyDescent="0.25">
      <c r="A48" s="1" t="s">
        <v>392</v>
      </c>
      <c r="B48" s="1" t="s">
        <v>393</v>
      </c>
      <c r="C48" s="1" t="s">
        <v>1399</v>
      </c>
      <c r="D48" s="1" t="s">
        <v>1411</v>
      </c>
      <c r="E48" s="7"/>
      <c r="F48" s="6">
        <v>39424.83</v>
      </c>
      <c r="G48" s="10">
        <f t="shared" si="0"/>
        <v>-39424.83</v>
      </c>
      <c r="H48" s="4">
        <f t="shared" si="1"/>
        <v>-1</v>
      </c>
      <c r="I48" s="13" t="e">
        <f t="shared" si="2"/>
        <v>#DIV/0!</v>
      </c>
      <c r="J48" s="14" t="e">
        <f t="shared" si="3"/>
        <v>#DIV/0!</v>
      </c>
      <c r="K48" s="4">
        <v>0.05</v>
      </c>
      <c r="L48" s="11">
        <f>+K48*E48</f>
        <v>0</v>
      </c>
      <c r="N48" s="26">
        <f t="shared" si="4"/>
        <v>0</v>
      </c>
    </row>
    <row r="49" spans="1:14" x14ac:dyDescent="0.25">
      <c r="A49" s="1" t="s">
        <v>428</v>
      </c>
      <c r="B49" s="1" t="s">
        <v>429</v>
      </c>
      <c r="C49" s="1" t="s">
        <v>1399</v>
      </c>
      <c r="D49" s="1" t="s">
        <v>1411</v>
      </c>
      <c r="E49" s="7"/>
      <c r="F49" s="6">
        <v>39098.800000000003</v>
      </c>
      <c r="G49" s="10">
        <f t="shared" si="0"/>
        <v>-39098.800000000003</v>
      </c>
      <c r="H49" s="4">
        <f t="shared" si="1"/>
        <v>-1</v>
      </c>
      <c r="I49" s="13" t="e">
        <f t="shared" si="2"/>
        <v>#DIV/0!</v>
      </c>
      <c r="J49" s="14" t="e">
        <f t="shared" si="3"/>
        <v>#DIV/0!</v>
      </c>
      <c r="K49" s="4">
        <v>0.05</v>
      </c>
      <c r="L49" s="11">
        <f>+K49*E49</f>
        <v>0</v>
      </c>
      <c r="N49" s="26">
        <f t="shared" si="4"/>
        <v>0</v>
      </c>
    </row>
    <row r="50" spans="1:14" x14ac:dyDescent="0.25">
      <c r="A50" s="1" t="s">
        <v>524</v>
      </c>
      <c r="B50" s="1" t="s">
        <v>525</v>
      </c>
      <c r="C50" s="1" t="s">
        <v>1399</v>
      </c>
      <c r="D50" s="1" t="s">
        <v>1411</v>
      </c>
      <c r="E50" s="7"/>
      <c r="F50" s="6">
        <v>51638.2</v>
      </c>
      <c r="G50" s="10">
        <f t="shared" si="0"/>
        <v>-51638.2</v>
      </c>
      <c r="H50" s="4">
        <f t="shared" si="1"/>
        <v>-1</v>
      </c>
      <c r="I50" s="13" t="e">
        <f t="shared" si="2"/>
        <v>#DIV/0!</v>
      </c>
      <c r="J50" s="14" t="e">
        <f t="shared" si="3"/>
        <v>#DIV/0!</v>
      </c>
      <c r="K50" s="4">
        <v>0.05</v>
      </c>
      <c r="L50" s="11">
        <f>+K50*E50</f>
        <v>0</v>
      </c>
      <c r="N50" s="26">
        <f t="shared" si="4"/>
        <v>0</v>
      </c>
    </row>
    <row r="51" spans="1:14" x14ac:dyDescent="0.25">
      <c r="A51" s="1" t="s">
        <v>745</v>
      </c>
      <c r="B51" s="1" t="s">
        <v>746</v>
      </c>
      <c r="C51" s="1" t="s">
        <v>1399</v>
      </c>
      <c r="D51" s="1" t="s">
        <v>1403</v>
      </c>
      <c r="E51" s="7"/>
      <c r="F51" s="6">
        <v>40806.65</v>
      </c>
      <c r="G51" s="10">
        <f t="shared" ref="G51:G109" si="9">+E51-F51</f>
        <v>-40806.65</v>
      </c>
      <c r="H51" s="4">
        <f t="shared" ref="H51:H109" si="10">+G51/F51</f>
        <v>-1</v>
      </c>
      <c r="I51" s="13" t="e">
        <f t="shared" ref="I51:I110" si="11">+E51/$E$2</f>
        <v>#DIV/0!</v>
      </c>
      <c r="J51" s="14" t="e">
        <f t="shared" si="3"/>
        <v>#DIV/0!</v>
      </c>
      <c r="N51" s="26">
        <f t="shared" ref="N51:N110" si="12">+L51/12</f>
        <v>0</v>
      </c>
    </row>
    <row r="52" spans="1:14" x14ac:dyDescent="0.25">
      <c r="A52" s="1" t="s">
        <v>378</v>
      </c>
      <c r="B52" s="1" t="s">
        <v>379</v>
      </c>
      <c r="C52" s="1" t="s">
        <v>1396</v>
      </c>
      <c r="D52" s="1" t="s">
        <v>1408</v>
      </c>
      <c r="E52" s="7"/>
      <c r="F52" s="6">
        <v>39260.35</v>
      </c>
      <c r="G52" s="10">
        <f t="shared" si="9"/>
        <v>-39260.35</v>
      </c>
      <c r="H52" s="4">
        <f t="shared" si="10"/>
        <v>-1</v>
      </c>
      <c r="I52" s="13" t="e">
        <f t="shared" si="11"/>
        <v>#DIV/0!</v>
      </c>
      <c r="J52" s="14" t="e">
        <f t="shared" si="3"/>
        <v>#DIV/0!</v>
      </c>
      <c r="N52" s="26">
        <f t="shared" si="12"/>
        <v>0</v>
      </c>
    </row>
    <row r="53" spans="1:14" x14ac:dyDescent="0.25">
      <c r="A53" s="1" t="s">
        <v>354</v>
      </c>
      <c r="B53" s="1" t="s">
        <v>355</v>
      </c>
      <c r="C53" s="1" t="s">
        <v>1398</v>
      </c>
      <c r="D53" s="1" t="s">
        <v>1405</v>
      </c>
      <c r="E53" s="7"/>
      <c r="F53" s="6">
        <v>18821.599999999999</v>
      </c>
      <c r="G53" s="10">
        <f t="shared" si="9"/>
        <v>-18821.599999999999</v>
      </c>
      <c r="H53" s="4">
        <f t="shared" si="10"/>
        <v>-1</v>
      </c>
      <c r="I53" s="13" t="e">
        <f t="shared" si="11"/>
        <v>#DIV/0!</v>
      </c>
      <c r="J53" s="14" t="e">
        <f t="shared" si="3"/>
        <v>#DIV/0!</v>
      </c>
      <c r="K53" s="4">
        <v>0.02</v>
      </c>
      <c r="L53" s="11">
        <f>+E53*K53</f>
        <v>0</v>
      </c>
      <c r="N53" s="26">
        <f t="shared" si="12"/>
        <v>0</v>
      </c>
    </row>
    <row r="54" spans="1:14" x14ac:dyDescent="0.25">
      <c r="A54" s="1" t="s">
        <v>224</v>
      </c>
      <c r="B54" s="1" t="s">
        <v>225</v>
      </c>
      <c r="C54" s="1" t="s">
        <v>1396</v>
      </c>
      <c r="D54" s="1" t="s">
        <v>1402</v>
      </c>
      <c r="E54" s="7"/>
      <c r="F54" s="6">
        <v>181158</v>
      </c>
      <c r="G54" s="10">
        <f t="shared" si="9"/>
        <v>-181158</v>
      </c>
      <c r="H54" s="4">
        <f t="shared" si="10"/>
        <v>-1</v>
      </c>
      <c r="I54" s="13" t="e">
        <f t="shared" si="11"/>
        <v>#DIV/0!</v>
      </c>
      <c r="J54" s="14" t="e">
        <f t="shared" si="3"/>
        <v>#DIV/0!</v>
      </c>
      <c r="K54" s="4">
        <v>0.05</v>
      </c>
      <c r="L54" s="11">
        <f>K54*E54</f>
        <v>0</v>
      </c>
      <c r="N54" s="26">
        <f t="shared" si="12"/>
        <v>0</v>
      </c>
    </row>
    <row r="55" spans="1:14" x14ac:dyDescent="0.25">
      <c r="A55" s="1" t="s">
        <v>1103</v>
      </c>
      <c r="B55" s="1" t="s">
        <v>1104</v>
      </c>
      <c r="C55" s="1"/>
      <c r="D55" s="1"/>
      <c r="E55" s="7"/>
      <c r="F55" s="6">
        <v>18296.43</v>
      </c>
      <c r="G55" s="10">
        <f t="shared" si="9"/>
        <v>-18296.43</v>
      </c>
      <c r="H55" s="4">
        <f t="shared" si="10"/>
        <v>-1</v>
      </c>
      <c r="I55" s="13" t="e">
        <f t="shared" si="11"/>
        <v>#DIV/0!</v>
      </c>
      <c r="J55" s="14" t="e">
        <f t="shared" si="3"/>
        <v>#DIV/0!</v>
      </c>
      <c r="N55" s="26">
        <f t="shared" si="12"/>
        <v>0</v>
      </c>
    </row>
    <row r="56" spans="1:14" x14ac:dyDescent="0.25">
      <c r="A56" s="1" t="s">
        <v>797</v>
      </c>
      <c r="B56" s="1" t="s">
        <v>798</v>
      </c>
      <c r="C56" s="1" t="s">
        <v>1398</v>
      </c>
      <c r="D56" s="1" t="s">
        <v>1412</v>
      </c>
      <c r="E56" s="7"/>
      <c r="F56" s="6">
        <v>16500</v>
      </c>
      <c r="G56" s="10">
        <f t="shared" si="9"/>
        <v>-16500</v>
      </c>
      <c r="H56" s="4">
        <f t="shared" si="10"/>
        <v>-1</v>
      </c>
      <c r="I56" s="13" t="e">
        <f t="shared" si="11"/>
        <v>#DIV/0!</v>
      </c>
      <c r="J56" s="14" t="e">
        <f t="shared" si="3"/>
        <v>#DIV/0!</v>
      </c>
      <c r="N56" s="26">
        <f t="shared" si="12"/>
        <v>0</v>
      </c>
    </row>
    <row r="57" spans="1:14" x14ac:dyDescent="0.25">
      <c r="A57" s="1" t="s">
        <v>384</v>
      </c>
      <c r="B57" s="1" t="s">
        <v>385</v>
      </c>
      <c r="C57" s="1" t="s">
        <v>1398</v>
      </c>
      <c r="D57" s="1" t="s">
        <v>1406</v>
      </c>
      <c r="E57" s="7"/>
      <c r="F57" s="6">
        <v>70069.679999999993</v>
      </c>
      <c r="G57" s="10">
        <f t="shared" si="9"/>
        <v>-70069.679999999993</v>
      </c>
      <c r="H57" s="4">
        <f t="shared" si="10"/>
        <v>-1</v>
      </c>
      <c r="I57" s="13" t="e">
        <f t="shared" si="11"/>
        <v>#DIV/0!</v>
      </c>
      <c r="J57" s="14" t="e">
        <f t="shared" si="3"/>
        <v>#DIV/0!</v>
      </c>
      <c r="K57" s="4">
        <v>0.03</v>
      </c>
      <c r="L57" s="11">
        <f>+K57*E57</f>
        <v>0</v>
      </c>
      <c r="N57" s="26">
        <f t="shared" si="12"/>
        <v>0</v>
      </c>
    </row>
    <row r="58" spans="1:14" x14ac:dyDescent="0.25">
      <c r="A58" s="1" t="s">
        <v>979</v>
      </c>
      <c r="B58" s="1" t="s">
        <v>980</v>
      </c>
      <c r="C58" s="1" t="s">
        <v>1404</v>
      </c>
      <c r="D58" s="1"/>
      <c r="E58" s="7"/>
      <c r="F58" s="6">
        <v>28384.61</v>
      </c>
      <c r="G58" s="10">
        <f t="shared" si="9"/>
        <v>-28384.61</v>
      </c>
      <c r="H58" s="4">
        <f t="shared" si="10"/>
        <v>-1</v>
      </c>
      <c r="I58" s="13" t="e">
        <f t="shared" si="11"/>
        <v>#DIV/0!</v>
      </c>
      <c r="J58" s="14" t="e">
        <f t="shared" si="3"/>
        <v>#DIV/0!</v>
      </c>
      <c r="N58" s="26">
        <f t="shared" si="12"/>
        <v>0</v>
      </c>
    </row>
    <row r="59" spans="1:14" x14ac:dyDescent="0.25">
      <c r="A59" s="1" t="s">
        <v>290</v>
      </c>
      <c r="B59" s="1" t="s">
        <v>291</v>
      </c>
      <c r="C59" s="1" t="s">
        <v>1398</v>
      </c>
      <c r="D59" s="1" t="s">
        <v>1405</v>
      </c>
      <c r="E59" s="7"/>
      <c r="F59" s="6">
        <v>42920.12</v>
      </c>
      <c r="G59" s="10">
        <f t="shared" si="9"/>
        <v>-42920.12</v>
      </c>
      <c r="H59" s="4">
        <f t="shared" si="10"/>
        <v>-1</v>
      </c>
      <c r="I59" s="13" t="e">
        <f t="shared" si="11"/>
        <v>#DIV/0!</v>
      </c>
      <c r="J59" s="14" t="e">
        <f t="shared" si="3"/>
        <v>#DIV/0!</v>
      </c>
      <c r="K59" s="4">
        <v>0.02</v>
      </c>
      <c r="L59" s="11">
        <f>+E59*K59</f>
        <v>0</v>
      </c>
      <c r="N59" s="26">
        <f t="shared" ref="N59" si="13">+L59/12</f>
        <v>0</v>
      </c>
    </row>
    <row r="60" spans="1:14" x14ac:dyDescent="0.25">
      <c r="A60" s="1" t="s">
        <v>296</v>
      </c>
      <c r="B60" s="1" t="s">
        <v>297</v>
      </c>
      <c r="C60" s="1" t="s">
        <v>1399</v>
      </c>
      <c r="D60" s="1" t="s">
        <v>1414</v>
      </c>
      <c r="E60" s="7"/>
      <c r="F60" s="6">
        <v>30640.43</v>
      </c>
      <c r="G60" s="10">
        <f t="shared" si="9"/>
        <v>-30640.43</v>
      </c>
      <c r="H60" s="4">
        <f t="shared" si="10"/>
        <v>-1</v>
      </c>
      <c r="I60" s="13" t="e">
        <f t="shared" si="11"/>
        <v>#DIV/0!</v>
      </c>
      <c r="J60" s="14" t="e">
        <f t="shared" si="3"/>
        <v>#DIV/0!</v>
      </c>
      <c r="K60" s="4">
        <v>0.05</v>
      </c>
      <c r="L60" s="11">
        <f>+K60*E60</f>
        <v>0</v>
      </c>
      <c r="N60" s="26">
        <f t="shared" si="12"/>
        <v>0</v>
      </c>
    </row>
    <row r="61" spans="1:14" x14ac:dyDescent="0.25">
      <c r="A61" s="1" t="s">
        <v>176</v>
      </c>
      <c r="B61" s="1" t="s">
        <v>177</v>
      </c>
      <c r="C61" s="1" t="s">
        <v>1398</v>
      </c>
      <c r="D61" s="1" t="s">
        <v>1405</v>
      </c>
      <c r="E61" s="7"/>
      <c r="F61" s="6">
        <v>9939.85</v>
      </c>
      <c r="G61" s="10">
        <f t="shared" si="9"/>
        <v>-9939.85</v>
      </c>
      <c r="H61" s="4">
        <f t="shared" si="10"/>
        <v>-1</v>
      </c>
      <c r="I61" s="13" t="e">
        <f t="shared" si="11"/>
        <v>#DIV/0!</v>
      </c>
      <c r="J61" s="14" t="e">
        <f t="shared" si="3"/>
        <v>#DIV/0!</v>
      </c>
      <c r="K61" s="4">
        <v>0.02</v>
      </c>
      <c r="L61" s="11">
        <f>+E61*K61</f>
        <v>0</v>
      </c>
      <c r="N61" s="26">
        <f t="shared" si="12"/>
        <v>0</v>
      </c>
    </row>
    <row r="62" spans="1:14" x14ac:dyDescent="0.25">
      <c r="A62" s="1" t="s">
        <v>72</v>
      </c>
      <c r="B62" s="1" t="s">
        <v>73</v>
      </c>
      <c r="C62" s="1" t="s">
        <v>1396</v>
      </c>
      <c r="D62" s="1" t="s">
        <v>1402</v>
      </c>
      <c r="E62" s="7"/>
      <c r="F62" s="6">
        <v>15806.3</v>
      </c>
      <c r="G62" s="10">
        <f t="shared" si="9"/>
        <v>-15806.3</v>
      </c>
      <c r="H62" s="4">
        <f t="shared" si="10"/>
        <v>-1</v>
      </c>
      <c r="I62" s="13" t="e">
        <f t="shared" si="11"/>
        <v>#DIV/0!</v>
      </c>
      <c r="J62" s="14" t="e">
        <f t="shared" si="3"/>
        <v>#DIV/0!</v>
      </c>
      <c r="K62" s="4">
        <v>0.05</v>
      </c>
      <c r="L62" s="11">
        <f>K62*E62</f>
        <v>0</v>
      </c>
      <c r="N62" s="26">
        <f t="shared" si="12"/>
        <v>0</v>
      </c>
    </row>
    <row r="63" spans="1:14" x14ac:dyDescent="0.25">
      <c r="A63" s="1" t="s">
        <v>538</v>
      </c>
      <c r="B63" s="1" t="s">
        <v>539</v>
      </c>
      <c r="C63" s="1" t="s">
        <v>1398</v>
      </c>
      <c r="D63" s="1" t="s">
        <v>1405</v>
      </c>
      <c r="E63" s="7"/>
      <c r="F63" s="6">
        <v>70644</v>
      </c>
      <c r="G63" s="10">
        <f t="shared" si="9"/>
        <v>-70644</v>
      </c>
      <c r="H63" s="4">
        <f t="shared" si="10"/>
        <v>-1</v>
      </c>
      <c r="I63" s="13" t="e">
        <f t="shared" si="11"/>
        <v>#DIV/0!</v>
      </c>
      <c r="J63" s="14" t="e">
        <f t="shared" si="3"/>
        <v>#DIV/0!</v>
      </c>
      <c r="K63" s="4">
        <v>0.02</v>
      </c>
      <c r="L63" s="11">
        <f>+E63*K63</f>
        <v>0</v>
      </c>
      <c r="N63" s="26">
        <f t="shared" si="12"/>
        <v>0</v>
      </c>
    </row>
    <row r="64" spans="1:14" x14ac:dyDescent="0.25">
      <c r="A64" s="1" t="s">
        <v>634</v>
      </c>
      <c r="B64" s="1" t="s">
        <v>635</v>
      </c>
      <c r="C64" s="1" t="s">
        <v>1404</v>
      </c>
      <c r="D64" s="1"/>
      <c r="E64" s="7"/>
      <c r="F64" s="6">
        <v>19460.2</v>
      </c>
      <c r="G64" s="10">
        <f t="shared" si="9"/>
        <v>-19460.2</v>
      </c>
      <c r="H64" s="4">
        <f t="shared" si="10"/>
        <v>-1</v>
      </c>
      <c r="I64" s="13" t="e">
        <f t="shared" si="11"/>
        <v>#DIV/0!</v>
      </c>
      <c r="J64" s="14" t="e">
        <f t="shared" si="3"/>
        <v>#DIV/0!</v>
      </c>
      <c r="N64" s="26">
        <f t="shared" si="12"/>
        <v>0</v>
      </c>
    </row>
    <row r="65" spans="1:14" x14ac:dyDescent="0.25">
      <c r="A65" s="1" t="s">
        <v>488</v>
      </c>
      <c r="B65" s="1" t="s">
        <v>489</v>
      </c>
      <c r="C65" s="1" t="s">
        <v>1396</v>
      </c>
      <c r="D65" s="1" t="s">
        <v>1402</v>
      </c>
      <c r="E65" s="7"/>
      <c r="F65" s="6">
        <v>27764.94</v>
      </c>
      <c r="G65" s="10">
        <f t="shared" si="9"/>
        <v>-27764.94</v>
      </c>
      <c r="H65" s="4">
        <f t="shared" si="10"/>
        <v>-1</v>
      </c>
      <c r="I65" s="13" t="e">
        <f t="shared" si="11"/>
        <v>#DIV/0!</v>
      </c>
      <c r="J65" s="14" t="e">
        <f t="shared" si="3"/>
        <v>#DIV/0!</v>
      </c>
      <c r="K65" s="4">
        <v>0.05</v>
      </c>
      <c r="L65" s="11">
        <f>K65*E65</f>
        <v>0</v>
      </c>
      <c r="N65" s="26">
        <f t="shared" si="12"/>
        <v>0</v>
      </c>
    </row>
    <row r="66" spans="1:14" x14ac:dyDescent="0.25">
      <c r="A66" s="1" t="s">
        <v>949</v>
      </c>
      <c r="B66" s="1" t="s">
        <v>950</v>
      </c>
      <c r="C66" s="1" t="s">
        <v>1400</v>
      </c>
      <c r="D66" s="1" t="s">
        <v>1407</v>
      </c>
      <c r="E66" s="7"/>
      <c r="F66" s="6">
        <v>14143.08</v>
      </c>
      <c r="G66" s="10">
        <f t="shared" si="9"/>
        <v>-14143.08</v>
      </c>
      <c r="H66" s="4">
        <f t="shared" si="10"/>
        <v>-1</v>
      </c>
      <c r="I66" s="13" t="e">
        <f t="shared" si="11"/>
        <v>#DIV/0!</v>
      </c>
      <c r="J66" s="14" t="e">
        <f t="shared" si="3"/>
        <v>#DIV/0!</v>
      </c>
      <c r="K66" s="4">
        <v>0.05</v>
      </c>
      <c r="L66" s="11">
        <f>+E66*K66</f>
        <v>0</v>
      </c>
      <c r="N66" s="26">
        <f t="shared" si="12"/>
        <v>0</v>
      </c>
    </row>
    <row r="67" spans="1:14" x14ac:dyDescent="0.25">
      <c r="A67" s="1" t="s">
        <v>316</v>
      </c>
      <c r="B67" s="1" t="s">
        <v>317</v>
      </c>
      <c r="C67" s="1" t="s">
        <v>1396</v>
      </c>
      <c r="D67" s="1" t="s">
        <v>1408</v>
      </c>
      <c r="E67" s="7"/>
      <c r="F67" s="6">
        <v>33019.83</v>
      </c>
      <c r="G67" s="10">
        <f t="shared" si="9"/>
        <v>-33019.83</v>
      </c>
      <c r="H67" s="4">
        <f t="shared" si="10"/>
        <v>-1</v>
      </c>
      <c r="I67" s="13" t="e">
        <f t="shared" si="11"/>
        <v>#DIV/0!</v>
      </c>
      <c r="J67" s="14" t="e">
        <f t="shared" si="3"/>
        <v>#DIV/0!</v>
      </c>
      <c r="K67" s="4">
        <v>0.05</v>
      </c>
      <c r="L67" s="11">
        <f>+K67*E67</f>
        <v>0</v>
      </c>
      <c r="N67" s="26">
        <f t="shared" si="12"/>
        <v>0</v>
      </c>
    </row>
    <row r="68" spans="1:14" x14ac:dyDescent="0.25">
      <c r="A68" s="1" t="s">
        <v>134</v>
      </c>
      <c r="B68" s="1" t="s">
        <v>135</v>
      </c>
      <c r="C68" s="1" t="s">
        <v>1399</v>
      </c>
      <c r="D68" s="1" t="s">
        <v>1403</v>
      </c>
      <c r="E68" s="7"/>
      <c r="F68" s="6">
        <v>27000</v>
      </c>
      <c r="G68" s="10">
        <f t="shared" si="9"/>
        <v>-27000</v>
      </c>
      <c r="H68" s="4">
        <f t="shared" si="10"/>
        <v>-1</v>
      </c>
      <c r="I68" s="13" t="e">
        <f t="shared" si="11"/>
        <v>#DIV/0!</v>
      </c>
      <c r="J68" s="14" t="e">
        <f t="shared" ref="J68:J131" si="14">J67+I68</f>
        <v>#DIV/0!</v>
      </c>
      <c r="N68" s="26">
        <f t="shared" si="12"/>
        <v>0</v>
      </c>
    </row>
    <row r="69" spans="1:14" x14ac:dyDescent="0.25">
      <c r="A69" s="1" t="s">
        <v>490</v>
      </c>
      <c r="B69" s="1" t="s">
        <v>491</v>
      </c>
      <c r="C69" s="1" t="s">
        <v>1398</v>
      </c>
      <c r="D69" s="1" t="s">
        <v>1405</v>
      </c>
      <c r="E69" s="7"/>
      <c r="F69" s="6">
        <v>29410.400000000001</v>
      </c>
      <c r="G69" s="10">
        <f t="shared" si="9"/>
        <v>-29410.400000000001</v>
      </c>
      <c r="H69" s="4">
        <f t="shared" si="10"/>
        <v>-1</v>
      </c>
      <c r="I69" s="13" t="e">
        <f t="shared" si="11"/>
        <v>#DIV/0!</v>
      </c>
      <c r="J69" s="14" t="e">
        <f t="shared" si="14"/>
        <v>#DIV/0!</v>
      </c>
      <c r="K69" s="4">
        <v>0.02</v>
      </c>
      <c r="L69" s="11">
        <f>+E69*K69</f>
        <v>0</v>
      </c>
      <c r="N69" s="26">
        <f t="shared" ref="N69" si="15">+L69/12</f>
        <v>0</v>
      </c>
    </row>
    <row r="70" spans="1:14" x14ac:dyDescent="0.25">
      <c r="A70" s="1" t="s">
        <v>771</v>
      </c>
      <c r="B70" s="1" t="s">
        <v>772</v>
      </c>
      <c r="C70" s="1" t="s">
        <v>1398</v>
      </c>
      <c r="D70" s="1" t="s">
        <v>1406</v>
      </c>
      <c r="E70" s="7"/>
      <c r="F70" s="6">
        <v>54690.1</v>
      </c>
      <c r="G70" s="10">
        <f t="shared" si="9"/>
        <v>-54690.1</v>
      </c>
      <c r="H70" s="4">
        <f t="shared" si="10"/>
        <v>-1</v>
      </c>
      <c r="I70" s="13" t="e">
        <f t="shared" si="11"/>
        <v>#DIV/0!</v>
      </c>
      <c r="J70" s="14" t="e">
        <f t="shared" si="14"/>
        <v>#DIV/0!</v>
      </c>
      <c r="N70" s="26">
        <f t="shared" si="12"/>
        <v>0</v>
      </c>
    </row>
    <row r="71" spans="1:14" x14ac:dyDescent="0.25">
      <c r="A71" s="1" t="s">
        <v>556</v>
      </c>
      <c r="B71" s="1" t="s">
        <v>557</v>
      </c>
      <c r="C71" s="1" t="s">
        <v>1399</v>
      </c>
      <c r="D71" s="1" t="s">
        <v>1403</v>
      </c>
      <c r="E71" s="7"/>
      <c r="F71" s="6">
        <v>22641.73</v>
      </c>
      <c r="G71" s="10">
        <f t="shared" si="9"/>
        <v>-22641.73</v>
      </c>
      <c r="H71" s="4">
        <f t="shared" si="10"/>
        <v>-1</v>
      </c>
      <c r="I71" s="13" t="e">
        <f t="shared" si="11"/>
        <v>#DIV/0!</v>
      </c>
      <c r="J71" s="14" t="e">
        <f t="shared" si="14"/>
        <v>#DIV/0!</v>
      </c>
      <c r="N71" s="26">
        <f t="shared" si="12"/>
        <v>0</v>
      </c>
    </row>
    <row r="72" spans="1:14" x14ac:dyDescent="0.25">
      <c r="A72" s="1" t="s">
        <v>855</v>
      </c>
      <c r="B72" s="1" t="s">
        <v>856</v>
      </c>
      <c r="C72" s="1" t="s">
        <v>1396</v>
      </c>
      <c r="D72" s="1" t="s">
        <v>1402</v>
      </c>
      <c r="E72" s="7"/>
      <c r="F72" s="6">
        <v>15305.79</v>
      </c>
      <c r="G72" s="10">
        <f t="shared" si="9"/>
        <v>-15305.79</v>
      </c>
      <c r="H72" s="4">
        <f t="shared" si="10"/>
        <v>-1</v>
      </c>
      <c r="I72" s="13" t="e">
        <f t="shared" si="11"/>
        <v>#DIV/0!</v>
      </c>
      <c r="J72" s="14" t="e">
        <f t="shared" si="14"/>
        <v>#DIV/0!</v>
      </c>
      <c r="K72" s="4">
        <v>0.05</v>
      </c>
      <c r="L72" s="11">
        <f>K72*E72</f>
        <v>0</v>
      </c>
      <c r="N72" s="26">
        <f t="shared" si="12"/>
        <v>0</v>
      </c>
    </row>
    <row r="73" spans="1:14" x14ac:dyDescent="0.25">
      <c r="A73" s="2" t="s">
        <v>1275</v>
      </c>
      <c r="B73" s="2" t="s">
        <v>1276</v>
      </c>
      <c r="C73" s="2" t="s">
        <v>1399</v>
      </c>
      <c r="D73" s="1" t="s">
        <v>1413</v>
      </c>
      <c r="E73" s="7"/>
      <c r="G73" s="10">
        <f t="shared" si="9"/>
        <v>0</v>
      </c>
      <c r="H73" s="4" t="e">
        <f t="shared" si="10"/>
        <v>#DIV/0!</v>
      </c>
      <c r="I73" s="13" t="e">
        <f t="shared" si="11"/>
        <v>#DIV/0!</v>
      </c>
      <c r="J73" s="14" t="e">
        <f t="shared" si="14"/>
        <v>#DIV/0!</v>
      </c>
      <c r="K73" s="4">
        <v>0.02</v>
      </c>
      <c r="L73" s="11">
        <f>+K73*E73</f>
        <v>0</v>
      </c>
      <c r="N73" s="26">
        <f t="shared" si="12"/>
        <v>0</v>
      </c>
    </row>
    <row r="74" spans="1:14" x14ac:dyDescent="0.25">
      <c r="A74" s="1" t="s">
        <v>238</v>
      </c>
      <c r="B74" s="1" t="s">
        <v>239</v>
      </c>
      <c r="C74" s="1" t="s">
        <v>1396</v>
      </c>
      <c r="D74" s="1" t="s">
        <v>1402</v>
      </c>
      <c r="E74" s="7"/>
      <c r="F74" s="6">
        <v>25582</v>
      </c>
      <c r="G74" s="10">
        <f t="shared" si="9"/>
        <v>-25582</v>
      </c>
      <c r="H74" s="4">
        <f t="shared" si="10"/>
        <v>-1</v>
      </c>
      <c r="I74" s="13" t="e">
        <f t="shared" si="11"/>
        <v>#DIV/0!</v>
      </c>
      <c r="J74" s="14" t="e">
        <f t="shared" si="14"/>
        <v>#DIV/0!</v>
      </c>
      <c r="K74" s="4">
        <v>0.05</v>
      </c>
      <c r="L74" s="11">
        <f>K74*E74</f>
        <v>0</v>
      </c>
      <c r="N74" s="26">
        <f t="shared" si="12"/>
        <v>0</v>
      </c>
    </row>
    <row r="75" spans="1:14" x14ac:dyDescent="0.25">
      <c r="A75" s="1" t="s">
        <v>404</v>
      </c>
      <c r="B75" s="1" t="s">
        <v>405</v>
      </c>
      <c r="C75" s="1" t="s">
        <v>1398</v>
      </c>
      <c r="D75" s="1" t="s">
        <v>1405</v>
      </c>
      <c r="E75" s="7"/>
      <c r="F75" s="6">
        <v>25326.880000000001</v>
      </c>
      <c r="G75" s="10">
        <f t="shared" si="9"/>
        <v>-25326.880000000001</v>
      </c>
      <c r="H75" s="4">
        <f t="shared" si="10"/>
        <v>-1</v>
      </c>
      <c r="I75" s="13" t="e">
        <f t="shared" si="11"/>
        <v>#DIV/0!</v>
      </c>
      <c r="J75" s="14" t="e">
        <f t="shared" si="14"/>
        <v>#DIV/0!</v>
      </c>
      <c r="K75" s="4">
        <v>0.02</v>
      </c>
      <c r="L75" s="11">
        <f>+E75*K75</f>
        <v>0</v>
      </c>
      <c r="N75" s="26">
        <f t="shared" ref="N75" si="16">+L75/12</f>
        <v>0</v>
      </c>
    </row>
    <row r="76" spans="1:14" x14ac:dyDescent="0.25">
      <c r="A76" s="2" t="s">
        <v>1195</v>
      </c>
      <c r="B76" s="2" t="s">
        <v>1196</v>
      </c>
      <c r="C76" s="1" t="s">
        <v>1396</v>
      </c>
      <c r="D76" s="1" t="s">
        <v>1432</v>
      </c>
      <c r="E76" s="7"/>
      <c r="G76" s="10">
        <f t="shared" si="9"/>
        <v>0</v>
      </c>
      <c r="H76" s="4" t="e">
        <f t="shared" si="10"/>
        <v>#DIV/0!</v>
      </c>
      <c r="I76" s="13" t="e">
        <f t="shared" si="11"/>
        <v>#DIV/0!</v>
      </c>
      <c r="J76" s="14" t="e">
        <f t="shared" si="14"/>
        <v>#DIV/0!</v>
      </c>
      <c r="K76" s="4">
        <v>0.05</v>
      </c>
      <c r="L76" s="11">
        <f>+K76*E76</f>
        <v>0</v>
      </c>
      <c r="N76" s="26">
        <f t="shared" si="12"/>
        <v>0</v>
      </c>
    </row>
    <row r="77" spans="1:14" x14ac:dyDescent="0.25">
      <c r="A77" s="1" t="s">
        <v>124</v>
      </c>
      <c r="B77" s="1" t="s">
        <v>125</v>
      </c>
      <c r="C77" s="1" t="s">
        <v>1396</v>
      </c>
      <c r="D77" s="1" t="s">
        <v>1402</v>
      </c>
      <c r="E77" s="7"/>
      <c r="F77" s="6">
        <v>5467.55</v>
      </c>
      <c r="G77" s="10">
        <f t="shared" si="9"/>
        <v>-5467.55</v>
      </c>
      <c r="H77" s="4">
        <f t="shared" si="10"/>
        <v>-1</v>
      </c>
      <c r="I77" s="13" t="e">
        <f t="shared" si="11"/>
        <v>#DIV/0!</v>
      </c>
      <c r="J77" s="14" t="e">
        <f t="shared" si="14"/>
        <v>#DIV/0!</v>
      </c>
      <c r="K77" s="4">
        <v>0.05</v>
      </c>
      <c r="L77" s="11">
        <f>K77*E77</f>
        <v>0</v>
      </c>
      <c r="N77" s="26">
        <f t="shared" si="12"/>
        <v>0</v>
      </c>
    </row>
    <row r="78" spans="1:14" x14ac:dyDescent="0.25">
      <c r="A78" s="2" t="s">
        <v>1251</v>
      </c>
      <c r="B78" s="2" t="s">
        <v>1252</v>
      </c>
      <c r="C78" s="1" t="s">
        <v>1400</v>
      </c>
      <c r="D78" s="1" t="s">
        <v>1407</v>
      </c>
      <c r="E78" s="7"/>
      <c r="G78" s="10">
        <f t="shared" si="9"/>
        <v>0</v>
      </c>
      <c r="H78" s="4" t="e">
        <f t="shared" si="10"/>
        <v>#DIV/0!</v>
      </c>
      <c r="I78" s="13" t="e">
        <f t="shared" si="11"/>
        <v>#DIV/0!</v>
      </c>
      <c r="J78" s="14" t="e">
        <f t="shared" si="14"/>
        <v>#DIV/0!</v>
      </c>
      <c r="N78" s="26">
        <f t="shared" si="12"/>
        <v>0</v>
      </c>
    </row>
    <row r="79" spans="1:14" x14ac:dyDescent="0.25">
      <c r="A79" s="1" t="s">
        <v>911</v>
      </c>
      <c r="B79" s="1" t="s">
        <v>912</v>
      </c>
      <c r="C79" s="1" t="s">
        <v>1398</v>
      </c>
      <c r="D79" s="1" t="s">
        <v>1406</v>
      </c>
      <c r="E79" s="7"/>
      <c r="F79" s="6">
        <v>15210.74</v>
      </c>
      <c r="G79" s="10">
        <f t="shared" si="9"/>
        <v>-15210.74</v>
      </c>
      <c r="H79" s="4">
        <f t="shared" si="10"/>
        <v>-1</v>
      </c>
      <c r="I79" s="13" t="e">
        <f t="shared" si="11"/>
        <v>#DIV/0!</v>
      </c>
      <c r="J79" s="14" t="e">
        <f t="shared" si="14"/>
        <v>#DIV/0!</v>
      </c>
      <c r="K79" s="4">
        <v>0.03</v>
      </c>
      <c r="L79" s="11">
        <f>+K79*E79</f>
        <v>0</v>
      </c>
      <c r="N79" s="26">
        <f t="shared" si="12"/>
        <v>0</v>
      </c>
    </row>
    <row r="80" spans="1:14" x14ac:dyDescent="0.25">
      <c r="A80" s="1" t="s">
        <v>260</v>
      </c>
      <c r="B80" s="1" t="s">
        <v>261</v>
      </c>
      <c r="C80" s="1" t="s">
        <v>1399</v>
      </c>
      <c r="D80" s="1" t="s">
        <v>1436</v>
      </c>
      <c r="E80" s="7"/>
      <c r="F80" s="6">
        <v>24036.05</v>
      </c>
      <c r="G80" s="10">
        <f t="shared" si="9"/>
        <v>-24036.05</v>
      </c>
      <c r="H80" s="4">
        <f t="shared" si="10"/>
        <v>-1</v>
      </c>
      <c r="I80" s="13" t="e">
        <f t="shared" si="11"/>
        <v>#DIV/0!</v>
      </c>
      <c r="J80" s="14" t="e">
        <f t="shared" si="14"/>
        <v>#DIV/0!</v>
      </c>
      <c r="N80" s="26">
        <f t="shared" si="12"/>
        <v>0</v>
      </c>
    </row>
    <row r="81" spans="1:14" x14ac:dyDescent="0.25">
      <c r="A81" s="1" t="s">
        <v>92</v>
      </c>
      <c r="B81" s="1" t="s">
        <v>93</v>
      </c>
      <c r="C81" s="1" t="s">
        <v>1399</v>
      </c>
      <c r="D81" s="1" t="s">
        <v>1413</v>
      </c>
      <c r="E81" s="7"/>
      <c r="F81" s="6">
        <v>52656.11</v>
      </c>
      <c r="G81" s="10">
        <f t="shared" si="9"/>
        <v>-52656.11</v>
      </c>
      <c r="H81" s="4">
        <f t="shared" si="10"/>
        <v>-1</v>
      </c>
      <c r="I81" s="13" t="e">
        <f t="shared" si="11"/>
        <v>#DIV/0!</v>
      </c>
      <c r="J81" s="14" t="e">
        <f t="shared" si="14"/>
        <v>#DIV/0!</v>
      </c>
      <c r="K81" s="4">
        <v>0.02</v>
      </c>
      <c r="L81" s="11">
        <f>+K81*E81</f>
        <v>0</v>
      </c>
      <c r="N81" s="26">
        <f t="shared" si="12"/>
        <v>0</v>
      </c>
    </row>
    <row r="82" spans="1:14" x14ac:dyDescent="0.25">
      <c r="A82" s="1" t="s">
        <v>156</v>
      </c>
      <c r="B82" s="1" t="s">
        <v>157</v>
      </c>
      <c r="C82" s="1" t="s">
        <v>1398</v>
      </c>
      <c r="D82" s="1" t="s">
        <v>1405</v>
      </c>
      <c r="E82" s="7"/>
      <c r="F82" s="6">
        <v>23805.82</v>
      </c>
      <c r="G82" s="10">
        <f t="shared" si="9"/>
        <v>-23805.82</v>
      </c>
      <c r="H82" s="4">
        <f t="shared" si="10"/>
        <v>-1</v>
      </c>
      <c r="I82" s="13" t="e">
        <f t="shared" si="11"/>
        <v>#DIV/0!</v>
      </c>
      <c r="J82" s="14" t="e">
        <f t="shared" si="14"/>
        <v>#DIV/0!</v>
      </c>
      <c r="K82" s="4">
        <v>0.02</v>
      </c>
      <c r="L82" s="11">
        <f>+E82*K82</f>
        <v>0</v>
      </c>
      <c r="N82" s="26">
        <f t="shared" si="12"/>
        <v>0</v>
      </c>
    </row>
    <row r="83" spans="1:14" x14ac:dyDescent="0.25">
      <c r="A83" s="1" t="s">
        <v>765</v>
      </c>
      <c r="B83" s="1" t="s">
        <v>766</v>
      </c>
      <c r="C83" s="1" t="s">
        <v>1398</v>
      </c>
      <c r="D83" s="1" t="s">
        <v>1406</v>
      </c>
      <c r="E83" s="7"/>
      <c r="F83" s="6">
        <v>16850.939999999999</v>
      </c>
      <c r="G83" s="10">
        <f t="shared" si="9"/>
        <v>-16850.939999999999</v>
      </c>
      <c r="H83" s="4">
        <f t="shared" si="10"/>
        <v>-1</v>
      </c>
      <c r="I83" s="13" t="e">
        <f t="shared" si="11"/>
        <v>#DIV/0!</v>
      </c>
      <c r="J83" s="14" t="e">
        <f t="shared" si="14"/>
        <v>#DIV/0!</v>
      </c>
      <c r="N83" s="26">
        <f t="shared" si="12"/>
        <v>0</v>
      </c>
    </row>
    <row r="84" spans="1:14" x14ac:dyDescent="0.25">
      <c r="A84" s="1" t="s">
        <v>322</v>
      </c>
      <c r="B84" s="1" t="s">
        <v>323</v>
      </c>
      <c r="C84" s="1" t="s">
        <v>1396</v>
      </c>
      <c r="D84" s="1" t="s">
        <v>1432</v>
      </c>
      <c r="E84" s="7"/>
      <c r="F84" s="6">
        <v>27480.46</v>
      </c>
      <c r="G84" s="10">
        <f t="shared" si="9"/>
        <v>-27480.46</v>
      </c>
      <c r="H84" s="4">
        <f t="shared" si="10"/>
        <v>-1</v>
      </c>
      <c r="I84" s="13" t="e">
        <f t="shared" si="11"/>
        <v>#DIV/0!</v>
      </c>
      <c r="J84" s="14" t="e">
        <f t="shared" si="14"/>
        <v>#DIV/0!</v>
      </c>
      <c r="K84" s="4">
        <v>0.05</v>
      </c>
      <c r="L84" s="11">
        <f>+K84*E84</f>
        <v>0</v>
      </c>
      <c r="N84" s="26">
        <f t="shared" si="12"/>
        <v>0</v>
      </c>
    </row>
    <row r="85" spans="1:14" x14ac:dyDescent="0.25">
      <c r="A85" s="1" t="s">
        <v>1083</v>
      </c>
      <c r="B85" s="1" t="s">
        <v>1084</v>
      </c>
      <c r="C85" s="1" t="s">
        <v>1398</v>
      </c>
      <c r="D85" s="1" t="s">
        <v>1405</v>
      </c>
      <c r="E85" s="7"/>
      <c r="F85" s="6">
        <v>10211.700000000001</v>
      </c>
      <c r="G85" s="10">
        <f t="shared" si="9"/>
        <v>-10211.700000000001</v>
      </c>
      <c r="H85" s="4">
        <f t="shared" si="10"/>
        <v>-1</v>
      </c>
      <c r="I85" s="13" t="e">
        <f t="shared" si="11"/>
        <v>#DIV/0!</v>
      </c>
      <c r="J85" s="14" t="e">
        <f t="shared" si="14"/>
        <v>#DIV/0!</v>
      </c>
      <c r="K85" s="4">
        <v>0.02</v>
      </c>
      <c r="L85" s="11">
        <f>+E85*K85</f>
        <v>0</v>
      </c>
      <c r="N85" s="26">
        <f t="shared" si="12"/>
        <v>0</v>
      </c>
    </row>
    <row r="86" spans="1:14" x14ac:dyDescent="0.25">
      <c r="A86" s="1" t="s">
        <v>823</v>
      </c>
      <c r="B86" s="1" t="s">
        <v>824</v>
      </c>
      <c r="C86" s="1" t="s">
        <v>1398</v>
      </c>
      <c r="D86" s="1" t="s">
        <v>1406</v>
      </c>
      <c r="E86" s="7"/>
      <c r="F86" s="6">
        <v>39122.160000000003</v>
      </c>
      <c r="G86" s="10">
        <f t="shared" si="9"/>
        <v>-39122.160000000003</v>
      </c>
      <c r="H86" s="4">
        <f t="shared" si="10"/>
        <v>-1</v>
      </c>
      <c r="I86" s="13" t="e">
        <f t="shared" si="11"/>
        <v>#DIV/0!</v>
      </c>
      <c r="J86" s="14" t="e">
        <f t="shared" si="14"/>
        <v>#DIV/0!</v>
      </c>
      <c r="N86" s="26">
        <f t="shared" si="12"/>
        <v>0</v>
      </c>
    </row>
    <row r="87" spans="1:14" x14ac:dyDescent="0.25">
      <c r="A87" s="1" t="s">
        <v>1099</v>
      </c>
      <c r="B87" s="1" t="s">
        <v>1100</v>
      </c>
      <c r="C87" s="1" t="s">
        <v>1399</v>
      </c>
      <c r="D87" s="1" t="s">
        <v>1435</v>
      </c>
      <c r="E87" s="7"/>
      <c r="F87" s="6">
        <v>47661.5</v>
      </c>
      <c r="G87" s="10">
        <f t="shared" si="9"/>
        <v>-47661.5</v>
      </c>
      <c r="H87" s="4">
        <f t="shared" si="10"/>
        <v>-1</v>
      </c>
      <c r="I87" s="13" t="e">
        <f t="shared" si="11"/>
        <v>#DIV/0!</v>
      </c>
      <c r="J87" s="14" t="e">
        <f t="shared" si="14"/>
        <v>#DIV/0!</v>
      </c>
      <c r="N87" s="26">
        <f t="shared" si="12"/>
        <v>0</v>
      </c>
    </row>
    <row r="88" spans="1:14" x14ac:dyDescent="0.25">
      <c r="A88" s="1" t="s">
        <v>969</v>
      </c>
      <c r="B88" s="1" t="s">
        <v>970</v>
      </c>
      <c r="C88" s="1" t="s">
        <v>1396</v>
      </c>
      <c r="D88" s="1" t="s">
        <v>1402</v>
      </c>
      <c r="E88" s="7"/>
      <c r="F88" s="6">
        <v>14204.68</v>
      </c>
      <c r="G88" s="10">
        <f t="shared" si="9"/>
        <v>-14204.68</v>
      </c>
      <c r="H88" s="4">
        <f t="shared" si="10"/>
        <v>-1</v>
      </c>
      <c r="I88" s="13" t="e">
        <f t="shared" si="11"/>
        <v>#DIV/0!</v>
      </c>
      <c r="J88" s="14" t="e">
        <f t="shared" si="14"/>
        <v>#DIV/0!</v>
      </c>
      <c r="K88" s="4">
        <v>0.05</v>
      </c>
      <c r="L88" s="11">
        <f>K88*E88</f>
        <v>0</v>
      </c>
      <c r="N88" s="26">
        <f t="shared" si="12"/>
        <v>0</v>
      </c>
    </row>
    <row r="89" spans="1:14" x14ac:dyDescent="0.25">
      <c r="A89" s="1" t="s">
        <v>266</v>
      </c>
      <c r="B89" s="1" t="s">
        <v>267</v>
      </c>
      <c r="C89" s="1" t="s">
        <v>1398</v>
      </c>
      <c r="D89" s="1" t="s">
        <v>1405</v>
      </c>
      <c r="E89" s="7"/>
      <c r="F89" s="6">
        <v>10338.200000000001</v>
      </c>
      <c r="G89" s="10">
        <f t="shared" si="9"/>
        <v>-10338.200000000001</v>
      </c>
      <c r="H89" s="4">
        <f t="shared" si="10"/>
        <v>-1</v>
      </c>
      <c r="I89" s="13" t="e">
        <f t="shared" si="11"/>
        <v>#DIV/0!</v>
      </c>
      <c r="J89" s="14" t="e">
        <f t="shared" si="14"/>
        <v>#DIV/0!</v>
      </c>
      <c r="K89" s="4">
        <v>0.02</v>
      </c>
      <c r="L89" s="11">
        <f>+E89*K89</f>
        <v>0</v>
      </c>
      <c r="N89" s="26">
        <f t="shared" si="12"/>
        <v>0</v>
      </c>
    </row>
    <row r="90" spans="1:14" x14ac:dyDescent="0.25">
      <c r="A90" s="1" t="s">
        <v>338</v>
      </c>
      <c r="B90" s="1" t="s">
        <v>339</v>
      </c>
      <c r="C90" s="1" t="s">
        <v>1396</v>
      </c>
      <c r="D90" s="1" t="s">
        <v>1437</v>
      </c>
      <c r="E90" s="7"/>
      <c r="F90" s="6">
        <v>11797.42</v>
      </c>
      <c r="G90" s="10">
        <f t="shared" si="9"/>
        <v>-11797.42</v>
      </c>
      <c r="H90" s="4">
        <f t="shared" si="10"/>
        <v>-1</v>
      </c>
      <c r="I90" s="13" t="e">
        <f t="shared" si="11"/>
        <v>#DIV/0!</v>
      </c>
      <c r="J90" s="14" t="e">
        <f t="shared" si="14"/>
        <v>#DIV/0!</v>
      </c>
      <c r="N90" s="26">
        <f t="shared" si="12"/>
        <v>0</v>
      </c>
    </row>
    <row r="91" spans="1:14" x14ac:dyDescent="0.25">
      <c r="A91" s="1" t="s">
        <v>568</v>
      </c>
      <c r="B91" s="1" t="s">
        <v>569</v>
      </c>
      <c r="C91" s="1" t="s">
        <v>1398</v>
      </c>
      <c r="D91" s="1" t="s">
        <v>1406</v>
      </c>
      <c r="E91" s="7"/>
      <c r="F91" s="6">
        <v>2234.4899999999998</v>
      </c>
      <c r="G91" s="10">
        <f t="shared" si="9"/>
        <v>-2234.4899999999998</v>
      </c>
      <c r="H91" s="4">
        <f t="shared" si="10"/>
        <v>-1</v>
      </c>
      <c r="I91" s="13" t="e">
        <f t="shared" si="11"/>
        <v>#DIV/0!</v>
      </c>
      <c r="J91" s="14" t="e">
        <f t="shared" si="14"/>
        <v>#DIV/0!</v>
      </c>
      <c r="N91" s="26">
        <f t="shared" si="12"/>
        <v>0</v>
      </c>
    </row>
    <row r="92" spans="1:14" x14ac:dyDescent="0.25">
      <c r="A92" s="2" t="s">
        <v>1265</v>
      </c>
      <c r="B92" s="2" t="s">
        <v>1266</v>
      </c>
      <c r="C92" s="2" t="s">
        <v>1399</v>
      </c>
      <c r="D92" s="1" t="s">
        <v>1438</v>
      </c>
      <c r="E92" s="7"/>
      <c r="G92" s="10">
        <f t="shared" si="9"/>
        <v>0</v>
      </c>
      <c r="H92" s="4" t="e">
        <f t="shared" si="10"/>
        <v>#DIV/0!</v>
      </c>
      <c r="I92" s="13" t="e">
        <f t="shared" si="11"/>
        <v>#DIV/0!</v>
      </c>
      <c r="J92" s="14" t="e">
        <f t="shared" si="14"/>
        <v>#DIV/0!</v>
      </c>
      <c r="N92" s="26">
        <f t="shared" si="12"/>
        <v>0</v>
      </c>
    </row>
    <row r="93" spans="1:14" x14ac:dyDescent="0.25">
      <c r="A93" s="1" t="s">
        <v>112</v>
      </c>
      <c r="B93" s="1" t="s">
        <v>113</v>
      </c>
      <c r="C93" s="1" t="s">
        <v>1399</v>
      </c>
      <c r="D93" s="1" t="s">
        <v>1439</v>
      </c>
      <c r="E93" s="7"/>
      <c r="F93" s="6">
        <v>25217.86</v>
      </c>
      <c r="G93" s="10">
        <f t="shared" si="9"/>
        <v>-25217.86</v>
      </c>
      <c r="H93" s="4">
        <f t="shared" si="10"/>
        <v>-1</v>
      </c>
      <c r="I93" s="13" t="e">
        <f t="shared" si="11"/>
        <v>#DIV/0!</v>
      </c>
      <c r="J93" s="14" t="e">
        <f t="shared" si="14"/>
        <v>#DIV/0!</v>
      </c>
      <c r="N93" s="26">
        <f t="shared" si="12"/>
        <v>0</v>
      </c>
    </row>
    <row r="94" spans="1:14" x14ac:dyDescent="0.25">
      <c r="A94" s="1" t="s">
        <v>280</v>
      </c>
      <c r="B94" s="1" t="s">
        <v>281</v>
      </c>
      <c r="C94" s="1" t="s">
        <v>1399</v>
      </c>
      <c r="D94" s="1" t="s">
        <v>1440</v>
      </c>
      <c r="E94" s="7"/>
      <c r="F94" s="6">
        <v>14172.68</v>
      </c>
      <c r="G94" s="10">
        <f t="shared" si="9"/>
        <v>-14172.68</v>
      </c>
      <c r="H94" s="4">
        <f t="shared" si="10"/>
        <v>-1</v>
      </c>
      <c r="I94" s="13" t="e">
        <f t="shared" si="11"/>
        <v>#DIV/0!</v>
      </c>
      <c r="J94" s="14" t="e">
        <f t="shared" si="14"/>
        <v>#DIV/0!</v>
      </c>
      <c r="N94" s="26">
        <f t="shared" si="12"/>
        <v>0</v>
      </c>
    </row>
    <row r="95" spans="1:14" x14ac:dyDescent="0.25">
      <c r="A95" s="1" t="s">
        <v>332</v>
      </c>
      <c r="B95" s="1" t="s">
        <v>333</v>
      </c>
      <c r="C95" s="1" t="s">
        <v>1398</v>
      </c>
      <c r="D95" s="1" t="s">
        <v>1405</v>
      </c>
      <c r="E95" s="7"/>
      <c r="F95" s="6">
        <v>2071.3000000000002</v>
      </c>
      <c r="G95" s="10">
        <f t="shared" si="9"/>
        <v>-2071.3000000000002</v>
      </c>
      <c r="H95" s="4">
        <f t="shared" si="10"/>
        <v>-1</v>
      </c>
      <c r="I95" s="13" t="e">
        <f t="shared" si="11"/>
        <v>#DIV/0!</v>
      </c>
      <c r="J95" s="14" t="e">
        <f t="shared" si="14"/>
        <v>#DIV/0!</v>
      </c>
      <c r="K95" s="4">
        <v>0.02</v>
      </c>
      <c r="L95" s="11">
        <f>+E95*K95</f>
        <v>0</v>
      </c>
      <c r="N95" s="26">
        <f t="shared" si="12"/>
        <v>0</v>
      </c>
    </row>
    <row r="96" spans="1:14" x14ac:dyDescent="0.25">
      <c r="A96" s="1" t="s">
        <v>310</v>
      </c>
      <c r="B96" s="1" t="s">
        <v>311</v>
      </c>
      <c r="C96" s="1" t="s">
        <v>1399</v>
      </c>
      <c r="D96" s="1" t="s">
        <v>1440</v>
      </c>
      <c r="E96" s="7"/>
      <c r="F96" s="6">
        <v>4081.62</v>
      </c>
      <c r="G96" s="10">
        <f t="shared" si="9"/>
        <v>-4081.62</v>
      </c>
      <c r="H96" s="4">
        <f t="shared" si="10"/>
        <v>-1</v>
      </c>
      <c r="I96" s="13" t="e">
        <f t="shared" si="11"/>
        <v>#DIV/0!</v>
      </c>
      <c r="J96" s="14" t="e">
        <f t="shared" si="14"/>
        <v>#DIV/0!</v>
      </c>
      <c r="N96" s="26">
        <f t="shared" si="12"/>
        <v>0</v>
      </c>
    </row>
    <row r="97" spans="1:14" x14ac:dyDescent="0.25">
      <c r="A97" s="1" t="s">
        <v>863</v>
      </c>
      <c r="B97" s="1" t="s">
        <v>864</v>
      </c>
      <c r="C97" s="1" t="s">
        <v>1396</v>
      </c>
      <c r="D97" s="1" t="s">
        <v>1402</v>
      </c>
      <c r="E97" s="7"/>
      <c r="F97" s="6">
        <v>2550</v>
      </c>
      <c r="G97" s="10">
        <f t="shared" si="9"/>
        <v>-2550</v>
      </c>
      <c r="H97" s="4">
        <f t="shared" si="10"/>
        <v>-1</v>
      </c>
      <c r="I97" s="13" t="e">
        <f t="shared" si="11"/>
        <v>#DIV/0!</v>
      </c>
      <c r="J97" s="14" t="e">
        <f t="shared" si="14"/>
        <v>#DIV/0!</v>
      </c>
      <c r="K97" s="4">
        <v>0.05</v>
      </c>
      <c r="L97" s="11">
        <f>K97*E97</f>
        <v>0</v>
      </c>
      <c r="N97" s="26">
        <f t="shared" si="12"/>
        <v>0</v>
      </c>
    </row>
    <row r="98" spans="1:14" x14ac:dyDescent="0.25">
      <c r="A98" s="1" t="s">
        <v>610</v>
      </c>
      <c r="B98" s="1" t="s">
        <v>611</v>
      </c>
      <c r="C98" s="1" t="s">
        <v>1399</v>
      </c>
      <c r="D98" s="1" t="s">
        <v>1403</v>
      </c>
      <c r="E98" s="7"/>
      <c r="F98" s="6">
        <v>31653.8</v>
      </c>
      <c r="G98" s="10">
        <f t="shared" si="9"/>
        <v>-31653.8</v>
      </c>
      <c r="H98" s="4">
        <f t="shared" si="10"/>
        <v>-1</v>
      </c>
      <c r="I98" s="13" t="e">
        <f t="shared" si="11"/>
        <v>#DIV/0!</v>
      </c>
      <c r="J98" s="14" t="e">
        <f t="shared" si="14"/>
        <v>#DIV/0!</v>
      </c>
      <c r="N98" s="26">
        <f t="shared" si="12"/>
        <v>0</v>
      </c>
    </row>
    <row r="99" spans="1:14" x14ac:dyDescent="0.25">
      <c r="A99" s="2" t="s">
        <v>1263</v>
      </c>
      <c r="B99" s="2" t="s">
        <v>1264</v>
      </c>
      <c r="C99" s="1" t="s">
        <v>1396</v>
      </c>
      <c r="D99" s="1" t="s">
        <v>1402</v>
      </c>
      <c r="E99" s="7"/>
      <c r="G99" s="10">
        <f t="shared" si="9"/>
        <v>0</v>
      </c>
      <c r="H99" s="4" t="e">
        <f t="shared" si="10"/>
        <v>#DIV/0!</v>
      </c>
      <c r="I99" s="13" t="e">
        <f t="shared" si="11"/>
        <v>#DIV/0!</v>
      </c>
      <c r="J99" s="14" t="e">
        <f t="shared" si="14"/>
        <v>#DIV/0!</v>
      </c>
      <c r="K99" s="4">
        <v>0.05</v>
      </c>
      <c r="L99" s="11">
        <f>K99*E99</f>
        <v>0</v>
      </c>
      <c r="N99" s="26">
        <f t="shared" si="12"/>
        <v>0</v>
      </c>
    </row>
    <row r="100" spans="1:14" x14ac:dyDescent="0.25">
      <c r="A100" s="1" t="s">
        <v>749</v>
      </c>
      <c r="B100" s="1" t="s">
        <v>750</v>
      </c>
      <c r="C100" s="1" t="s">
        <v>1396</v>
      </c>
      <c r="D100" s="1" t="s">
        <v>1402</v>
      </c>
      <c r="E100" s="7"/>
      <c r="F100" s="6">
        <v>33052</v>
      </c>
      <c r="G100" s="10">
        <f t="shared" si="9"/>
        <v>-33052</v>
      </c>
      <c r="H100" s="4">
        <f t="shared" si="10"/>
        <v>-1</v>
      </c>
      <c r="I100" s="13" t="e">
        <f t="shared" si="11"/>
        <v>#DIV/0!</v>
      </c>
      <c r="J100" s="14" t="e">
        <f t="shared" si="14"/>
        <v>#DIV/0!</v>
      </c>
      <c r="K100" s="4">
        <v>0.05</v>
      </c>
      <c r="L100" s="11">
        <f>K100*E100</f>
        <v>0</v>
      </c>
      <c r="N100" s="26">
        <f t="shared" si="12"/>
        <v>0</v>
      </c>
    </row>
    <row r="101" spans="1:14" x14ac:dyDescent="0.25">
      <c r="A101" s="2" t="s">
        <v>1177</v>
      </c>
      <c r="B101" s="2" t="s">
        <v>1178</v>
      </c>
      <c r="C101" s="2" t="s">
        <v>1400</v>
      </c>
      <c r="D101" s="2" t="s">
        <v>1409</v>
      </c>
      <c r="E101" s="7"/>
      <c r="G101" s="10">
        <f t="shared" si="9"/>
        <v>0</v>
      </c>
      <c r="H101" s="4" t="e">
        <f t="shared" si="10"/>
        <v>#DIV/0!</v>
      </c>
      <c r="I101" s="13" t="e">
        <f t="shared" si="11"/>
        <v>#DIV/0!</v>
      </c>
      <c r="J101" s="14" t="e">
        <f t="shared" si="14"/>
        <v>#DIV/0!</v>
      </c>
      <c r="N101" s="26">
        <f t="shared" si="12"/>
        <v>0</v>
      </c>
    </row>
    <row r="102" spans="1:14" x14ac:dyDescent="0.25">
      <c r="A102" s="1" t="s">
        <v>66</v>
      </c>
      <c r="B102" s="1" t="s">
        <v>67</v>
      </c>
      <c r="C102" s="1" t="s">
        <v>1399</v>
      </c>
      <c r="D102" s="1" t="s">
        <v>1410</v>
      </c>
      <c r="E102" s="7"/>
      <c r="F102" s="6">
        <v>13600.35</v>
      </c>
      <c r="G102" s="10">
        <f t="shared" si="9"/>
        <v>-13600.35</v>
      </c>
      <c r="H102" s="4">
        <f t="shared" si="10"/>
        <v>-1</v>
      </c>
      <c r="I102" s="13" t="e">
        <f t="shared" si="11"/>
        <v>#DIV/0!</v>
      </c>
      <c r="J102" s="14" t="e">
        <f t="shared" si="14"/>
        <v>#DIV/0!</v>
      </c>
      <c r="N102" s="26">
        <f t="shared" si="12"/>
        <v>0</v>
      </c>
    </row>
    <row r="103" spans="1:14" x14ac:dyDescent="0.25">
      <c r="A103" s="2" t="s">
        <v>1219</v>
      </c>
      <c r="B103" s="2" t="s">
        <v>1220</v>
      </c>
      <c r="C103" s="2" t="s">
        <v>1404</v>
      </c>
      <c r="E103" s="7"/>
      <c r="G103" s="10">
        <f t="shared" si="9"/>
        <v>0</v>
      </c>
      <c r="H103" s="4" t="e">
        <f t="shared" si="10"/>
        <v>#DIV/0!</v>
      </c>
      <c r="I103" s="13" t="e">
        <f t="shared" si="11"/>
        <v>#DIV/0!</v>
      </c>
      <c r="J103" s="14" t="e">
        <f t="shared" si="14"/>
        <v>#DIV/0!</v>
      </c>
      <c r="N103" s="26">
        <f t="shared" si="12"/>
        <v>0</v>
      </c>
    </row>
    <row r="104" spans="1:14" x14ac:dyDescent="0.25">
      <c r="A104" s="1" t="s">
        <v>590</v>
      </c>
      <c r="B104" s="1" t="s">
        <v>591</v>
      </c>
      <c r="C104" s="1" t="s">
        <v>1396</v>
      </c>
      <c r="D104" s="1" t="s">
        <v>1441</v>
      </c>
      <c r="E104" s="7"/>
      <c r="F104" s="6">
        <v>12990.5</v>
      </c>
      <c r="G104" s="10">
        <f t="shared" si="9"/>
        <v>-12990.5</v>
      </c>
      <c r="H104" s="4">
        <f t="shared" si="10"/>
        <v>-1</v>
      </c>
      <c r="I104" s="13" t="e">
        <f t="shared" si="11"/>
        <v>#DIV/0!</v>
      </c>
      <c r="J104" s="14" t="e">
        <f t="shared" si="14"/>
        <v>#DIV/0!</v>
      </c>
      <c r="N104" s="26">
        <f t="shared" si="12"/>
        <v>0</v>
      </c>
    </row>
    <row r="105" spans="1:14" x14ac:dyDescent="0.25">
      <c r="A105" s="1" t="s">
        <v>865</v>
      </c>
      <c r="B105" s="1" t="s">
        <v>866</v>
      </c>
      <c r="C105" s="1"/>
      <c r="D105" s="1"/>
      <c r="E105" s="7"/>
      <c r="F105" s="6">
        <v>4400</v>
      </c>
      <c r="G105" s="10">
        <f t="shared" si="9"/>
        <v>-4400</v>
      </c>
      <c r="H105" s="4">
        <f t="shared" si="10"/>
        <v>-1</v>
      </c>
      <c r="I105" s="13" t="e">
        <f t="shared" si="11"/>
        <v>#DIV/0!</v>
      </c>
      <c r="J105" s="14" t="e">
        <f t="shared" si="14"/>
        <v>#DIV/0!</v>
      </c>
      <c r="N105" s="26">
        <f t="shared" si="12"/>
        <v>0</v>
      </c>
    </row>
    <row r="106" spans="1:14" x14ac:dyDescent="0.25">
      <c r="A106" s="1" t="s">
        <v>200</v>
      </c>
      <c r="B106" s="1" t="s">
        <v>201</v>
      </c>
      <c r="C106" s="1"/>
      <c r="D106" s="1"/>
      <c r="E106" s="7"/>
      <c r="F106" s="6">
        <v>35003.56</v>
      </c>
      <c r="G106" s="10">
        <f t="shared" si="9"/>
        <v>-35003.56</v>
      </c>
      <c r="H106" s="4">
        <f t="shared" si="10"/>
        <v>-1</v>
      </c>
      <c r="I106" s="13" t="e">
        <f t="shared" si="11"/>
        <v>#DIV/0!</v>
      </c>
      <c r="J106" s="14" t="e">
        <f t="shared" si="14"/>
        <v>#DIV/0!</v>
      </c>
      <c r="N106" s="26">
        <f t="shared" si="12"/>
        <v>0</v>
      </c>
    </row>
    <row r="107" spans="1:14" x14ac:dyDescent="0.25">
      <c r="A107" s="1" t="s">
        <v>454</v>
      </c>
      <c r="B107" s="1" t="s">
        <v>455</v>
      </c>
      <c r="C107" s="1" t="s">
        <v>1399</v>
      </c>
      <c r="D107" s="1" t="s">
        <v>1401</v>
      </c>
      <c r="E107" s="7"/>
      <c r="F107" s="6">
        <v>13405.14</v>
      </c>
      <c r="G107" s="10">
        <f t="shared" si="9"/>
        <v>-13405.14</v>
      </c>
      <c r="H107" s="4">
        <f t="shared" si="10"/>
        <v>-1</v>
      </c>
      <c r="I107" s="13" t="e">
        <f t="shared" si="11"/>
        <v>#DIV/0!</v>
      </c>
      <c r="J107" s="14" t="e">
        <f t="shared" si="14"/>
        <v>#DIV/0!</v>
      </c>
      <c r="N107" s="26">
        <f t="shared" si="12"/>
        <v>0</v>
      </c>
    </row>
    <row r="108" spans="1:14" x14ac:dyDescent="0.25">
      <c r="A108" s="1" t="s">
        <v>1029</v>
      </c>
      <c r="B108" s="1" t="s">
        <v>1030</v>
      </c>
      <c r="C108" s="1"/>
      <c r="D108" s="1"/>
      <c r="E108" s="7"/>
      <c r="F108" s="6">
        <v>18851</v>
      </c>
      <c r="G108" s="10">
        <f t="shared" si="9"/>
        <v>-18851</v>
      </c>
      <c r="H108" s="4">
        <f t="shared" si="10"/>
        <v>-1</v>
      </c>
      <c r="I108" s="13" t="e">
        <f t="shared" si="11"/>
        <v>#DIV/0!</v>
      </c>
      <c r="J108" s="14" t="e">
        <f t="shared" si="14"/>
        <v>#DIV/0!</v>
      </c>
      <c r="N108" s="26">
        <f t="shared" si="12"/>
        <v>0</v>
      </c>
    </row>
    <row r="109" spans="1:14" x14ac:dyDescent="0.25">
      <c r="A109" s="1" t="s">
        <v>190</v>
      </c>
      <c r="B109" s="1" t="s">
        <v>191</v>
      </c>
      <c r="C109" s="1"/>
      <c r="D109" s="1"/>
      <c r="E109" s="7"/>
      <c r="F109" s="6">
        <v>11943.47</v>
      </c>
      <c r="G109" s="10">
        <f t="shared" si="9"/>
        <v>-11943.47</v>
      </c>
      <c r="H109" s="4">
        <f t="shared" si="10"/>
        <v>-1</v>
      </c>
      <c r="I109" s="13" t="e">
        <f t="shared" si="11"/>
        <v>#DIV/0!</v>
      </c>
      <c r="J109" s="14" t="e">
        <f t="shared" si="14"/>
        <v>#DIV/0!</v>
      </c>
      <c r="N109" s="26">
        <f t="shared" si="12"/>
        <v>0</v>
      </c>
    </row>
    <row r="110" spans="1:14" x14ac:dyDescent="0.25">
      <c r="A110" s="2" t="s">
        <v>1387</v>
      </c>
      <c r="B110" s="2" t="s">
        <v>1388</v>
      </c>
      <c r="E110" s="7"/>
      <c r="G110" s="10">
        <f t="shared" ref="G110:G173" si="17">+E110-F110</f>
        <v>0</v>
      </c>
      <c r="H110" s="4" t="e">
        <f t="shared" ref="H110:H173" si="18">+G110/F110</f>
        <v>#DIV/0!</v>
      </c>
      <c r="I110" s="13" t="e">
        <f t="shared" si="11"/>
        <v>#DIV/0!</v>
      </c>
      <c r="J110" s="14" t="e">
        <f t="shared" si="14"/>
        <v>#DIV/0!</v>
      </c>
      <c r="N110" s="26">
        <f t="shared" si="12"/>
        <v>0</v>
      </c>
    </row>
    <row r="111" spans="1:14" x14ac:dyDescent="0.25">
      <c r="A111" s="1" t="s">
        <v>68</v>
      </c>
      <c r="B111" s="1" t="s">
        <v>69</v>
      </c>
      <c r="C111" s="1" t="s">
        <v>1399</v>
      </c>
      <c r="D111" s="1" t="s">
        <v>1411</v>
      </c>
      <c r="E111" s="7"/>
      <c r="F111" s="6">
        <v>13989.67</v>
      </c>
      <c r="G111" s="10">
        <f t="shared" si="17"/>
        <v>-13989.67</v>
      </c>
      <c r="H111" s="4">
        <f t="shared" si="18"/>
        <v>-1</v>
      </c>
      <c r="I111" s="13" t="e">
        <f t="shared" ref="I111:I174" si="19">+E111/$E$2</f>
        <v>#DIV/0!</v>
      </c>
      <c r="J111" s="14" t="e">
        <f t="shared" si="14"/>
        <v>#DIV/0!</v>
      </c>
      <c r="K111" s="4">
        <v>0.05</v>
      </c>
      <c r="L111" s="11">
        <f>+K111*E111</f>
        <v>0</v>
      </c>
      <c r="N111" s="26">
        <f t="shared" ref="N111:N174" si="20">+L111/12</f>
        <v>0</v>
      </c>
    </row>
    <row r="112" spans="1:14" x14ac:dyDescent="0.25">
      <c r="A112" s="1" t="s">
        <v>28</v>
      </c>
      <c r="B112" s="1" t="s">
        <v>29</v>
      </c>
      <c r="C112" s="1" t="s">
        <v>1399</v>
      </c>
      <c r="D112" s="1" t="s">
        <v>1411</v>
      </c>
      <c r="E112" s="7"/>
      <c r="F112" s="6">
        <v>12567.37</v>
      </c>
      <c r="G112" s="10">
        <f t="shared" si="17"/>
        <v>-12567.37</v>
      </c>
      <c r="H112" s="4">
        <f t="shared" si="18"/>
        <v>-1</v>
      </c>
      <c r="I112" s="13" t="e">
        <f t="shared" si="19"/>
        <v>#DIV/0!</v>
      </c>
      <c r="J112" s="14" t="e">
        <f t="shared" si="14"/>
        <v>#DIV/0!</v>
      </c>
      <c r="K112" s="4">
        <v>0.05</v>
      </c>
      <c r="L112" s="11">
        <f>+K112*E112</f>
        <v>0</v>
      </c>
      <c r="N112" s="26">
        <f t="shared" si="20"/>
        <v>0</v>
      </c>
    </row>
    <row r="113" spans="1:14" x14ac:dyDescent="0.25">
      <c r="A113" s="2" t="s">
        <v>1367</v>
      </c>
      <c r="B113" s="2" t="s">
        <v>1368</v>
      </c>
      <c r="E113" s="7"/>
      <c r="G113" s="10">
        <f t="shared" si="17"/>
        <v>0</v>
      </c>
      <c r="H113" s="4" t="e">
        <f t="shared" si="18"/>
        <v>#DIV/0!</v>
      </c>
      <c r="I113" s="13" t="e">
        <f t="shared" si="19"/>
        <v>#DIV/0!</v>
      </c>
      <c r="J113" s="14" t="e">
        <f t="shared" si="14"/>
        <v>#DIV/0!</v>
      </c>
      <c r="N113" s="26">
        <f t="shared" si="20"/>
        <v>0</v>
      </c>
    </row>
    <row r="114" spans="1:14" x14ac:dyDescent="0.25">
      <c r="A114" s="1" t="s">
        <v>743</v>
      </c>
      <c r="B114" s="1" t="s">
        <v>744</v>
      </c>
      <c r="C114" s="1" t="s">
        <v>1398</v>
      </c>
      <c r="D114" s="1" t="s">
        <v>1405</v>
      </c>
      <c r="E114" s="7"/>
      <c r="F114" s="6">
        <v>8333</v>
      </c>
      <c r="G114" s="10">
        <f t="shared" si="17"/>
        <v>-8333</v>
      </c>
      <c r="H114" s="4">
        <f t="shared" si="18"/>
        <v>-1</v>
      </c>
      <c r="I114" s="13" t="e">
        <f t="shared" si="19"/>
        <v>#DIV/0!</v>
      </c>
      <c r="J114" s="14" t="e">
        <f t="shared" si="14"/>
        <v>#DIV/0!</v>
      </c>
      <c r="K114" s="4">
        <v>0.02</v>
      </c>
      <c r="L114" s="11">
        <f>+E114*K114</f>
        <v>0</v>
      </c>
      <c r="N114" s="26">
        <f t="shared" si="20"/>
        <v>0</v>
      </c>
    </row>
    <row r="115" spans="1:14" x14ac:dyDescent="0.25">
      <c r="A115" s="2" t="s">
        <v>1339</v>
      </c>
      <c r="B115" s="2" t="s">
        <v>1340</v>
      </c>
      <c r="E115" s="7"/>
      <c r="G115" s="10">
        <f t="shared" si="17"/>
        <v>0</v>
      </c>
      <c r="H115" s="4" t="e">
        <f t="shared" si="18"/>
        <v>#DIV/0!</v>
      </c>
      <c r="I115" s="13" t="e">
        <f t="shared" si="19"/>
        <v>#DIV/0!</v>
      </c>
      <c r="J115" s="14" t="e">
        <f t="shared" si="14"/>
        <v>#DIV/0!</v>
      </c>
      <c r="N115" s="26">
        <f t="shared" si="20"/>
        <v>0</v>
      </c>
    </row>
    <row r="116" spans="1:14" x14ac:dyDescent="0.25">
      <c r="A116" s="1" t="s">
        <v>10</v>
      </c>
      <c r="B116" s="1" t="s">
        <v>11</v>
      </c>
      <c r="C116" s="1" t="s">
        <v>1396</v>
      </c>
      <c r="D116" s="1" t="s">
        <v>1442</v>
      </c>
      <c r="E116" s="7"/>
      <c r="F116" s="6">
        <v>4855.95</v>
      </c>
      <c r="G116" s="10">
        <f t="shared" si="17"/>
        <v>-4855.95</v>
      </c>
      <c r="H116" s="4">
        <f t="shared" si="18"/>
        <v>-1</v>
      </c>
      <c r="I116" s="13" t="e">
        <f t="shared" si="19"/>
        <v>#DIV/0!</v>
      </c>
      <c r="J116" s="14" t="e">
        <f t="shared" si="14"/>
        <v>#DIV/0!</v>
      </c>
      <c r="N116" s="26">
        <f t="shared" si="20"/>
        <v>0</v>
      </c>
    </row>
    <row r="117" spans="1:14" x14ac:dyDescent="0.25">
      <c r="A117" s="1" t="s">
        <v>905</v>
      </c>
      <c r="B117" s="1" t="s">
        <v>906</v>
      </c>
      <c r="C117" s="1" t="s">
        <v>1399</v>
      </c>
      <c r="D117" s="1" t="s">
        <v>1443</v>
      </c>
      <c r="E117" s="7"/>
      <c r="F117" s="6">
        <v>4202</v>
      </c>
      <c r="G117" s="10">
        <f t="shared" si="17"/>
        <v>-4202</v>
      </c>
      <c r="H117" s="4">
        <f t="shared" si="18"/>
        <v>-1</v>
      </c>
      <c r="I117" s="13" t="e">
        <f t="shared" si="19"/>
        <v>#DIV/0!</v>
      </c>
      <c r="J117" s="14" t="e">
        <f t="shared" si="14"/>
        <v>#DIV/0!</v>
      </c>
      <c r="N117" s="26">
        <f t="shared" si="20"/>
        <v>0</v>
      </c>
    </row>
    <row r="118" spans="1:14" x14ac:dyDescent="0.25">
      <c r="A118" s="1" t="s">
        <v>494</v>
      </c>
      <c r="B118" s="1" t="s">
        <v>495</v>
      </c>
      <c r="C118" s="1" t="s">
        <v>1398</v>
      </c>
      <c r="D118" s="1" t="s">
        <v>1405</v>
      </c>
      <c r="E118" s="7"/>
      <c r="F118" s="6">
        <v>9674.8799999999992</v>
      </c>
      <c r="G118" s="10">
        <f t="shared" si="17"/>
        <v>-9674.8799999999992</v>
      </c>
      <c r="H118" s="4">
        <f t="shared" si="18"/>
        <v>-1</v>
      </c>
      <c r="I118" s="13" t="e">
        <f t="shared" si="19"/>
        <v>#DIV/0!</v>
      </c>
      <c r="J118" s="14" t="e">
        <f t="shared" si="14"/>
        <v>#DIV/0!</v>
      </c>
      <c r="K118" s="4">
        <v>0.02</v>
      </c>
      <c r="L118" s="11">
        <f>+E118*K118</f>
        <v>0</v>
      </c>
      <c r="N118" s="26">
        <f t="shared" si="20"/>
        <v>0</v>
      </c>
    </row>
    <row r="119" spans="1:14" x14ac:dyDescent="0.25">
      <c r="A119" s="1" t="s">
        <v>416</v>
      </c>
      <c r="B119" s="1" t="s">
        <v>417</v>
      </c>
      <c r="C119" s="1" t="s">
        <v>1396</v>
      </c>
      <c r="D119" s="1" t="s">
        <v>1402</v>
      </c>
      <c r="E119" s="7"/>
      <c r="F119" s="6">
        <v>14175.35</v>
      </c>
      <c r="G119" s="10">
        <f t="shared" si="17"/>
        <v>-14175.35</v>
      </c>
      <c r="H119" s="4">
        <f t="shared" si="18"/>
        <v>-1</v>
      </c>
      <c r="I119" s="13" t="e">
        <f t="shared" si="19"/>
        <v>#DIV/0!</v>
      </c>
      <c r="J119" s="14" t="e">
        <f t="shared" si="14"/>
        <v>#DIV/0!</v>
      </c>
      <c r="K119" s="4">
        <v>0.05</v>
      </c>
      <c r="L119" s="11">
        <f>K119*E119</f>
        <v>0</v>
      </c>
      <c r="N119" s="26">
        <f t="shared" si="20"/>
        <v>0</v>
      </c>
    </row>
    <row r="120" spans="1:14" x14ac:dyDescent="0.25">
      <c r="A120" s="1" t="s">
        <v>38</v>
      </c>
      <c r="B120" s="1" t="s">
        <v>39</v>
      </c>
      <c r="C120" s="1" t="s">
        <v>1396</v>
      </c>
      <c r="D120" s="1" t="s">
        <v>1432</v>
      </c>
      <c r="E120" s="7"/>
      <c r="F120" s="6">
        <v>14226.75</v>
      </c>
      <c r="G120" s="10">
        <f t="shared" si="17"/>
        <v>-14226.75</v>
      </c>
      <c r="H120" s="4">
        <f t="shared" si="18"/>
        <v>-1</v>
      </c>
      <c r="I120" s="13" t="e">
        <f t="shared" si="19"/>
        <v>#DIV/0!</v>
      </c>
      <c r="J120" s="14" t="e">
        <f t="shared" si="14"/>
        <v>#DIV/0!</v>
      </c>
      <c r="K120" s="4">
        <v>0.05</v>
      </c>
      <c r="L120" s="11">
        <f>+K120*E120</f>
        <v>0</v>
      </c>
      <c r="N120" s="26">
        <f t="shared" si="20"/>
        <v>0</v>
      </c>
    </row>
    <row r="121" spans="1:14" x14ac:dyDescent="0.25">
      <c r="A121" s="1" t="s">
        <v>785</v>
      </c>
      <c r="B121" s="1" t="s">
        <v>786</v>
      </c>
      <c r="C121" s="1"/>
      <c r="D121" s="1"/>
      <c r="E121" s="7"/>
      <c r="F121" s="6">
        <v>1335.08</v>
      </c>
      <c r="G121" s="10">
        <f t="shared" si="17"/>
        <v>-1335.08</v>
      </c>
      <c r="H121" s="4">
        <f t="shared" si="18"/>
        <v>-1</v>
      </c>
      <c r="I121" s="13" t="e">
        <f t="shared" si="19"/>
        <v>#DIV/0!</v>
      </c>
      <c r="J121" s="14" t="e">
        <f t="shared" si="14"/>
        <v>#DIV/0!</v>
      </c>
      <c r="N121" s="26">
        <f t="shared" si="20"/>
        <v>0</v>
      </c>
    </row>
    <row r="122" spans="1:14" x14ac:dyDescent="0.25">
      <c r="A122" s="1" t="s">
        <v>158</v>
      </c>
      <c r="B122" s="1" t="s">
        <v>159</v>
      </c>
      <c r="C122" s="1"/>
      <c r="D122" s="1"/>
      <c r="E122" s="7"/>
      <c r="F122" s="6">
        <v>10954.04</v>
      </c>
      <c r="G122" s="10">
        <f t="shared" si="17"/>
        <v>-10954.04</v>
      </c>
      <c r="H122" s="4">
        <f t="shared" si="18"/>
        <v>-1</v>
      </c>
      <c r="I122" s="13" t="e">
        <f t="shared" si="19"/>
        <v>#DIV/0!</v>
      </c>
      <c r="J122" s="14" t="e">
        <f t="shared" si="14"/>
        <v>#DIV/0!</v>
      </c>
      <c r="N122" s="26">
        <f t="shared" si="20"/>
        <v>0</v>
      </c>
    </row>
    <row r="123" spans="1:14" x14ac:dyDescent="0.25">
      <c r="A123" s="1" t="s">
        <v>945</v>
      </c>
      <c r="B123" s="1" t="s">
        <v>946</v>
      </c>
      <c r="C123" s="1" t="s">
        <v>1398</v>
      </c>
      <c r="D123" s="1"/>
      <c r="E123" s="7"/>
      <c r="F123" s="6">
        <v>21091</v>
      </c>
      <c r="G123" s="10">
        <f t="shared" si="17"/>
        <v>-21091</v>
      </c>
      <c r="H123" s="4">
        <f t="shared" si="18"/>
        <v>-1</v>
      </c>
      <c r="I123" s="13" t="e">
        <f t="shared" si="19"/>
        <v>#DIV/0!</v>
      </c>
      <c r="J123" s="14" t="e">
        <f t="shared" si="14"/>
        <v>#DIV/0!</v>
      </c>
      <c r="N123" s="26">
        <f t="shared" si="20"/>
        <v>0</v>
      </c>
    </row>
    <row r="124" spans="1:14" x14ac:dyDescent="0.25">
      <c r="A124" s="2" t="s">
        <v>1255</v>
      </c>
      <c r="B124" s="2" t="s">
        <v>1256</v>
      </c>
      <c r="C124" s="2" t="s">
        <v>1399</v>
      </c>
      <c r="D124" s="2" t="s">
        <v>1444</v>
      </c>
      <c r="E124" s="7"/>
      <c r="G124" s="10">
        <f t="shared" si="17"/>
        <v>0</v>
      </c>
      <c r="H124" s="4" t="e">
        <f t="shared" si="18"/>
        <v>#DIV/0!</v>
      </c>
      <c r="I124" s="13" t="e">
        <f t="shared" si="19"/>
        <v>#DIV/0!</v>
      </c>
      <c r="J124" s="14" t="e">
        <f t="shared" si="14"/>
        <v>#DIV/0!</v>
      </c>
      <c r="N124" s="26">
        <f t="shared" si="20"/>
        <v>0</v>
      </c>
    </row>
    <row r="125" spans="1:14" x14ac:dyDescent="0.25">
      <c r="A125" s="1" t="s">
        <v>220</v>
      </c>
      <c r="B125" s="1" t="s">
        <v>221</v>
      </c>
      <c r="C125" s="1" t="s">
        <v>1396</v>
      </c>
      <c r="D125" s="1" t="s">
        <v>1445</v>
      </c>
      <c r="E125" s="7"/>
      <c r="F125" s="6">
        <v>2305.66</v>
      </c>
      <c r="G125" s="10">
        <f t="shared" si="17"/>
        <v>-2305.66</v>
      </c>
      <c r="H125" s="4">
        <f t="shared" si="18"/>
        <v>-1</v>
      </c>
      <c r="I125" s="13" t="e">
        <f t="shared" si="19"/>
        <v>#DIV/0!</v>
      </c>
      <c r="J125" s="14" t="e">
        <f t="shared" si="14"/>
        <v>#DIV/0!</v>
      </c>
      <c r="N125" s="26">
        <f t="shared" si="20"/>
        <v>0</v>
      </c>
    </row>
    <row r="126" spans="1:14" x14ac:dyDescent="0.25">
      <c r="A126" s="1" t="s">
        <v>474</v>
      </c>
      <c r="B126" s="1" t="s">
        <v>475</v>
      </c>
      <c r="C126" s="1" t="s">
        <v>1396</v>
      </c>
      <c r="D126" s="1" t="s">
        <v>1402</v>
      </c>
      <c r="E126" s="7"/>
      <c r="F126" s="6">
        <v>92925.64</v>
      </c>
      <c r="G126" s="10">
        <f t="shared" si="17"/>
        <v>-92925.64</v>
      </c>
      <c r="H126" s="4">
        <f t="shared" si="18"/>
        <v>-1</v>
      </c>
      <c r="I126" s="13" t="e">
        <f t="shared" si="19"/>
        <v>#DIV/0!</v>
      </c>
      <c r="J126" s="14" t="e">
        <f t="shared" si="14"/>
        <v>#DIV/0!</v>
      </c>
      <c r="K126" s="4">
        <v>0.05</v>
      </c>
      <c r="L126" s="11">
        <f>K126*E126</f>
        <v>0</v>
      </c>
      <c r="N126" s="26">
        <f t="shared" si="20"/>
        <v>0</v>
      </c>
    </row>
    <row r="127" spans="1:14" x14ac:dyDescent="0.25">
      <c r="A127" s="2" t="s">
        <v>1229</v>
      </c>
      <c r="B127" s="2" t="s">
        <v>1230</v>
      </c>
      <c r="C127" s="1" t="s">
        <v>1398</v>
      </c>
      <c r="D127" s="1" t="s">
        <v>1406</v>
      </c>
      <c r="E127" s="7"/>
      <c r="G127" s="10">
        <f t="shared" si="17"/>
        <v>0</v>
      </c>
      <c r="H127" s="4" t="e">
        <f t="shared" si="18"/>
        <v>#DIV/0!</v>
      </c>
      <c r="I127" s="13" t="e">
        <f t="shared" si="19"/>
        <v>#DIV/0!</v>
      </c>
      <c r="J127" s="14" t="e">
        <f t="shared" si="14"/>
        <v>#DIV/0!</v>
      </c>
      <c r="K127" s="4">
        <v>0.02</v>
      </c>
      <c r="L127" s="11">
        <f>+E127*K127</f>
        <v>0</v>
      </c>
      <c r="N127" s="26">
        <f t="shared" ref="N127" si="21">+L127/12</f>
        <v>0</v>
      </c>
    </row>
    <row r="128" spans="1:14" x14ac:dyDescent="0.25">
      <c r="A128" s="1" t="s">
        <v>222</v>
      </c>
      <c r="B128" s="1" t="s">
        <v>223</v>
      </c>
      <c r="C128" s="1"/>
      <c r="D128" s="1"/>
      <c r="E128" s="7"/>
      <c r="F128" s="6">
        <v>3701.14</v>
      </c>
      <c r="G128" s="10">
        <f t="shared" si="17"/>
        <v>-3701.14</v>
      </c>
      <c r="H128" s="4">
        <f t="shared" si="18"/>
        <v>-1</v>
      </c>
      <c r="I128" s="13" t="e">
        <f t="shared" si="19"/>
        <v>#DIV/0!</v>
      </c>
      <c r="J128" s="14" t="e">
        <f t="shared" si="14"/>
        <v>#DIV/0!</v>
      </c>
      <c r="N128" s="26">
        <f t="shared" si="20"/>
        <v>0</v>
      </c>
    </row>
    <row r="129" spans="1:14" x14ac:dyDescent="0.25">
      <c r="A129" s="2" t="s">
        <v>1245</v>
      </c>
      <c r="B129" s="2" t="s">
        <v>1246</v>
      </c>
      <c r="E129" s="7"/>
      <c r="G129" s="10">
        <f t="shared" si="17"/>
        <v>0</v>
      </c>
      <c r="H129" s="4" t="e">
        <f t="shared" si="18"/>
        <v>#DIV/0!</v>
      </c>
      <c r="I129" s="13" t="e">
        <f t="shared" si="19"/>
        <v>#DIV/0!</v>
      </c>
      <c r="J129" s="14" t="e">
        <f t="shared" si="14"/>
        <v>#DIV/0!</v>
      </c>
      <c r="N129" s="26">
        <f t="shared" si="20"/>
        <v>0</v>
      </c>
    </row>
    <row r="130" spans="1:14" x14ac:dyDescent="0.25">
      <c r="A130" s="1" t="s">
        <v>216</v>
      </c>
      <c r="B130" s="1" t="s">
        <v>217</v>
      </c>
      <c r="C130" s="1"/>
      <c r="D130" s="1"/>
      <c r="E130" s="7"/>
      <c r="F130" s="6">
        <v>100995.82</v>
      </c>
      <c r="G130" s="10">
        <f t="shared" si="17"/>
        <v>-100995.82</v>
      </c>
      <c r="H130" s="4">
        <f t="shared" si="18"/>
        <v>-1</v>
      </c>
      <c r="I130" s="13" t="e">
        <f t="shared" si="19"/>
        <v>#DIV/0!</v>
      </c>
      <c r="J130" s="14" t="e">
        <f t="shared" si="14"/>
        <v>#DIV/0!</v>
      </c>
      <c r="N130" s="26">
        <f t="shared" si="20"/>
        <v>0</v>
      </c>
    </row>
    <row r="131" spans="1:14" x14ac:dyDescent="0.25">
      <c r="A131" s="1" t="s">
        <v>298</v>
      </c>
      <c r="B131" s="1" t="s">
        <v>299</v>
      </c>
      <c r="C131" s="1"/>
      <c r="D131" s="1"/>
      <c r="E131" s="7"/>
      <c r="F131" s="6">
        <v>1847.57</v>
      </c>
      <c r="G131" s="10">
        <f t="shared" si="17"/>
        <v>-1847.57</v>
      </c>
      <c r="H131" s="4">
        <f t="shared" si="18"/>
        <v>-1</v>
      </c>
      <c r="I131" s="13" t="e">
        <f t="shared" si="19"/>
        <v>#DIV/0!</v>
      </c>
      <c r="J131" s="14" t="e">
        <f t="shared" si="14"/>
        <v>#DIV/0!</v>
      </c>
      <c r="N131" s="26">
        <f t="shared" si="20"/>
        <v>0</v>
      </c>
    </row>
    <row r="132" spans="1:14" x14ac:dyDescent="0.25">
      <c r="A132" s="1" t="s">
        <v>292</v>
      </c>
      <c r="B132" s="1" t="s">
        <v>293</v>
      </c>
      <c r="C132" s="1"/>
      <c r="D132" s="1"/>
      <c r="E132" s="7"/>
      <c r="F132" s="6">
        <v>501.7</v>
      </c>
      <c r="G132" s="10">
        <f t="shared" si="17"/>
        <v>-501.7</v>
      </c>
      <c r="H132" s="4">
        <f t="shared" si="18"/>
        <v>-1</v>
      </c>
      <c r="I132" s="13" t="e">
        <f t="shared" si="19"/>
        <v>#DIV/0!</v>
      </c>
      <c r="J132" s="14" t="e">
        <f t="shared" ref="J132:J133" si="22">J131+I132</f>
        <v>#DIV/0!</v>
      </c>
      <c r="N132" s="26">
        <f t="shared" si="20"/>
        <v>0</v>
      </c>
    </row>
    <row r="133" spans="1:14" x14ac:dyDescent="0.25">
      <c r="A133" s="2" t="s">
        <v>1365</v>
      </c>
      <c r="B133" s="2" t="s">
        <v>1366</v>
      </c>
      <c r="C133" s="2" t="s">
        <v>1404</v>
      </c>
      <c r="E133" s="7"/>
      <c r="G133" s="10">
        <f t="shared" si="17"/>
        <v>0</v>
      </c>
      <c r="H133" s="4" t="e">
        <f t="shared" si="18"/>
        <v>#DIV/0!</v>
      </c>
      <c r="I133" s="13" t="e">
        <f t="shared" si="19"/>
        <v>#DIV/0!</v>
      </c>
      <c r="J133" s="14" t="e">
        <f t="shared" si="22"/>
        <v>#DIV/0!</v>
      </c>
      <c r="N133" s="26">
        <f t="shared" si="20"/>
        <v>0</v>
      </c>
    </row>
    <row r="134" spans="1:14" x14ac:dyDescent="0.25">
      <c r="A134" s="1" t="s">
        <v>688</v>
      </c>
      <c r="B134" s="1" t="s">
        <v>689</v>
      </c>
      <c r="C134" s="1"/>
      <c r="D134" s="1"/>
      <c r="E134" s="7"/>
      <c r="F134" s="6">
        <v>685.9</v>
      </c>
      <c r="G134" s="10">
        <f t="shared" si="17"/>
        <v>-685.9</v>
      </c>
      <c r="H134" s="4">
        <f t="shared" si="18"/>
        <v>-1</v>
      </c>
      <c r="I134" s="13" t="e">
        <f t="shared" si="19"/>
        <v>#DIV/0!</v>
      </c>
      <c r="N134" s="26">
        <f t="shared" si="20"/>
        <v>0</v>
      </c>
    </row>
    <row r="135" spans="1:14" x14ac:dyDescent="0.25">
      <c r="A135" s="1" t="s">
        <v>346</v>
      </c>
      <c r="B135" s="1" t="s">
        <v>347</v>
      </c>
      <c r="C135" s="1" t="s">
        <v>1398</v>
      </c>
      <c r="D135" s="1" t="s">
        <v>1405</v>
      </c>
      <c r="E135" s="7"/>
      <c r="F135" s="6">
        <v>31235.24</v>
      </c>
      <c r="G135" s="10">
        <f t="shared" si="17"/>
        <v>-31235.24</v>
      </c>
      <c r="H135" s="4">
        <f t="shared" si="18"/>
        <v>-1</v>
      </c>
      <c r="I135" s="13" t="e">
        <f t="shared" si="19"/>
        <v>#DIV/0!</v>
      </c>
      <c r="K135" s="4">
        <v>0.02</v>
      </c>
      <c r="L135" s="11">
        <f>+E135*K135</f>
        <v>0</v>
      </c>
      <c r="N135" s="26">
        <f t="shared" si="20"/>
        <v>0</v>
      </c>
    </row>
    <row r="136" spans="1:14" x14ac:dyDescent="0.25">
      <c r="A136" s="1" t="s">
        <v>18</v>
      </c>
      <c r="B136" s="1" t="s">
        <v>19</v>
      </c>
      <c r="C136" s="1"/>
      <c r="D136" s="1"/>
      <c r="E136" s="7"/>
      <c r="F136" s="6">
        <v>17079.13</v>
      </c>
      <c r="G136" s="10">
        <f t="shared" si="17"/>
        <v>-17079.13</v>
      </c>
      <c r="H136" s="4">
        <f t="shared" si="18"/>
        <v>-1</v>
      </c>
      <c r="I136" s="13" t="e">
        <f t="shared" si="19"/>
        <v>#DIV/0!</v>
      </c>
      <c r="N136" s="26">
        <f t="shared" si="20"/>
        <v>0</v>
      </c>
    </row>
    <row r="137" spans="1:14" x14ac:dyDescent="0.25">
      <c r="A137" s="1" t="s">
        <v>618</v>
      </c>
      <c r="B137" s="1" t="s">
        <v>619</v>
      </c>
      <c r="C137" s="1"/>
      <c r="D137" s="1" t="s">
        <v>1415</v>
      </c>
      <c r="E137" s="7"/>
      <c r="F137" s="6">
        <v>2897.13</v>
      </c>
      <c r="G137" s="10">
        <f t="shared" si="17"/>
        <v>-2897.13</v>
      </c>
      <c r="H137" s="4">
        <f t="shared" si="18"/>
        <v>-1</v>
      </c>
      <c r="I137" s="13" t="e">
        <f t="shared" si="19"/>
        <v>#DIV/0!</v>
      </c>
      <c r="N137" s="26">
        <f t="shared" si="20"/>
        <v>0</v>
      </c>
    </row>
    <row r="138" spans="1:14" x14ac:dyDescent="0.25">
      <c r="A138" s="1" t="s">
        <v>326</v>
      </c>
      <c r="B138" s="1" t="s">
        <v>327</v>
      </c>
      <c r="C138" s="1"/>
      <c r="D138" s="1" t="s">
        <v>1416</v>
      </c>
      <c r="E138" s="7"/>
      <c r="F138" s="6">
        <v>5036.2</v>
      </c>
      <c r="G138" s="10">
        <f t="shared" si="17"/>
        <v>-5036.2</v>
      </c>
      <c r="H138" s="4">
        <f t="shared" si="18"/>
        <v>-1</v>
      </c>
      <c r="I138" s="13" t="e">
        <f t="shared" si="19"/>
        <v>#DIV/0!</v>
      </c>
      <c r="N138" s="26">
        <f t="shared" si="20"/>
        <v>0</v>
      </c>
    </row>
    <row r="139" spans="1:14" x14ac:dyDescent="0.25">
      <c r="A139" s="1" t="s">
        <v>514</v>
      </c>
      <c r="B139" s="1" t="s">
        <v>515</v>
      </c>
      <c r="C139" s="1"/>
      <c r="D139" s="1"/>
      <c r="E139" s="7"/>
      <c r="F139" s="6">
        <v>10715.6</v>
      </c>
      <c r="G139" s="10">
        <f t="shared" si="17"/>
        <v>-10715.6</v>
      </c>
      <c r="H139" s="4">
        <f t="shared" si="18"/>
        <v>-1</v>
      </c>
      <c r="I139" s="13" t="e">
        <f t="shared" si="19"/>
        <v>#DIV/0!</v>
      </c>
      <c r="N139" s="26">
        <f t="shared" si="20"/>
        <v>0</v>
      </c>
    </row>
    <row r="140" spans="1:14" x14ac:dyDescent="0.25">
      <c r="A140" s="1" t="s">
        <v>230</v>
      </c>
      <c r="B140" s="1" t="s">
        <v>231</v>
      </c>
      <c r="C140" s="1"/>
      <c r="D140" s="1"/>
      <c r="E140" s="7"/>
      <c r="F140" s="6">
        <v>47035.59</v>
      </c>
      <c r="G140" s="10">
        <f t="shared" si="17"/>
        <v>-47035.59</v>
      </c>
      <c r="H140" s="4">
        <f t="shared" si="18"/>
        <v>-1</v>
      </c>
      <c r="I140" s="13" t="e">
        <f t="shared" si="19"/>
        <v>#DIV/0!</v>
      </c>
      <c r="N140" s="26">
        <f t="shared" si="20"/>
        <v>0</v>
      </c>
    </row>
    <row r="141" spans="1:14" x14ac:dyDescent="0.25">
      <c r="A141" s="2" t="s">
        <v>1243</v>
      </c>
      <c r="B141" s="2" t="s">
        <v>1244</v>
      </c>
      <c r="E141" s="7"/>
      <c r="G141" s="10">
        <f t="shared" si="17"/>
        <v>0</v>
      </c>
      <c r="H141" s="4" t="e">
        <f t="shared" si="18"/>
        <v>#DIV/0!</v>
      </c>
      <c r="I141" s="13" t="e">
        <f t="shared" si="19"/>
        <v>#DIV/0!</v>
      </c>
      <c r="N141" s="26">
        <f t="shared" si="20"/>
        <v>0</v>
      </c>
    </row>
    <row r="142" spans="1:14" x14ac:dyDescent="0.25">
      <c r="A142" s="1" t="s">
        <v>1063</v>
      </c>
      <c r="B142" s="1" t="s">
        <v>1064</v>
      </c>
      <c r="C142" s="1"/>
      <c r="D142" s="1"/>
      <c r="E142" s="7"/>
      <c r="F142" s="6">
        <v>9922.7999999999993</v>
      </c>
      <c r="G142" s="10">
        <f t="shared" si="17"/>
        <v>-9922.7999999999993</v>
      </c>
      <c r="H142" s="4">
        <f t="shared" si="18"/>
        <v>-1</v>
      </c>
      <c r="I142" s="13" t="e">
        <f t="shared" si="19"/>
        <v>#DIV/0!</v>
      </c>
      <c r="N142" s="26">
        <f t="shared" si="20"/>
        <v>0</v>
      </c>
    </row>
    <row r="143" spans="1:14" x14ac:dyDescent="0.25">
      <c r="A143" s="2" t="s">
        <v>1287</v>
      </c>
      <c r="B143" s="2" t="s">
        <v>1288</v>
      </c>
      <c r="E143" s="7"/>
      <c r="G143" s="10">
        <f t="shared" si="17"/>
        <v>0</v>
      </c>
      <c r="H143" s="4" t="e">
        <f t="shared" si="18"/>
        <v>#DIV/0!</v>
      </c>
      <c r="I143" s="13" t="e">
        <f t="shared" si="19"/>
        <v>#DIV/0!</v>
      </c>
      <c r="N143" s="26">
        <f t="shared" si="20"/>
        <v>0</v>
      </c>
    </row>
    <row r="144" spans="1:14" x14ac:dyDescent="0.25">
      <c r="A144" s="2" t="s">
        <v>1329</v>
      </c>
      <c r="B144" s="2" t="s">
        <v>1330</v>
      </c>
      <c r="C144" s="1" t="s">
        <v>1396</v>
      </c>
      <c r="D144" s="1" t="s">
        <v>1402</v>
      </c>
      <c r="E144" s="7"/>
      <c r="G144" s="10">
        <f t="shared" si="17"/>
        <v>0</v>
      </c>
      <c r="H144" s="4" t="e">
        <f t="shared" si="18"/>
        <v>#DIV/0!</v>
      </c>
      <c r="I144" s="13" t="e">
        <f t="shared" si="19"/>
        <v>#DIV/0!</v>
      </c>
      <c r="K144" s="4">
        <v>0.05</v>
      </c>
      <c r="L144" s="11">
        <f>K144*E144</f>
        <v>0</v>
      </c>
      <c r="N144" s="26">
        <f t="shared" si="20"/>
        <v>0</v>
      </c>
    </row>
    <row r="145" spans="1:14" x14ac:dyDescent="0.25">
      <c r="A145" s="1" t="s">
        <v>879</v>
      </c>
      <c r="B145" s="1" t="s">
        <v>880</v>
      </c>
      <c r="C145" s="1"/>
      <c r="D145" s="1"/>
      <c r="E145" s="7"/>
      <c r="F145" s="6">
        <v>155</v>
      </c>
      <c r="G145" s="10">
        <f t="shared" si="17"/>
        <v>-155</v>
      </c>
      <c r="H145" s="4">
        <f t="shared" si="18"/>
        <v>-1</v>
      </c>
      <c r="I145" s="13" t="e">
        <f t="shared" si="19"/>
        <v>#DIV/0!</v>
      </c>
      <c r="N145" s="26">
        <f t="shared" si="20"/>
        <v>0</v>
      </c>
    </row>
    <row r="146" spans="1:14" x14ac:dyDescent="0.25">
      <c r="A146" s="1" t="s">
        <v>294</v>
      </c>
      <c r="B146" s="1" t="s">
        <v>295</v>
      </c>
      <c r="C146" s="1"/>
      <c r="D146" s="1" t="s">
        <v>1410</v>
      </c>
      <c r="E146" s="7"/>
      <c r="F146" s="6">
        <v>8543.48</v>
      </c>
      <c r="G146" s="10">
        <f t="shared" si="17"/>
        <v>-8543.48</v>
      </c>
      <c r="H146" s="4">
        <f t="shared" si="18"/>
        <v>-1</v>
      </c>
      <c r="I146" s="13" t="e">
        <f t="shared" si="19"/>
        <v>#DIV/0!</v>
      </c>
      <c r="N146" s="26">
        <f t="shared" si="20"/>
        <v>0</v>
      </c>
    </row>
    <row r="147" spans="1:14" x14ac:dyDescent="0.25">
      <c r="A147" s="1" t="s">
        <v>735</v>
      </c>
      <c r="B147" s="1" t="s">
        <v>736</v>
      </c>
      <c r="C147" s="1" t="s">
        <v>1404</v>
      </c>
      <c r="D147" s="1"/>
      <c r="E147" s="7"/>
      <c r="F147" s="6">
        <v>8375</v>
      </c>
      <c r="G147" s="10">
        <f t="shared" si="17"/>
        <v>-8375</v>
      </c>
      <c r="H147" s="4">
        <f t="shared" si="18"/>
        <v>-1</v>
      </c>
      <c r="I147" s="13" t="e">
        <f t="shared" si="19"/>
        <v>#DIV/0!</v>
      </c>
      <c r="N147" s="26">
        <f t="shared" si="20"/>
        <v>0</v>
      </c>
    </row>
    <row r="148" spans="1:14" x14ac:dyDescent="0.25">
      <c r="A148" s="1" t="s">
        <v>50</v>
      </c>
      <c r="B148" s="1" t="s">
        <v>51</v>
      </c>
      <c r="C148" s="1"/>
      <c r="D148" s="1"/>
      <c r="E148" s="7"/>
      <c r="F148" s="6">
        <v>2396.91</v>
      </c>
      <c r="G148" s="10">
        <f t="shared" si="17"/>
        <v>-2396.91</v>
      </c>
      <c r="H148" s="4">
        <f t="shared" si="18"/>
        <v>-1</v>
      </c>
      <c r="I148" s="13" t="e">
        <f t="shared" si="19"/>
        <v>#DIV/0!</v>
      </c>
      <c r="N148" s="26">
        <f t="shared" si="20"/>
        <v>0</v>
      </c>
    </row>
    <row r="149" spans="1:14" x14ac:dyDescent="0.25">
      <c r="A149" s="2" t="s">
        <v>1325</v>
      </c>
      <c r="B149" s="2" t="s">
        <v>1326</v>
      </c>
      <c r="E149" s="7"/>
      <c r="G149" s="10">
        <f t="shared" si="17"/>
        <v>0</v>
      </c>
      <c r="H149" s="4" t="e">
        <f t="shared" si="18"/>
        <v>#DIV/0!</v>
      </c>
      <c r="I149" s="13" t="e">
        <f t="shared" si="19"/>
        <v>#DIV/0!</v>
      </c>
      <c r="N149" s="26">
        <f t="shared" si="20"/>
        <v>0</v>
      </c>
    </row>
    <row r="150" spans="1:14" x14ac:dyDescent="0.25">
      <c r="A150" s="1" t="s">
        <v>921</v>
      </c>
      <c r="B150" s="1" t="s">
        <v>922</v>
      </c>
      <c r="C150" s="1"/>
      <c r="D150" s="1"/>
      <c r="E150" s="7"/>
      <c r="F150" s="6">
        <v>13473</v>
      </c>
      <c r="G150" s="10">
        <f t="shared" si="17"/>
        <v>-13473</v>
      </c>
      <c r="H150" s="4">
        <f t="shared" si="18"/>
        <v>-1</v>
      </c>
      <c r="I150" s="13" t="e">
        <f t="shared" si="19"/>
        <v>#DIV/0!</v>
      </c>
      <c r="N150" s="26">
        <f t="shared" si="20"/>
        <v>0</v>
      </c>
    </row>
    <row r="151" spans="1:14" x14ac:dyDescent="0.25">
      <c r="A151" s="1" t="s">
        <v>180</v>
      </c>
      <c r="B151" s="1" t="s">
        <v>181</v>
      </c>
      <c r="C151" s="1"/>
      <c r="D151" s="1"/>
      <c r="E151" s="7"/>
      <c r="F151" s="6">
        <v>7177.31</v>
      </c>
      <c r="G151" s="10">
        <f t="shared" si="17"/>
        <v>-7177.31</v>
      </c>
      <c r="H151" s="4">
        <f t="shared" si="18"/>
        <v>-1</v>
      </c>
      <c r="I151" s="13" t="e">
        <f t="shared" si="19"/>
        <v>#DIV/0!</v>
      </c>
      <c r="N151" s="26">
        <f t="shared" si="20"/>
        <v>0</v>
      </c>
    </row>
    <row r="152" spans="1:14" x14ac:dyDescent="0.25">
      <c r="A152" s="1" t="s">
        <v>22</v>
      </c>
      <c r="B152" s="1" t="s">
        <v>23</v>
      </c>
      <c r="C152" s="1"/>
      <c r="D152" s="1"/>
      <c r="E152" s="7"/>
      <c r="F152" s="6">
        <v>3071.52</v>
      </c>
      <c r="G152" s="10">
        <f t="shared" si="17"/>
        <v>-3071.52</v>
      </c>
      <c r="H152" s="4">
        <f t="shared" si="18"/>
        <v>-1</v>
      </c>
      <c r="I152" s="13" t="e">
        <f t="shared" si="19"/>
        <v>#DIV/0!</v>
      </c>
      <c r="N152" s="26">
        <f t="shared" si="20"/>
        <v>0</v>
      </c>
    </row>
    <row r="153" spans="1:14" x14ac:dyDescent="0.25">
      <c r="A153" s="1" t="s">
        <v>678</v>
      </c>
      <c r="B153" s="1" t="s">
        <v>679</v>
      </c>
      <c r="C153" s="1"/>
      <c r="D153" s="1"/>
      <c r="E153" s="7"/>
      <c r="F153" s="6">
        <v>6575.53</v>
      </c>
      <c r="G153" s="10">
        <f t="shared" si="17"/>
        <v>-6575.53</v>
      </c>
      <c r="H153" s="4">
        <f t="shared" si="18"/>
        <v>-1</v>
      </c>
      <c r="I153" s="13" t="e">
        <f t="shared" si="19"/>
        <v>#DIV/0!</v>
      </c>
      <c r="N153" s="26">
        <f t="shared" si="20"/>
        <v>0</v>
      </c>
    </row>
    <row r="154" spans="1:14" x14ac:dyDescent="0.25">
      <c r="A154" s="2" t="s">
        <v>1289</v>
      </c>
      <c r="B154" s="2" t="s">
        <v>1290</v>
      </c>
      <c r="E154" s="7"/>
      <c r="G154" s="10">
        <f t="shared" si="17"/>
        <v>0</v>
      </c>
      <c r="H154" s="4" t="e">
        <f t="shared" si="18"/>
        <v>#DIV/0!</v>
      </c>
      <c r="I154" s="13" t="e">
        <f t="shared" si="19"/>
        <v>#DIV/0!</v>
      </c>
      <c r="N154" s="26">
        <f t="shared" si="20"/>
        <v>0</v>
      </c>
    </row>
    <row r="155" spans="1:14" x14ac:dyDescent="0.25">
      <c r="A155" s="2" t="s">
        <v>1189</v>
      </c>
      <c r="B155" s="2" t="s">
        <v>1190</v>
      </c>
      <c r="E155" s="7"/>
      <c r="G155" s="10">
        <f t="shared" si="17"/>
        <v>0</v>
      </c>
      <c r="H155" s="4" t="e">
        <f t="shared" si="18"/>
        <v>#DIV/0!</v>
      </c>
      <c r="I155" s="13" t="e">
        <f t="shared" si="19"/>
        <v>#DIV/0!</v>
      </c>
      <c r="N155" s="26">
        <f t="shared" si="20"/>
        <v>0</v>
      </c>
    </row>
    <row r="156" spans="1:14" x14ac:dyDescent="0.25">
      <c r="A156" s="1" t="s">
        <v>600</v>
      </c>
      <c r="B156" s="1" t="s">
        <v>601</v>
      </c>
      <c r="C156" s="1"/>
      <c r="D156" s="1"/>
      <c r="E156" s="7"/>
      <c r="F156" s="6">
        <v>9345.26</v>
      </c>
      <c r="G156" s="10">
        <f t="shared" si="17"/>
        <v>-9345.26</v>
      </c>
      <c r="H156" s="4">
        <f t="shared" si="18"/>
        <v>-1</v>
      </c>
      <c r="I156" s="13" t="e">
        <f t="shared" si="19"/>
        <v>#DIV/0!</v>
      </c>
      <c r="N156" s="26">
        <f t="shared" si="20"/>
        <v>0</v>
      </c>
    </row>
    <row r="157" spans="1:14" x14ac:dyDescent="0.25">
      <c r="A157" s="1" t="s">
        <v>620</v>
      </c>
      <c r="B157" s="1" t="s">
        <v>621</v>
      </c>
      <c r="C157" s="1"/>
      <c r="D157" s="1"/>
      <c r="E157" s="7"/>
      <c r="F157" s="6">
        <v>16767.48</v>
      </c>
      <c r="G157" s="10">
        <f t="shared" si="17"/>
        <v>-16767.48</v>
      </c>
      <c r="H157" s="4">
        <f t="shared" si="18"/>
        <v>-1</v>
      </c>
      <c r="I157" s="13" t="e">
        <f t="shared" si="19"/>
        <v>#DIV/0!</v>
      </c>
      <c r="N157" s="26">
        <f t="shared" si="20"/>
        <v>0</v>
      </c>
    </row>
    <row r="158" spans="1:14" x14ac:dyDescent="0.25">
      <c r="A158" s="2" t="s">
        <v>1119</v>
      </c>
      <c r="B158" s="2" t="s">
        <v>1120</v>
      </c>
      <c r="E158" s="7"/>
      <c r="G158" s="10">
        <f t="shared" si="17"/>
        <v>0</v>
      </c>
      <c r="H158" s="4" t="e">
        <f t="shared" si="18"/>
        <v>#DIV/0!</v>
      </c>
      <c r="I158" s="13" t="e">
        <f t="shared" si="19"/>
        <v>#DIV/0!</v>
      </c>
      <c r="N158" s="26">
        <f t="shared" si="20"/>
        <v>0</v>
      </c>
    </row>
    <row r="159" spans="1:14" x14ac:dyDescent="0.25">
      <c r="A159" s="1" t="s">
        <v>708</v>
      </c>
      <c r="B159" s="1" t="s">
        <v>709</v>
      </c>
      <c r="C159" s="1"/>
      <c r="D159" s="1"/>
      <c r="E159" s="7"/>
      <c r="F159" s="6">
        <v>54739.96</v>
      </c>
      <c r="G159" s="10">
        <f t="shared" si="17"/>
        <v>-54739.96</v>
      </c>
      <c r="H159" s="4">
        <f t="shared" si="18"/>
        <v>-1</v>
      </c>
      <c r="I159" s="13" t="e">
        <f t="shared" si="19"/>
        <v>#DIV/0!</v>
      </c>
      <c r="N159" s="26">
        <f t="shared" si="20"/>
        <v>0</v>
      </c>
    </row>
    <row r="160" spans="1:14" x14ac:dyDescent="0.25">
      <c r="A160" s="1" t="s">
        <v>448</v>
      </c>
      <c r="B160" s="1" t="s">
        <v>449</v>
      </c>
      <c r="C160" s="1"/>
      <c r="D160" s="1"/>
      <c r="E160" s="7"/>
      <c r="F160" s="6">
        <v>2024.78</v>
      </c>
      <c r="G160" s="10">
        <f t="shared" si="17"/>
        <v>-2024.78</v>
      </c>
      <c r="H160" s="4">
        <f t="shared" si="18"/>
        <v>-1</v>
      </c>
      <c r="I160" s="13" t="e">
        <f t="shared" si="19"/>
        <v>#DIV/0!</v>
      </c>
      <c r="N160" s="26">
        <f t="shared" si="20"/>
        <v>0</v>
      </c>
    </row>
    <row r="161" spans="1:14" x14ac:dyDescent="0.25">
      <c r="A161" s="1" t="s">
        <v>62</v>
      </c>
      <c r="B161" s="1" t="s">
        <v>63</v>
      </c>
      <c r="C161" s="1"/>
      <c r="D161" s="1"/>
      <c r="E161" s="7"/>
      <c r="F161" s="6">
        <v>6797.12</v>
      </c>
      <c r="G161" s="10">
        <f t="shared" si="17"/>
        <v>-6797.12</v>
      </c>
      <c r="H161" s="4">
        <f t="shared" si="18"/>
        <v>-1</v>
      </c>
      <c r="I161" s="13" t="e">
        <f t="shared" si="19"/>
        <v>#DIV/0!</v>
      </c>
      <c r="N161" s="26">
        <f t="shared" si="20"/>
        <v>0</v>
      </c>
    </row>
    <row r="162" spans="1:14" x14ac:dyDescent="0.25">
      <c r="A162" s="1" t="s">
        <v>132</v>
      </c>
      <c r="B162" s="1" t="s">
        <v>133</v>
      </c>
      <c r="C162" s="1"/>
      <c r="D162" s="1"/>
      <c r="E162" s="7"/>
      <c r="F162" s="6">
        <v>2736.91</v>
      </c>
      <c r="G162" s="10">
        <f t="shared" si="17"/>
        <v>-2736.91</v>
      </c>
      <c r="H162" s="4">
        <f t="shared" si="18"/>
        <v>-1</v>
      </c>
      <c r="I162" s="13" t="e">
        <f t="shared" si="19"/>
        <v>#DIV/0!</v>
      </c>
      <c r="N162" s="26">
        <f t="shared" si="20"/>
        <v>0</v>
      </c>
    </row>
    <row r="163" spans="1:14" x14ac:dyDescent="0.25">
      <c r="A163" s="1" t="s">
        <v>965</v>
      </c>
      <c r="B163" s="1" t="s">
        <v>966</v>
      </c>
      <c r="C163" s="1"/>
      <c r="D163" s="1"/>
      <c r="E163" s="7"/>
      <c r="F163" s="6">
        <v>54501.599999999999</v>
      </c>
      <c r="G163" s="10">
        <f t="shared" si="17"/>
        <v>-54501.599999999999</v>
      </c>
      <c r="H163" s="4">
        <f t="shared" si="18"/>
        <v>-1</v>
      </c>
      <c r="I163" s="13" t="e">
        <f t="shared" si="19"/>
        <v>#DIV/0!</v>
      </c>
      <c r="N163" s="26">
        <f t="shared" si="20"/>
        <v>0</v>
      </c>
    </row>
    <row r="164" spans="1:14" x14ac:dyDescent="0.25">
      <c r="A164" s="1" t="s">
        <v>436</v>
      </c>
      <c r="B164" s="1" t="s">
        <v>437</v>
      </c>
      <c r="C164" s="1"/>
      <c r="D164" s="1"/>
      <c r="E164" s="7"/>
      <c r="F164" s="6">
        <v>2308.36</v>
      </c>
      <c r="G164" s="10">
        <f t="shared" si="17"/>
        <v>-2308.36</v>
      </c>
      <c r="H164" s="4">
        <f t="shared" si="18"/>
        <v>-1</v>
      </c>
      <c r="I164" s="13" t="e">
        <f t="shared" si="19"/>
        <v>#DIV/0!</v>
      </c>
      <c r="N164" s="26">
        <f t="shared" si="20"/>
        <v>0</v>
      </c>
    </row>
    <row r="165" spans="1:14" x14ac:dyDescent="0.25">
      <c r="A165" s="1" t="s">
        <v>731</v>
      </c>
      <c r="B165" s="1" t="s">
        <v>732</v>
      </c>
      <c r="C165" s="1"/>
      <c r="D165" s="1"/>
      <c r="E165" s="7"/>
      <c r="F165" s="6">
        <v>2029.17</v>
      </c>
      <c r="G165" s="10">
        <f t="shared" si="17"/>
        <v>-2029.17</v>
      </c>
      <c r="H165" s="4">
        <f t="shared" si="18"/>
        <v>-1</v>
      </c>
      <c r="I165" s="13" t="e">
        <f t="shared" si="19"/>
        <v>#DIV/0!</v>
      </c>
      <c r="N165" s="26">
        <f t="shared" si="20"/>
        <v>0</v>
      </c>
    </row>
    <row r="166" spans="1:14" x14ac:dyDescent="0.25">
      <c r="A166" s="2" t="s">
        <v>1211</v>
      </c>
      <c r="B166" s="2" t="s">
        <v>1212</v>
      </c>
      <c r="E166" s="7"/>
      <c r="G166" s="10">
        <f t="shared" si="17"/>
        <v>0</v>
      </c>
      <c r="H166" s="4" t="e">
        <f t="shared" si="18"/>
        <v>#DIV/0!</v>
      </c>
      <c r="I166" s="13" t="e">
        <f t="shared" si="19"/>
        <v>#DIV/0!</v>
      </c>
      <c r="N166" s="26">
        <f t="shared" si="20"/>
        <v>0</v>
      </c>
    </row>
    <row r="167" spans="1:14" x14ac:dyDescent="0.25">
      <c r="A167" s="1" t="s">
        <v>258</v>
      </c>
      <c r="B167" s="1" t="s">
        <v>259</v>
      </c>
      <c r="C167" s="1" t="s">
        <v>1396</v>
      </c>
      <c r="D167" s="1" t="s">
        <v>1402</v>
      </c>
      <c r="E167" s="7"/>
      <c r="F167" s="6">
        <v>6390.33</v>
      </c>
      <c r="G167" s="10">
        <f t="shared" si="17"/>
        <v>-6390.33</v>
      </c>
      <c r="H167" s="4">
        <f t="shared" si="18"/>
        <v>-1</v>
      </c>
      <c r="I167" s="13" t="e">
        <f t="shared" si="19"/>
        <v>#DIV/0!</v>
      </c>
      <c r="K167" s="4">
        <v>0.05</v>
      </c>
      <c r="L167" s="11">
        <f>K167*E167</f>
        <v>0</v>
      </c>
      <c r="N167" s="26">
        <f t="shared" si="20"/>
        <v>0</v>
      </c>
    </row>
    <row r="168" spans="1:14" x14ac:dyDescent="0.25">
      <c r="A168" s="1" t="s">
        <v>70</v>
      </c>
      <c r="B168" s="1" t="s">
        <v>71</v>
      </c>
      <c r="C168" s="1"/>
      <c r="D168" s="1"/>
      <c r="E168" s="7"/>
      <c r="F168" s="6">
        <v>4358.63</v>
      </c>
      <c r="G168" s="10">
        <f t="shared" si="17"/>
        <v>-4358.63</v>
      </c>
      <c r="H168" s="4">
        <f t="shared" si="18"/>
        <v>-1</v>
      </c>
      <c r="I168" s="13" t="e">
        <f t="shared" si="19"/>
        <v>#DIV/0!</v>
      </c>
      <c r="N168" s="26">
        <f t="shared" si="20"/>
        <v>0</v>
      </c>
    </row>
    <row r="169" spans="1:14" x14ac:dyDescent="0.25">
      <c r="A169" s="1" t="s">
        <v>270</v>
      </c>
      <c r="B169" s="1" t="s">
        <v>271</v>
      </c>
      <c r="C169" s="1"/>
      <c r="D169" s="1"/>
      <c r="E169" s="7"/>
      <c r="F169" s="6">
        <v>17420.04</v>
      </c>
      <c r="G169" s="10">
        <f t="shared" si="17"/>
        <v>-17420.04</v>
      </c>
      <c r="H169" s="4">
        <f t="shared" si="18"/>
        <v>-1</v>
      </c>
      <c r="I169" s="13" t="e">
        <f t="shared" si="19"/>
        <v>#DIV/0!</v>
      </c>
      <c r="N169" s="26">
        <f t="shared" si="20"/>
        <v>0</v>
      </c>
    </row>
    <row r="170" spans="1:14" x14ac:dyDescent="0.25">
      <c r="A170" s="1" t="s">
        <v>636</v>
      </c>
      <c r="B170" s="1" t="s">
        <v>637</v>
      </c>
      <c r="C170" s="1"/>
      <c r="D170" s="1"/>
      <c r="E170" s="7"/>
      <c r="F170" s="6">
        <v>12773.3</v>
      </c>
      <c r="G170" s="10">
        <f t="shared" si="17"/>
        <v>-12773.3</v>
      </c>
      <c r="H170" s="4">
        <f t="shared" si="18"/>
        <v>-1</v>
      </c>
      <c r="I170" s="13" t="e">
        <f t="shared" si="19"/>
        <v>#DIV/0!</v>
      </c>
      <c r="N170" s="26">
        <f t="shared" si="20"/>
        <v>0</v>
      </c>
    </row>
    <row r="171" spans="1:14" x14ac:dyDescent="0.25">
      <c r="A171" s="2" t="s">
        <v>1205</v>
      </c>
      <c r="B171" s="2" t="s">
        <v>1206</v>
      </c>
      <c r="E171" s="7"/>
      <c r="G171" s="10">
        <f t="shared" si="17"/>
        <v>0</v>
      </c>
      <c r="H171" s="4" t="e">
        <f t="shared" si="18"/>
        <v>#DIV/0!</v>
      </c>
      <c r="I171" s="13" t="e">
        <f t="shared" si="19"/>
        <v>#DIV/0!</v>
      </c>
      <c r="N171" s="26">
        <f t="shared" si="20"/>
        <v>0</v>
      </c>
    </row>
    <row r="172" spans="1:14" x14ac:dyDescent="0.25">
      <c r="A172" s="2" t="s">
        <v>1279</v>
      </c>
      <c r="B172" s="2" t="s">
        <v>1280</v>
      </c>
      <c r="E172" s="7"/>
      <c r="G172" s="10">
        <f t="shared" si="17"/>
        <v>0</v>
      </c>
      <c r="H172" s="4" t="e">
        <f t="shared" si="18"/>
        <v>#DIV/0!</v>
      </c>
      <c r="I172" s="13" t="e">
        <f t="shared" si="19"/>
        <v>#DIV/0!</v>
      </c>
      <c r="N172" s="26">
        <f t="shared" si="20"/>
        <v>0</v>
      </c>
    </row>
    <row r="173" spans="1:14" x14ac:dyDescent="0.25">
      <c r="A173" s="2" t="s">
        <v>1303</v>
      </c>
      <c r="B173" s="2" t="s">
        <v>1304</v>
      </c>
      <c r="E173" s="7"/>
      <c r="G173" s="10">
        <f t="shared" si="17"/>
        <v>0</v>
      </c>
      <c r="H173" s="4" t="e">
        <f t="shared" si="18"/>
        <v>#DIV/0!</v>
      </c>
      <c r="I173" s="13" t="e">
        <f t="shared" si="19"/>
        <v>#DIV/0!</v>
      </c>
      <c r="N173" s="26">
        <f t="shared" si="20"/>
        <v>0</v>
      </c>
    </row>
    <row r="174" spans="1:14" x14ac:dyDescent="0.25">
      <c r="A174" s="2" t="s">
        <v>1347</v>
      </c>
      <c r="B174" s="2" t="s">
        <v>1348</v>
      </c>
      <c r="E174" s="7"/>
      <c r="G174" s="10">
        <f t="shared" ref="G174:G237" si="23">+E174-F174</f>
        <v>0</v>
      </c>
      <c r="H174" s="4" t="e">
        <f t="shared" ref="H174:H237" si="24">+G174/F174</f>
        <v>#DIV/0!</v>
      </c>
      <c r="I174" s="13" t="e">
        <f t="shared" si="19"/>
        <v>#DIV/0!</v>
      </c>
      <c r="N174" s="26">
        <f t="shared" si="20"/>
        <v>0</v>
      </c>
    </row>
    <row r="175" spans="1:14" x14ac:dyDescent="0.25">
      <c r="A175" s="1" t="s">
        <v>380</v>
      </c>
      <c r="B175" s="1" t="s">
        <v>381</v>
      </c>
      <c r="C175" s="1"/>
      <c r="D175" s="1"/>
      <c r="E175" s="7"/>
      <c r="F175" s="6">
        <v>7020.92</v>
      </c>
      <c r="G175" s="10">
        <f t="shared" si="23"/>
        <v>-7020.92</v>
      </c>
      <c r="H175" s="4">
        <f t="shared" si="24"/>
        <v>-1</v>
      </c>
      <c r="I175" s="13" t="e">
        <f t="shared" ref="I175:I238" si="25">+E175/$E$2</f>
        <v>#DIV/0!</v>
      </c>
      <c r="N175" s="26">
        <f t="shared" ref="N175:N238" si="26">+L175/12</f>
        <v>0</v>
      </c>
    </row>
    <row r="176" spans="1:14" x14ac:dyDescent="0.25">
      <c r="A176" s="1" t="s">
        <v>314</v>
      </c>
      <c r="B176" s="1" t="s">
        <v>315</v>
      </c>
      <c r="C176" s="1"/>
      <c r="D176" s="1"/>
      <c r="E176" s="7"/>
      <c r="F176" s="6">
        <v>870</v>
      </c>
      <c r="G176" s="10">
        <f t="shared" si="23"/>
        <v>-870</v>
      </c>
      <c r="H176" s="4">
        <f t="shared" si="24"/>
        <v>-1</v>
      </c>
      <c r="I176" s="13" t="e">
        <f t="shared" si="25"/>
        <v>#DIV/0!</v>
      </c>
      <c r="N176" s="26">
        <f t="shared" si="26"/>
        <v>0</v>
      </c>
    </row>
    <row r="177" spans="1:14" x14ac:dyDescent="0.25">
      <c r="A177" s="1" t="s">
        <v>382</v>
      </c>
      <c r="B177" s="1" t="s">
        <v>383</v>
      </c>
      <c r="C177" s="1"/>
      <c r="D177" s="1"/>
      <c r="E177" s="7"/>
      <c r="F177" s="6">
        <v>5178.12</v>
      </c>
      <c r="G177" s="10">
        <f t="shared" si="23"/>
        <v>-5178.12</v>
      </c>
      <c r="H177" s="4">
        <f t="shared" si="24"/>
        <v>-1</v>
      </c>
      <c r="I177" s="13" t="e">
        <f t="shared" si="25"/>
        <v>#DIV/0!</v>
      </c>
      <c r="N177" s="26">
        <f t="shared" si="26"/>
        <v>0</v>
      </c>
    </row>
    <row r="178" spans="1:14" x14ac:dyDescent="0.25">
      <c r="A178" s="1" t="s">
        <v>254</v>
      </c>
      <c r="B178" s="1" t="s">
        <v>255</v>
      </c>
      <c r="C178" s="1"/>
      <c r="D178" s="1"/>
      <c r="E178" s="7"/>
      <c r="F178" s="6">
        <v>2424.1</v>
      </c>
      <c r="G178" s="10">
        <f t="shared" si="23"/>
        <v>-2424.1</v>
      </c>
      <c r="H178" s="4">
        <f t="shared" si="24"/>
        <v>-1</v>
      </c>
      <c r="I178" s="13" t="e">
        <f t="shared" si="25"/>
        <v>#DIV/0!</v>
      </c>
      <c r="N178" s="26">
        <f t="shared" si="26"/>
        <v>0</v>
      </c>
    </row>
    <row r="179" spans="1:14" x14ac:dyDescent="0.25">
      <c r="A179" s="2" t="s">
        <v>1261</v>
      </c>
      <c r="B179" s="2" t="s">
        <v>1262</v>
      </c>
      <c r="E179" s="7"/>
      <c r="G179" s="10">
        <f t="shared" si="23"/>
        <v>0</v>
      </c>
      <c r="H179" s="4" t="e">
        <f t="shared" si="24"/>
        <v>#DIV/0!</v>
      </c>
      <c r="I179" s="13" t="e">
        <f t="shared" si="25"/>
        <v>#DIV/0!</v>
      </c>
      <c r="N179" s="26">
        <f t="shared" si="26"/>
        <v>0</v>
      </c>
    </row>
    <row r="180" spans="1:14" x14ac:dyDescent="0.25">
      <c r="A180" s="1" t="s">
        <v>82</v>
      </c>
      <c r="B180" s="1" t="s">
        <v>83</v>
      </c>
      <c r="C180" s="1"/>
      <c r="D180" s="1"/>
      <c r="E180" s="7"/>
      <c r="F180" s="6">
        <v>5819.28</v>
      </c>
      <c r="G180" s="10">
        <f t="shared" si="23"/>
        <v>-5819.28</v>
      </c>
      <c r="H180" s="4">
        <f t="shared" si="24"/>
        <v>-1</v>
      </c>
      <c r="I180" s="13" t="e">
        <f t="shared" si="25"/>
        <v>#DIV/0!</v>
      </c>
      <c r="N180" s="26">
        <f t="shared" si="26"/>
        <v>0</v>
      </c>
    </row>
    <row r="181" spans="1:14" x14ac:dyDescent="0.25">
      <c r="A181" s="1" t="s">
        <v>394</v>
      </c>
      <c r="B181" s="1" t="s">
        <v>395</v>
      </c>
      <c r="C181" s="1"/>
      <c r="D181" s="1"/>
      <c r="E181" s="7"/>
      <c r="F181" s="6">
        <v>3977.96</v>
      </c>
      <c r="G181" s="10">
        <f t="shared" si="23"/>
        <v>-3977.96</v>
      </c>
      <c r="H181" s="4">
        <f t="shared" si="24"/>
        <v>-1</v>
      </c>
      <c r="I181" s="13" t="e">
        <f t="shared" si="25"/>
        <v>#DIV/0!</v>
      </c>
      <c r="N181" s="26">
        <f t="shared" si="26"/>
        <v>0</v>
      </c>
    </row>
    <row r="182" spans="1:14" x14ac:dyDescent="0.25">
      <c r="A182" s="1" t="s">
        <v>951</v>
      </c>
      <c r="B182" s="1" t="s">
        <v>952</v>
      </c>
      <c r="C182" s="1"/>
      <c r="D182" s="1"/>
      <c r="E182" s="7"/>
      <c r="F182" s="6">
        <v>1718</v>
      </c>
      <c r="G182" s="10">
        <f t="shared" si="23"/>
        <v>-1718</v>
      </c>
      <c r="H182" s="4">
        <f t="shared" si="24"/>
        <v>-1</v>
      </c>
      <c r="I182" s="13" t="e">
        <f t="shared" si="25"/>
        <v>#DIV/0!</v>
      </c>
      <c r="N182" s="26">
        <f t="shared" si="26"/>
        <v>0</v>
      </c>
    </row>
    <row r="183" spans="1:14" x14ac:dyDescent="0.25">
      <c r="A183" s="1" t="s">
        <v>118</v>
      </c>
      <c r="B183" s="1" t="s">
        <v>119</v>
      </c>
      <c r="C183" s="1"/>
      <c r="D183" s="1"/>
      <c r="E183" s="7"/>
      <c r="F183" s="6">
        <v>3546.16</v>
      </c>
      <c r="G183" s="10">
        <f t="shared" si="23"/>
        <v>-3546.16</v>
      </c>
      <c r="H183" s="4">
        <f t="shared" si="24"/>
        <v>-1</v>
      </c>
      <c r="I183" s="13" t="e">
        <f t="shared" si="25"/>
        <v>#DIV/0!</v>
      </c>
      <c r="N183" s="26">
        <f t="shared" si="26"/>
        <v>0</v>
      </c>
    </row>
    <row r="184" spans="1:14" x14ac:dyDescent="0.25">
      <c r="A184" s="2" t="s">
        <v>1293</v>
      </c>
      <c r="B184" s="2" t="s">
        <v>1294</v>
      </c>
      <c r="E184" s="7"/>
      <c r="G184" s="10">
        <f t="shared" si="23"/>
        <v>0</v>
      </c>
      <c r="H184" s="4" t="e">
        <f t="shared" si="24"/>
        <v>#DIV/0!</v>
      </c>
      <c r="I184" s="13" t="e">
        <f t="shared" si="25"/>
        <v>#DIV/0!</v>
      </c>
      <c r="N184" s="26">
        <f t="shared" si="26"/>
        <v>0</v>
      </c>
    </row>
    <row r="185" spans="1:14" x14ac:dyDescent="0.25">
      <c r="A185" s="1" t="s">
        <v>40</v>
      </c>
      <c r="B185" s="1" t="s">
        <v>41</v>
      </c>
      <c r="C185" s="1"/>
      <c r="D185" s="1"/>
      <c r="E185" s="7"/>
      <c r="F185" s="6">
        <v>4304.03</v>
      </c>
      <c r="G185" s="10">
        <f t="shared" si="23"/>
        <v>-4304.03</v>
      </c>
      <c r="H185" s="4">
        <f t="shared" si="24"/>
        <v>-1</v>
      </c>
      <c r="I185" s="13" t="e">
        <f t="shared" si="25"/>
        <v>#DIV/0!</v>
      </c>
      <c r="N185" s="26">
        <f t="shared" si="26"/>
        <v>0</v>
      </c>
    </row>
    <row r="186" spans="1:14" x14ac:dyDescent="0.25">
      <c r="A186" s="1" t="s">
        <v>747</v>
      </c>
      <c r="B186" s="1" t="s">
        <v>748</v>
      </c>
      <c r="C186" s="1"/>
      <c r="D186" s="1"/>
      <c r="E186" s="7"/>
      <c r="F186" s="6">
        <v>477.57</v>
      </c>
      <c r="G186" s="10">
        <f t="shared" si="23"/>
        <v>-477.57</v>
      </c>
      <c r="H186" s="4">
        <f t="shared" si="24"/>
        <v>-1</v>
      </c>
      <c r="I186" s="13" t="e">
        <f t="shared" si="25"/>
        <v>#DIV/0!</v>
      </c>
      <c r="N186" s="26">
        <f t="shared" si="26"/>
        <v>0</v>
      </c>
    </row>
    <row r="187" spans="1:14" x14ac:dyDescent="0.25">
      <c r="A187" s="2" t="s">
        <v>1359</v>
      </c>
      <c r="B187" s="2" t="s">
        <v>1360</v>
      </c>
      <c r="E187" s="7"/>
      <c r="G187" s="10">
        <f t="shared" si="23"/>
        <v>0</v>
      </c>
      <c r="H187" s="4" t="e">
        <f t="shared" si="24"/>
        <v>#DIV/0!</v>
      </c>
      <c r="I187" s="13" t="e">
        <f t="shared" si="25"/>
        <v>#DIV/0!</v>
      </c>
      <c r="N187" s="26">
        <f t="shared" si="26"/>
        <v>0</v>
      </c>
    </row>
    <row r="188" spans="1:14" x14ac:dyDescent="0.25">
      <c r="A188" s="2" t="s">
        <v>1295</v>
      </c>
      <c r="B188" s="2" t="s">
        <v>1296</v>
      </c>
      <c r="E188" s="7"/>
      <c r="G188" s="10">
        <f t="shared" si="23"/>
        <v>0</v>
      </c>
      <c r="H188" s="4" t="e">
        <f t="shared" si="24"/>
        <v>#DIV/0!</v>
      </c>
      <c r="I188" s="13" t="e">
        <f t="shared" si="25"/>
        <v>#DIV/0!</v>
      </c>
      <c r="N188" s="26">
        <f t="shared" si="26"/>
        <v>0</v>
      </c>
    </row>
    <row r="189" spans="1:14" x14ac:dyDescent="0.25">
      <c r="A189" s="1" t="s">
        <v>985</v>
      </c>
      <c r="B189" s="1" t="s">
        <v>986</v>
      </c>
      <c r="C189" s="1"/>
      <c r="D189" s="1"/>
      <c r="E189" s="7"/>
      <c r="F189" s="6">
        <v>15460.85</v>
      </c>
      <c r="G189" s="10">
        <f t="shared" si="23"/>
        <v>-15460.85</v>
      </c>
      <c r="H189" s="4">
        <f t="shared" si="24"/>
        <v>-1</v>
      </c>
      <c r="I189" s="13" t="e">
        <f t="shared" si="25"/>
        <v>#DIV/0!</v>
      </c>
      <c r="N189" s="26">
        <f t="shared" si="26"/>
        <v>0</v>
      </c>
    </row>
    <row r="190" spans="1:14" x14ac:dyDescent="0.25">
      <c r="A190" s="1" t="s">
        <v>4</v>
      </c>
      <c r="B190" s="1" t="s">
        <v>5</v>
      </c>
      <c r="C190" s="1"/>
      <c r="D190" s="1"/>
      <c r="E190" s="7"/>
      <c r="F190" s="6">
        <v>3555.7</v>
      </c>
      <c r="G190" s="10">
        <f t="shared" si="23"/>
        <v>-3555.7</v>
      </c>
      <c r="H190" s="4">
        <f t="shared" si="24"/>
        <v>-1</v>
      </c>
      <c r="I190" s="13" t="e">
        <f t="shared" si="25"/>
        <v>#DIV/0!</v>
      </c>
      <c r="N190" s="26">
        <f t="shared" si="26"/>
        <v>0</v>
      </c>
    </row>
    <row r="191" spans="1:14" x14ac:dyDescent="0.25">
      <c r="A191" s="1" t="s">
        <v>656</v>
      </c>
      <c r="B191" s="1" t="s">
        <v>657</v>
      </c>
      <c r="C191" s="1"/>
      <c r="D191" s="1" t="s">
        <v>1415</v>
      </c>
      <c r="E191" s="7"/>
      <c r="F191" s="6">
        <v>5548.55</v>
      </c>
      <c r="G191" s="10">
        <f t="shared" si="23"/>
        <v>-5548.55</v>
      </c>
      <c r="H191" s="4">
        <f t="shared" si="24"/>
        <v>-1</v>
      </c>
      <c r="I191" s="13" t="e">
        <f t="shared" si="25"/>
        <v>#DIV/0!</v>
      </c>
      <c r="N191" s="26">
        <f t="shared" si="26"/>
        <v>0</v>
      </c>
    </row>
    <row r="192" spans="1:14" x14ac:dyDescent="0.25">
      <c r="A192" s="2" t="s">
        <v>1223</v>
      </c>
      <c r="B192" s="2" t="s">
        <v>1224</v>
      </c>
      <c r="E192" s="7"/>
      <c r="G192" s="10">
        <f t="shared" si="23"/>
        <v>0</v>
      </c>
      <c r="H192" s="4" t="e">
        <f t="shared" si="24"/>
        <v>#DIV/0!</v>
      </c>
      <c r="I192" s="13" t="e">
        <f t="shared" si="25"/>
        <v>#DIV/0!</v>
      </c>
      <c r="N192" s="26">
        <f t="shared" si="26"/>
        <v>0</v>
      </c>
    </row>
    <row r="193" spans="1:14" x14ac:dyDescent="0.25">
      <c r="A193" s="1" t="s">
        <v>242</v>
      </c>
      <c r="B193" s="1" t="s">
        <v>243</v>
      </c>
      <c r="C193" s="1"/>
      <c r="D193" s="1"/>
      <c r="E193" s="7"/>
      <c r="F193" s="6">
        <v>3069</v>
      </c>
      <c r="G193" s="10">
        <f t="shared" si="23"/>
        <v>-3069</v>
      </c>
      <c r="H193" s="4">
        <f t="shared" si="24"/>
        <v>-1</v>
      </c>
      <c r="I193" s="13" t="e">
        <f t="shared" si="25"/>
        <v>#DIV/0!</v>
      </c>
      <c r="N193" s="26">
        <f t="shared" si="26"/>
        <v>0</v>
      </c>
    </row>
    <row r="194" spans="1:14" x14ac:dyDescent="0.25">
      <c r="A194" s="1" t="s">
        <v>684</v>
      </c>
      <c r="B194" s="1" t="s">
        <v>685</v>
      </c>
      <c r="C194" s="1"/>
      <c r="D194" s="1"/>
      <c r="E194" s="7"/>
      <c r="F194" s="6">
        <v>41477.21</v>
      </c>
      <c r="G194" s="10">
        <f t="shared" si="23"/>
        <v>-41477.21</v>
      </c>
      <c r="H194" s="4">
        <f t="shared" si="24"/>
        <v>-1</v>
      </c>
      <c r="I194" s="13" t="e">
        <f t="shared" si="25"/>
        <v>#DIV/0!</v>
      </c>
      <c r="N194" s="26">
        <f t="shared" si="26"/>
        <v>0</v>
      </c>
    </row>
    <row r="195" spans="1:14" x14ac:dyDescent="0.25">
      <c r="A195" s="1" t="s">
        <v>598</v>
      </c>
      <c r="B195" s="1" t="s">
        <v>599</v>
      </c>
      <c r="C195" s="1"/>
      <c r="D195" s="1"/>
      <c r="E195" s="7"/>
      <c r="F195" s="6">
        <v>27412.15</v>
      </c>
      <c r="G195" s="10">
        <f t="shared" si="23"/>
        <v>-27412.15</v>
      </c>
      <c r="H195" s="4">
        <f t="shared" si="24"/>
        <v>-1</v>
      </c>
      <c r="I195" s="13" t="e">
        <f t="shared" si="25"/>
        <v>#DIV/0!</v>
      </c>
      <c r="N195" s="26">
        <f t="shared" si="26"/>
        <v>0</v>
      </c>
    </row>
    <row r="196" spans="1:14" x14ac:dyDescent="0.25">
      <c r="A196" s="1" t="s">
        <v>861</v>
      </c>
      <c r="B196" s="1" t="s">
        <v>862</v>
      </c>
      <c r="C196" s="1"/>
      <c r="D196" s="1"/>
      <c r="E196" s="7"/>
      <c r="F196" s="6">
        <v>4214.9799999999996</v>
      </c>
      <c r="G196" s="10">
        <f t="shared" si="23"/>
        <v>-4214.9799999999996</v>
      </c>
      <c r="H196" s="4">
        <f t="shared" si="24"/>
        <v>-1</v>
      </c>
      <c r="I196" s="13" t="e">
        <f t="shared" si="25"/>
        <v>#DIV/0!</v>
      </c>
      <c r="N196" s="26">
        <f t="shared" si="26"/>
        <v>0</v>
      </c>
    </row>
    <row r="197" spans="1:14" x14ac:dyDescent="0.25">
      <c r="A197" s="2" t="s">
        <v>1353</v>
      </c>
      <c r="B197" s="2" t="s">
        <v>1354</v>
      </c>
      <c r="E197" s="7"/>
      <c r="G197" s="10">
        <f t="shared" si="23"/>
        <v>0</v>
      </c>
      <c r="H197" s="4" t="e">
        <f t="shared" si="24"/>
        <v>#DIV/0!</v>
      </c>
      <c r="I197" s="13" t="e">
        <f t="shared" si="25"/>
        <v>#DIV/0!</v>
      </c>
      <c r="N197" s="26">
        <f t="shared" si="26"/>
        <v>0</v>
      </c>
    </row>
    <row r="198" spans="1:14" x14ac:dyDescent="0.25">
      <c r="A198" s="1" t="s">
        <v>704</v>
      </c>
      <c r="B198" s="1" t="s">
        <v>705</v>
      </c>
      <c r="C198" s="1"/>
      <c r="D198" s="1"/>
      <c r="E198" s="7"/>
      <c r="F198" s="6">
        <v>5742.6</v>
      </c>
      <c r="G198" s="10">
        <f t="shared" si="23"/>
        <v>-5742.6</v>
      </c>
      <c r="H198" s="4">
        <f t="shared" si="24"/>
        <v>-1</v>
      </c>
      <c r="I198" s="13" t="e">
        <f t="shared" si="25"/>
        <v>#DIV/0!</v>
      </c>
      <c r="N198" s="26">
        <f t="shared" si="26"/>
        <v>0</v>
      </c>
    </row>
    <row r="199" spans="1:14" x14ac:dyDescent="0.25">
      <c r="A199" s="1" t="s">
        <v>616</v>
      </c>
      <c r="B199" s="1" t="s">
        <v>617</v>
      </c>
      <c r="C199" s="1"/>
      <c r="D199" s="1"/>
      <c r="E199" s="7"/>
      <c r="F199" s="6">
        <v>2075</v>
      </c>
      <c r="G199" s="10">
        <f t="shared" si="23"/>
        <v>-2075</v>
      </c>
      <c r="H199" s="4">
        <f t="shared" si="24"/>
        <v>-1</v>
      </c>
      <c r="I199" s="13" t="e">
        <f t="shared" si="25"/>
        <v>#DIV/0!</v>
      </c>
      <c r="N199" s="26">
        <f t="shared" si="26"/>
        <v>0</v>
      </c>
    </row>
    <row r="200" spans="1:14" x14ac:dyDescent="0.25">
      <c r="A200" s="1" t="s">
        <v>42</v>
      </c>
      <c r="B200" s="1" t="s">
        <v>43</v>
      </c>
      <c r="C200" s="1"/>
      <c r="D200" s="1"/>
      <c r="E200" s="7"/>
      <c r="F200" s="6">
        <v>4259.41</v>
      </c>
      <c r="G200" s="10">
        <f t="shared" si="23"/>
        <v>-4259.41</v>
      </c>
      <c r="H200" s="4">
        <f t="shared" si="24"/>
        <v>-1</v>
      </c>
      <c r="I200" s="13" t="e">
        <f t="shared" si="25"/>
        <v>#DIV/0!</v>
      </c>
      <c r="N200" s="26">
        <f t="shared" si="26"/>
        <v>0</v>
      </c>
    </row>
    <row r="201" spans="1:14" x14ac:dyDescent="0.25">
      <c r="A201" s="2" t="s">
        <v>1215</v>
      </c>
      <c r="B201" s="2" t="s">
        <v>1216</v>
      </c>
      <c r="E201" s="7"/>
      <c r="G201" s="10">
        <f t="shared" si="23"/>
        <v>0</v>
      </c>
      <c r="H201" s="4" t="e">
        <f t="shared" si="24"/>
        <v>#DIV/0!</v>
      </c>
      <c r="I201" s="13" t="e">
        <f t="shared" si="25"/>
        <v>#DIV/0!</v>
      </c>
      <c r="N201" s="26">
        <f t="shared" si="26"/>
        <v>0</v>
      </c>
    </row>
    <row r="202" spans="1:14" x14ac:dyDescent="0.25">
      <c r="A202" s="1" t="s">
        <v>300</v>
      </c>
      <c r="B202" s="1" t="s">
        <v>301</v>
      </c>
      <c r="C202" s="1"/>
      <c r="D202" s="1"/>
      <c r="E202" s="7"/>
      <c r="F202" s="6">
        <v>18302.7</v>
      </c>
      <c r="G202" s="10">
        <f t="shared" si="23"/>
        <v>-18302.7</v>
      </c>
      <c r="H202" s="4">
        <f t="shared" si="24"/>
        <v>-1</v>
      </c>
      <c r="I202" s="13" t="e">
        <f t="shared" si="25"/>
        <v>#DIV/0!</v>
      </c>
      <c r="N202" s="26">
        <f t="shared" si="26"/>
        <v>0</v>
      </c>
    </row>
    <row r="203" spans="1:14" x14ac:dyDescent="0.25">
      <c r="A203" s="2" t="s">
        <v>1135</v>
      </c>
      <c r="B203" s="2" t="s">
        <v>1136</v>
      </c>
      <c r="E203" s="7"/>
      <c r="G203" s="10">
        <f t="shared" si="23"/>
        <v>0</v>
      </c>
      <c r="H203" s="4" t="e">
        <f t="shared" si="24"/>
        <v>#DIV/0!</v>
      </c>
      <c r="I203" s="13" t="e">
        <f t="shared" si="25"/>
        <v>#DIV/0!</v>
      </c>
      <c r="N203" s="26">
        <f t="shared" si="26"/>
        <v>0</v>
      </c>
    </row>
    <row r="204" spans="1:14" x14ac:dyDescent="0.25">
      <c r="A204" s="2" t="s">
        <v>1247</v>
      </c>
      <c r="B204" s="2" t="s">
        <v>1248</v>
      </c>
      <c r="E204" s="7"/>
      <c r="G204" s="10">
        <f t="shared" si="23"/>
        <v>0</v>
      </c>
      <c r="H204" s="4" t="e">
        <f t="shared" si="24"/>
        <v>#DIV/0!</v>
      </c>
      <c r="I204" s="13" t="e">
        <f t="shared" si="25"/>
        <v>#DIV/0!</v>
      </c>
      <c r="N204" s="26">
        <f t="shared" si="26"/>
        <v>0</v>
      </c>
    </row>
    <row r="205" spans="1:14" x14ac:dyDescent="0.25">
      <c r="A205" s="1" t="s">
        <v>584</v>
      </c>
      <c r="B205" s="1" t="s">
        <v>585</v>
      </c>
      <c r="C205" s="1"/>
      <c r="D205" s="1"/>
      <c r="E205" s="7"/>
      <c r="F205" s="6">
        <v>4193</v>
      </c>
      <c r="G205" s="10">
        <f t="shared" si="23"/>
        <v>-4193</v>
      </c>
      <c r="H205" s="4">
        <f t="shared" si="24"/>
        <v>-1</v>
      </c>
      <c r="I205" s="13" t="e">
        <f t="shared" si="25"/>
        <v>#DIV/0!</v>
      </c>
      <c r="N205" s="26">
        <f t="shared" si="26"/>
        <v>0</v>
      </c>
    </row>
    <row r="206" spans="1:14" x14ac:dyDescent="0.25">
      <c r="A206" s="1" t="s">
        <v>188</v>
      </c>
      <c r="B206" s="1" t="s">
        <v>189</v>
      </c>
      <c r="C206" s="1"/>
      <c r="D206" s="1"/>
      <c r="E206" s="7"/>
      <c r="F206" s="6">
        <v>3337.28</v>
      </c>
      <c r="G206" s="10">
        <f t="shared" si="23"/>
        <v>-3337.28</v>
      </c>
      <c r="H206" s="4">
        <f t="shared" si="24"/>
        <v>-1</v>
      </c>
      <c r="I206" s="13" t="e">
        <f t="shared" si="25"/>
        <v>#DIV/0!</v>
      </c>
      <c r="N206" s="26">
        <f t="shared" si="26"/>
        <v>0</v>
      </c>
    </row>
    <row r="207" spans="1:14" x14ac:dyDescent="0.25">
      <c r="A207" s="1" t="s">
        <v>648</v>
      </c>
      <c r="B207" s="1" t="s">
        <v>649</v>
      </c>
      <c r="C207" s="1"/>
      <c r="D207" s="1"/>
      <c r="E207" s="7"/>
      <c r="F207" s="6">
        <v>9413.73</v>
      </c>
      <c r="G207" s="10">
        <f t="shared" si="23"/>
        <v>-9413.73</v>
      </c>
      <c r="H207" s="4">
        <f t="shared" si="24"/>
        <v>-1</v>
      </c>
      <c r="I207" s="13" t="e">
        <f t="shared" si="25"/>
        <v>#DIV/0!</v>
      </c>
      <c r="N207" s="26">
        <f t="shared" si="26"/>
        <v>0</v>
      </c>
    </row>
    <row r="208" spans="1:14" x14ac:dyDescent="0.25">
      <c r="A208" s="1" t="s">
        <v>128</v>
      </c>
      <c r="B208" s="1" t="s">
        <v>129</v>
      </c>
      <c r="C208" s="1"/>
      <c r="D208" s="1"/>
      <c r="E208" s="7"/>
      <c r="F208" s="6">
        <v>3955.44</v>
      </c>
      <c r="G208" s="10">
        <f t="shared" si="23"/>
        <v>-3955.44</v>
      </c>
      <c r="H208" s="4">
        <f t="shared" si="24"/>
        <v>-1</v>
      </c>
      <c r="I208" s="13" t="e">
        <f t="shared" si="25"/>
        <v>#DIV/0!</v>
      </c>
      <c r="N208" s="26">
        <f t="shared" si="26"/>
        <v>0</v>
      </c>
    </row>
    <row r="209" spans="1:14" x14ac:dyDescent="0.25">
      <c r="A209" s="2" t="s">
        <v>1109</v>
      </c>
      <c r="B209" s="2" t="s">
        <v>1110</v>
      </c>
      <c r="E209" s="7"/>
      <c r="G209" s="10">
        <f t="shared" si="23"/>
        <v>0</v>
      </c>
      <c r="H209" s="4" t="e">
        <f t="shared" si="24"/>
        <v>#DIV/0!</v>
      </c>
      <c r="I209" s="13" t="e">
        <f t="shared" si="25"/>
        <v>#DIV/0!</v>
      </c>
      <c r="N209" s="26">
        <f t="shared" si="26"/>
        <v>0</v>
      </c>
    </row>
    <row r="210" spans="1:14" x14ac:dyDescent="0.25">
      <c r="A210" s="1" t="s">
        <v>893</v>
      </c>
      <c r="B210" s="1" t="s">
        <v>894</v>
      </c>
      <c r="C210" s="1"/>
      <c r="D210" s="1"/>
      <c r="E210" s="7"/>
      <c r="F210" s="6">
        <v>6980</v>
      </c>
      <c r="G210" s="10">
        <f t="shared" si="23"/>
        <v>-6980</v>
      </c>
      <c r="H210" s="4">
        <f t="shared" si="24"/>
        <v>-1</v>
      </c>
      <c r="I210" s="13" t="e">
        <f t="shared" si="25"/>
        <v>#DIV/0!</v>
      </c>
      <c r="N210" s="26">
        <f t="shared" si="26"/>
        <v>0</v>
      </c>
    </row>
    <row r="211" spans="1:14" x14ac:dyDescent="0.25">
      <c r="A211" s="1" t="s">
        <v>646</v>
      </c>
      <c r="B211" s="1" t="s">
        <v>647</v>
      </c>
      <c r="C211" s="1"/>
      <c r="D211" s="1"/>
      <c r="E211" s="7"/>
      <c r="F211" s="6">
        <v>4488.5200000000004</v>
      </c>
      <c r="G211" s="10">
        <f t="shared" si="23"/>
        <v>-4488.5200000000004</v>
      </c>
      <c r="H211" s="4">
        <f t="shared" si="24"/>
        <v>-1</v>
      </c>
      <c r="I211" s="13" t="e">
        <f t="shared" si="25"/>
        <v>#DIV/0!</v>
      </c>
      <c r="N211" s="26">
        <f t="shared" si="26"/>
        <v>0</v>
      </c>
    </row>
    <row r="212" spans="1:14" x14ac:dyDescent="0.25">
      <c r="A212" s="1" t="s">
        <v>24</v>
      </c>
      <c r="B212" s="1" t="s">
        <v>25</v>
      </c>
      <c r="C212" s="1"/>
      <c r="D212" s="1"/>
      <c r="E212" s="7"/>
      <c r="F212" s="6">
        <v>9893.82</v>
      </c>
      <c r="G212" s="10">
        <f t="shared" si="23"/>
        <v>-9893.82</v>
      </c>
      <c r="H212" s="4">
        <f t="shared" si="24"/>
        <v>-1</v>
      </c>
      <c r="I212" s="13" t="e">
        <f t="shared" si="25"/>
        <v>#DIV/0!</v>
      </c>
      <c r="N212" s="26">
        <f t="shared" si="26"/>
        <v>0</v>
      </c>
    </row>
    <row r="213" spans="1:14" x14ac:dyDescent="0.25">
      <c r="A213" s="1" t="s">
        <v>104</v>
      </c>
      <c r="B213" s="1" t="s">
        <v>105</v>
      </c>
      <c r="C213" s="1"/>
      <c r="D213" s="1"/>
      <c r="E213" s="7"/>
      <c r="F213" s="6">
        <v>3842.27</v>
      </c>
      <c r="G213" s="10">
        <f t="shared" si="23"/>
        <v>-3842.27</v>
      </c>
      <c r="H213" s="4">
        <f t="shared" si="24"/>
        <v>-1</v>
      </c>
      <c r="I213" s="13" t="e">
        <f t="shared" si="25"/>
        <v>#DIV/0!</v>
      </c>
      <c r="N213" s="26">
        <f t="shared" si="26"/>
        <v>0</v>
      </c>
    </row>
    <row r="214" spans="1:14" x14ac:dyDescent="0.25">
      <c r="A214" s="1" t="s">
        <v>264</v>
      </c>
      <c r="B214" s="1" t="s">
        <v>265</v>
      </c>
      <c r="C214" s="1"/>
      <c r="D214" s="1"/>
      <c r="E214" s="7"/>
      <c r="F214" s="6">
        <v>841.67</v>
      </c>
      <c r="G214" s="10">
        <f t="shared" si="23"/>
        <v>-841.67</v>
      </c>
      <c r="H214" s="4">
        <f t="shared" si="24"/>
        <v>-1</v>
      </c>
      <c r="I214" s="13" t="e">
        <f t="shared" si="25"/>
        <v>#DIV/0!</v>
      </c>
      <c r="N214" s="26">
        <f t="shared" si="26"/>
        <v>0</v>
      </c>
    </row>
    <row r="215" spans="1:14" x14ac:dyDescent="0.25">
      <c r="A215" s="1" t="s">
        <v>722</v>
      </c>
      <c r="B215" s="1" t="s">
        <v>723</v>
      </c>
      <c r="C215" s="1"/>
      <c r="D215" s="1"/>
      <c r="E215" s="7"/>
      <c r="F215" s="6">
        <v>2673.8</v>
      </c>
      <c r="G215" s="10">
        <f t="shared" si="23"/>
        <v>-2673.8</v>
      </c>
      <c r="H215" s="4">
        <f t="shared" si="24"/>
        <v>-1</v>
      </c>
      <c r="I215" s="13" t="e">
        <f t="shared" si="25"/>
        <v>#DIV/0!</v>
      </c>
      <c r="N215" s="26">
        <f t="shared" si="26"/>
        <v>0</v>
      </c>
    </row>
    <row r="216" spans="1:14" x14ac:dyDescent="0.25">
      <c r="A216" s="2" t="s">
        <v>1241</v>
      </c>
      <c r="B216" s="2" t="s">
        <v>1242</v>
      </c>
      <c r="E216" s="7"/>
      <c r="G216" s="10">
        <f t="shared" si="23"/>
        <v>0</v>
      </c>
      <c r="H216" s="4" t="e">
        <f t="shared" si="24"/>
        <v>#DIV/0!</v>
      </c>
      <c r="I216" s="13" t="e">
        <f t="shared" si="25"/>
        <v>#DIV/0!</v>
      </c>
      <c r="N216" s="26">
        <f t="shared" si="26"/>
        <v>0</v>
      </c>
    </row>
    <row r="217" spans="1:14" x14ac:dyDescent="0.25">
      <c r="A217" s="2" t="s">
        <v>1385</v>
      </c>
      <c r="B217" s="2" t="s">
        <v>1386</v>
      </c>
      <c r="E217" s="7"/>
      <c r="G217" s="10">
        <f t="shared" si="23"/>
        <v>0</v>
      </c>
      <c r="H217" s="4" t="e">
        <f t="shared" si="24"/>
        <v>#DIV/0!</v>
      </c>
      <c r="I217" s="13" t="e">
        <f t="shared" si="25"/>
        <v>#DIV/0!</v>
      </c>
      <c r="N217" s="26">
        <f t="shared" si="26"/>
        <v>0</v>
      </c>
    </row>
    <row r="218" spans="1:14" x14ac:dyDescent="0.25">
      <c r="A218" s="2" t="s">
        <v>1321</v>
      </c>
      <c r="B218" s="2" t="s">
        <v>1322</v>
      </c>
      <c r="E218" s="7"/>
      <c r="G218" s="10">
        <f t="shared" si="23"/>
        <v>0</v>
      </c>
      <c r="H218" s="4" t="e">
        <f t="shared" si="24"/>
        <v>#DIV/0!</v>
      </c>
      <c r="I218" s="13" t="e">
        <f t="shared" si="25"/>
        <v>#DIV/0!</v>
      </c>
      <c r="N218" s="26">
        <f t="shared" si="26"/>
        <v>0</v>
      </c>
    </row>
    <row r="219" spans="1:14" x14ac:dyDescent="0.25">
      <c r="A219" s="1" t="s">
        <v>640</v>
      </c>
      <c r="B219" s="1" t="s">
        <v>641</v>
      </c>
      <c r="C219" s="1"/>
      <c r="D219" s="1"/>
      <c r="E219" s="7"/>
      <c r="F219" s="6">
        <v>1898.56</v>
      </c>
      <c r="G219" s="10">
        <f t="shared" si="23"/>
        <v>-1898.56</v>
      </c>
      <c r="H219" s="4">
        <f t="shared" si="24"/>
        <v>-1</v>
      </c>
      <c r="I219" s="13" t="e">
        <f t="shared" si="25"/>
        <v>#DIV/0!</v>
      </c>
      <c r="N219" s="26">
        <f t="shared" si="26"/>
        <v>0</v>
      </c>
    </row>
    <row r="220" spans="1:14" x14ac:dyDescent="0.25">
      <c r="A220" s="1" t="s">
        <v>676</v>
      </c>
      <c r="B220" s="1" t="s">
        <v>677</v>
      </c>
      <c r="C220" s="1"/>
      <c r="D220" s="1"/>
      <c r="E220" s="7"/>
      <c r="F220" s="6">
        <v>1304.9000000000001</v>
      </c>
      <c r="G220" s="10">
        <f t="shared" si="23"/>
        <v>-1304.9000000000001</v>
      </c>
      <c r="H220" s="4">
        <f t="shared" si="24"/>
        <v>-1</v>
      </c>
      <c r="I220" s="13" t="e">
        <f t="shared" si="25"/>
        <v>#DIV/0!</v>
      </c>
      <c r="N220" s="26">
        <f t="shared" si="26"/>
        <v>0</v>
      </c>
    </row>
    <row r="221" spans="1:14" x14ac:dyDescent="0.25">
      <c r="A221" s="2" t="s">
        <v>1313</v>
      </c>
      <c r="B221" s="2" t="s">
        <v>1314</v>
      </c>
      <c r="E221" s="7"/>
      <c r="G221" s="10">
        <f t="shared" si="23"/>
        <v>0</v>
      </c>
      <c r="H221" s="4" t="e">
        <f t="shared" si="24"/>
        <v>#DIV/0!</v>
      </c>
      <c r="I221" s="13" t="e">
        <f t="shared" si="25"/>
        <v>#DIV/0!</v>
      </c>
      <c r="N221" s="26">
        <f t="shared" si="26"/>
        <v>0</v>
      </c>
    </row>
    <row r="222" spans="1:14" x14ac:dyDescent="0.25">
      <c r="A222" s="1" t="s">
        <v>56</v>
      </c>
      <c r="B222" s="1" t="s">
        <v>57</v>
      </c>
      <c r="C222" s="1"/>
      <c r="D222" s="1"/>
      <c r="E222" s="7"/>
      <c r="F222" s="6">
        <v>2443.98</v>
      </c>
      <c r="G222" s="10">
        <f t="shared" si="23"/>
        <v>-2443.98</v>
      </c>
      <c r="H222" s="4">
        <f t="shared" si="24"/>
        <v>-1</v>
      </c>
      <c r="I222" s="13" t="e">
        <f t="shared" si="25"/>
        <v>#DIV/0!</v>
      </c>
      <c r="N222" s="26">
        <f t="shared" si="26"/>
        <v>0</v>
      </c>
    </row>
    <row r="223" spans="1:14" x14ac:dyDescent="0.25">
      <c r="A223" s="1" t="s">
        <v>1077</v>
      </c>
      <c r="B223" s="1" t="s">
        <v>1078</v>
      </c>
      <c r="C223" s="1"/>
      <c r="D223" s="1"/>
      <c r="E223" s="7"/>
      <c r="F223" s="6">
        <v>2929.45</v>
      </c>
      <c r="G223" s="10">
        <f t="shared" si="23"/>
        <v>-2929.45</v>
      </c>
      <c r="H223" s="4">
        <f t="shared" si="24"/>
        <v>-1</v>
      </c>
      <c r="I223" s="13" t="e">
        <f t="shared" si="25"/>
        <v>#DIV/0!</v>
      </c>
      <c r="N223" s="26">
        <f t="shared" si="26"/>
        <v>0</v>
      </c>
    </row>
    <row r="224" spans="1:14" x14ac:dyDescent="0.25">
      <c r="A224" s="1" t="s">
        <v>933</v>
      </c>
      <c r="B224" s="1" t="s">
        <v>934</v>
      </c>
      <c r="C224" s="1"/>
      <c r="D224" s="1"/>
      <c r="E224" s="7"/>
      <c r="F224" s="6">
        <v>326.52</v>
      </c>
      <c r="G224" s="10">
        <f t="shared" si="23"/>
        <v>-326.52</v>
      </c>
      <c r="H224" s="4">
        <f t="shared" si="24"/>
        <v>-1</v>
      </c>
      <c r="I224" s="13" t="e">
        <f t="shared" si="25"/>
        <v>#DIV/0!</v>
      </c>
      <c r="N224" s="26">
        <f t="shared" si="26"/>
        <v>0</v>
      </c>
    </row>
    <row r="225" spans="1:14" x14ac:dyDescent="0.25">
      <c r="A225" s="1" t="s">
        <v>588</v>
      </c>
      <c r="B225" s="1" t="s">
        <v>589</v>
      </c>
      <c r="C225" s="1"/>
      <c r="D225" s="1"/>
      <c r="E225" s="7"/>
      <c r="F225" s="6">
        <v>2612.27</v>
      </c>
      <c r="G225" s="10">
        <f t="shared" si="23"/>
        <v>-2612.27</v>
      </c>
      <c r="H225" s="4">
        <f t="shared" si="24"/>
        <v>-1</v>
      </c>
      <c r="I225" s="13" t="e">
        <f t="shared" si="25"/>
        <v>#DIV/0!</v>
      </c>
      <c r="N225" s="26">
        <f t="shared" si="26"/>
        <v>0</v>
      </c>
    </row>
    <row r="226" spans="1:14" x14ac:dyDescent="0.25">
      <c r="A226" s="1" t="s">
        <v>318</v>
      </c>
      <c r="B226" s="1" t="s">
        <v>319</v>
      </c>
      <c r="C226" s="1"/>
      <c r="D226" s="1"/>
      <c r="E226" s="7"/>
      <c r="F226" s="6">
        <v>5050.83</v>
      </c>
      <c r="G226" s="10">
        <f t="shared" si="23"/>
        <v>-5050.83</v>
      </c>
      <c r="H226" s="4">
        <f t="shared" si="24"/>
        <v>-1</v>
      </c>
      <c r="I226" s="13" t="e">
        <f t="shared" si="25"/>
        <v>#DIV/0!</v>
      </c>
      <c r="N226" s="26">
        <f t="shared" si="26"/>
        <v>0</v>
      </c>
    </row>
    <row r="227" spans="1:14" x14ac:dyDescent="0.25">
      <c r="A227" s="2" t="s">
        <v>1253</v>
      </c>
      <c r="B227" s="2" t="s">
        <v>1254</v>
      </c>
      <c r="E227" s="7"/>
      <c r="G227" s="10">
        <f t="shared" si="23"/>
        <v>0</v>
      </c>
      <c r="H227" s="4" t="e">
        <f t="shared" si="24"/>
        <v>#DIV/0!</v>
      </c>
      <c r="I227" s="13" t="e">
        <f t="shared" si="25"/>
        <v>#DIV/0!</v>
      </c>
      <c r="N227" s="26">
        <f t="shared" si="26"/>
        <v>0</v>
      </c>
    </row>
    <row r="228" spans="1:14" x14ac:dyDescent="0.25">
      <c r="A228" s="1" t="s">
        <v>208</v>
      </c>
      <c r="B228" s="1" t="s">
        <v>209</v>
      </c>
      <c r="C228" s="1"/>
      <c r="D228" s="1"/>
      <c r="E228" s="7"/>
      <c r="F228" s="6">
        <v>4332.74</v>
      </c>
      <c r="G228" s="10">
        <f t="shared" si="23"/>
        <v>-4332.74</v>
      </c>
      <c r="H228" s="4">
        <f t="shared" si="24"/>
        <v>-1</v>
      </c>
      <c r="I228" s="13" t="e">
        <f t="shared" si="25"/>
        <v>#DIV/0!</v>
      </c>
      <c r="N228" s="26">
        <f t="shared" si="26"/>
        <v>0</v>
      </c>
    </row>
    <row r="229" spans="1:14" x14ac:dyDescent="0.25">
      <c r="A229" s="1" t="s">
        <v>32</v>
      </c>
      <c r="B229" s="1" t="s">
        <v>33</v>
      </c>
      <c r="C229" s="1"/>
      <c r="D229" s="1"/>
      <c r="E229" s="7"/>
      <c r="F229" s="6">
        <v>242.77</v>
      </c>
      <c r="G229" s="10">
        <f t="shared" si="23"/>
        <v>-242.77</v>
      </c>
      <c r="H229" s="4">
        <f t="shared" si="24"/>
        <v>-1</v>
      </c>
      <c r="I229" s="13" t="e">
        <f t="shared" si="25"/>
        <v>#DIV/0!</v>
      </c>
      <c r="N229" s="26">
        <f t="shared" si="26"/>
        <v>0</v>
      </c>
    </row>
    <row r="230" spans="1:14" x14ac:dyDescent="0.25">
      <c r="A230" s="1" t="s">
        <v>194</v>
      </c>
      <c r="B230" s="1" t="s">
        <v>195</v>
      </c>
      <c r="C230" s="1"/>
      <c r="D230" s="1"/>
      <c r="E230" s="7"/>
      <c r="F230" s="6">
        <v>2606.2199999999998</v>
      </c>
      <c r="G230" s="10">
        <f t="shared" si="23"/>
        <v>-2606.2199999999998</v>
      </c>
      <c r="H230" s="4">
        <f t="shared" si="24"/>
        <v>-1</v>
      </c>
      <c r="I230" s="13" t="e">
        <f t="shared" si="25"/>
        <v>#DIV/0!</v>
      </c>
      <c r="N230" s="26">
        <f t="shared" si="26"/>
        <v>0</v>
      </c>
    </row>
    <row r="231" spans="1:14" x14ac:dyDescent="0.25">
      <c r="A231" s="1" t="s">
        <v>430</v>
      </c>
      <c r="B231" s="1" t="s">
        <v>431</v>
      </c>
      <c r="C231" s="1"/>
      <c r="D231" s="1"/>
      <c r="E231" s="7"/>
      <c r="F231" s="6">
        <v>2543.16</v>
      </c>
      <c r="G231" s="10">
        <f t="shared" si="23"/>
        <v>-2543.16</v>
      </c>
      <c r="H231" s="4">
        <f t="shared" si="24"/>
        <v>-1</v>
      </c>
      <c r="I231" s="13" t="e">
        <f t="shared" si="25"/>
        <v>#DIV/0!</v>
      </c>
      <c r="N231" s="26">
        <f t="shared" si="26"/>
        <v>0</v>
      </c>
    </row>
    <row r="232" spans="1:14" x14ac:dyDescent="0.25">
      <c r="A232" s="1" t="s">
        <v>286</v>
      </c>
      <c r="B232" s="1" t="s">
        <v>287</v>
      </c>
      <c r="C232" s="1"/>
      <c r="D232" s="1"/>
      <c r="E232" s="7"/>
      <c r="F232" s="6">
        <v>2410.02</v>
      </c>
      <c r="G232" s="10">
        <f t="shared" si="23"/>
        <v>-2410.02</v>
      </c>
      <c r="H232" s="4">
        <f t="shared" si="24"/>
        <v>-1</v>
      </c>
      <c r="I232" s="13" t="e">
        <f t="shared" si="25"/>
        <v>#DIV/0!</v>
      </c>
      <c r="N232" s="26">
        <f t="shared" si="26"/>
        <v>0</v>
      </c>
    </row>
    <row r="233" spans="1:14" x14ac:dyDescent="0.25">
      <c r="A233" s="1" t="s">
        <v>178</v>
      </c>
      <c r="B233" s="1" t="s">
        <v>179</v>
      </c>
      <c r="C233" s="1"/>
      <c r="D233" s="1"/>
      <c r="E233" s="7"/>
      <c r="F233" s="6">
        <v>104.07</v>
      </c>
      <c r="G233" s="10">
        <f t="shared" si="23"/>
        <v>-104.07</v>
      </c>
      <c r="H233" s="4">
        <f t="shared" si="24"/>
        <v>-1</v>
      </c>
      <c r="I233" s="13" t="e">
        <f t="shared" si="25"/>
        <v>#DIV/0!</v>
      </c>
      <c r="N233" s="26">
        <f t="shared" si="26"/>
        <v>0</v>
      </c>
    </row>
    <row r="234" spans="1:14" x14ac:dyDescent="0.25">
      <c r="A234" s="2" t="s">
        <v>1187</v>
      </c>
      <c r="B234" s="2" t="s">
        <v>1188</v>
      </c>
      <c r="E234" s="7"/>
      <c r="G234" s="10">
        <f t="shared" si="23"/>
        <v>0</v>
      </c>
      <c r="H234" s="4" t="e">
        <f t="shared" si="24"/>
        <v>#DIV/0!</v>
      </c>
      <c r="I234" s="13" t="e">
        <f t="shared" si="25"/>
        <v>#DIV/0!</v>
      </c>
      <c r="N234" s="26">
        <f t="shared" si="26"/>
        <v>0</v>
      </c>
    </row>
    <row r="235" spans="1:14" x14ac:dyDescent="0.25">
      <c r="A235" s="2" t="s">
        <v>1167</v>
      </c>
      <c r="B235" s="2" t="s">
        <v>1168</v>
      </c>
      <c r="E235" s="7"/>
      <c r="G235" s="10">
        <f t="shared" si="23"/>
        <v>0</v>
      </c>
      <c r="H235" s="4" t="e">
        <f t="shared" si="24"/>
        <v>#DIV/0!</v>
      </c>
      <c r="I235" s="13" t="e">
        <f t="shared" si="25"/>
        <v>#DIV/0!</v>
      </c>
      <c r="N235" s="26">
        <f t="shared" si="26"/>
        <v>0</v>
      </c>
    </row>
    <row r="236" spans="1:14" x14ac:dyDescent="0.25">
      <c r="A236" s="1" t="s">
        <v>348</v>
      </c>
      <c r="B236" s="1" t="s">
        <v>349</v>
      </c>
      <c r="C236" s="1"/>
      <c r="D236" s="1"/>
      <c r="E236" s="7"/>
      <c r="F236" s="6">
        <v>0</v>
      </c>
      <c r="G236" s="10">
        <f t="shared" si="23"/>
        <v>0</v>
      </c>
      <c r="H236" s="4" t="e">
        <f t="shared" si="24"/>
        <v>#DIV/0!</v>
      </c>
      <c r="I236" s="13" t="e">
        <f t="shared" si="25"/>
        <v>#DIV/0!</v>
      </c>
      <c r="N236" s="26">
        <f t="shared" si="26"/>
        <v>0</v>
      </c>
    </row>
    <row r="237" spans="1:14" x14ac:dyDescent="0.25">
      <c r="A237" s="2" t="s">
        <v>1283</v>
      </c>
      <c r="B237" s="2" t="s">
        <v>1284</v>
      </c>
      <c r="E237" s="7"/>
      <c r="G237" s="10">
        <f t="shared" si="23"/>
        <v>0</v>
      </c>
      <c r="H237" s="4" t="e">
        <f t="shared" si="24"/>
        <v>#DIV/0!</v>
      </c>
      <c r="I237" s="13" t="e">
        <f t="shared" si="25"/>
        <v>#DIV/0!</v>
      </c>
      <c r="N237" s="26">
        <f t="shared" si="26"/>
        <v>0</v>
      </c>
    </row>
    <row r="238" spans="1:14" x14ac:dyDescent="0.25">
      <c r="A238" s="1" t="s">
        <v>366</v>
      </c>
      <c r="B238" s="1" t="s">
        <v>367</v>
      </c>
      <c r="C238" s="1"/>
      <c r="D238" s="1"/>
      <c r="E238" s="7"/>
      <c r="F238" s="6">
        <v>535.5</v>
      </c>
      <c r="G238" s="10">
        <f t="shared" ref="G238:G301" si="27">+E238-F238</f>
        <v>-535.5</v>
      </c>
      <c r="H238" s="4">
        <f t="shared" ref="H238:H301" si="28">+G238/F238</f>
        <v>-1</v>
      </c>
      <c r="I238" s="13" t="e">
        <f t="shared" si="25"/>
        <v>#DIV/0!</v>
      </c>
      <c r="N238" s="26">
        <f t="shared" si="26"/>
        <v>0</v>
      </c>
    </row>
    <row r="239" spans="1:14" x14ac:dyDescent="0.25">
      <c r="A239" s="2" t="s">
        <v>1377</v>
      </c>
      <c r="B239" s="2" t="s">
        <v>1378</v>
      </c>
      <c r="E239" s="7"/>
      <c r="G239" s="10">
        <f t="shared" si="27"/>
        <v>0</v>
      </c>
      <c r="H239" s="4" t="e">
        <f t="shared" si="28"/>
        <v>#DIV/0!</v>
      </c>
      <c r="I239" s="13" t="e">
        <f t="shared" ref="I239:I302" si="29">+E239/$E$2</f>
        <v>#DIV/0!</v>
      </c>
      <c r="N239" s="26">
        <f t="shared" ref="N239:N302" si="30">+L239/12</f>
        <v>0</v>
      </c>
    </row>
    <row r="240" spans="1:14" x14ac:dyDescent="0.25">
      <c r="A240" s="1" t="s">
        <v>340</v>
      </c>
      <c r="B240" s="1" t="s">
        <v>341</v>
      </c>
      <c r="C240" s="1"/>
      <c r="D240" s="1"/>
      <c r="E240" s="7"/>
      <c r="F240" s="6">
        <v>500</v>
      </c>
      <c r="G240" s="10">
        <f t="shared" si="27"/>
        <v>-500</v>
      </c>
      <c r="H240" s="4">
        <f t="shared" si="28"/>
        <v>-1</v>
      </c>
      <c r="I240" s="13" t="e">
        <f t="shared" si="29"/>
        <v>#DIV/0!</v>
      </c>
      <c r="N240" s="26">
        <f t="shared" si="30"/>
        <v>0</v>
      </c>
    </row>
    <row r="241" spans="1:14" x14ac:dyDescent="0.25">
      <c r="A241" s="2" t="s">
        <v>1237</v>
      </c>
      <c r="B241" s="2" t="s">
        <v>1238</v>
      </c>
      <c r="E241" s="7"/>
      <c r="G241" s="10">
        <f t="shared" si="27"/>
        <v>0</v>
      </c>
      <c r="H241" s="4" t="e">
        <f t="shared" si="28"/>
        <v>#DIV/0!</v>
      </c>
      <c r="I241" s="13" t="e">
        <f t="shared" si="29"/>
        <v>#DIV/0!</v>
      </c>
      <c r="N241" s="26">
        <f t="shared" si="30"/>
        <v>0</v>
      </c>
    </row>
    <row r="242" spans="1:14" x14ac:dyDescent="0.25">
      <c r="A242" s="2" t="s">
        <v>1271</v>
      </c>
      <c r="B242" s="2" t="s">
        <v>1272</v>
      </c>
      <c r="E242" s="7"/>
      <c r="G242" s="10">
        <f t="shared" si="27"/>
        <v>0</v>
      </c>
      <c r="H242" s="4" t="e">
        <f t="shared" si="28"/>
        <v>#DIV/0!</v>
      </c>
      <c r="I242" s="13" t="e">
        <f t="shared" si="29"/>
        <v>#DIV/0!</v>
      </c>
      <c r="N242" s="26">
        <f t="shared" si="30"/>
        <v>0</v>
      </c>
    </row>
    <row r="243" spans="1:14" x14ac:dyDescent="0.25">
      <c r="A243" s="1" t="s">
        <v>360</v>
      </c>
      <c r="B243" s="1" t="s">
        <v>361</v>
      </c>
      <c r="C243" s="1"/>
      <c r="D243" s="1"/>
      <c r="E243" s="7"/>
      <c r="F243" s="6">
        <v>3129</v>
      </c>
      <c r="G243" s="10">
        <f t="shared" si="27"/>
        <v>-3129</v>
      </c>
      <c r="H243" s="4">
        <f t="shared" si="28"/>
        <v>-1</v>
      </c>
      <c r="I243" s="13" t="e">
        <f t="shared" si="29"/>
        <v>#DIV/0!</v>
      </c>
      <c r="N243" s="26">
        <f t="shared" si="30"/>
        <v>0</v>
      </c>
    </row>
    <row r="244" spans="1:14" x14ac:dyDescent="0.25">
      <c r="A244" s="1" t="s">
        <v>873</v>
      </c>
      <c r="B244" s="1" t="s">
        <v>874</v>
      </c>
      <c r="C244" s="1"/>
      <c r="D244" s="1"/>
      <c r="E244" s="7"/>
      <c r="F244" s="6">
        <v>0</v>
      </c>
      <c r="G244" s="10">
        <f t="shared" si="27"/>
        <v>0</v>
      </c>
      <c r="H244" s="4" t="e">
        <f t="shared" si="28"/>
        <v>#DIV/0!</v>
      </c>
      <c r="I244" s="13" t="e">
        <f t="shared" si="29"/>
        <v>#DIV/0!</v>
      </c>
      <c r="N244" s="26">
        <f t="shared" si="30"/>
        <v>0</v>
      </c>
    </row>
    <row r="245" spans="1:14" x14ac:dyDescent="0.25">
      <c r="A245" s="1" t="s">
        <v>614</v>
      </c>
      <c r="B245" s="1" t="s">
        <v>615</v>
      </c>
      <c r="C245" s="1"/>
      <c r="D245" s="1"/>
      <c r="E245" s="7"/>
      <c r="F245" s="6">
        <v>9396.2999999999993</v>
      </c>
      <c r="G245" s="10">
        <f t="shared" si="27"/>
        <v>-9396.2999999999993</v>
      </c>
      <c r="H245" s="4">
        <f t="shared" si="28"/>
        <v>-1</v>
      </c>
      <c r="I245" s="13" t="e">
        <f t="shared" si="29"/>
        <v>#DIV/0!</v>
      </c>
      <c r="N245" s="26">
        <f t="shared" si="30"/>
        <v>0</v>
      </c>
    </row>
    <row r="246" spans="1:14" x14ac:dyDescent="0.25">
      <c r="A246" s="1" t="s">
        <v>110</v>
      </c>
      <c r="B246" s="1" t="s">
        <v>111</v>
      </c>
      <c r="C246" s="1"/>
      <c r="D246" s="1"/>
      <c r="E246" s="7"/>
      <c r="F246" s="6">
        <v>2848</v>
      </c>
      <c r="G246" s="10">
        <f t="shared" si="27"/>
        <v>-2848</v>
      </c>
      <c r="H246" s="4">
        <f t="shared" si="28"/>
        <v>-1</v>
      </c>
      <c r="I246" s="13" t="e">
        <f t="shared" si="29"/>
        <v>#DIV/0!</v>
      </c>
      <c r="N246" s="26">
        <f t="shared" si="30"/>
        <v>0</v>
      </c>
    </row>
    <row r="247" spans="1:14" x14ac:dyDescent="0.25">
      <c r="A247" s="1" t="s">
        <v>486</v>
      </c>
      <c r="B247" s="1" t="s">
        <v>487</v>
      </c>
      <c r="C247" s="1"/>
      <c r="D247" s="1"/>
      <c r="E247" s="7"/>
      <c r="F247" s="6">
        <v>2011.14</v>
      </c>
      <c r="G247" s="10">
        <f t="shared" si="27"/>
        <v>-2011.14</v>
      </c>
      <c r="H247" s="4">
        <f t="shared" si="28"/>
        <v>-1</v>
      </c>
      <c r="I247" s="13" t="e">
        <f t="shared" si="29"/>
        <v>#DIV/0!</v>
      </c>
      <c r="N247" s="26">
        <f t="shared" si="30"/>
        <v>0</v>
      </c>
    </row>
    <row r="248" spans="1:14" x14ac:dyDescent="0.25">
      <c r="A248" s="1" t="s">
        <v>174</v>
      </c>
      <c r="B248" s="1" t="s">
        <v>175</v>
      </c>
      <c r="C248" s="1"/>
      <c r="D248" s="1"/>
      <c r="E248" s="7"/>
      <c r="F248" s="6">
        <v>424.23</v>
      </c>
      <c r="G248" s="10">
        <f t="shared" si="27"/>
        <v>-424.23</v>
      </c>
      <c r="H248" s="4">
        <f t="shared" si="28"/>
        <v>-1</v>
      </c>
      <c r="I248" s="13" t="e">
        <f t="shared" si="29"/>
        <v>#DIV/0!</v>
      </c>
      <c r="N248" s="26">
        <f t="shared" si="30"/>
        <v>0</v>
      </c>
    </row>
    <row r="249" spans="1:14" x14ac:dyDescent="0.25">
      <c r="A249" s="1" t="s">
        <v>1045</v>
      </c>
      <c r="B249" s="1" t="s">
        <v>1046</v>
      </c>
      <c r="C249" s="1"/>
      <c r="D249" s="1"/>
      <c r="E249" s="7"/>
      <c r="F249" s="6">
        <v>2065</v>
      </c>
      <c r="G249" s="10">
        <f t="shared" si="27"/>
        <v>-2065</v>
      </c>
      <c r="H249" s="4">
        <f t="shared" si="28"/>
        <v>-1</v>
      </c>
      <c r="I249" s="13" t="e">
        <f t="shared" si="29"/>
        <v>#DIV/0!</v>
      </c>
      <c r="N249" s="26">
        <f t="shared" si="30"/>
        <v>0</v>
      </c>
    </row>
    <row r="250" spans="1:14" x14ac:dyDescent="0.25">
      <c r="A250" s="2" t="s">
        <v>1149</v>
      </c>
      <c r="B250" s="2" t="s">
        <v>1150</v>
      </c>
      <c r="E250" s="7"/>
      <c r="G250" s="10">
        <f t="shared" si="27"/>
        <v>0</v>
      </c>
      <c r="H250" s="4" t="e">
        <f t="shared" si="28"/>
        <v>#DIV/0!</v>
      </c>
      <c r="I250" s="13" t="e">
        <f t="shared" si="29"/>
        <v>#DIV/0!</v>
      </c>
      <c r="N250" s="26">
        <f t="shared" si="30"/>
        <v>0</v>
      </c>
    </row>
    <row r="251" spans="1:14" x14ac:dyDescent="0.25">
      <c r="A251" s="1" t="s">
        <v>60</v>
      </c>
      <c r="B251" s="1" t="s">
        <v>61</v>
      </c>
      <c r="C251" s="1"/>
      <c r="D251" s="1"/>
      <c r="E251" s="7"/>
      <c r="F251" s="6">
        <v>1360.15</v>
      </c>
      <c r="G251" s="10">
        <f t="shared" si="27"/>
        <v>-1360.15</v>
      </c>
      <c r="H251" s="4">
        <f t="shared" si="28"/>
        <v>-1</v>
      </c>
      <c r="I251" s="13" t="e">
        <f t="shared" si="29"/>
        <v>#DIV/0!</v>
      </c>
      <c r="N251" s="26">
        <f t="shared" si="30"/>
        <v>0</v>
      </c>
    </row>
    <row r="252" spans="1:14" x14ac:dyDescent="0.25">
      <c r="A252" s="1" t="s">
        <v>817</v>
      </c>
      <c r="B252" s="1" t="s">
        <v>818</v>
      </c>
      <c r="C252" s="1"/>
      <c r="D252" s="1"/>
      <c r="E252" s="7"/>
      <c r="F252" s="6">
        <v>101.79</v>
      </c>
      <c r="G252" s="10">
        <f t="shared" si="27"/>
        <v>-101.79</v>
      </c>
      <c r="H252" s="4">
        <f t="shared" si="28"/>
        <v>-1</v>
      </c>
      <c r="I252" s="13" t="e">
        <f t="shared" si="29"/>
        <v>#DIV/0!</v>
      </c>
      <c r="N252" s="26">
        <f t="shared" si="30"/>
        <v>0</v>
      </c>
    </row>
    <row r="253" spans="1:14" x14ac:dyDescent="0.25">
      <c r="A253" s="2" t="s">
        <v>1173</v>
      </c>
      <c r="B253" s="2" t="s">
        <v>1174</v>
      </c>
      <c r="E253" s="7"/>
      <c r="G253" s="10">
        <f t="shared" si="27"/>
        <v>0</v>
      </c>
      <c r="H253" s="4" t="e">
        <f t="shared" si="28"/>
        <v>#DIV/0!</v>
      </c>
      <c r="I253" s="13" t="e">
        <f t="shared" si="29"/>
        <v>#DIV/0!</v>
      </c>
      <c r="N253" s="26">
        <f t="shared" si="30"/>
        <v>0</v>
      </c>
    </row>
    <row r="254" spans="1:14" x14ac:dyDescent="0.25">
      <c r="A254" s="1" t="s">
        <v>1047</v>
      </c>
      <c r="B254" s="1" t="s">
        <v>1048</v>
      </c>
      <c r="C254" s="1"/>
      <c r="D254" s="1"/>
      <c r="E254" s="7"/>
      <c r="F254" s="6">
        <v>3839.8</v>
      </c>
      <c r="G254" s="10">
        <f t="shared" si="27"/>
        <v>-3839.8</v>
      </c>
      <c r="H254" s="4">
        <f t="shared" si="28"/>
        <v>-1</v>
      </c>
      <c r="I254" s="13" t="e">
        <f t="shared" si="29"/>
        <v>#DIV/0!</v>
      </c>
      <c r="N254" s="26">
        <f t="shared" si="30"/>
        <v>0</v>
      </c>
    </row>
    <row r="255" spans="1:14" x14ac:dyDescent="0.25">
      <c r="A255" s="1" t="s">
        <v>839</v>
      </c>
      <c r="B255" s="1" t="s">
        <v>840</v>
      </c>
      <c r="C255" s="1"/>
      <c r="D255" s="1"/>
      <c r="E255" s="7"/>
      <c r="F255" s="6">
        <v>1680</v>
      </c>
      <c r="G255" s="10">
        <f t="shared" si="27"/>
        <v>-1680</v>
      </c>
      <c r="H255" s="4">
        <f t="shared" si="28"/>
        <v>-1</v>
      </c>
      <c r="I255" s="13" t="e">
        <f t="shared" si="29"/>
        <v>#DIV/0!</v>
      </c>
      <c r="N255" s="26">
        <f t="shared" si="30"/>
        <v>0</v>
      </c>
    </row>
    <row r="256" spans="1:14" x14ac:dyDescent="0.25">
      <c r="A256" s="1" t="s">
        <v>144</v>
      </c>
      <c r="B256" s="1" t="s">
        <v>145</v>
      </c>
      <c r="C256" s="1"/>
      <c r="D256" s="1"/>
      <c r="E256" s="7"/>
      <c r="F256" s="6">
        <v>3542.53</v>
      </c>
      <c r="G256" s="10">
        <f t="shared" si="27"/>
        <v>-3542.53</v>
      </c>
      <c r="H256" s="4">
        <f t="shared" si="28"/>
        <v>-1</v>
      </c>
      <c r="I256" s="13" t="e">
        <f t="shared" si="29"/>
        <v>#DIV/0!</v>
      </c>
      <c r="N256" s="26">
        <f t="shared" si="30"/>
        <v>0</v>
      </c>
    </row>
    <row r="257" spans="1:14" x14ac:dyDescent="0.25">
      <c r="A257" s="1" t="s">
        <v>218</v>
      </c>
      <c r="B257" s="1" t="s">
        <v>219</v>
      </c>
      <c r="C257" s="1"/>
      <c r="D257" s="1"/>
      <c r="E257" s="7"/>
      <c r="F257" s="6">
        <v>836.88</v>
      </c>
      <c r="G257" s="10">
        <f t="shared" si="27"/>
        <v>-836.88</v>
      </c>
      <c r="H257" s="4">
        <f t="shared" si="28"/>
        <v>-1</v>
      </c>
      <c r="I257" s="13" t="e">
        <f t="shared" si="29"/>
        <v>#DIV/0!</v>
      </c>
      <c r="N257" s="26">
        <f t="shared" si="30"/>
        <v>0</v>
      </c>
    </row>
    <row r="258" spans="1:14" x14ac:dyDescent="0.25">
      <c r="A258" s="1" t="s">
        <v>334</v>
      </c>
      <c r="B258" s="1" t="s">
        <v>335</v>
      </c>
      <c r="C258" s="1"/>
      <c r="D258" s="1"/>
      <c r="E258" s="7"/>
      <c r="F258" s="6">
        <v>555.59</v>
      </c>
      <c r="G258" s="10">
        <f t="shared" si="27"/>
        <v>-555.59</v>
      </c>
      <c r="H258" s="4">
        <f t="shared" si="28"/>
        <v>-1</v>
      </c>
      <c r="I258" s="13" t="e">
        <f t="shared" si="29"/>
        <v>#DIV/0!</v>
      </c>
      <c r="N258" s="26">
        <f t="shared" si="30"/>
        <v>0</v>
      </c>
    </row>
    <row r="259" spans="1:14" x14ac:dyDescent="0.25">
      <c r="A259" s="1" t="s">
        <v>320</v>
      </c>
      <c r="B259" s="1" t="s">
        <v>321</v>
      </c>
      <c r="C259" s="1"/>
      <c r="D259" s="1"/>
      <c r="E259" s="7"/>
      <c r="F259" s="6">
        <v>2110.63</v>
      </c>
      <c r="G259" s="10">
        <f t="shared" si="27"/>
        <v>-2110.63</v>
      </c>
      <c r="H259" s="4">
        <f t="shared" si="28"/>
        <v>-1</v>
      </c>
      <c r="I259" s="13" t="e">
        <f t="shared" si="29"/>
        <v>#DIV/0!</v>
      </c>
      <c r="N259" s="26">
        <f t="shared" si="30"/>
        <v>0</v>
      </c>
    </row>
    <row r="260" spans="1:14" x14ac:dyDescent="0.25">
      <c r="A260" s="1" t="s">
        <v>26</v>
      </c>
      <c r="B260" s="1" t="s">
        <v>27</v>
      </c>
      <c r="C260" s="1"/>
      <c r="D260" s="1"/>
      <c r="E260" s="7"/>
      <c r="F260" s="6">
        <v>1817.6</v>
      </c>
      <c r="G260" s="10">
        <f t="shared" si="27"/>
        <v>-1817.6</v>
      </c>
      <c r="H260" s="4">
        <f t="shared" si="28"/>
        <v>-1</v>
      </c>
      <c r="I260" s="13" t="e">
        <f t="shared" si="29"/>
        <v>#DIV/0!</v>
      </c>
      <c r="N260" s="26">
        <f t="shared" si="30"/>
        <v>0</v>
      </c>
    </row>
    <row r="261" spans="1:14" x14ac:dyDescent="0.25">
      <c r="A261" s="1" t="s">
        <v>434</v>
      </c>
      <c r="B261" s="1" t="s">
        <v>435</v>
      </c>
      <c r="C261" s="1"/>
      <c r="D261" s="1"/>
      <c r="E261" s="7"/>
      <c r="F261" s="6">
        <v>0</v>
      </c>
      <c r="G261" s="10">
        <f t="shared" si="27"/>
        <v>0</v>
      </c>
      <c r="H261" s="4" t="e">
        <f t="shared" si="28"/>
        <v>#DIV/0!</v>
      </c>
      <c r="I261" s="13" t="e">
        <f t="shared" si="29"/>
        <v>#DIV/0!</v>
      </c>
      <c r="N261" s="26">
        <f t="shared" si="30"/>
        <v>0</v>
      </c>
    </row>
    <row r="262" spans="1:14" x14ac:dyDescent="0.25">
      <c r="A262" s="2" t="s">
        <v>1203</v>
      </c>
      <c r="B262" s="2" t="s">
        <v>1204</v>
      </c>
      <c r="E262" s="7"/>
      <c r="G262" s="10">
        <f t="shared" si="27"/>
        <v>0</v>
      </c>
      <c r="H262" s="4" t="e">
        <f t="shared" si="28"/>
        <v>#DIV/0!</v>
      </c>
      <c r="I262" s="13" t="e">
        <f t="shared" si="29"/>
        <v>#DIV/0!</v>
      </c>
      <c r="N262" s="26">
        <f t="shared" si="30"/>
        <v>0</v>
      </c>
    </row>
    <row r="263" spans="1:14" x14ac:dyDescent="0.25">
      <c r="A263" s="1" t="s">
        <v>88</v>
      </c>
      <c r="B263" s="1" t="s">
        <v>89</v>
      </c>
      <c r="C263" s="1"/>
      <c r="D263" s="1"/>
      <c r="E263" s="7"/>
      <c r="F263" s="6">
        <v>12176.14</v>
      </c>
      <c r="G263" s="10">
        <f t="shared" si="27"/>
        <v>-12176.14</v>
      </c>
      <c r="H263" s="4">
        <f t="shared" si="28"/>
        <v>-1</v>
      </c>
      <c r="I263" s="13" t="e">
        <f t="shared" si="29"/>
        <v>#DIV/0!</v>
      </c>
      <c r="N263" s="26">
        <f t="shared" si="30"/>
        <v>0</v>
      </c>
    </row>
    <row r="264" spans="1:14" x14ac:dyDescent="0.25">
      <c r="A264" s="1" t="s">
        <v>460</v>
      </c>
      <c r="B264" s="1" t="s">
        <v>461</v>
      </c>
      <c r="C264" s="1"/>
      <c r="D264" s="1"/>
      <c r="E264" s="7"/>
      <c r="F264" s="6">
        <v>2656</v>
      </c>
      <c r="G264" s="10">
        <f t="shared" si="27"/>
        <v>-2656</v>
      </c>
      <c r="H264" s="4">
        <f t="shared" si="28"/>
        <v>-1</v>
      </c>
      <c r="I264" s="13" t="e">
        <f t="shared" si="29"/>
        <v>#DIV/0!</v>
      </c>
      <c r="N264" s="26">
        <f t="shared" si="30"/>
        <v>0</v>
      </c>
    </row>
    <row r="265" spans="1:14" x14ac:dyDescent="0.25">
      <c r="A265" s="1" t="s">
        <v>302</v>
      </c>
      <c r="B265" s="1" t="s">
        <v>303</v>
      </c>
      <c r="C265" s="1"/>
      <c r="D265" s="1"/>
      <c r="E265" s="7"/>
      <c r="F265" s="6">
        <v>300</v>
      </c>
      <c r="G265" s="10">
        <f t="shared" si="27"/>
        <v>-300</v>
      </c>
      <c r="H265" s="4">
        <f t="shared" si="28"/>
        <v>-1</v>
      </c>
      <c r="I265" s="13" t="e">
        <f t="shared" si="29"/>
        <v>#DIV/0!</v>
      </c>
      <c r="N265" s="26">
        <f t="shared" si="30"/>
        <v>0</v>
      </c>
    </row>
    <row r="266" spans="1:14" x14ac:dyDescent="0.25">
      <c r="A266" s="1" t="s">
        <v>733</v>
      </c>
      <c r="B266" s="1" t="s">
        <v>734</v>
      </c>
      <c r="C266" s="1"/>
      <c r="D266" s="1"/>
      <c r="E266" s="7"/>
      <c r="F266" s="6">
        <v>6994.88</v>
      </c>
      <c r="G266" s="10">
        <f t="shared" si="27"/>
        <v>-6994.88</v>
      </c>
      <c r="H266" s="4">
        <f t="shared" si="28"/>
        <v>-1</v>
      </c>
      <c r="I266" s="13" t="e">
        <f t="shared" si="29"/>
        <v>#DIV/0!</v>
      </c>
      <c r="N266" s="26">
        <f t="shared" si="30"/>
        <v>0</v>
      </c>
    </row>
    <row r="267" spans="1:14" x14ac:dyDescent="0.25">
      <c r="A267" s="1" t="s">
        <v>136</v>
      </c>
      <c r="B267" s="1" t="s">
        <v>137</v>
      </c>
      <c r="C267" s="1"/>
      <c r="D267" s="1"/>
      <c r="E267" s="7"/>
      <c r="F267" s="6">
        <v>658.69</v>
      </c>
      <c r="G267" s="10">
        <f t="shared" si="27"/>
        <v>-658.69</v>
      </c>
      <c r="H267" s="4">
        <f t="shared" si="28"/>
        <v>-1</v>
      </c>
      <c r="I267" s="13" t="e">
        <f t="shared" si="29"/>
        <v>#DIV/0!</v>
      </c>
      <c r="N267" s="26">
        <f t="shared" si="30"/>
        <v>0</v>
      </c>
    </row>
    <row r="268" spans="1:14" x14ac:dyDescent="0.25">
      <c r="A268" s="1" t="s">
        <v>148</v>
      </c>
      <c r="B268" s="1" t="s">
        <v>149</v>
      </c>
      <c r="C268" s="1"/>
      <c r="D268" s="1"/>
      <c r="E268" s="7"/>
      <c r="F268" s="6">
        <v>4224.13</v>
      </c>
      <c r="G268" s="10">
        <f t="shared" si="27"/>
        <v>-4224.13</v>
      </c>
      <c r="H268" s="4">
        <f t="shared" si="28"/>
        <v>-1</v>
      </c>
      <c r="I268" s="13" t="e">
        <f t="shared" si="29"/>
        <v>#DIV/0!</v>
      </c>
      <c r="N268" s="26">
        <f t="shared" si="30"/>
        <v>0</v>
      </c>
    </row>
    <row r="269" spans="1:14" x14ac:dyDescent="0.25">
      <c r="A269" s="1" t="s">
        <v>668</v>
      </c>
      <c r="B269" s="1" t="s">
        <v>669</v>
      </c>
      <c r="C269" s="1"/>
      <c r="D269" s="1"/>
      <c r="E269" s="7"/>
      <c r="F269" s="6">
        <v>3042</v>
      </c>
      <c r="G269" s="10">
        <f t="shared" si="27"/>
        <v>-3042</v>
      </c>
      <c r="H269" s="4">
        <f t="shared" si="28"/>
        <v>-1</v>
      </c>
      <c r="I269" s="13" t="e">
        <f t="shared" si="29"/>
        <v>#DIV/0!</v>
      </c>
      <c r="N269" s="26">
        <f t="shared" si="30"/>
        <v>0</v>
      </c>
    </row>
    <row r="270" spans="1:14" x14ac:dyDescent="0.25">
      <c r="A270" s="1" t="s">
        <v>1037</v>
      </c>
      <c r="B270" s="1" t="s">
        <v>1038</v>
      </c>
      <c r="C270" s="1"/>
      <c r="D270" s="1"/>
      <c r="E270" s="7"/>
      <c r="F270" s="6">
        <v>238.6</v>
      </c>
      <c r="G270" s="10">
        <f t="shared" si="27"/>
        <v>-238.6</v>
      </c>
      <c r="H270" s="4">
        <f t="shared" si="28"/>
        <v>-1</v>
      </c>
      <c r="I270" s="13" t="e">
        <f t="shared" si="29"/>
        <v>#DIV/0!</v>
      </c>
      <c r="N270" s="26">
        <f t="shared" si="30"/>
        <v>0</v>
      </c>
    </row>
    <row r="271" spans="1:14" x14ac:dyDescent="0.25">
      <c r="A271" s="1" t="s">
        <v>106</v>
      </c>
      <c r="B271" s="1" t="s">
        <v>107</v>
      </c>
      <c r="C271" s="1"/>
      <c r="D271" s="1"/>
      <c r="E271" s="7"/>
      <c r="F271" s="6">
        <v>130.58000000000001</v>
      </c>
      <c r="G271" s="10">
        <f t="shared" si="27"/>
        <v>-130.58000000000001</v>
      </c>
      <c r="H271" s="4">
        <f t="shared" si="28"/>
        <v>-1</v>
      </c>
      <c r="I271" s="13" t="e">
        <f t="shared" si="29"/>
        <v>#DIV/0!</v>
      </c>
      <c r="N271" s="26">
        <f t="shared" si="30"/>
        <v>0</v>
      </c>
    </row>
    <row r="272" spans="1:14" x14ac:dyDescent="0.25">
      <c r="A272" s="1" t="s">
        <v>184</v>
      </c>
      <c r="B272" s="1" t="s">
        <v>185</v>
      </c>
      <c r="C272" s="1"/>
      <c r="D272" s="1"/>
      <c r="E272" s="7"/>
      <c r="F272" s="6">
        <v>5704.6</v>
      </c>
      <c r="G272" s="10">
        <f t="shared" si="27"/>
        <v>-5704.6</v>
      </c>
      <c r="H272" s="4">
        <f t="shared" si="28"/>
        <v>-1</v>
      </c>
      <c r="I272" s="13" t="e">
        <f t="shared" si="29"/>
        <v>#DIV/0!</v>
      </c>
      <c r="N272" s="26">
        <f t="shared" si="30"/>
        <v>0</v>
      </c>
    </row>
    <row r="273" spans="1:14" x14ac:dyDescent="0.25">
      <c r="A273" s="2" t="s">
        <v>1355</v>
      </c>
      <c r="B273" s="2" t="s">
        <v>1356</v>
      </c>
      <c r="E273" s="7"/>
      <c r="G273" s="10">
        <f t="shared" si="27"/>
        <v>0</v>
      </c>
      <c r="H273" s="4" t="e">
        <f t="shared" si="28"/>
        <v>#DIV/0!</v>
      </c>
      <c r="I273" s="13" t="e">
        <f t="shared" si="29"/>
        <v>#DIV/0!</v>
      </c>
      <c r="N273" s="26">
        <f t="shared" si="30"/>
        <v>0</v>
      </c>
    </row>
    <row r="274" spans="1:14" x14ac:dyDescent="0.25">
      <c r="A274" s="1" t="s">
        <v>444</v>
      </c>
      <c r="B274" s="1" t="s">
        <v>445</v>
      </c>
      <c r="C274" s="1"/>
      <c r="D274" s="1"/>
      <c r="E274" s="7"/>
      <c r="F274" s="6">
        <v>150.52000000000001</v>
      </c>
      <c r="G274" s="10">
        <f t="shared" si="27"/>
        <v>-150.52000000000001</v>
      </c>
      <c r="H274" s="4">
        <f t="shared" si="28"/>
        <v>-1</v>
      </c>
      <c r="I274" s="13" t="e">
        <f t="shared" si="29"/>
        <v>#DIV/0!</v>
      </c>
      <c r="N274" s="26">
        <f t="shared" si="30"/>
        <v>0</v>
      </c>
    </row>
    <row r="275" spans="1:14" x14ac:dyDescent="0.25">
      <c r="A275" s="1" t="s">
        <v>626</v>
      </c>
      <c r="B275" s="1" t="s">
        <v>627</v>
      </c>
      <c r="C275" s="1"/>
      <c r="D275" s="1"/>
      <c r="E275" s="7"/>
      <c r="F275" s="6">
        <v>1287.94</v>
      </c>
      <c r="G275" s="10">
        <f t="shared" si="27"/>
        <v>-1287.94</v>
      </c>
      <c r="H275" s="4">
        <f t="shared" si="28"/>
        <v>-1</v>
      </c>
      <c r="I275" s="13" t="e">
        <f t="shared" si="29"/>
        <v>#DIV/0!</v>
      </c>
      <c r="N275" s="26">
        <f t="shared" si="30"/>
        <v>0</v>
      </c>
    </row>
    <row r="276" spans="1:14" x14ac:dyDescent="0.25">
      <c r="A276" s="2" t="s">
        <v>1351</v>
      </c>
      <c r="B276" s="2" t="s">
        <v>1352</v>
      </c>
      <c r="E276" s="7"/>
      <c r="G276" s="10">
        <f t="shared" si="27"/>
        <v>0</v>
      </c>
      <c r="H276" s="4" t="e">
        <f t="shared" si="28"/>
        <v>#DIV/0!</v>
      </c>
      <c r="I276" s="13" t="e">
        <f t="shared" si="29"/>
        <v>#DIV/0!</v>
      </c>
      <c r="N276" s="26">
        <f t="shared" si="30"/>
        <v>0</v>
      </c>
    </row>
    <row r="277" spans="1:14" x14ac:dyDescent="0.25">
      <c r="A277" s="1" t="s">
        <v>30</v>
      </c>
      <c r="B277" s="1" t="s">
        <v>31</v>
      </c>
      <c r="C277" s="1"/>
      <c r="D277" s="1"/>
      <c r="E277" s="7"/>
      <c r="F277" s="6">
        <v>1119.07</v>
      </c>
      <c r="G277" s="10">
        <f t="shared" si="27"/>
        <v>-1119.07</v>
      </c>
      <c r="H277" s="4">
        <f t="shared" si="28"/>
        <v>-1</v>
      </c>
      <c r="I277" s="13" t="e">
        <f t="shared" si="29"/>
        <v>#DIV/0!</v>
      </c>
      <c r="N277" s="26">
        <f t="shared" si="30"/>
        <v>0</v>
      </c>
    </row>
    <row r="278" spans="1:14" x14ac:dyDescent="0.25">
      <c r="A278" s="1" t="s">
        <v>356</v>
      </c>
      <c r="B278" s="1" t="s">
        <v>357</v>
      </c>
      <c r="C278" s="1"/>
      <c r="D278" s="1"/>
      <c r="E278" s="7"/>
      <c r="F278" s="6">
        <v>1171.9100000000001</v>
      </c>
      <c r="G278" s="10">
        <f t="shared" si="27"/>
        <v>-1171.9100000000001</v>
      </c>
      <c r="H278" s="4">
        <f t="shared" si="28"/>
        <v>-1</v>
      </c>
      <c r="I278" s="13" t="e">
        <f t="shared" si="29"/>
        <v>#DIV/0!</v>
      </c>
      <c r="N278" s="26">
        <f t="shared" si="30"/>
        <v>0</v>
      </c>
    </row>
    <row r="279" spans="1:14" x14ac:dyDescent="0.25">
      <c r="A279" s="2" t="s">
        <v>1361</v>
      </c>
      <c r="B279" s="2" t="s">
        <v>1362</v>
      </c>
      <c r="E279" s="7"/>
      <c r="G279" s="10">
        <f t="shared" si="27"/>
        <v>0</v>
      </c>
      <c r="H279" s="4" t="e">
        <f t="shared" si="28"/>
        <v>#DIV/0!</v>
      </c>
      <c r="I279" s="13" t="e">
        <f t="shared" si="29"/>
        <v>#DIV/0!</v>
      </c>
      <c r="N279" s="26">
        <f t="shared" si="30"/>
        <v>0</v>
      </c>
    </row>
    <row r="280" spans="1:14" x14ac:dyDescent="0.25">
      <c r="A280" s="1" t="s">
        <v>652</v>
      </c>
      <c r="B280" s="1" t="s">
        <v>653</v>
      </c>
      <c r="C280" s="1"/>
      <c r="D280" s="1"/>
      <c r="E280" s="7"/>
      <c r="F280" s="6">
        <v>2122.2399999999998</v>
      </c>
      <c r="G280" s="10">
        <f t="shared" si="27"/>
        <v>-2122.2399999999998</v>
      </c>
      <c r="H280" s="4">
        <f t="shared" si="28"/>
        <v>-1</v>
      </c>
      <c r="I280" s="13" t="e">
        <f t="shared" si="29"/>
        <v>#DIV/0!</v>
      </c>
      <c r="N280" s="26">
        <f t="shared" si="30"/>
        <v>0</v>
      </c>
    </row>
    <row r="281" spans="1:14" x14ac:dyDescent="0.25">
      <c r="A281" s="1" t="s">
        <v>925</v>
      </c>
      <c r="B281" s="1" t="s">
        <v>926</v>
      </c>
      <c r="C281" s="1"/>
      <c r="D281" s="1"/>
      <c r="E281" s="7"/>
      <c r="F281" s="6">
        <v>9398.4</v>
      </c>
      <c r="G281" s="10">
        <f t="shared" si="27"/>
        <v>-9398.4</v>
      </c>
      <c r="H281" s="4">
        <f t="shared" si="28"/>
        <v>-1</v>
      </c>
      <c r="I281" s="13" t="e">
        <f t="shared" si="29"/>
        <v>#DIV/0!</v>
      </c>
      <c r="N281" s="26">
        <f t="shared" si="30"/>
        <v>0</v>
      </c>
    </row>
    <row r="282" spans="1:14" x14ac:dyDescent="0.25">
      <c r="A282" s="1" t="s">
        <v>324</v>
      </c>
      <c r="B282" s="1" t="s">
        <v>325</v>
      </c>
      <c r="C282" s="1"/>
      <c r="D282" s="1"/>
      <c r="E282" s="7"/>
      <c r="F282" s="6">
        <v>1781.35</v>
      </c>
      <c r="G282" s="10">
        <f t="shared" si="27"/>
        <v>-1781.35</v>
      </c>
      <c r="H282" s="4">
        <f t="shared" si="28"/>
        <v>-1</v>
      </c>
      <c r="I282" s="13" t="e">
        <f t="shared" si="29"/>
        <v>#DIV/0!</v>
      </c>
      <c r="N282" s="26">
        <f t="shared" si="30"/>
        <v>0</v>
      </c>
    </row>
    <row r="283" spans="1:14" x14ac:dyDescent="0.25">
      <c r="A283" s="1" t="s">
        <v>142</v>
      </c>
      <c r="B283" s="1" t="s">
        <v>143</v>
      </c>
      <c r="C283" s="1"/>
      <c r="D283" s="1"/>
      <c r="E283" s="7"/>
      <c r="F283" s="6">
        <v>2977</v>
      </c>
      <c r="G283" s="10">
        <f t="shared" si="27"/>
        <v>-2977</v>
      </c>
      <c r="H283" s="4">
        <f t="shared" si="28"/>
        <v>-1</v>
      </c>
      <c r="I283" s="13" t="e">
        <f t="shared" si="29"/>
        <v>#DIV/0!</v>
      </c>
      <c r="N283" s="26">
        <f t="shared" si="30"/>
        <v>0</v>
      </c>
    </row>
    <row r="284" spans="1:14" x14ac:dyDescent="0.25">
      <c r="A284" s="1" t="s">
        <v>466</v>
      </c>
      <c r="B284" s="1" t="s">
        <v>467</v>
      </c>
      <c r="C284" s="1"/>
      <c r="D284" s="1"/>
      <c r="E284" s="7"/>
      <c r="F284" s="6">
        <v>1234.5999999999999</v>
      </c>
      <c r="G284" s="10">
        <f t="shared" si="27"/>
        <v>-1234.5999999999999</v>
      </c>
      <c r="H284" s="4">
        <f t="shared" si="28"/>
        <v>-1</v>
      </c>
      <c r="I284" s="13" t="e">
        <f t="shared" si="29"/>
        <v>#DIV/0!</v>
      </c>
      <c r="N284" s="26">
        <f t="shared" si="30"/>
        <v>0</v>
      </c>
    </row>
    <row r="285" spans="1:14" x14ac:dyDescent="0.25">
      <c r="A285" s="1" t="s">
        <v>204</v>
      </c>
      <c r="B285" s="1" t="s">
        <v>205</v>
      </c>
      <c r="C285" s="1"/>
      <c r="D285" s="1"/>
      <c r="E285" s="7"/>
      <c r="F285" s="6">
        <v>1544.15</v>
      </c>
      <c r="G285" s="10">
        <f t="shared" si="27"/>
        <v>-1544.15</v>
      </c>
      <c r="H285" s="4">
        <f t="shared" si="28"/>
        <v>-1</v>
      </c>
      <c r="I285" s="13" t="e">
        <f t="shared" si="29"/>
        <v>#DIV/0!</v>
      </c>
      <c r="N285" s="26">
        <f t="shared" si="30"/>
        <v>0</v>
      </c>
    </row>
    <row r="286" spans="1:14" x14ac:dyDescent="0.25">
      <c r="A286" s="1" t="s">
        <v>484</v>
      </c>
      <c r="B286" s="1" t="s">
        <v>485</v>
      </c>
      <c r="C286" s="1"/>
      <c r="D286" s="1"/>
      <c r="E286" s="7"/>
      <c r="F286" s="6">
        <v>3617.98</v>
      </c>
      <c r="G286" s="10">
        <f t="shared" si="27"/>
        <v>-3617.98</v>
      </c>
      <c r="H286" s="4">
        <f t="shared" si="28"/>
        <v>-1</v>
      </c>
      <c r="I286" s="13" t="e">
        <f t="shared" si="29"/>
        <v>#DIV/0!</v>
      </c>
      <c r="N286" s="26">
        <f t="shared" si="30"/>
        <v>0</v>
      </c>
    </row>
    <row r="287" spans="1:14" x14ac:dyDescent="0.25">
      <c r="A287" s="2" t="s">
        <v>1231</v>
      </c>
      <c r="B287" s="2" t="s">
        <v>1232</v>
      </c>
      <c r="E287" s="7"/>
      <c r="G287" s="10">
        <f t="shared" si="27"/>
        <v>0</v>
      </c>
      <c r="H287" s="4" t="e">
        <f t="shared" si="28"/>
        <v>#DIV/0!</v>
      </c>
      <c r="I287" s="13" t="e">
        <f t="shared" si="29"/>
        <v>#DIV/0!</v>
      </c>
      <c r="N287" s="26">
        <f t="shared" si="30"/>
        <v>0</v>
      </c>
    </row>
    <row r="288" spans="1:14" x14ac:dyDescent="0.25">
      <c r="A288" s="1" t="s">
        <v>364</v>
      </c>
      <c r="B288" s="1" t="s">
        <v>365</v>
      </c>
      <c r="C288" s="1"/>
      <c r="D288" s="1"/>
      <c r="E288" s="7"/>
      <c r="F288" s="6">
        <v>2290</v>
      </c>
      <c r="G288" s="10">
        <f t="shared" si="27"/>
        <v>-2290</v>
      </c>
      <c r="H288" s="4">
        <f t="shared" si="28"/>
        <v>-1</v>
      </c>
      <c r="I288" s="13" t="e">
        <f t="shared" si="29"/>
        <v>#DIV/0!</v>
      </c>
      <c r="N288" s="26">
        <f t="shared" si="30"/>
        <v>0</v>
      </c>
    </row>
    <row r="289" spans="1:14" x14ac:dyDescent="0.25">
      <c r="A289" s="2" t="s">
        <v>1191</v>
      </c>
      <c r="B289" s="2" t="s">
        <v>1192</v>
      </c>
      <c r="E289" s="7"/>
      <c r="G289" s="10">
        <f t="shared" si="27"/>
        <v>0</v>
      </c>
      <c r="H289" s="4" t="e">
        <f t="shared" si="28"/>
        <v>#DIV/0!</v>
      </c>
      <c r="I289" s="13" t="e">
        <f t="shared" si="29"/>
        <v>#DIV/0!</v>
      </c>
      <c r="N289" s="26">
        <f t="shared" si="30"/>
        <v>0</v>
      </c>
    </row>
    <row r="290" spans="1:14" x14ac:dyDescent="0.25">
      <c r="A290" s="1" t="s">
        <v>739</v>
      </c>
      <c r="B290" s="1" t="s">
        <v>740</v>
      </c>
      <c r="C290" s="1"/>
      <c r="D290" s="1"/>
      <c r="E290" s="7"/>
      <c r="F290" s="6">
        <v>307.45</v>
      </c>
      <c r="G290" s="10">
        <f t="shared" si="27"/>
        <v>-307.45</v>
      </c>
      <c r="H290" s="4">
        <f t="shared" si="28"/>
        <v>-1</v>
      </c>
      <c r="I290" s="13" t="e">
        <f t="shared" si="29"/>
        <v>#DIV/0!</v>
      </c>
      <c r="N290" s="26">
        <f t="shared" si="30"/>
        <v>0</v>
      </c>
    </row>
    <row r="291" spans="1:14" x14ac:dyDescent="0.25">
      <c r="A291" s="2" t="s">
        <v>1327</v>
      </c>
      <c r="B291" s="2" t="s">
        <v>1328</v>
      </c>
      <c r="E291" s="7"/>
      <c r="G291" s="10">
        <f t="shared" si="27"/>
        <v>0</v>
      </c>
      <c r="H291" s="4" t="e">
        <f t="shared" si="28"/>
        <v>#DIV/0!</v>
      </c>
      <c r="I291" s="13" t="e">
        <f t="shared" si="29"/>
        <v>#DIV/0!</v>
      </c>
      <c r="N291" s="26">
        <f t="shared" si="30"/>
        <v>0</v>
      </c>
    </row>
    <row r="292" spans="1:14" x14ac:dyDescent="0.25">
      <c r="A292" s="1" t="s">
        <v>973</v>
      </c>
      <c r="B292" s="1" t="s">
        <v>974</v>
      </c>
      <c r="C292" s="1"/>
      <c r="D292" s="1"/>
      <c r="E292" s="7"/>
      <c r="F292" s="6">
        <v>6526.57</v>
      </c>
      <c r="G292" s="10">
        <f t="shared" si="27"/>
        <v>-6526.57</v>
      </c>
      <c r="H292" s="4">
        <f t="shared" si="28"/>
        <v>-1</v>
      </c>
      <c r="I292" s="13" t="e">
        <f t="shared" si="29"/>
        <v>#DIV/0!</v>
      </c>
      <c r="N292" s="26">
        <f t="shared" si="30"/>
        <v>0</v>
      </c>
    </row>
    <row r="293" spans="1:14" x14ac:dyDescent="0.25">
      <c r="A293" s="1" t="s">
        <v>935</v>
      </c>
      <c r="B293" s="1" t="s">
        <v>936</v>
      </c>
      <c r="C293" s="1"/>
      <c r="D293" s="1"/>
      <c r="E293" s="7"/>
      <c r="F293" s="6">
        <v>1082.5</v>
      </c>
      <c r="G293" s="10">
        <f t="shared" si="27"/>
        <v>-1082.5</v>
      </c>
      <c r="H293" s="4">
        <f t="shared" si="28"/>
        <v>-1</v>
      </c>
      <c r="I293" s="13" t="e">
        <f t="shared" si="29"/>
        <v>#DIV/0!</v>
      </c>
      <c r="N293" s="26">
        <f t="shared" si="30"/>
        <v>0</v>
      </c>
    </row>
    <row r="294" spans="1:14" x14ac:dyDescent="0.25">
      <c r="A294" s="1" t="s">
        <v>108</v>
      </c>
      <c r="B294" s="1" t="s">
        <v>109</v>
      </c>
      <c r="C294" s="1"/>
      <c r="D294" s="1"/>
      <c r="E294" s="7"/>
      <c r="F294" s="6">
        <v>1619.51</v>
      </c>
      <c r="G294" s="10">
        <f t="shared" si="27"/>
        <v>-1619.51</v>
      </c>
      <c r="H294" s="4">
        <f t="shared" si="28"/>
        <v>-1</v>
      </c>
      <c r="I294" s="13" t="e">
        <f t="shared" si="29"/>
        <v>#DIV/0!</v>
      </c>
      <c r="N294" s="26">
        <f t="shared" si="30"/>
        <v>0</v>
      </c>
    </row>
    <row r="295" spans="1:14" x14ac:dyDescent="0.25">
      <c r="A295" s="2" t="s">
        <v>1307</v>
      </c>
      <c r="B295" s="2" t="s">
        <v>1308</v>
      </c>
      <c r="E295" s="7"/>
      <c r="G295" s="10">
        <f t="shared" si="27"/>
        <v>0</v>
      </c>
      <c r="H295" s="4" t="e">
        <f t="shared" si="28"/>
        <v>#DIV/0!</v>
      </c>
      <c r="I295" s="13" t="e">
        <f t="shared" si="29"/>
        <v>#DIV/0!</v>
      </c>
      <c r="N295" s="26">
        <f t="shared" si="30"/>
        <v>0</v>
      </c>
    </row>
    <row r="296" spans="1:14" x14ac:dyDescent="0.25">
      <c r="A296" s="1" t="s">
        <v>192</v>
      </c>
      <c r="B296" s="1" t="s">
        <v>193</v>
      </c>
      <c r="C296" s="1"/>
      <c r="D296" s="1"/>
      <c r="E296" s="7"/>
      <c r="F296" s="6">
        <v>2358.9</v>
      </c>
      <c r="G296" s="10">
        <f t="shared" si="27"/>
        <v>-2358.9</v>
      </c>
      <c r="H296" s="4">
        <f t="shared" si="28"/>
        <v>-1</v>
      </c>
      <c r="I296" s="13" t="e">
        <f t="shared" si="29"/>
        <v>#DIV/0!</v>
      </c>
      <c r="N296" s="26">
        <f t="shared" si="30"/>
        <v>0</v>
      </c>
    </row>
    <row r="297" spans="1:14" x14ac:dyDescent="0.25">
      <c r="A297" s="1" t="s">
        <v>154</v>
      </c>
      <c r="B297" s="1" t="s">
        <v>155</v>
      </c>
      <c r="C297" s="1"/>
      <c r="D297" s="1"/>
      <c r="E297" s="7"/>
      <c r="F297" s="6">
        <v>1859.3</v>
      </c>
      <c r="G297" s="10">
        <f t="shared" si="27"/>
        <v>-1859.3</v>
      </c>
      <c r="H297" s="4">
        <f t="shared" si="28"/>
        <v>-1</v>
      </c>
      <c r="I297" s="13" t="e">
        <f t="shared" si="29"/>
        <v>#DIV/0!</v>
      </c>
      <c r="N297" s="26">
        <f t="shared" si="30"/>
        <v>0</v>
      </c>
    </row>
    <row r="298" spans="1:14" x14ac:dyDescent="0.25">
      <c r="A298" s="2" t="s">
        <v>1233</v>
      </c>
      <c r="B298" s="2" t="s">
        <v>1234</v>
      </c>
      <c r="E298" s="7"/>
      <c r="G298" s="10">
        <f t="shared" si="27"/>
        <v>0</v>
      </c>
      <c r="H298" s="4" t="e">
        <f t="shared" si="28"/>
        <v>#DIV/0!</v>
      </c>
      <c r="I298" s="13" t="e">
        <f t="shared" si="29"/>
        <v>#DIV/0!</v>
      </c>
      <c r="N298" s="26">
        <f t="shared" si="30"/>
        <v>0</v>
      </c>
    </row>
    <row r="299" spans="1:14" x14ac:dyDescent="0.25">
      <c r="A299" s="1" t="s">
        <v>450</v>
      </c>
      <c r="B299" s="1" t="s">
        <v>451</v>
      </c>
      <c r="C299" s="1"/>
      <c r="D299" s="1"/>
      <c r="E299" s="7"/>
      <c r="F299" s="6">
        <v>1003.9</v>
      </c>
      <c r="G299" s="10">
        <f t="shared" si="27"/>
        <v>-1003.9</v>
      </c>
      <c r="H299" s="4">
        <f t="shared" si="28"/>
        <v>-1</v>
      </c>
      <c r="I299" s="13" t="e">
        <f t="shared" si="29"/>
        <v>#DIV/0!</v>
      </c>
      <c r="N299" s="26">
        <f t="shared" si="30"/>
        <v>0</v>
      </c>
    </row>
    <row r="300" spans="1:14" x14ac:dyDescent="0.25">
      <c r="A300" s="1" t="s">
        <v>1049</v>
      </c>
      <c r="B300" s="1" t="s">
        <v>1050</v>
      </c>
      <c r="C300" s="1"/>
      <c r="D300" s="1"/>
      <c r="E300" s="7"/>
      <c r="F300" s="6">
        <v>824</v>
      </c>
      <c r="G300" s="10">
        <f t="shared" si="27"/>
        <v>-824</v>
      </c>
      <c r="H300" s="4">
        <f t="shared" si="28"/>
        <v>-1</v>
      </c>
      <c r="I300" s="13" t="e">
        <f t="shared" si="29"/>
        <v>#DIV/0!</v>
      </c>
      <c r="N300" s="26">
        <f t="shared" si="30"/>
        <v>0</v>
      </c>
    </row>
    <row r="301" spans="1:14" x14ac:dyDescent="0.25">
      <c r="A301" s="1" t="s">
        <v>927</v>
      </c>
      <c r="B301" s="1" t="s">
        <v>928</v>
      </c>
      <c r="C301" s="1"/>
      <c r="D301" s="1"/>
      <c r="E301" s="7"/>
      <c r="F301" s="6">
        <v>277.69</v>
      </c>
      <c r="G301" s="10">
        <f t="shared" si="27"/>
        <v>-277.69</v>
      </c>
      <c r="H301" s="4">
        <f t="shared" si="28"/>
        <v>-1</v>
      </c>
      <c r="I301" s="13" t="e">
        <f t="shared" si="29"/>
        <v>#DIV/0!</v>
      </c>
      <c r="N301" s="26">
        <f t="shared" si="30"/>
        <v>0</v>
      </c>
    </row>
    <row r="302" spans="1:14" x14ac:dyDescent="0.25">
      <c r="A302" s="2" t="s">
        <v>1249</v>
      </c>
      <c r="B302" s="2" t="s">
        <v>1250</v>
      </c>
      <c r="E302" s="7"/>
      <c r="G302" s="10">
        <f t="shared" ref="G302:G365" si="31">+E302-F302</f>
        <v>0</v>
      </c>
      <c r="H302" s="4" t="e">
        <f t="shared" ref="H302:H365" si="32">+G302/F302</f>
        <v>#DIV/0!</v>
      </c>
      <c r="I302" s="13" t="e">
        <f t="shared" si="29"/>
        <v>#DIV/0!</v>
      </c>
      <c r="N302" s="26">
        <f t="shared" si="30"/>
        <v>0</v>
      </c>
    </row>
    <row r="303" spans="1:14" x14ac:dyDescent="0.25">
      <c r="A303" s="1" t="s">
        <v>508</v>
      </c>
      <c r="B303" s="1" t="s">
        <v>509</v>
      </c>
      <c r="C303" s="1"/>
      <c r="D303" s="1"/>
      <c r="E303" s="7"/>
      <c r="F303" s="6">
        <v>843</v>
      </c>
      <c r="G303" s="10">
        <f t="shared" si="31"/>
        <v>-843</v>
      </c>
      <c r="H303" s="4">
        <f t="shared" si="32"/>
        <v>-1</v>
      </c>
      <c r="I303" s="13" t="e">
        <f t="shared" ref="I303:I366" si="33">+E303/$E$2</f>
        <v>#DIV/0!</v>
      </c>
      <c r="N303" s="26">
        <f t="shared" ref="N303:N366" si="34">+L303/12</f>
        <v>0</v>
      </c>
    </row>
    <row r="304" spans="1:14" x14ac:dyDescent="0.25">
      <c r="A304" s="1" t="s">
        <v>572</v>
      </c>
      <c r="B304" s="1" t="s">
        <v>573</v>
      </c>
      <c r="C304" s="1"/>
      <c r="D304" s="1"/>
      <c r="E304" s="7"/>
      <c r="F304" s="6">
        <v>18037.97</v>
      </c>
      <c r="G304" s="10">
        <f t="shared" si="31"/>
        <v>-18037.97</v>
      </c>
      <c r="H304" s="4">
        <f t="shared" si="32"/>
        <v>-1</v>
      </c>
      <c r="I304" s="13" t="e">
        <f t="shared" si="33"/>
        <v>#DIV/0!</v>
      </c>
      <c r="N304" s="26">
        <f t="shared" si="34"/>
        <v>0</v>
      </c>
    </row>
    <row r="305" spans="1:14" x14ac:dyDescent="0.25">
      <c r="A305" s="1" t="s">
        <v>80</v>
      </c>
      <c r="B305" s="1" t="s">
        <v>81</v>
      </c>
      <c r="C305" s="1"/>
      <c r="D305" s="1"/>
      <c r="E305" s="7"/>
      <c r="F305" s="6">
        <v>5896.67</v>
      </c>
      <c r="G305" s="10">
        <f t="shared" si="31"/>
        <v>-5896.67</v>
      </c>
      <c r="H305" s="4">
        <f t="shared" si="32"/>
        <v>-1</v>
      </c>
      <c r="I305" s="13" t="e">
        <f t="shared" si="33"/>
        <v>#DIV/0!</v>
      </c>
      <c r="N305" s="26">
        <f t="shared" si="34"/>
        <v>0</v>
      </c>
    </row>
    <row r="306" spans="1:14" x14ac:dyDescent="0.25">
      <c r="A306" s="1" t="s">
        <v>342</v>
      </c>
      <c r="B306" s="1" t="s">
        <v>343</v>
      </c>
      <c r="C306" s="1"/>
      <c r="D306" s="1"/>
      <c r="E306" s="7"/>
      <c r="F306" s="6">
        <v>756.16</v>
      </c>
      <c r="G306" s="10">
        <f t="shared" si="31"/>
        <v>-756.16</v>
      </c>
      <c r="H306" s="4">
        <f t="shared" si="32"/>
        <v>-1</v>
      </c>
      <c r="I306" s="13" t="e">
        <f t="shared" si="33"/>
        <v>#DIV/0!</v>
      </c>
      <c r="N306" s="26">
        <f t="shared" si="34"/>
        <v>0</v>
      </c>
    </row>
    <row r="307" spans="1:14" x14ac:dyDescent="0.25">
      <c r="A307" s="1" t="s">
        <v>947</v>
      </c>
      <c r="B307" s="1" t="s">
        <v>948</v>
      </c>
      <c r="C307" s="1"/>
      <c r="D307" s="1"/>
      <c r="E307" s="7"/>
      <c r="F307" s="6">
        <v>2012.58</v>
      </c>
      <c r="G307" s="10">
        <f t="shared" si="31"/>
        <v>-2012.58</v>
      </c>
      <c r="H307" s="4">
        <f t="shared" si="32"/>
        <v>-1</v>
      </c>
      <c r="I307" s="13" t="e">
        <f t="shared" si="33"/>
        <v>#DIV/0!</v>
      </c>
      <c r="N307" s="26">
        <f t="shared" si="34"/>
        <v>0</v>
      </c>
    </row>
    <row r="308" spans="1:14" x14ac:dyDescent="0.25">
      <c r="A308" s="2" t="s">
        <v>1163</v>
      </c>
      <c r="B308" s="2" t="s">
        <v>1164</v>
      </c>
      <c r="E308" s="7"/>
      <c r="G308" s="10">
        <f t="shared" si="31"/>
        <v>0</v>
      </c>
      <c r="H308" s="4" t="e">
        <f t="shared" si="32"/>
        <v>#DIV/0!</v>
      </c>
      <c r="I308" s="13" t="e">
        <f t="shared" si="33"/>
        <v>#DIV/0!</v>
      </c>
      <c r="N308" s="26">
        <f t="shared" si="34"/>
        <v>0</v>
      </c>
    </row>
    <row r="309" spans="1:14" x14ac:dyDescent="0.25">
      <c r="A309" s="2" t="s">
        <v>1113</v>
      </c>
      <c r="B309" s="2" t="s">
        <v>1114</v>
      </c>
      <c r="E309" s="7"/>
      <c r="G309" s="10">
        <f t="shared" si="31"/>
        <v>0</v>
      </c>
      <c r="H309" s="4" t="e">
        <f t="shared" si="32"/>
        <v>#DIV/0!</v>
      </c>
      <c r="I309" s="13" t="e">
        <f t="shared" si="33"/>
        <v>#DIV/0!</v>
      </c>
      <c r="N309" s="26">
        <f t="shared" si="34"/>
        <v>0</v>
      </c>
    </row>
    <row r="310" spans="1:14" x14ac:dyDescent="0.25">
      <c r="A310" s="1" t="s">
        <v>702</v>
      </c>
      <c r="B310" s="1" t="s">
        <v>703</v>
      </c>
      <c r="C310" s="1"/>
      <c r="D310" s="1"/>
      <c r="E310" s="7"/>
      <c r="F310" s="6">
        <v>2182</v>
      </c>
      <c r="G310" s="10">
        <f t="shared" si="31"/>
        <v>-2182</v>
      </c>
      <c r="H310" s="4">
        <f t="shared" si="32"/>
        <v>-1</v>
      </c>
      <c r="I310" s="13" t="e">
        <f t="shared" si="33"/>
        <v>#DIV/0!</v>
      </c>
      <c r="N310" s="26">
        <f t="shared" si="34"/>
        <v>0</v>
      </c>
    </row>
    <row r="311" spans="1:14" x14ac:dyDescent="0.25">
      <c r="A311" s="1" t="s">
        <v>462</v>
      </c>
      <c r="B311" s="1" t="s">
        <v>463</v>
      </c>
      <c r="C311" s="1"/>
      <c r="D311" s="1"/>
      <c r="E311" s="7"/>
      <c r="F311" s="6">
        <v>18464.52</v>
      </c>
      <c r="G311" s="10">
        <f t="shared" si="31"/>
        <v>-18464.52</v>
      </c>
      <c r="H311" s="4">
        <f t="shared" si="32"/>
        <v>-1</v>
      </c>
      <c r="I311" s="13" t="e">
        <f t="shared" si="33"/>
        <v>#DIV/0!</v>
      </c>
      <c r="N311" s="26">
        <f t="shared" si="34"/>
        <v>0</v>
      </c>
    </row>
    <row r="312" spans="1:14" x14ac:dyDescent="0.25">
      <c r="A312" s="1" t="s">
        <v>370</v>
      </c>
      <c r="B312" s="1" t="s">
        <v>371</v>
      </c>
      <c r="C312" s="1"/>
      <c r="D312" s="1"/>
      <c r="E312" s="7"/>
      <c r="F312" s="6">
        <v>2163.66</v>
      </c>
      <c r="G312" s="10">
        <f t="shared" si="31"/>
        <v>-2163.66</v>
      </c>
      <c r="H312" s="4">
        <f t="shared" si="32"/>
        <v>-1</v>
      </c>
      <c r="I312" s="13" t="e">
        <f t="shared" si="33"/>
        <v>#DIV/0!</v>
      </c>
      <c r="N312" s="26">
        <f t="shared" si="34"/>
        <v>0</v>
      </c>
    </row>
    <row r="313" spans="1:14" x14ac:dyDescent="0.25">
      <c r="A313" s="1" t="s">
        <v>16</v>
      </c>
      <c r="B313" s="1" t="s">
        <v>17</v>
      </c>
      <c r="C313" s="1"/>
      <c r="D313" s="1"/>
      <c r="E313" s="7"/>
      <c r="F313" s="6">
        <v>868</v>
      </c>
      <c r="G313" s="10">
        <f t="shared" si="31"/>
        <v>-868</v>
      </c>
      <c r="H313" s="4">
        <f t="shared" si="32"/>
        <v>-1</v>
      </c>
      <c r="I313" s="13" t="e">
        <f t="shared" si="33"/>
        <v>#DIV/0!</v>
      </c>
      <c r="N313" s="26">
        <f t="shared" si="34"/>
        <v>0</v>
      </c>
    </row>
    <row r="314" spans="1:14" x14ac:dyDescent="0.25">
      <c r="A314" s="1" t="s">
        <v>532</v>
      </c>
      <c r="B314" s="1" t="s">
        <v>533</v>
      </c>
      <c r="C314" s="1"/>
      <c r="D314" s="1"/>
      <c r="E314" s="7"/>
      <c r="F314" s="6">
        <v>1740</v>
      </c>
      <c r="G314" s="10">
        <f t="shared" si="31"/>
        <v>-1740</v>
      </c>
      <c r="H314" s="4">
        <f t="shared" si="32"/>
        <v>-1</v>
      </c>
      <c r="I314" s="13" t="e">
        <f t="shared" si="33"/>
        <v>#DIV/0!</v>
      </c>
      <c r="N314" s="26">
        <f t="shared" si="34"/>
        <v>0</v>
      </c>
    </row>
    <row r="315" spans="1:14" x14ac:dyDescent="0.25">
      <c r="A315" s="1" t="s">
        <v>564</v>
      </c>
      <c r="B315" s="1" t="s">
        <v>565</v>
      </c>
      <c r="C315" s="1"/>
      <c r="D315" s="1"/>
      <c r="E315" s="7"/>
      <c r="F315" s="6">
        <v>390</v>
      </c>
      <c r="G315" s="10">
        <f t="shared" si="31"/>
        <v>-390</v>
      </c>
      <c r="H315" s="4">
        <f t="shared" si="32"/>
        <v>-1</v>
      </c>
      <c r="I315" s="13" t="e">
        <f t="shared" si="33"/>
        <v>#DIV/0!</v>
      </c>
      <c r="N315" s="26">
        <f t="shared" si="34"/>
        <v>0</v>
      </c>
    </row>
    <row r="316" spans="1:14" x14ac:dyDescent="0.25">
      <c r="A316" s="1" t="s">
        <v>420</v>
      </c>
      <c r="B316" s="1" t="s">
        <v>421</v>
      </c>
      <c r="C316" s="1"/>
      <c r="D316" s="1"/>
      <c r="E316" s="7"/>
      <c r="F316" s="6">
        <v>296.55</v>
      </c>
      <c r="G316" s="10">
        <f t="shared" si="31"/>
        <v>-296.55</v>
      </c>
      <c r="H316" s="4">
        <f t="shared" si="32"/>
        <v>-1</v>
      </c>
      <c r="I316" s="13" t="e">
        <f t="shared" si="33"/>
        <v>#DIV/0!</v>
      </c>
      <c r="N316" s="26">
        <f t="shared" si="34"/>
        <v>0</v>
      </c>
    </row>
    <row r="317" spans="1:14" x14ac:dyDescent="0.25">
      <c r="A317" s="1" t="s">
        <v>897</v>
      </c>
      <c r="B317" s="1" t="s">
        <v>898</v>
      </c>
      <c r="C317" s="1"/>
      <c r="D317" s="1"/>
      <c r="E317" s="7"/>
      <c r="F317" s="6">
        <v>806.06</v>
      </c>
      <c r="G317" s="10">
        <f t="shared" si="31"/>
        <v>-806.06</v>
      </c>
      <c r="H317" s="4">
        <f t="shared" si="32"/>
        <v>-1</v>
      </c>
      <c r="I317" s="13" t="e">
        <f t="shared" si="33"/>
        <v>#DIV/0!</v>
      </c>
      <c r="N317" s="26">
        <f t="shared" si="34"/>
        <v>0</v>
      </c>
    </row>
    <row r="318" spans="1:14" x14ac:dyDescent="0.25">
      <c r="A318" s="1" t="s">
        <v>496</v>
      </c>
      <c r="B318" s="1" t="s">
        <v>497</v>
      </c>
      <c r="C318" s="1"/>
      <c r="D318" s="1"/>
      <c r="E318" s="7"/>
      <c r="F318" s="6">
        <v>941.43</v>
      </c>
      <c r="G318" s="10">
        <f t="shared" si="31"/>
        <v>-941.43</v>
      </c>
      <c r="H318" s="4">
        <f t="shared" si="32"/>
        <v>-1</v>
      </c>
      <c r="I318" s="13" t="e">
        <f t="shared" si="33"/>
        <v>#DIV/0!</v>
      </c>
      <c r="N318" s="26">
        <f t="shared" si="34"/>
        <v>0</v>
      </c>
    </row>
    <row r="319" spans="1:14" x14ac:dyDescent="0.25">
      <c r="A319" s="2" t="s">
        <v>1169</v>
      </c>
      <c r="B319" s="2" t="s">
        <v>1170</v>
      </c>
      <c r="E319" s="7"/>
      <c r="G319" s="10">
        <f t="shared" si="31"/>
        <v>0</v>
      </c>
      <c r="H319" s="4" t="e">
        <f t="shared" si="32"/>
        <v>#DIV/0!</v>
      </c>
      <c r="I319" s="13" t="e">
        <f t="shared" si="33"/>
        <v>#DIV/0!</v>
      </c>
      <c r="N319" s="26">
        <f t="shared" si="34"/>
        <v>0</v>
      </c>
    </row>
    <row r="320" spans="1:14" x14ac:dyDescent="0.25">
      <c r="A320" s="1" t="s">
        <v>795</v>
      </c>
      <c r="B320" s="1" t="s">
        <v>796</v>
      </c>
      <c r="C320" s="1"/>
      <c r="D320" s="1"/>
      <c r="E320" s="7"/>
      <c r="F320" s="6">
        <v>0</v>
      </c>
      <c r="G320" s="10">
        <f t="shared" si="31"/>
        <v>0</v>
      </c>
      <c r="H320" s="4" t="e">
        <f t="shared" si="32"/>
        <v>#DIV/0!</v>
      </c>
      <c r="I320" s="13" t="e">
        <f t="shared" si="33"/>
        <v>#DIV/0!</v>
      </c>
      <c r="N320" s="26">
        <f t="shared" si="34"/>
        <v>0</v>
      </c>
    </row>
    <row r="321" spans="1:14" x14ac:dyDescent="0.25">
      <c r="A321" s="2" t="s">
        <v>1383</v>
      </c>
      <c r="B321" s="2" t="s">
        <v>1384</v>
      </c>
      <c r="E321" s="7"/>
      <c r="G321" s="10">
        <f t="shared" si="31"/>
        <v>0</v>
      </c>
      <c r="H321" s="4" t="e">
        <f t="shared" si="32"/>
        <v>#DIV/0!</v>
      </c>
      <c r="I321" s="13" t="e">
        <f t="shared" si="33"/>
        <v>#DIV/0!</v>
      </c>
      <c r="N321" s="26">
        <f t="shared" si="34"/>
        <v>0</v>
      </c>
    </row>
    <row r="322" spans="1:14" x14ac:dyDescent="0.25">
      <c r="A322" s="1" t="s">
        <v>869</v>
      </c>
      <c r="B322" s="1" t="s">
        <v>870</v>
      </c>
      <c r="C322" s="1"/>
      <c r="D322" s="1"/>
      <c r="E322" s="7"/>
      <c r="F322" s="6">
        <v>2000</v>
      </c>
      <c r="G322" s="10">
        <f t="shared" si="31"/>
        <v>-2000</v>
      </c>
      <c r="H322" s="4">
        <f t="shared" si="32"/>
        <v>-1</v>
      </c>
      <c r="I322" s="13" t="e">
        <f t="shared" si="33"/>
        <v>#DIV/0!</v>
      </c>
      <c r="N322" s="26">
        <f t="shared" si="34"/>
        <v>0</v>
      </c>
    </row>
    <row r="323" spans="1:14" x14ac:dyDescent="0.25">
      <c r="A323" s="1" t="s">
        <v>388</v>
      </c>
      <c r="B323" s="1" t="s">
        <v>389</v>
      </c>
      <c r="C323" s="1"/>
      <c r="D323" s="1"/>
      <c r="E323" s="7"/>
      <c r="F323" s="6">
        <v>2345.85</v>
      </c>
      <c r="G323" s="10">
        <f t="shared" si="31"/>
        <v>-2345.85</v>
      </c>
      <c r="H323" s="4">
        <f t="shared" si="32"/>
        <v>-1</v>
      </c>
      <c r="I323" s="13" t="e">
        <f t="shared" si="33"/>
        <v>#DIV/0!</v>
      </c>
      <c r="N323" s="26">
        <f t="shared" si="34"/>
        <v>0</v>
      </c>
    </row>
    <row r="324" spans="1:14" x14ac:dyDescent="0.25">
      <c r="A324" s="1" t="s">
        <v>793</v>
      </c>
      <c r="B324" s="1" t="s">
        <v>794</v>
      </c>
      <c r="C324" s="1"/>
      <c r="D324" s="1"/>
      <c r="E324" s="7"/>
      <c r="F324" s="6">
        <v>246.8</v>
      </c>
      <c r="G324" s="10">
        <f t="shared" si="31"/>
        <v>-246.8</v>
      </c>
      <c r="H324" s="4">
        <f t="shared" si="32"/>
        <v>-1</v>
      </c>
      <c r="I324" s="13" t="e">
        <f t="shared" si="33"/>
        <v>#DIV/0!</v>
      </c>
      <c r="N324" s="26">
        <f t="shared" si="34"/>
        <v>0</v>
      </c>
    </row>
    <row r="325" spans="1:14" x14ac:dyDescent="0.25">
      <c r="A325" s="1" t="s">
        <v>438</v>
      </c>
      <c r="B325" s="1" t="s">
        <v>439</v>
      </c>
      <c r="C325" s="1"/>
      <c r="D325" s="1"/>
      <c r="E325" s="7"/>
      <c r="F325" s="6">
        <v>750</v>
      </c>
      <c r="G325" s="10">
        <f t="shared" si="31"/>
        <v>-750</v>
      </c>
      <c r="H325" s="4">
        <f t="shared" si="32"/>
        <v>-1</v>
      </c>
      <c r="I325" s="13" t="e">
        <f t="shared" si="33"/>
        <v>#DIV/0!</v>
      </c>
      <c r="N325" s="26">
        <f t="shared" si="34"/>
        <v>0</v>
      </c>
    </row>
    <row r="326" spans="1:14" x14ac:dyDescent="0.25">
      <c r="A326" s="2" t="s">
        <v>1199</v>
      </c>
      <c r="B326" s="2" t="s">
        <v>1200</v>
      </c>
      <c r="E326" s="7"/>
      <c r="G326" s="10">
        <f t="shared" si="31"/>
        <v>0</v>
      </c>
      <c r="H326" s="4" t="e">
        <f t="shared" si="32"/>
        <v>#DIV/0!</v>
      </c>
      <c r="I326" s="13" t="e">
        <f t="shared" si="33"/>
        <v>#DIV/0!</v>
      </c>
      <c r="N326" s="26">
        <f t="shared" si="34"/>
        <v>0</v>
      </c>
    </row>
    <row r="327" spans="1:14" x14ac:dyDescent="0.25">
      <c r="A327" s="1" t="s">
        <v>288</v>
      </c>
      <c r="B327" s="1" t="s">
        <v>289</v>
      </c>
      <c r="C327" s="1"/>
      <c r="D327" s="1"/>
      <c r="E327" s="7"/>
      <c r="F327" s="6">
        <v>66.98</v>
      </c>
      <c r="G327" s="10">
        <f t="shared" si="31"/>
        <v>-66.98</v>
      </c>
      <c r="H327" s="4">
        <f t="shared" si="32"/>
        <v>-1</v>
      </c>
      <c r="I327" s="13" t="e">
        <f t="shared" si="33"/>
        <v>#DIV/0!</v>
      </c>
      <c r="N327" s="26">
        <f t="shared" si="34"/>
        <v>0</v>
      </c>
    </row>
    <row r="328" spans="1:14" x14ac:dyDescent="0.25">
      <c r="A328" s="2" t="s">
        <v>1343</v>
      </c>
      <c r="B328" s="2" t="s">
        <v>1344</v>
      </c>
      <c r="E328" s="7"/>
      <c r="G328" s="10">
        <f t="shared" si="31"/>
        <v>0</v>
      </c>
      <c r="H328" s="4" t="e">
        <f t="shared" si="32"/>
        <v>#DIV/0!</v>
      </c>
      <c r="I328" s="13" t="e">
        <f t="shared" si="33"/>
        <v>#DIV/0!</v>
      </c>
      <c r="N328" s="26">
        <f t="shared" si="34"/>
        <v>0</v>
      </c>
    </row>
    <row r="329" spans="1:14" x14ac:dyDescent="0.25">
      <c r="A329" s="1" t="s">
        <v>122</v>
      </c>
      <c r="B329" s="1" t="s">
        <v>123</v>
      </c>
      <c r="C329" s="1"/>
      <c r="D329" s="1"/>
      <c r="E329" s="7"/>
      <c r="F329" s="6">
        <v>137.69</v>
      </c>
      <c r="G329" s="10">
        <f t="shared" si="31"/>
        <v>-137.69</v>
      </c>
      <c r="H329" s="4">
        <f t="shared" si="32"/>
        <v>-1</v>
      </c>
      <c r="I329" s="13" t="e">
        <f t="shared" si="33"/>
        <v>#DIV/0!</v>
      </c>
      <c r="N329" s="26">
        <f t="shared" si="34"/>
        <v>0</v>
      </c>
    </row>
    <row r="330" spans="1:14" x14ac:dyDescent="0.25">
      <c r="A330" s="1" t="s">
        <v>1007</v>
      </c>
      <c r="B330" s="1" t="s">
        <v>1008</v>
      </c>
      <c r="C330" s="1"/>
      <c r="D330" s="1"/>
      <c r="E330" s="7"/>
      <c r="F330" s="6">
        <v>389.72</v>
      </c>
      <c r="G330" s="10">
        <f t="shared" si="31"/>
        <v>-389.72</v>
      </c>
      <c r="H330" s="4">
        <f t="shared" si="32"/>
        <v>-1</v>
      </c>
      <c r="I330" s="13" t="e">
        <f t="shared" si="33"/>
        <v>#DIV/0!</v>
      </c>
      <c r="N330" s="26">
        <f t="shared" si="34"/>
        <v>0</v>
      </c>
    </row>
    <row r="331" spans="1:14" x14ac:dyDescent="0.25">
      <c r="A331" s="2" t="s">
        <v>1159</v>
      </c>
      <c r="B331" s="2" t="s">
        <v>1160</v>
      </c>
      <c r="E331" s="7"/>
      <c r="G331" s="10">
        <f t="shared" si="31"/>
        <v>0</v>
      </c>
      <c r="H331" s="4" t="e">
        <f t="shared" si="32"/>
        <v>#DIV/0!</v>
      </c>
      <c r="I331" s="13" t="e">
        <f t="shared" si="33"/>
        <v>#DIV/0!</v>
      </c>
      <c r="N331" s="26">
        <f t="shared" si="34"/>
        <v>0</v>
      </c>
    </row>
    <row r="332" spans="1:14" x14ac:dyDescent="0.25">
      <c r="A332" s="1" t="s">
        <v>666</v>
      </c>
      <c r="B332" s="1" t="s">
        <v>667</v>
      </c>
      <c r="C332" s="1"/>
      <c r="D332" s="1"/>
      <c r="E332" s="7"/>
      <c r="F332" s="6">
        <v>509</v>
      </c>
      <c r="G332" s="10">
        <f t="shared" si="31"/>
        <v>-509</v>
      </c>
      <c r="H332" s="4">
        <f t="shared" si="32"/>
        <v>-1</v>
      </c>
      <c r="I332" s="13" t="e">
        <f t="shared" si="33"/>
        <v>#DIV/0!</v>
      </c>
      <c r="N332" s="26">
        <f t="shared" si="34"/>
        <v>0</v>
      </c>
    </row>
    <row r="333" spans="1:14" x14ac:dyDescent="0.25">
      <c r="A333" s="1" t="s">
        <v>674</v>
      </c>
      <c r="B333" s="1" t="s">
        <v>675</v>
      </c>
      <c r="C333" s="1"/>
      <c r="D333" s="1"/>
      <c r="E333" s="7"/>
      <c r="F333" s="6">
        <v>672.9</v>
      </c>
      <c r="G333" s="10">
        <f t="shared" si="31"/>
        <v>-672.9</v>
      </c>
      <c r="H333" s="4">
        <f t="shared" si="32"/>
        <v>-1</v>
      </c>
      <c r="I333" s="13" t="e">
        <f t="shared" si="33"/>
        <v>#DIV/0!</v>
      </c>
      <c r="N333" s="26">
        <f t="shared" si="34"/>
        <v>0</v>
      </c>
    </row>
    <row r="334" spans="1:14" x14ac:dyDescent="0.25">
      <c r="A334" s="1" t="s">
        <v>700</v>
      </c>
      <c r="B334" s="1" t="s">
        <v>701</v>
      </c>
      <c r="C334" s="1"/>
      <c r="D334" s="1"/>
      <c r="E334" s="7"/>
      <c r="F334" s="6">
        <v>61.55</v>
      </c>
      <c r="G334" s="10">
        <f t="shared" si="31"/>
        <v>-61.55</v>
      </c>
      <c r="H334" s="4">
        <f t="shared" si="32"/>
        <v>-1</v>
      </c>
      <c r="I334" s="13" t="e">
        <f t="shared" si="33"/>
        <v>#DIV/0!</v>
      </c>
      <c r="N334" s="26">
        <f t="shared" si="34"/>
        <v>0</v>
      </c>
    </row>
    <row r="335" spans="1:14" x14ac:dyDescent="0.25">
      <c r="A335" s="1" t="s">
        <v>989</v>
      </c>
      <c r="B335" s="1" t="s">
        <v>990</v>
      </c>
      <c r="C335" s="1"/>
      <c r="D335" s="1"/>
      <c r="E335" s="7"/>
      <c r="F335" s="6">
        <v>976.95</v>
      </c>
      <c r="G335" s="10">
        <f t="shared" si="31"/>
        <v>-976.95</v>
      </c>
      <c r="H335" s="4">
        <f t="shared" si="32"/>
        <v>-1</v>
      </c>
      <c r="I335" s="13" t="e">
        <f t="shared" si="33"/>
        <v>#DIV/0!</v>
      </c>
      <c r="N335" s="26">
        <f t="shared" si="34"/>
        <v>0</v>
      </c>
    </row>
    <row r="336" spans="1:14" x14ac:dyDescent="0.25">
      <c r="A336" s="1" t="s">
        <v>831</v>
      </c>
      <c r="B336" s="1" t="s">
        <v>832</v>
      </c>
      <c r="C336" s="1"/>
      <c r="D336" s="1"/>
      <c r="E336" s="7"/>
      <c r="F336" s="6">
        <v>532.5</v>
      </c>
      <c r="G336" s="10">
        <f t="shared" si="31"/>
        <v>-532.5</v>
      </c>
      <c r="H336" s="4">
        <f t="shared" si="32"/>
        <v>-1</v>
      </c>
      <c r="I336" s="13" t="e">
        <f t="shared" si="33"/>
        <v>#DIV/0!</v>
      </c>
      <c r="N336" s="26">
        <f t="shared" si="34"/>
        <v>0</v>
      </c>
    </row>
    <row r="337" spans="1:14" x14ac:dyDescent="0.25">
      <c r="A337" s="2" t="s">
        <v>1357</v>
      </c>
      <c r="B337" s="2" t="s">
        <v>1358</v>
      </c>
      <c r="E337" s="7"/>
      <c r="G337" s="10">
        <f t="shared" si="31"/>
        <v>0</v>
      </c>
      <c r="H337" s="4" t="e">
        <f t="shared" si="32"/>
        <v>#DIV/0!</v>
      </c>
      <c r="I337" s="13" t="e">
        <f t="shared" si="33"/>
        <v>#DIV/0!</v>
      </c>
      <c r="N337" s="26">
        <f t="shared" si="34"/>
        <v>0</v>
      </c>
    </row>
    <row r="338" spans="1:14" x14ac:dyDescent="0.25">
      <c r="A338" s="2" t="s">
        <v>1239</v>
      </c>
      <c r="B338" s="2" t="s">
        <v>1240</v>
      </c>
      <c r="E338" s="7"/>
      <c r="G338" s="10">
        <f t="shared" si="31"/>
        <v>0</v>
      </c>
      <c r="H338" s="4" t="e">
        <f t="shared" si="32"/>
        <v>#DIV/0!</v>
      </c>
      <c r="I338" s="13" t="e">
        <f t="shared" si="33"/>
        <v>#DIV/0!</v>
      </c>
      <c r="N338" s="26">
        <f t="shared" si="34"/>
        <v>0</v>
      </c>
    </row>
    <row r="339" spans="1:14" x14ac:dyDescent="0.25">
      <c r="A339" s="1" t="s">
        <v>576</v>
      </c>
      <c r="B339" s="1" t="s">
        <v>577</v>
      </c>
      <c r="C339" s="1"/>
      <c r="D339" s="1"/>
      <c r="E339" s="7"/>
      <c r="F339" s="6">
        <v>1430.42</v>
      </c>
      <c r="G339" s="10">
        <f t="shared" si="31"/>
        <v>-1430.42</v>
      </c>
      <c r="H339" s="4">
        <f t="shared" si="32"/>
        <v>-1</v>
      </c>
      <c r="I339" s="13" t="e">
        <f t="shared" si="33"/>
        <v>#DIV/0!</v>
      </c>
      <c r="N339" s="26">
        <f t="shared" si="34"/>
        <v>0</v>
      </c>
    </row>
    <row r="340" spans="1:14" x14ac:dyDescent="0.25">
      <c r="A340" s="2" t="s">
        <v>1197</v>
      </c>
      <c r="B340" s="2" t="s">
        <v>1198</v>
      </c>
      <c r="E340" s="7"/>
      <c r="G340" s="10">
        <f t="shared" si="31"/>
        <v>0</v>
      </c>
      <c r="H340" s="4" t="e">
        <f t="shared" si="32"/>
        <v>#DIV/0!</v>
      </c>
      <c r="I340" s="13" t="e">
        <f t="shared" si="33"/>
        <v>#DIV/0!</v>
      </c>
      <c r="N340" s="26">
        <f t="shared" si="34"/>
        <v>0</v>
      </c>
    </row>
    <row r="341" spans="1:14" x14ac:dyDescent="0.25">
      <c r="A341" s="1" t="s">
        <v>552</v>
      </c>
      <c r="B341" s="1" t="s">
        <v>553</v>
      </c>
      <c r="C341" s="1"/>
      <c r="D341" s="1"/>
      <c r="E341" s="7"/>
      <c r="F341" s="6">
        <v>368.21</v>
      </c>
      <c r="G341" s="10">
        <f t="shared" si="31"/>
        <v>-368.21</v>
      </c>
      <c r="H341" s="4">
        <f t="shared" si="32"/>
        <v>-1</v>
      </c>
      <c r="I341" s="13" t="e">
        <f t="shared" si="33"/>
        <v>#DIV/0!</v>
      </c>
      <c r="N341" s="26">
        <f t="shared" si="34"/>
        <v>0</v>
      </c>
    </row>
    <row r="342" spans="1:14" x14ac:dyDescent="0.25">
      <c r="A342" s="1" t="s">
        <v>698</v>
      </c>
      <c r="B342" s="1" t="s">
        <v>699</v>
      </c>
      <c r="C342" s="1"/>
      <c r="D342" s="1"/>
      <c r="E342" s="7"/>
      <c r="F342" s="6">
        <v>406.3</v>
      </c>
      <c r="G342" s="10">
        <f t="shared" si="31"/>
        <v>-406.3</v>
      </c>
      <c r="H342" s="4">
        <f t="shared" si="32"/>
        <v>-1</v>
      </c>
      <c r="I342" s="13" t="e">
        <f t="shared" si="33"/>
        <v>#DIV/0!</v>
      </c>
      <c r="N342" s="26">
        <f t="shared" si="34"/>
        <v>0</v>
      </c>
    </row>
    <row r="343" spans="1:14" x14ac:dyDescent="0.25">
      <c r="A343" s="1" t="s">
        <v>957</v>
      </c>
      <c r="B343" s="1" t="s">
        <v>958</v>
      </c>
      <c r="C343" s="1"/>
      <c r="D343" s="1"/>
      <c r="E343" s="7"/>
      <c r="F343" s="6">
        <v>150</v>
      </c>
      <c r="G343" s="10">
        <f t="shared" si="31"/>
        <v>-150</v>
      </c>
      <c r="H343" s="4">
        <f t="shared" si="32"/>
        <v>-1</v>
      </c>
      <c r="I343" s="13" t="e">
        <f t="shared" si="33"/>
        <v>#DIV/0!</v>
      </c>
      <c r="N343" s="26">
        <f t="shared" si="34"/>
        <v>0</v>
      </c>
    </row>
    <row r="344" spans="1:14" x14ac:dyDescent="0.25">
      <c r="A344" s="2" t="s">
        <v>1121</v>
      </c>
      <c r="B344" s="2" t="s">
        <v>1122</v>
      </c>
      <c r="E344" s="7"/>
      <c r="G344" s="10">
        <f t="shared" si="31"/>
        <v>0</v>
      </c>
      <c r="H344" s="4" t="e">
        <f t="shared" si="32"/>
        <v>#DIV/0!</v>
      </c>
      <c r="I344" s="13" t="e">
        <f t="shared" si="33"/>
        <v>#DIV/0!</v>
      </c>
      <c r="N344" s="26">
        <f t="shared" si="34"/>
        <v>0</v>
      </c>
    </row>
    <row r="345" spans="1:14" x14ac:dyDescent="0.25">
      <c r="A345" s="1" t="s">
        <v>560</v>
      </c>
      <c r="B345" s="1" t="s">
        <v>561</v>
      </c>
      <c r="C345" s="1"/>
      <c r="D345" s="1"/>
      <c r="E345" s="7"/>
      <c r="F345" s="6">
        <v>809.5</v>
      </c>
      <c r="G345" s="10">
        <f t="shared" si="31"/>
        <v>-809.5</v>
      </c>
      <c r="H345" s="4">
        <f t="shared" si="32"/>
        <v>-1</v>
      </c>
      <c r="I345" s="13" t="e">
        <f t="shared" si="33"/>
        <v>#DIV/0!</v>
      </c>
      <c r="N345" s="26">
        <f t="shared" si="34"/>
        <v>0</v>
      </c>
    </row>
    <row r="346" spans="1:14" x14ac:dyDescent="0.25">
      <c r="A346" s="1" t="s">
        <v>256</v>
      </c>
      <c r="B346" s="1" t="s">
        <v>257</v>
      </c>
      <c r="C346" s="1"/>
      <c r="D346" s="1"/>
      <c r="E346" s="7"/>
      <c r="F346" s="6">
        <v>332.2</v>
      </c>
      <c r="G346" s="10">
        <f t="shared" si="31"/>
        <v>-332.2</v>
      </c>
      <c r="H346" s="4">
        <f t="shared" si="32"/>
        <v>-1</v>
      </c>
      <c r="I346" s="13" t="e">
        <f t="shared" si="33"/>
        <v>#DIV/0!</v>
      </c>
      <c r="N346" s="26">
        <f t="shared" si="34"/>
        <v>0</v>
      </c>
    </row>
    <row r="347" spans="1:14" x14ac:dyDescent="0.25">
      <c r="A347" s="1" t="s">
        <v>358</v>
      </c>
      <c r="B347" s="1" t="s">
        <v>359</v>
      </c>
      <c r="C347" s="1"/>
      <c r="D347" s="1"/>
      <c r="E347" s="7"/>
      <c r="F347" s="6">
        <v>686.93</v>
      </c>
      <c r="G347" s="10">
        <f t="shared" si="31"/>
        <v>-686.93</v>
      </c>
      <c r="H347" s="4">
        <f t="shared" si="32"/>
        <v>-1</v>
      </c>
      <c r="I347" s="13" t="e">
        <f t="shared" si="33"/>
        <v>#DIV/0!</v>
      </c>
      <c r="N347" s="26">
        <f t="shared" si="34"/>
        <v>0</v>
      </c>
    </row>
    <row r="348" spans="1:14" x14ac:dyDescent="0.25">
      <c r="A348" s="1" t="s">
        <v>997</v>
      </c>
      <c r="B348" s="1" t="s">
        <v>998</v>
      </c>
      <c r="C348" s="1"/>
      <c r="D348" s="1"/>
      <c r="E348" s="7"/>
      <c r="F348" s="6">
        <v>728.04</v>
      </c>
      <c r="G348" s="10">
        <f t="shared" si="31"/>
        <v>-728.04</v>
      </c>
      <c r="H348" s="4">
        <f t="shared" si="32"/>
        <v>-1</v>
      </c>
      <c r="I348" s="13" t="e">
        <f t="shared" si="33"/>
        <v>#DIV/0!</v>
      </c>
      <c r="N348" s="26">
        <f t="shared" si="34"/>
        <v>0</v>
      </c>
    </row>
    <row r="349" spans="1:14" x14ac:dyDescent="0.25">
      <c r="A349" s="1" t="s">
        <v>999</v>
      </c>
      <c r="B349" s="1" t="s">
        <v>1000</v>
      </c>
      <c r="C349" s="1"/>
      <c r="D349" s="1"/>
      <c r="E349" s="7"/>
      <c r="F349" s="6">
        <v>697.23</v>
      </c>
      <c r="G349" s="10">
        <f t="shared" si="31"/>
        <v>-697.23</v>
      </c>
      <c r="H349" s="4">
        <f t="shared" si="32"/>
        <v>-1</v>
      </c>
      <c r="I349" s="13" t="e">
        <f t="shared" si="33"/>
        <v>#DIV/0!</v>
      </c>
      <c r="N349" s="26">
        <f t="shared" si="34"/>
        <v>0</v>
      </c>
    </row>
    <row r="350" spans="1:14" x14ac:dyDescent="0.25">
      <c r="A350" s="1" t="s">
        <v>268</v>
      </c>
      <c r="B350" s="1" t="s">
        <v>269</v>
      </c>
      <c r="C350" s="1"/>
      <c r="D350" s="1"/>
      <c r="E350" s="7"/>
      <c r="F350" s="6">
        <v>1106.56</v>
      </c>
      <c r="G350" s="10">
        <f t="shared" si="31"/>
        <v>-1106.56</v>
      </c>
      <c r="H350" s="4">
        <f t="shared" si="32"/>
        <v>-1</v>
      </c>
      <c r="I350" s="13" t="e">
        <f t="shared" si="33"/>
        <v>#DIV/0!</v>
      </c>
      <c r="N350" s="26">
        <f t="shared" si="34"/>
        <v>0</v>
      </c>
    </row>
    <row r="351" spans="1:14" x14ac:dyDescent="0.25">
      <c r="A351" s="1" t="s">
        <v>212</v>
      </c>
      <c r="B351" s="1" t="s">
        <v>213</v>
      </c>
      <c r="C351" s="1"/>
      <c r="D351" s="1"/>
      <c r="E351" s="7"/>
      <c r="F351" s="6">
        <v>440</v>
      </c>
      <c r="G351" s="10">
        <f t="shared" si="31"/>
        <v>-440</v>
      </c>
      <c r="H351" s="4">
        <f t="shared" si="32"/>
        <v>-1</v>
      </c>
      <c r="I351" s="13" t="e">
        <f t="shared" si="33"/>
        <v>#DIV/0!</v>
      </c>
      <c r="N351" s="26">
        <f t="shared" si="34"/>
        <v>0</v>
      </c>
    </row>
    <row r="352" spans="1:14" x14ac:dyDescent="0.25">
      <c r="A352" s="1" t="s">
        <v>8</v>
      </c>
      <c r="B352" s="1" t="s">
        <v>9</v>
      </c>
      <c r="C352" s="1"/>
      <c r="D352" s="1"/>
      <c r="E352" s="7"/>
      <c r="F352" s="6">
        <v>139.31</v>
      </c>
      <c r="G352" s="10">
        <f t="shared" si="31"/>
        <v>-139.31</v>
      </c>
      <c r="H352" s="4">
        <f t="shared" si="32"/>
        <v>-1</v>
      </c>
      <c r="I352" s="13" t="e">
        <f t="shared" si="33"/>
        <v>#DIV/0!</v>
      </c>
      <c r="N352" s="26">
        <f t="shared" si="34"/>
        <v>0</v>
      </c>
    </row>
    <row r="353" spans="1:14" x14ac:dyDescent="0.25">
      <c r="A353" s="1" t="s">
        <v>470</v>
      </c>
      <c r="B353" s="1" t="s">
        <v>471</v>
      </c>
      <c r="C353" s="1"/>
      <c r="D353" s="1"/>
      <c r="E353" s="7"/>
      <c r="F353" s="6">
        <v>552.49</v>
      </c>
      <c r="G353" s="10">
        <f t="shared" si="31"/>
        <v>-552.49</v>
      </c>
      <c r="H353" s="4">
        <f t="shared" si="32"/>
        <v>-1</v>
      </c>
      <c r="I353" s="13" t="e">
        <f t="shared" si="33"/>
        <v>#DIV/0!</v>
      </c>
      <c r="N353" s="26">
        <f t="shared" si="34"/>
        <v>0</v>
      </c>
    </row>
    <row r="354" spans="1:14" x14ac:dyDescent="0.25">
      <c r="A354" s="2" t="s">
        <v>1301</v>
      </c>
      <c r="B354" s="2" t="s">
        <v>1302</v>
      </c>
      <c r="E354" s="7"/>
      <c r="G354" s="10">
        <f t="shared" si="31"/>
        <v>0</v>
      </c>
      <c r="H354" s="4" t="e">
        <f t="shared" si="32"/>
        <v>#DIV/0!</v>
      </c>
      <c r="I354" s="13" t="e">
        <f t="shared" si="33"/>
        <v>#DIV/0!</v>
      </c>
      <c r="N354" s="26">
        <f t="shared" si="34"/>
        <v>0</v>
      </c>
    </row>
    <row r="355" spans="1:14" x14ac:dyDescent="0.25">
      <c r="A355" s="2" t="s">
        <v>1209</v>
      </c>
      <c r="B355" s="2" t="s">
        <v>1210</v>
      </c>
      <c r="E355" s="7"/>
      <c r="G355" s="10">
        <f t="shared" si="31"/>
        <v>0</v>
      </c>
      <c r="H355" s="4" t="e">
        <f t="shared" si="32"/>
        <v>#DIV/0!</v>
      </c>
      <c r="I355" s="13" t="e">
        <f t="shared" si="33"/>
        <v>#DIV/0!</v>
      </c>
      <c r="N355" s="26">
        <f t="shared" si="34"/>
        <v>0</v>
      </c>
    </row>
    <row r="356" spans="1:14" x14ac:dyDescent="0.25">
      <c r="A356" s="1" t="s">
        <v>662</v>
      </c>
      <c r="B356" s="1" t="s">
        <v>663</v>
      </c>
      <c r="C356" s="1"/>
      <c r="D356" s="1"/>
      <c r="E356" s="7"/>
      <c r="F356" s="6">
        <v>4741.3900000000003</v>
      </c>
      <c r="G356" s="10">
        <f t="shared" si="31"/>
        <v>-4741.3900000000003</v>
      </c>
      <c r="H356" s="4">
        <f t="shared" si="32"/>
        <v>-1</v>
      </c>
      <c r="I356" s="13" t="e">
        <f t="shared" si="33"/>
        <v>#DIV/0!</v>
      </c>
      <c r="N356" s="26">
        <f t="shared" si="34"/>
        <v>0</v>
      </c>
    </row>
    <row r="357" spans="1:14" x14ac:dyDescent="0.25">
      <c r="A357" s="1" t="s">
        <v>718</v>
      </c>
      <c r="B357" s="1" t="s">
        <v>719</v>
      </c>
      <c r="C357" s="1"/>
      <c r="D357" s="1"/>
      <c r="E357" s="7"/>
      <c r="F357" s="6">
        <v>2700.06</v>
      </c>
      <c r="G357" s="10">
        <f t="shared" si="31"/>
        <v>-2700.06</v>
      </c>
      <c r="H357" s="4">
        <f t="shared" si="32"/>
        <v>-1</v>
      </c>
      <c r="I357" s="13" t="e">
        <f t="shared" si="33"/>
        <v>#DIV/0!</v>
      </c>
      <c r="N357" s="26">
        <f t="shared" si="34"/>
        <v>0</v>
      </c>
    </row>
    <row r="358" spans="1:14" x14ac:dyDescent="0.25">
      <c r="A358" s="1" t="s">
        <v>730</v>
      </c>
      <c r="B358" s="1" t="s">
        <v>105</v>
      </c>
      <c r="C358" s="1"/>
      <c r="D358" s="1"/>
      <c r="E358" s="7"/>
      <c r="F358" s="6">
        <v>478.15</v>
      </c>
      <c r="G358" s="10">
        <f t="shared" si="31"/>
        <v>-478.15</v>
      </c>
      <c r="H358" s="4">
        <f t="shared" si="32"/>
        <v>-1</v>
      </c>
      <c r="I358" s="13" t="e">
        <f t="shared" si="33"/>
        <v>#DIV/0!</v>
      </c>
      <c r="N358" s="26">
        <f t="shared" si="34"/>
        <v>0</v>
      </c>
    </row>
    <row r="359" spans="1:14" x14ac:dyDescent="0.25">
      <c r="A359" s="2" t="s">
        <v>1139</v>
      </c>
      <c r="B359" s="2" t="s">
        <v>1140</v>
      </c>
      <c r="E359" s="7"/>
      <c r="G359" s="10">
        <f t="shared" si="31"/>
        <v>0</v>
      </c>
      <c r="H359" s="4" t="e">
        <f t="shared" si="32"/>
        <v>#DIV/0!</v>
      </c>
      <c r="I359" s="13" t="e">
        <f t="shared" si="33"/>
        <v>#DIV/0!</v>
      </c>
      <c r="N359" s="26">
        <f t="shared" si="34"/>
        <v>0</v>
      </c>
    </row>
    <row r="360" spans="1:14" x14ac:dyDescent="0.25">
      <c r="A360" s="1" t="s">
        <v>694</v>
      </c>
      <c r="B360" s="1" t="s">
        <v>695</v>
      </c>
      <c r="C360" s="1"/>
      <c r="D360" s="1"/>
      <c r="E360" s="7"/>
      <c r="F360" s="6">
        <v>938.35</v>
      </c>
      <c r="G360" s="10">
        <f t="shared" si="31"/>
        <v>-938.35</v>
      </c>
      <c r="H360" s="4">
        <f t="shared" si="32"/>
        <v>-1</v>
      </c>
      <c r="I360" s="13" t="e">
        <f t="shared" si="33"/>
        <v>#DIV/0!</v>
      </c>
      <c r="N360" s="26">
        <f t="shared" si="34"/>
        <v>0</v>
      </c>
    </row>
    <row r="361" spans="1:14" x14ac:dyDescent="0.25">
      <c r="A361" s="1" t="s">
        <v>278</v>
      </c>
      <c r="B361" s="1" t="s">
        <v>279</v>
      </c>
      <c r="C361" s="1"/>
      <c r="D361" s="1"/>
      <c r="E361" s="7"/>
      <c r="F361" s="6">
        <v>3591.76</v>
      </c>
      <c r="G361" s="10">
        <f t="shared" si="31"/>
        <v>-3591.76</v>
      </c>
      <c r="H361" s="4">
        <f t="shared" si="32"/>
        <v>-1</v>
      </c>
      <c r="I361" s="13" t="e">
        <f t="shared" si="33"/>
        <v>#DIV/0!</v>
      </c>
      <c r="N361" s="26">
        <f t="shared" si="34"/>
        <v>0</v>
      </c>
    </row>
    <row r="362" spans="1:14" x14ac:dyDescent="0.25">
      <c r="A362" s="2" t="s">
        <v>1137</v>
      </c>
      <c r="B362" s="2" t="s">
        <v>1138</v>
      </c>
      <c r="E362" s="7"/>
      <c r="G362" s="10">
        <f t="shared" si="31"/>
        <v>0</v>
      </c>
      <c r="H362" s="4" t="e">
        <f t="shared" si="32"/>
        <v>#DIV/0!</v>
      </c>
      <c r="I362" s="13" t="e">
        <f t="shared" si="33"/>
        <v>#DIV/0!</v>
      </c>
      <c r="N362" s="26">
        <f t="shared" si="34"/>
        <v>0</v>
      </c>
    </row>
    <row r="363" spans="1:14" x14ac:dyDescent="0.25">
      <c r="A363" s="1" t="s">
        <v>841</v>
      </c>
      <c r="B363" s="1" t="s">
        <v>842</v>
      </c>
      <c r="C363" s="1"/>
      <c r="D363" s="1"/>
      <c r="E363" s="7"/>
      <c r="F363" s="6">
        <v>233.12</v>
      </c>
      <c r="G363" s="10">
        <f t="shared" si="31"/>
        <v>-233.12</v>
      </c>
      <c r="H363" s="4">
        <f t="shared" si="32"/>
        <v>-1</v>
      </c>
      <c r="I363" s="13" t="e">
        <f t="shared" si="33"/>
        <v>#DIV/0!</v>
      </c>
      <c r="N363" s="26">
        <f t="shared" si="34"/>
        <v>0</v>
      </c>
    </row>
    <row r="364" spans="1:14" x14ac:dyDescent="0.25">
      <c r="A364" s="2" t="s">
        <v>1201</v>
      </c>
      <c r="B364" s="2" t="s">
        <v>1202</v>
      </c>
      <c r="E364" s="7"/>
      <c r="G364" s="10">
        <f t="shared" si="31"/>
        <v>0</v>
      </c>
      <c r="H364" s="4" t="e">
        <f t="shared" si="32"/>
        <v>#DIV/0!</v>
      </c>
      <c r="I364" s="13" t="e">
        <f t="shared" si="33"/>
        <v>#DIV/0!</v>
      </c>
      <c r="N364" s="26">
        <f t="shared" si="34"/>
        <v>0</v>
      </c>
    </row>
    <row r="365" spans="1:14" x14ac:dyDescent="0.25">
      <c r="A365" s="1" t="s">
        <v>903</v>
      </c>
      <c r="B365" s="1" t="s">
        <v>904</v>
      </c>
      <c r="C365" s="1"/>
      <c r="D365" s="1"/>
      <c r="E365" s="7"/>
      <c r="F365" s="6">
        <v>2379.33</v>
      </c>
      <c r="G365" s="10">
        <f t="shared" si="31"/>
        <v>-2379.33</v>
      </c>
      <c r="H365" s="4">
        <f t="shared" si="32"/>
        <v>-1</v>
      </c>
      <c r="I365" s="13" t="e">
        <f t="shared" si="33"/>
        <v>#DIV/0!</v>
      </c>
      <c r="N365" s="26">
        <f t="shared" si="34"/>
        <v>0</v>
      </c>
    </row>
    <row r="366" spans="1:14" x14ac:dyDescent="0.25">
      <c r="A366" s="2" t="s">
        <v>1221</v>
      </c>
      <c r="B366" s="2" t="s">
        <v>1222</v>
      </c>
      <c r="E366" s="7"/>
      <c r="G366" s="10">
        <f t="shared" ref="G366:G429" si="35">+E366-F366</f>
        <v>0</v>
      </c>
      <c r="H366" s="4" t="e">
        <f t="shared" ref="H366:H429" si="36">+G366/F366</f>
        <v>#DIV/0!</v>
      </c>
      <c r="I366" s="13" t="e">
        <f t="shared" si="33"/>
        <v>#DIV/0!</v>
      </c>
      <c r="N366" s="26">
        <f t="shared" si="34"/>
        <v>0</v>
      </c>
    </row>
    <row r="367" spans="1:14" x14ac:dyDescent="0.25">
      <c r="A367" s="2" t="s">
        <v>1141</v>
      </c>
      <c r="B367" s="2" t="s">
        <v>1142</v>
      </c>
      <c r="E367" s="7"/>
      <c r="G367" s="10">
        <f t="shared" si="35"/>
        <v>0</v>
      </c>
      <c r="H367" s="4" t="e">
        <f t="shared" si="36"/>
        <v>#DIV/0!</v>
      </c>
      <c r="I367" s="13" t="e">
        <f t="shared" ref="I367:I430" si="37">+E367/$E$2</f>
        <v>#DIV/0!</v>
      </c>
      <c r="N367" s="26">
        <f t="shared" ref="N367:N430" si="38">+L367/12</f>
        <v>0</v>
      </c>
    </row>
    <row r="368" spans="1:14" x14ac:dyDescent="0.25">
      <c r="A368" s="1" t="s">
        <v>562</v>
      </c>
      <c r="B368" s="1" t="s">
        <v>563</v>
      </c>
      <c r="C368" s="1"/>
      <c r="D368" s="1"/>
      <c r="E368" s="7"/>
      <c r="F368" s="6">
        <v>136.5</v>
      </c>
      <c r="G368" s="10">
        <f t="shared" si="35"/>
        <v>-136.5</v>
      </c>
      <c r="H368" s="4">
        <f t="shared" si="36"/>
        <v>-1</v>
      </c>
      <c r="I368" s="13" t="e">
        <f t="shared" si="37"/>
        <v>#DIV/0!</v>
      </c>
      <c r="N368" s="26">
        <f t="shared" si="38"/>
        <v>0</v>
      </c>
    </row>
    <row r="369" spans="1:14" x14ac:dyDescent="0.25">
      <c r="A369" s="2" t="s">
        <v>1323</v>
      </c>
      <c r="B369" s="2" t="s">
        <v>1324</v>
      </c>
      <c r="E369" s="7"/>
      <c r="G369" s="10">
        <f t="shared" si="35"/>
        <v>0</v>
      </c>
      <c r="H369" s="4" t="e">
        <f t="shared" si="36"/>
        <v>#DIV/0!</v>
      </c>
      <c r="I369" s="13" t="e">
        <f t="shared" si="37"/>
        <v>#DIV/0!</v>
      </c>
      <c r="N369" s="26">
        <f t="shared" si="38"/>
        <v>0</v>
      </c>
    </row>
    <row r="370" spans="1:14" x14ac:dyDescent="0.25">
      <c r="A370" s="1" t="s">
        <v>658</v>
      </c>
      <c r="B370" s="1" t="s">
        <v>659</v>
      </c>
      <c r="C370" s="1"/>
      <c r="D370" s="1"/>
      <c r="E370" s="7"/>
      <c r="F370" s="6">
        <v>981.68</v>
      </c>
      <c r="G370" s="10">
        <f t="shared" si="35"/>
        <v>-981.68</v>
      </c>
      <c r="H370" s="4">
        <f t="shared" si="36"/>
        <v>-1</v>
      </c>
      <c r="I370" s="13" t="e">
        <f t="shared" si="37"/>
        <v>#DIV/0!</v>
      </c>
      <c r="N370" s="26">
        <f t="shared" si="38"/>
        <v>0</v>
      </c>
    </row>
    <row r="371" spans="1:14" x14ac:dyDescent="0.25">
      <c r="A371" s="2" t="s">
        <v>1305</v>
      </c>
      <c r="B371" s="2" t="s">
        <v>1306</v>
      </c>
      <c r="E371" s="7"/>
      <c r="G371" s="10">
        <f t="shared" si="35"/>
        <v>0</v>
      </c>
      <c r="H371" s="4" t="e">
        <f t="shared" si="36"/>
        <v>#DIV/0!</v>
      </c>
      <c r="I371" s="13" t="e">
        <f t="shared" si="37"/>
        <v>#DIV/0!</v>
      </c>
      <c r="N371" s="26">
        <f t="shared" si="38"/>
        <v>0</v>
      </c>
    </row>
    <row r="372" spans="1:14" x14ac:dyDescent="0.25">
      <c r="A372" s="1" t="s">
        <v>696</v>
      </c>
      <c r="B372" s="1" t="s">
        <v>697</v>
      </c>
      <c r="C372" s="1"/>
      <c r="D372" s="1"/>
      <c r="E372" s="7"/>
      <c r="F372" s="6">
        <v>482.9</v>
      </c>
      <c r="G372" s="10">
        <f t="shared" si="35"/>
        <v>-482.9</v>
      </c>
      <c r="H372" s="4">
        <f t="shared" si="36"/>
        <v>-1</v>
      </c>
      <c r="I372" s="13" t="e">
        <f t="shared" si="37"/>
        <v>#DIV/0!</v>
      </c>
      <c r="N372" s="26">
        <f t="shared" si="38"/>
        <v>0</v>
      </c>
    </row>
    <row r="373" spans="1:14" x14ac:dyDescent="0.25">
      <c r="A373" s="1" t="s">
        <v>1015</v>
      </c>
      <c r="B373" s="1" t="s">
        <v>1016</v>
      </c>
      <c r="C373" s="1"/>
      <c r="D373" s="1"/>
      <c r="E373" s="7"/>
      <c r="F373" s="6">
        <v>0</v>
      </c>
      <c r="G373" s="10">
        <f t="shared" si="35"/>
        <v>0</v>
      </c>
      <c r="H373" s="4" t="e">
        <f t="shared" si="36"/>
        <v>#DIV/0!</v>
      </c>
      <c r="I373" s="13" t="e">
        <f t="shared" si="37"/>
        <v>#DIV/0!</v>
      </c>
      <c r="N373" s="26">
        <f t="shared" si="38"/>
        <v>0</v>
      </c>
    </row>
    <row r="374" spans="1:14" x14ac:dyDescent="0.25">
      <c r="A374" s="1" t="s">
        <v>809</v>
      </c>
      <c r="B374" s="1" t="s">
        <v>810</v>
      </c>
      <c r="C374" s="1"/>
      <c r="D374" s="1"/>
      <c r="E374" s="7"/>
      <c r="F374" s="6">
        <v>520</v>
      </c>
      <c r="G374" s="10">
        <f t="shared" si="35"/>
        <v>-520</v>
      </c>
      <c r="H374" s="4">
        <f t="shared" si="36"/>
        <v>-1</v>
      </c>
      <c r="I374" s="13" t="e">
        <f t="shared" si="37"/>
        <v>#DIV/0!</v>
      </c>
      <c r="N374" s="26">
        <f t="shared" si="38"/>
        <v>0</v>
      </c>
    </row>
    <row r="375" spans="1:14" x14ac:dyDescent="0.25">
      <c r="A375" s="2" t="s">
        <v>1269</v>
      </c>
      <c r="B375" s="2" t="s">
        <v>1270</v>
      </c>
      <c r="E375" s="7"/>
      <c r="G375" s="10">
        <f t="shared" si="35"/>
        <v>0</v>
      </c>
      <c r="H375" s="4" t="e">
        <f t="shared" si="36"/>
        <v>#DIV/0!</v>
      </c>
      <c r="I375" s="13" t="e">
        <f t="shared" si="37"/>
        <v>#DIV/0!</v>
      </c>
      <c r="N375" s="26">
        <f t="shared" si="38"/>
        <v>0</v>
      </c>
    </row>
    <row r="376" spans="1:14" x14ac:dyDescent="0.25">
      <c r="A376" s="2" t="s">
        <v>1337</v>
      </c>
      <c r="B376" s="2" t="s">
        <v>1338</v>
      </c>
      <c r="E376" s="7"/>
      <c r="G376" s="10">
        <f t="shared" si="35"/>
        <v>0</v>
      </c>
      <c r="H376" s="4" t="e">
        <f t="shared" si="36"/>
        <v>#DIV/0!</v>
      </c>
      <c r="I376" s="13" t="e">
        <f t="shared" si="37"/>
        <v>#DIV/0!</v>
      </c>
      <c r="N376" s="26">
        <f t="shared" si="38"/>
        <v>0</v>
      </c>
    </row>
    <row r="377" spans="1:14" x14ac:dyDescent="0.25">
      <c r="A377" s="1" t="s">
        <v>130</v>
      </c>
      <c r="B377" s="1" t="s">
        <v>131</v>
      </c>
      <c r="C377" s="1"/>
      <c r="D377" s="1"/>
      <c r="E377" s="7"/>
      <c r="F377" s="6">
        <v>333.26</v>
      </c>
      <c r="G377" s="10">
        <f t="shared" si="35"/>
        <v>-333.26</v>
      </c>
      <c r="H377" s="4">
        <f t="shared" si="36"/>
        <v>-1</v>
      </c>
      <c r="I377" s="13" t="e">
        <f t="shared" si="37"/>
        <v>#DIV/0!</v>
      </c>
      <c r="N377" s="26">
        <f t="shared" si="38"/>
        <v>0</v>
      </c>
    </row>
    <row r="378" spans="1:14" x14ac:dyDescent="0.25">
      <c r="A378" s="2" t="s">
        <v>1145</v>
      </c>
      <c r="B378" s="2" t="s">
        <v>1146</v>
      </c>
      <c r="E378" s="7"/>
      <c r="G378" s="10">
        <f t="shared" si="35"/>
        <v>0</v>
      </c>
      <c r="H378" s="4" t="e">
        <f t="shared" si="36"/>
        <v>#DIV/0!</v>
      </c>
      <c r="I378" s="13" t="e">
        <f t="shared" si="37"/>
        <v>#DIV/0!</v>
      </c>
      <c r="N378" s="26">
        <f t="shared" si="38"/>
        <v>0</v>
      </c>
    </row>
    <row r="379" spans="1:14" x14ac:dyDescent="0.25">
      <c r="A379" s="1" t="s">
        <v>712</v>
      </c>
      <c r="B379" s="1" t="s">
        <v>713</v>
      </c>
      <c r="C379" s="1"/>
      <c r="D379" s="1"/>
      <c r="E379" s="7"/>
      <c r="F379" s="6">
        <v>1257.3499999999999</v>
      </c>
      <c r="G379" s="10">
        <f t="shared" si="35"/>
        <v>-1257.3499999999999</v>
      </c>
      <c r="H379" s="4">
        <f t="shared" si="36"/>
        <v>-1</v>
      </c>
      <c r="I379" s="13" t="e">
        <f t="shared" si="37"/>
        <v>#DIV/0!</v>
      </c>
      <c r="N379" s="26">
        <f t="shared" si="38"/>
        <v>0</v>
      </c>
    </row>
    <row r="380" spans="1:14" x14ac:dyDescent="0.25">
      <c r="A380" s="1" t="s">
        <v>580</v>
      </c>
      <c r="B380" s="1" t="s">
        <v>581</v>
      </c>
      <c r="C380" s="1"/>
      <c r="D380" s="1"/>
      <c r="E380" s="7"/>
      <c r="F380" s="6">
        <v>125.68</v>
      </c>
      <c r="G380" s="10">
        <f t="shared" si="35"/>
        <v>-125.68</v>
      </c>
      <c r="H380" s="4">
        <f t="shared" si="36"/>
        <v>-1</v>
      </c>
      <c r="I380" s="13" t="e">
        <f t="shared" si="37"/>
        <v>#DIV/0!</v>
      </c>
      <c r="N380" s="26">
        <f t="shared" si="38"/>
        <v>0</v>
      </c>
    </row>
    <row r="381" spans="1:14" x14ac:dyDescent="0.25">
      <c r="A381" s="1" t="s">
        <v>58</v>
      </c>
      <c r="B381" s="1" t="s">
        <v>59</v>
      </c>
      <c r="C381" s="1"/>
      <c r="D381" s="1"/>
      <c r="E381" s="7"/>
      <c r="F381" s="6">
        <v>468</v>
      </c>
      <c r="G381" s="10">
        <f t="shared" si="35"/>
        <v>-468</v>
      </c>
      <c r="H381" s="4">
        <f t="shared" si="36"/>
        <v>-1</v>
      </c>
      <c r="I381" s="13" t="e">
        <f t="shared" si="37"/>
        <v>#DIV/0!</v>
      </c>
      <c r="N381" s="26">
        <f t="shared" si="38"/>
        <v>0</v>
      </c>
    </row>
    <row r="382" spans="1:14" x14ac:dyDescent="0.25">
      <c r="A382" s="1" t="s">
        <v>36</v>
      </c>
      <c r="B382" s="1" t="s">
        <v>37</v>
      </c>
      <c r="C382" s="1"/>
      <c r="D382" s="1"/>
      <c r="E382" s="7"/>
      <c r="F382" s="6">
        <v>299.51</v>
      </c>
      <c r="G382" s="10">
        <f t="shared" si="35"/>
        <v>-299.51</v>
      </c>
      <c r="H382" s="4">
        <f t="shared" si="36"/>
        <v>-1</v>
      </c>
      <c r="I382" s="13" t="e">
        <f t="shared" si="37"/>
        <v>#DIV/0!</v>
      </c>
      <c r="N382" s="26">
        <f t="shared" si="38"/>
        <v>0</v>
      </c>
    </row>
    <row r="383" spans="1:14" x14ac:dyDescent="0.25">
      <c r="A383" s="1" t="s">
        <v>953</v>
      </c>
      <c r="B383" s="1" t="s">
        <v>954</v>
      </c>
      <c r="C383" s="1"/>
      <c r="D383" s="1"/>
      <c r="E383" s="7"/>
      <c r="F383" s="6">
        <v>212.26</v>
      </c>
      <c r="G383" s="10">
        <f t="shared" si="35"/>
        <v>-212.26</v>
      </c>
      <c r="H383" s="4">
        <f t="shared" si="36"/>
        <v>-1</v>
      </c>
      <c r="I383" s="13" t="e">
        <f t="shared" si="37"/>
        <v>#DIV/0!</v>
      </c>
      <c r="N383" s="26">
        <f t="shared" si="38"/>
        <v>0</v>
      </c>
    </row>
    <row r="384" spans="1:14" x14ac:dyDescent="0.25">
      <c r="A384" s="1" t="s">
        <v>931</v>
      </c>
      <c r="B384" s="1" t="s">
        <v>932</v>
      </c>
      <c r="C384" s="1"/>
      <c r="D384" s="1"/>
      <c r="E384" s="7"/>
      <c r="F384" s="6">
        <v>425.6</v>
      </c>
      <c r="G384" s="10">
        <f t="shared" si="35"/>
        <v>-425.6</v>
      </c>
      <c r="H384" s="4">
        <f t="shared" si="36"/>
        <v>-1</v>
      </c>
      <c r="I384" s="13" t="e">
        <f t="shared" si="37"/>
        <v>#DIV/0!</v>
      </c>
      <c r="N384" s="26">
        <f t="shared" si="38"/>
        <v>0</v>
      </c>
    </row>
    <row r="385" spans="1:14" x14ac:dyDescent="0.25">
      <c r="A385" s="2" t="s">
        <v>1309</v>
      </c>
      <c r="B385" s="2" t="s">
        <v>1310</v>
      </c>
      <c r="E385" s="7"/>
      <c r="G385" s="10">
        <f t="shared" si="35"/>
        <v>0</v>
      </c>
      <c r="H385" s="4" t="e">
        <f t="shared" si="36"/>
        <v>#DIV/0!</v>
      </c>
      <c r="I385" s="13" t="e">
        <f t="shared" si="37"/>
        <v>#DIV/0!</v>
      </c>
      <c r="N385" s="26">
        <f t="shared" si="38"/>
        <v>0</v>
      </c>
    </row>
    <row r="386" spans="1:14" x14ac:dyDescent="0.25">
      <c r="A386" s="2" t="s">
        <v>1127</v>
      </c>
      <c r="B386" s="2" t="s">
        <v>1128</v>
      </c>
      <c r="E386" s="7"/>
      <c r="G386" s="10">
        <f t="shared" si="35"/>
        <v>0</v>
      </c>
      <c r="H386" s="4" t="e">
        <f t="shared" si="36"/>
        <v>#DIV/0!</v>
      </c>
      <c r="I386" s="13" t="e">
        <f t="shared" si="37"/>
        <v>#DIV/0!</v>
      </c>
      <c r="N386" s="26">
        <f t="shared" si="38"/>
        <v>0</v>
      </c>
    </row>
    <row r="387" spans="1:14" x14ac:dyDescent="0.25">
      <c r="A387" s="1" t="s">
        <v>993</v>
      </c>
      <c r="B387" s="1" t="s">
        <v>994</v>
      </c>
      <c r="C387" s="1"/>
      <c r="D387" s="1"/>
      <c r="E387" s="7"/>
      <c r="F387" s="6">
        <v>119</v>
      </c>
      <c r="G387" s="10">
        <f t="shared" si="35"/>
        <v>-119</v>
      </c>
      <c r="H387" s="4">
        <f t="shared" si="36"/>
        <v>-1</v>
      </c>
      <c r="I387" s="13" t="e">
        <f t="shared" si="37"/>
        <v>#DIV/0!</v>
      </c>
      <c r="N387" s="26">
        <f t="shared" si="38"/>
        <v>0</v>
      </c>
    </row>
    <row r="388" spans="1:14" x14ac:dyDescent="0.25">
      <c r="A388" s="1" t="s">
        <v>650</v>
      </c>
      <c r="B388" s="1" t="s">
        <v>651</v>
      </c>
      <c r="C388" s="1"/>
      <c r="D388" s="1"/>
      <c r="E388" s="7"/>
      <c r="F388" s="6">
        <v>490.72</v>
      </c>
      <c r="G388" s="10">
        <f t="shared" si="35"/>
        <v>-490.72</v>
      </c>
      <c r="H388" s="4">
        <f t="shared" si="36"/>
        <v>-1</v>
      </c>
      <c r="I388" s="13" t="e">
        <f t="shared" si="37"/>
        <v>#DIV/0!</v>
      </c>
      <c r="N388" s="26">
        <f t="shared" si="38"/>
        <v>0</v>
      </c>
    </row>
    <row r="389" spans="1:14" x14ac:dyDescent="0.25">
      <c r="A389" s="2" t="s">
        <v>1257</v>
      </c>
      <c r="B389" s="2" t="s">
        <v>1258</v>
      </c>
      <c r="E389" s="7"/>
      <c r="G389" s="10">
        <f t="shared" si="35"/>
        <v>0</v>
      </c>
      <c r="H389" s="4" t="e">
        <f t="shared" si="36"/>
        <v>#DIV/0!</v>
      </c>
      <c r="I389" s="13" t="e">
        <f t="shared" si="37"/>
        <v>#DIV/0!</v>
      </c>
      <c r="N389" s="26">
        <f t="shared" si="38"/>
        <v>0</v>
      </c>
    </row>
    <row r="390" spans="1:14" x14ac:dyDescent="0.25">
      <c r="A390" s="1" t="s">
        <v>741</v>
      </c>
      <c r="B390" s="1" t="s">
        <v>742</v>
      </c>
      <c r="C390" s="1"/>
      <c r="D390" s="1"/>
      <c r="E390" s="7"/>
      <c r="F390" s="6">
        <v>1971.21</v>
      </c>
      <c r="G390" s="10">
        <f t="shared" si="35"/>
        <v>-1971.21</v>
      </c>
      <c r="H390" s="4">
        <f t="shared" si="36"/>
        <v>-1</v>
      </c>
      <c r="I390" s="13" t="e">
        <f t="shared" si="37"/>
        <v>#DIV/0!</v>
      </c>
      <c r="N390" s="26">
        <f t="shared" si="38"/>
        <v>0</v>
      </c>
    </row>
    <row r="391" spans="1:14" x14ac:dyDescent="0.25">
      <c r="A391" s="2" t="s">
        <v>1193</v>
      </c>
      <c r="B391" s="2" t="s">
        <v>1194</v>
      </c>
      <c r="E391" s="7"/>
      <c r="G391" s="10">
        <f t="shared" si="35"/>
        <v>0</v>
      </c>
      <c r="H391" s="4" t="e">
        <f t="shared" si="36"/>
        <v>#DIV/0!</v>
      </c>
      <c r="I391" s="13" t="e">
        <f t="shared" si="37"/>
        <v>#DIV/0!</v>
      </c>
      <c r="N391" s="26">
        <f t="shared" si="38"/>
        <v>0</v>
      </c>
    </row>
    <row r="392" spans="1:14" x14ac:dyDescent="0.25">
      <c r="A392" s="2" t="s">
        <v>1185</v>
      </c>
      <c r="B392" s="2" t="s">
        <v>1186</v>
      </c>
      <c r="E392" s="7"/>
      <c r="G392" s="10">
        <f t="shared" si="35"/>
        <v>0</v>
      </c>
      <c r="H392" s="4" t="e">
        <f t="shared" si="36"/>
        <v>#DIV/0!</v>
      </c>
      <c r="I392" s="13" t="e">
        <f t="shared" si="37"/>
        <v>#DIV/0!</v>
      </c>
      <c r="N392" s="26">
        <f t="shared" si="38"/>
        <v>0</v>
      </c>
    </row>
    <row r="393" spans="1:14" x14ac:dyDescent="0.25">
      <c r="A393" s="1" t="s">
        <v>440</v>
      </c>
      <c r="B393" s="1" t="s">
        <v>441</v>
      </c>
      <c r="C393" s="1"/>
      <c r="D393" s="1"/>
      <c r="E393" s="7"/>
      <c r="F393" s="6">
        <v>8362.48</v>
      </c>
      <c r="G393" s="10">
        <f t="shared" si="35"/>
        <v>-8362.48</v>
      </c>
      <c r="H393" s="4">
        <f t="shared" si="36"/>
        <v>-1</v>
      </c>
      <c r="I393" s="13" t="e">
        <f t="shared" si="37"/>
        <v>#DIV/0!</v>
      </c>
      <c r="N393" s="26">
        <f t="shared" si="38"/>
        <v>0</v>
      </c>
    </row>
    <row r="394" spans="1:14" x14ac:dyDescent="0.25">
      <c r="A394" s="1" t="s">
        <v>811</v>
      </c>
      <c r="B394" s="1" t="s">
        <v>812</v>
      </c>
      <c r="C394" s="1"/>
      <c r="D394" s="1"/>
      <c r="E394" s="7"/>
      <c r="F394" s="6">
        <v>446.26</v>
      </c>
      <c r="G394" s="10">
        <f t="shared" si="35"/>
        <v>-446.26</v>
      </c>
      <c r="H394" s="4">
        <f t="shared" si="36"/>
        <v>-1</v>
      </c>
      <c r="I394" s="13" t="e">
        <f t="shared" si="37"/>
        <v>#DIV/0!</v>
      </c>
      <c r="N394" s="26">
        <f t="shared" si="38"/>
        <v>0</v>
      </c>
    </row>
    <row r="395" spans="1:14" x14ac:dyDescent="0.25">
      <c r="A395" s="1" t="s">
        <v>78</v>
      </c>
      <c r="B395" s="1" t="s">
        <v>79</v>
      </c>
      <c r="C395" s="1"/>
      <c r="D395" s="1"/>
      <c r="E395" s="7"/>
      <c r="F395" s="6">
        <v>307</v>
      </c>
      <c r="G395" s="10">
        <f t="shared" si="35"/>
        <v>-307</v>
      </c>
      <c r="H395" s="4">
        <f t="shared" si="36"/>
        <v>-1</v>
      </c>
      <c r="I395" s="13" t="e">
        <f t="shared" si="37"/>
        <v>#DIV/0!</v>
      </c>
      <c r="N395" s="26">
        <f t="shared" si="38"/>
        <v>0</v>
      </c>
    </row>
    <row r="396" spans="1:14" x14ac:dyDescent="0.25">
      <c r="A396" s="1" t="s">
        <v>540</v>
      </c>
      <c r="B396" s="1" t="s">
        <v>541</v>
      </c>
      <c r="C396" s="1"/>
      <c r="D396" s="1"/>
      <c r="E396" s="7"/>
      <c r="F396" s="6">
        <v>448.8</v>
      </c>
      <c r="G396" s="10">
        <f t="shared" si="35"/>
        <v>-448.8</v>
      </c>
      <c r="H396" s="4">
        <f t="shared" si="36"/>
        <v>-1</v>
      </c>
      <c r="I396" s="13" t="e">
        <f t="shared" si="37"/>
        <v>#DIV/0!</v>
      </c>
      <c r="N396" s="26">
        <f t="shared" si="38"/>
        <v>0</v>
      </c>
    </row>
    <row r="397" spans="1:14" x14ac:dyDescent="0.25">
      <c r="A397" s="2" t="s">
        <v>1345</v>
      </c>
      <c r="B397" s="2" t="s">
        <v>1346</v>
      </c>
      <c r="E397" s="7"/>
      <c r="G397" s="10">
        <f t="shared" si="35"/>
        <v>0</v>
      </c>
      <c r="H397" s="4" t="e">
        <f t="shared" si="36"/>
        <v>#DIV/0!</v>
      </c>
      <c r="I397" s="13" t="e">
        <f t="shared" si="37"/>
        <v>#DIV/0!</v>
      </c>
      <c r="N397" s="26">
        <f t="shared" si="38"/>
        <v>0</v>
      </c>
    </row>
    <row r="398" spans="1:14" x14ac:dyDescent="0.25">
      <c r="A398" s="2" t="s">
        <v>1277</v>
      </c>
      <c r="B398" s="2" t="s">
        <v>1278</v>
      </c>
      <c r="E398" s="7"/>
      <c r="G398" s="10">
        <f t="shared" si="35"/>
        <v>0</v>
      </c>
      <c r="H398" s="4" t="e">
        <f t="shared" si="36"/>
        <v>#DIV/0!</v>
      </c>
      <c r="I398" s="13" t="e">
        <f t="shared" si="37"/>
        <v>#DIV/0!</v>
      </c>
      <c r="N398" s="26">
        <f t="shared" si="38"/>
        <v>0</v>
      </c>
    </row>
    <row r="399" spans="1:14" x14ac:dyDescent="0.25">
      <c r="A399" s="1" t="s">
        <v>422</v>
      </c>
      <c r="B399" s="1" t="s">
        <v>423</v>
      </c>
      <c r="C399" s="1"/>
      <c r="D399" s="1"/>
      <c r="E399" s="7"/>
      <c r="F399" s="6">
        <v>624</v>
      </c>
      <c r="G399" s="10">
        <f t="shared" si="35"/>
        <v>-624</v>
      </c>
      <c r="H399" s="4">
        <f t="shared" si="36"/>
        <v>-1</v>
      </c>
      <c r="I399" s="13" t="e">
        <f t="shared" si="37"/>
        <v>#DIV/0!</v>
      </c>
      <c r="N399" s="26">
        <f t="shared" si="38"/>
        <v>0</v>
      </c>
    </row>
    <row r="400" spans="1:14" x14ac:dyDescent="0.25">
      <c r="A400" s="1" t="s">
        <v>1055</v>
      </c>
      <c r="B400" s="1" t="s">
        <v>1056</v>
      </c>
      <c r="C400" s="1"/>
      <c r="D400" s="1"/>
      <c r="E400" s="7"/>
      <c r="F400" s="6">
        <v>399</v>
      </c>
      <c r="G400" s="10">
        <f t="shared" si="35"/>
        <v>-399</v>
      </c>
      <c r="H400" s="4">
        <f t="shared" si="36"/>
        <v>-1</v>
      </c>
      <c r="I400" s="13" t="e">
        <f t="shared" si="37"/>
        <v>#DIV/0!</v>
      </c>
      <c r="N400" s="26">
        <f t="shared" si="38"/>
        <v>0</v>
      </c>
    </row>
    <row r="401" spans="1:14" x14ac:dyDescent="0.25">
      <c r="A401" s="2" t="s">
        <v>1369</v>
      </c>
      <c r="B401" s="2" t="s">
        <v>1370</v>
      </c>
      <c r="E401" s="7"/>
      <c r="G401" s="10">
        <f t="shared" si="35"/>
        <v>0</v>
      </c>
      <c r="H401" s="4" t="e">
        <f t="shared" si="36"/>
        <v>#DIV/0!</v>
      </c>
      <c r="I401" s="13" t="e">
        <f t="shared" si="37"/>
        <v>#DIV/0!</v>
      </c>
      <c r="N401" s="26">
        <f t="shared" si="38"/>
        <v>0</v>
      </c>
    </row>
    <row r="402" spans="1:14" x14ac:dyDescent="0.25">
      <c r="A402" s="1" t="s">
        <v>140</v>
      </c>
      <c r="B402" s="1" t="s">
        <v>141</v>
      </c>
      <c r="C402" s="1"/>
      <c r="D402" s="1"/>
      <c r="E402" s="7"/>
      <c r="F402" s="6">
        <v>126.68</v>
      </c>
      <c r="G402" s="10">
        <f t="shared" si="35"/>
        <v>-126.68</v>
      </c>
      <c r="H402" s="4">
        <f t="shared" si="36"/>
        <v>-1</v>
      </c>
      <c r="I402" s="13" t="e">
        <f t="shared" si="37"/>
        <v>#DIV/0!</v>
      </c>
      <c r="N402" s="26">
        <f t="shared" si="38"/>
        <v>0</v>
      </c>
    </row>
    <row r="403" spans="1:14" x14ac:dyDescent="0.25">
      <c r="A403" s="1" t="s">
        <v>622</v>
      </c>
      <c r="B403" s="1" t="s">
        <v>623</v>
      </c>
      <c r="C403" s="1"/>
      <c r="D403" s="1"/>
      <c r="E403" s="7"/>
      <c r="F403" s="6">
        <v>188</v>
      </c>
      <c r="G403" s="10">
        <f t="shared" si="35"/>
        <v>-188</v>
      </c>
      <c r="H403" s="4">
        <f t="shared" si="36"/>
        <v>-1</v>
      </c>
      <c r="I403" s="13" t="e">
        <f t="shared" si="37"/>
        <v>#DIV/0!</v>
      </c>
      <c r="N403" s="26">
        <f t="shared" si="38"/>
        <v>0</v>
      </c>
    </row>
    <row r="404" spans="1:14" x14ac:dyDescent="0.25">
      <c r="A404" s="1" t="s">
        <v>74</v>
      </c>
      <c r="B404" s="1" t="s">
        <v>75</v>
      </c>
      <c r="C404" s="1"/>
      <c r="D404" s="1"/>
      <c r="E404" s="7"/>
      <c r="F404" s="6">
        <v>296.10000000000002</v>
      </c>
      <c r="G404" s="10">
        <f t="shared" si="35"/>
        <v>-296.10000000000002</v>
      </c>
      <c r="H404" s="4">
        <f t="shared" si="36"/>
        <v>-1</v>
      </c>
      <c r="I404" s="13" t="e">
        <f t="shared" si="37"/>
        <v>#DIV/0!</v>
      </c>
      <c r="N404" s="26">
        <f t="shared" si="38"/>
        <v>0</v>
      </c>
    </row>
    <row r="405" spans="1:14" x14ac:dyDescent="0.25">
      <c r="A405" s="2" t="s">
        <v>1161</v>
      </c>
      <c r="B405" s="2" t="s">
        <v>1162</v>
      </c>
      <c r="E405" s="7"/>
      <c r="G405" s="10">
        <f t="shared" si="35"/>
        <v>0</v>
      </c>
      <c r="H405" s="4" t="e">
        <f t="shared" si="36"/>
        <v>#DIV/0!</v>
      </c>
      <c r="I405" s="13" t="e">
        <f t="shared" si="37"/>
        <v>#DIV/0!</v>
      </c>
      <c r="N405" s="26">
        <f t="shared" si="38"/>
        <v>0</v>
      </c>
    </row>
    <row r="406" spans="1:14" x14ac:dyDescent="0.25">
      <c r="A406" s="1" t="s">
        <v>594</v>
      </c>
      <c r="B406" s="1" t="s">
        <v>595</v>
      </c>
      <c r="C406" s="1"/>
      <c r="D406" s="1"/>
      <c r="E406" s="7"/>
      <c r="F406" s="6">
        <v>466.18</v>
      </c>
      <c r="G406" s="10">
        <f t="shared" si="35"/>
        <v>-466.18</v>
      </c>
      <c r="H406" s="4">
        <f t="shared" si="36"/>
        <v>-1</v>
      </c>
      <c r="I406" s="13" t="e">
        <f t="shared" si="37"/>
        <v>#DIV/0!</v>
      </c>
      <c r="N406" s="26">
        <f t="shared" si="38"/>
        <v>0</v>
      </c>
    </row>
    <row r="407" spans="1:14" x14ac:dyDescent="0.25">
      <c r="A407" s="1" t="s">
        <v>909</v>
      </c>
      <c r="B407" s="1" t="s">
        <v>910</v>
      </c>
      <c r="C407" s="1"/>
      <c r="D407" s="1"/>
      <c r="E407" s="7"/>
      <c r="F407" s="6">
        <v>398</v>
      </c>
      <c r="G407" s="10">
        <f t="shared" si="35"/>
        <v>-398</v>
      </c>
      <c r="H407" s="4">
        <f t="shared" si="36"/>
        <v>-1</v>
      </c>
      <c r="I407" s="13" t="e">
        <f t="shared" si="37"/>
        <v>#DIV/0!</v>
      </c>
      <c r="N407" s="26">
        <f t="shared" si="38"/>
        <v>0</v>
      </c>
    </row>
    <row r="408" spans="1:14" x14ac:dyDescent="0.25">
      <c r="A408" s="1" t="s">
        <v>480</v>
      </c>
      <c r="B408" s="1" t="s">
        <v>481</v>
      </c>
      <c r="C408" s="1"/>
      <c r="D408" s="1"/>
      <c r="E408" s="7"/>
      <c r="F408" s="6">
        <v>66.040000000000006</v>
      </c>
      <c r="G408" s="10">
        <f t="shared" si="35"/>
        <v>-66.040000000000006</v>
      </c>
      <c r="H408" s="4">
        <f t="shared" si="36"/>
        <v>-1</v>
      </c>
      <c r="I408" s="13" t="e">
        <f t="shared" si="37"/>
        <v>#DIV/0!</v>
      </c>
      <c r="N408" s="26">
        <f t="shared" si="38"/>
        <v>0</v>
      </c>
    </row>
    <row r="409" spans="1:14" x14ac:dyDescent="0.25">
      <c r="A409" s="1" t="s">
        <v>84</v>
      </c>
      <c r="B409" s="1" t="s">
        <v>85</v>
      </c>
      <c r="C409" s="1"/>
      <c r="D409" s="1"/>
      <c r="E409" s="7"/>
      <c r="F409" s="6">
        <v>175.78</v>
      </c>
      <c r="G409" s="10">
        <f t="shared" si="35"/>
        <v>-175.78</v>
      </c>
      <c r="H409" s="4">
        <f t="shared" si="36"/>
        <v>-1</v>
      </c>
      <c r="I409" s="13" t="e">
        <f t="shared" si="37"/>
        <v>#DIV/0!</v>
      </c>
      <c r="N409" s="26">
        <f t="shared" si="38"/>
        <v>0</v>
      </c>
    </row>
    <row r="410" spans="1:14" x14ac:dyDescent="0.25">
      <c r="A410" s="1" t="s">
        <v>442</v>
      </c>
      <c r="B410" s="1" t="s">
        <v>443</v>
      </c>
      <c r="C410" s="1"/>
      <c r="D410" s="1"/>
      <c r="E410" s="7"/>
      <c r="F410" s="6">
        <v>931.6</v>
      </c>
      <c r="G410" s="10">
        <f t="shared" si="35"/>
        <v>-931.6</v>
      </c>
      <c r="H410" s="4">
        <f t="shared" si="36"/>
        <v>-1</v>
      </c>
      <c r="I410" s="13" t="e">
        <f t="shared" si="37"/>
        <v>#DIV/0!</v>
      </c>
      <c r="N410" s="26">
        <f t="shared" si="38"/>
        <v>0</v>
      </c>
    </row>
    <row r="411" spans="1:14" x14ac:dyDescent="0.25">
      <c r="A411" s="2" t="s">
        <v>1273</v>
      </c>
      <c r="B411" s="2" t="s">
        <v>1274</v>
      </c>
      <c r="E411" s="7"/>
      <c r="G411" s="10">
        <f t="shared" si="35"/>
        <v>0</v>
      </c>
      <c r="H411" s="4" t="e">
        <f t="shared" si="36"/>
        <v>#DIV/0!</v>
      </c>
      <c r="I411" s="13" t="e">
        <f t="shared" si="37"/>
        <v>#DIV/0!</v>
      </c>
      <c r="N411" s="26">
        <f t="shared" si="38"/>
        <v>0</v>
      </c>
    </row>
    <row r="412" spans="1:14" x14ac:dyDescent="0.25">
      <c r="A412" s="1" t="s">
        <v>306</v>
      </c>
      <c r="B412" s="1" t="s">
        <v>307</v>
      </c>
      <c r="C412" s="1"/>
      <c r="D412" s="1"/>
      <c r="E412" s="7"/>
      <c r="F412" s="6">
        <v>4557.8</v>
      </c>
      <c r="G412" s="10">
        <f t="shared" si="35"/>
        <v>-4557.8</v>
      </c>
      <c r="H412" s="4">
        <f t="shared" si="36"/>
        <v>-1</v>
      </c>
      <c r="I412" s="13" t="e">
        <f t="shared" si="37"/>
        <v>#DIV/0!</v>
      </c>
      <c r="N412" s="26">
        <f t="shared" si="38"/>
        <v>0</v>
      </c>
    </row>
    <row r="413" spans="1:14" x14ac:dyDescent="0.25">
      <c r="A413" s="2" t="s">
        <v>1123</v>
      </c>
      <c r="B413" s="2" t="s">
        <v>1124</v>
      </c>
      <c r="E413" s="7"/>
      <c r="G413" s="10">
        <f t="shared" si="35"/>
        <v>0</v>
      </c>
      <c r="H413" s="4" t="e">
        <f t="shared" si="36"/>
        <v>#DIV/0!</v>
      </c>
      <c r="I413" s="13" t="e">
        <f t="shared" si="37"/>
        <v>#DIV/0!</v>
      </c>
      <c r="N413" s="26">
        <f t="shared" si="38"/>
        <v>0</v>
      </c>
    </row>
    <row r="414" spans="1:14" x14ac:dyDescent="0.25">
      <c r="A414" s="2" t="s">
        <v>1299</v>
      </c>
      <c r="B414" s="2" t="s">
        <v>1300</v>
      </c>
      <c r="E414" s="7"/>
      <c r="G414" s="10">
        <f t="shared" si="35"/>
        <v>0</v>
      </c>
      <c r="H414" s="4" t="e">
        <f t="shared" si="36"/>
        <v>#DIV/0!</v>
      </c>
      <c r="I414" s="13" t="e">
        <f t="shared" si="37"/>
        <v>#DIV/0!</v>
      </c>
      <c r="N414" s="26">
        <f t="shared" si="38"/>
        <v>0</v>
      </c>
    </row>
    <row r="415" spans="1:14" x14ac:dyDescent="0.25">
      <c r="A415" s="2" t="s">
        <v>1379</v>
      </c>
      <c r="B415" s="2" t="s">
        <v>1380</v>
      </c>
      <c r="E415" s="7"/>
      <c r="G415" s="10">
        <f t="shared" si="35"/>
        <v>0</v>
      </c>
      <c r="H415" s="4" t="e">
        <f t="shared" si="36"/>
        <v>#DIV/0!</v>
      </c>
      <c r="I415" s="13" t="e">
        <f t="shared" si="37"/>
        <v>#DIV/0!</v>
      </c>
      <c r="N415" s="26">
        <f t="shared" si="38"/>
        <v>0</v>
      </c>
    </row>
    <row r="416" spans="1:14" x14ac:dyDescent="0.25">
      <c r="A416" s="1" t="s">
        <v>96</v>
      </c>
      <c r="B416" s="1" t="s">
        <v>97</v>
      </c>
      <c r="C416" s="1"/>
      <c r="D416" s="1"/>
      <c r="E416" s="7"/>
      <c r="F416" s="6">
        <v>250.53</v>
      </c>
      <c r="G416" s="10">
        <f t="shared" si="35"/>
        <v>-250.53</v>
      </c>
      <c r="H416" s="4">
        <f t="shared" si="36"/>
        <v>-1</v>
      </c>
      <c r="I416" s="13" t="e">
        <f t="shared" si="37"/>
        <v>#DIV/0!</v>
      </c>
      <c r="N416" s="26">
        <f t="shared" si="38"/>
        <v>0</v>
      </c>
    </row>
    <row r="417" spans="1:14" x14ac:dyDescent="0.25">
      <c r="A417" s="2" t="s">
        <v>1151</v>
      </c>
      <c r="B417" s="2" t="s">
        <v>1152</v>
      </c>
      <c r="E417" s="7"/>
      <c r="G417" s="10">
        <f t="shared" si="35"/>
        <v>0</v>
      </c>
      <c r="H417" s="4" t="e">
        <f t="shared" si="36"/>
        <v>#DIV/0!</v>
      </c>
      <c r="I417" s="13" t="e">
        <f t="shared" si="37"/>
        <v>#DIV/0!</v>
      </c>
      <c r="N417" s="26">
        <f t="shared" si="38"/>
        <v>0</v>
      </c>
    </row>
    <row r="418" spans="1:14" x14ac:dyDescent="0.25">
      <c r="A418" s="1" t="s">
        <v>919</v>
      </c>
      <c r="B418" s="1" t="s">
        <v>920</v>
      </c>
      <c r="C418" s="1"/>
      <c r="D418" s="1"/>
      <c r="E418" s="7"/>
      <c r="F418" s="6">
        <v>3565</v>
      </c>
      <c r="G418" s="10">
        <f t="shared" si="35"/>
        <v>-3565</v>
      </c>
      <c r="H418" s="4">
        <f t="shared" si="36"/>
        <v>-1</v>
      </c>
      <c r="I418" s="13" t="e">
        <f t="shared" si="37"/>
        <v>#DIV/0!</v>
      </c>
      <c r="N418" s="26">
        <f t="shared" si="38"/>
        <v>0</v>
      </c>
    </row>
    <row r="419" spans="1:14" x14ac:dyDescent="0.25">
      <c r="A419" s="2" t="s">
        <v>1155</v>
      </c>
      <c r="B419" s="2" t="s">
        <v>1156</v>
      </c>
      <c r="E419" s="7"/>
      <c r="G419" s="10">
        <f t="shared" si="35"/>
        <v>0</v>
      </c>
      <c r="H419" s="4" t="e">
        <f t="shared" si="36"/>
        <v>#DIV/0!</v>
      </c>
      <c r="I419" s="13" t="e">
        <f t="shared" si="37"/>
        <v>#DIV/0!</v>
      </c>
      <c r="N419" s="26">
        <f t="shared" si="38"/>
        <v>0</v>
      </c>
    </row>
    <row r="420" spans="1:14" x14ac:dyDescent="0.25">
      <c r="A420" s="2" t="s">
        <v>1225</v>
      </c>
      <c r="B420" s="2" t="s">
        <v>1226</v>
      </c>
      <c r="E420" s="7"/>
      <c r="G420" s="10">
        <f t="shared" si="35"/>
        <v>0</v>
      </c>
      <c r="H420" s="4" t="e">
        <f t="shared" si="36"/>
        <v>#DIV/0!</v>
      </c>
      <c r="I420" s="13" t="e">
        <f t="shared" si="37"/>
        <v>#DIV/0!</v>
      </c>
      <c r="N420" s="26">
        <f t="shared" si="38"/>
        <v>0</v>
      </c>
    </row>
    <row r="421" spans="1:14" x14ac:dyDescent="0.25">
      <c r="A421" s="2" t="s">
        <v>1281</v>
      </c>
      <c r="B421" s="2" t="s">
        <v>1282</v>
      </c>
      <c r="E421" s="7"/>
      <c r="G421" s="10">
        <f t="shared" si="35"/>
        <v>0</v>
      </c>
      <c r="H421" s="4" t="e">
        <f t="shared" si="36"/>
        <v>#DIV/0!</v>
      </c>
      <c r="I421" s="13" t="e">
        <f t="shared" si="37"/>
        <v>#DIV/0!</v>
      </c>
      <c r="N421" s="26">
        <f t="shared" si="38"/>
        <v>0</v>
      </c>
    </row>
    <row r="422" spans="1:14" x14ac:dyDescent="0.25">
      <c r="A422" s="1" t="s">
        <v>851</v>
      </c>
      <c r="B422" s="1" t="s">
        <v>852</v>
      </c>
      <c r="C422" s="1"/>
      <c r="D422" s="1"/>
      <c r="E422" s="7"/>
      <c r="F422" s="6">
        <v>230</v>
      </c>
      <c r="G422" s="10">
        <f t="shared" si="35"/>
        <v>-230</v>
      </c>
      <c r="H422" s="4">
        <f t="shared" si="36"/>
        <v>-1</v>
      </c>
      <c r="I422" s="13" t="e">
        <f t="shared" si="37"/>
        <v>#DIV/0!</v>
      </c>
      <c r="N422" s="26">
        <f t="shared" si="38"/>
        <v>0</v>
      </c>
    </row>
    <row r="423" spans="1:14" x14ac:dyDescent="0.25">
      <c r="A423" s="2" t="s">
        <v>1213</v>
      </c>
      <c r="B423" s="2" t="s">
        <v>1214</v>
      </c>
      <c r="E423" s="7"/>
      <c r="G423" s="10">
        <f t="shared" si="35"/>
        <v>0</v>
      </c>
      <c r="H423" s="4" t="e">
        <f t="shared" si="36"/>
        <v>#DIV/0!</v>
      </c>
      <c r="I423" s="13" t="e">
        <f t="shared" si="37"/>
        <v>#DIV/0!</v>
      </c>
      <c r="N423" s="26">
        <f t="shared" si="38"/>
        <v>0</v>
      </c>
    </row>
    <row r="424" spans="1:14" x14ac:dyDescent="0.25">
      <c r="A424" s="2" t="s">
        <v>1181</v>
      </c>
      <c r="B424" s="2" t="s">
        <v>1182</v>
      </c>
      <c r="E424" s="7"/>
      <c r="G424" s="10">
        <f t="shared" si="35"/>
        <v>0</v>
      </c>
      <c r="H424" s="4" t="e">
        <f t="shared" si="36"/>
        <v>#DIV/0!</v>
      </c>
      <c r="I424" s="13" t="e">
        <f t="shared" si="37"/>
        <v>#DIV/0!</v>
      </c>
      <c r="N424" s="26">
        <f t="shared" si="38"/>
        <v>0</v>
      </c>
    </row>
    <row r="425" spans="1:14" x14ac:dyDescent="0.25">
      <c r="A425" s="1" t="s">
        <v>775</v>
      </c>
      <c r="B425" s="1" t="s">
        <v>776</v>
      </c>
      <c r="C425" s="1"/>
      <c r="D425" s="1"/>
      <c r="E425" s="7"/>
      <c r="F425" s="6">
        <v>0</v>
      </c>
      <c r="G425" s="10">
        <f t="shared" si="35"/>
        <v>0</v>
      </c>
      <c r="H425" s="4" t="e">
        <f t="shared" si="36"/>
        <v>#DIV/0!</v>
      </c>
      <c r="I425" s="13" t="e">
        <f t="shared" si="37"/>
        <v>#DIV/0!</v>
      </c>
      <c r="N425" s="26">
        <f t="shared" si="38"/>
        <v>0</v>
      </c>
    </row>
    <row r="426" spans="1:14" x14ac:dyDescent="0.25">
      <c r="A426" s="1" t="s">
        <v>728</v>
      </c>
      <c r="B426" s="1" t="s">
        <v>729</v>
      </c>
      <c r="C426" s="1"/>
      <c r="D426" s="1"/>
      <c r="E426" s="7"/>
      <c r="F426" s="6">
        <v>192</v>
      </c>
      <c r="G426" s="10">
        <f t="shared" si="35"/>
        <v>-192</v>
      </c>
      <c r="H426" s="4">
        <f t="shared" si="36"/>
        <v>-1</v>
      </c>
      <c r="I426" s="13" t="e">
        <f t="shared" si="37"/>
        <v>#DIV/0!</v>
      </c>
      <c r="N426" s="26">
        <f t="shared" si="38"/>
        <v>0</v>
      </c>
    </row>
    <row r="427" spans="1:14" x14ac:dyDescent="0.25">
      <c r="A427" s="1" t="s">
        <v>274</v>
      </c>
      <c r="B427" s="1" t="s">
        <v>275</v>
      </c>
      <c r="C427" s="1"/>
      <c r="D427" s="1"/>
      <c r="E427" s="7"/>
      <c r="F427" s="6">
        <v>328.26</v>
      </c>
      <c r="G427" s="10">
        <f t="shared" si="35"/>
        <v>-328.26</v>
      </c>
      <c r="H427" s="4">
        <f t="shared" si="36"/>
        <v>-1</v>
      </c>
      <c r="I427" s="13" t="e">
        <f t="shared" si="37"/>
        <v>#DIV/0!</v>
      </c>
      <c r="N427" s="26">
        <f t="shared" si="38"/>
        <v>0</v>
      </c>
    </row>
    <row r="428" spans="1:14" x14ac:dyDescent="0.25">
      <c r="A428" s="1" t="s">
        <v>1025</v>
      </c>
      <c r="B428" s="1" t="s">
        <v>1026</v>
      </c>
      <c r="C428" s="1"/>
      <c r="D428" s="1"/>
      <c r="E428" s="7"/>
      <c r="F428" s="6">
        <v>574.83000000000004</v>
      </c>
      <c r="G428" s="10">
        <f t="shared" si="35"/>
        <v>-574.83000000000004</v>
      </c>
      <c r="H428" s="4">
        <f t="shared" si="36"/>
        <v>-1</v>
      </c>
      <c r="I428" s="13" t="e">
        <f t="shared" si="37"/>
        <v>#DIV/0!</v>
      </c>
      <c r="N428" s="26">
        <f t="shared" si="38"/>
        <v>0</v>
      </c>
    </row>
    <row r="429" spans="1:14" x14ac:dyDescent="0.25">
      <c r="A429" s="2" t="s">
        <v>1315</v>
      </c>
      <c r="B429" s="2" t="s">
        <v>1316</v>
      </c>
      <c r="E429" s="7"/>
      <c r="G429" s="10">
        <f t="shared" si="35"/>
        <v>0</v>
      </c>
      <c r="H429" s="4" t="e">
        <f t="shared" si="36"/>
        <v>#DIV/0!</v>
      </c>
      <c r="I429" s="13" t="e">
        <f t="shared" si="37"/>
        <v>#DIV/0!</v>
      </c>
      <c r="N429" s="26">
        <f t="shared" si="38"/>
        <v>0</v>
      </c>
    </row>
    <row r="430" spans="1:14" x14ac:dyDescent="0.25">
      <c r="A430" s="2" t="s">
        <v>1207</v>
      </c>
      <c r="B430" s="2" t="s">
        <v>1208</v>
      </c>
      <c r="E430" s="7"/>
      <c r="G430" s="10">
        <f t="shared" ref="G430:G493" si="39">+E430-F430</f>
        <v>0</v>
      </c>
      <c r="H430" s="4" t="e">
        <f t="shared" ref="H430:H493" si="40">+G430/F430</f>
        <v>#DIV/0!</v>
      </c>
      <c r="I430" s="13" t="e">
        <f t="shared" si="37"/>
        <v>#DIV/0!</v>
      </c>
      <c r="N430" s="26">
        <f t="shared" si="38"/>
        <v>0</v>
      </c>
    </row>
    <row r="431" spans="1:14" x14ac:dyDescent="0.25">
      <c r="A431" s="2" t="s">
        <v>1125</v>
      </c>
      <c r="B431" s="2" t="s">
        <v>1126</v>
      </c>
      <c r="E431" s="7"/>
      <c r="G431" s="10">
        <f t="shared" si="39"/>
        <v>0</v>
      </c>
      <c r="H431" s="4" t="e">
        <f t="shared" si="40"/>
        <v>#DIV/0!</v>
      </c>
      <c r="I431" s="13" t="e">
        <f t="shared" ref="I431:I440" si="41">+E431/$E$2</f>
        <v>#DIV/0!</v>
      </c>
      <c r="N431" s="26">
        <f t="shared" ref="N431:N494" si="42">+L431/12</f>
        <v>0</v>
      </c>
    </row>
    <row r="432" spans="1:14" x14ac:dyDescent="0.25">
      <c r="A432" s="1" t="s">
        <v>20</v>
      </c>
      <c r="B432" s="1" t="s">
        <v>21</v>
      </c>
      <c r="C432" s="1"/>
      <c r="D432" s="1"/>
      <c r="E432" s="7"/>
      <c r="F432" s="6">
        <v>127.85</v>
      </c>
      <c r="G432" s="10">
        <f t="shared" si="39"/>
        <v>-127.85</v>
      </c>
      <c r="H432" s="4">
        <f t="shared" si="40"/>
        <v>-1</v>
      </c>
      <c r="I432" s="13" t="e">
        <f t="shared" si="41"/>
        <v>#DIV/0!</v>
      </c>
      <c r="N432" s="26">
        <f t="shared" si="42"/>
        <v>0</v>
      </c>
    </row>
    <row r="433" spans="1:14" x14ac:dyDescent="0.25">
      <c r="A433" s="2" t="s">
        <v>1317</v>
      </c>
      <c r="B433" s="2" t="s">
        <v>1318</v>
      </c>
      <c r="E433" s="7"/>
      <c r="G433" s="10">
        <f t="shared" si="39"/>
        <v>0</v>
      </c>
      <c r="H433" s="4" t="e">
        <f t="shared" si="40"/>
        <v>#DIV/0!</v>
      </c>
      <c r="I433" s="13" t="e">
        <f t="shared" si="41"/>
        <v>#DIV/0!</v>
      </c>
      <c r="N433" s="26">
        <f t="shared" si="42"/>
        <v>0</v>
      </c>
    </row>
    <row r="434" spans="1:14" x14ac:dyDescent="0.25">
      <c r="A434" s="1" t="s">
        <v>716</v>
      </c>
      <c r="B434" s="1" t="s">
        <v>717</v>
      </c>
      <c r="C434" s="1"/>
      <c r="D434" s="1"/>
      <c r="E434" s="7"/>
      <c r="F434" s="6">
        <v>755.66</v>
      </c>
      <c r="G434" s="10">
        <f t="shared" si="39"/>
        <v>-755.66</v>
      </c>
      <c r="H434" s="4">
        <f t="shared" si="40"/>
        <v>-1</v>
      </c>
      <c r="I434" s="13" t="e">
        <f t="shared" si="41"/>
        <v>#DIV/0!</v>
      </c>
      <c r="N434" s="26">
        <f t="shared" si="42"/>
        <v>0</v>
      </c>
    </row>
    <row r="435" spans="1:14" x14ac:dyDescent="0.25">
      <c r="A435" s="1" t="s">
        <v>877</v>
      </c>
      <c r="B435" s="1" t="s">
        <v>878</v>
      </c>
      <c r="C435" s="1"/>
      <c r="D435" s="1"/>
      <c r="E435" s="7"/>
      <c r="F435" s="6">
        <v>94.34</v>
      </c>
      <c r="G435" s="10">
        <f t="shared" si="39"/>
        <v>-94.34</v>
      </c>
      <c r="H435" s="4">
        <f t="shared" si="40"/>
        <v>-1</v>
      </c>
      <c r="I435" s="13" t="e">
        <f t="shared" si="41"/>
        <v>#DIV/0!</v>
      </c>
      <c r="N435" s="26">
        <f t="shared" si="42"/>
        <v>0</v>
      </c>
    </row>
    <row r="436" spans="1:14" x14ac:dyDescent="0.25">
      <c r="A436" s="2" t="s">
        <v>1285</v>
      </c>
      <c r="B436" s="2" t="s">
        <v>1286</v>
      </c>
      <c r="E436" s="7"/>
      <c r="G436" s="10">
        <f t="shared" si="39"/>
        <v>0</v>
      </c>
      <c r="H436" s="4" t="e">
        <f t="shared" si="40"/>
        <v>#DIV/0!</v>
      </c>
      <c r="I436" s="13" t="e">
        <f t="shared" si="41"/>
        <v>#DIV/0!</v>
      </c>
      <c r="N436" s="26">
        <f t="shared" si="42"/>
        <v>0</v>
      </c>
    </row>
    <row r="437" spans="1:14" x14ac:dyDescent="0.25">
      <c r="A437" s="2" t="s">
        <v>1381</v>
      </c>
      <c r="B437" s="2" t="s">
        <v>1382</v>
      </c>
      <c r="E437" s="7"/>
      <c r="G437" s="10">
        <f t="shared" si="39"/>
        <v>0</v>
      </c>
      <c r="H437" s="4" t="e">
        <f t="shared" si="40"/>
        <v>#DIV/0!</v>
      </c>
      <c r="I437" s="13" t="e">
        <f t="shared" si="41"/>
        <v>#DIV/0!</v>
      </c>
      <c r="N437" s="26">
        <f t="shared" si="42"/>
        <v>0</v>
      </c>
    </row>
    <row r="438" spans="1:14" x14ac:dyDescent="0.25">
      <c r="A438" s="2" t="s">
        <v>1165</v>
      </c>
      <c r="B438" s="2" t="s">
        <v>1166</v>
      </c>
      <c r="E438" s="7"/>
      <c r="G438" s="10">
        <f t="shared" si="39"/>
        <v>0</v>
      </c>
      <c r="H438" s="4" t="e">
        <f t="shared" si="40"/>
        <v>#DIV/0!</v>
      </c>
      <c r="I438" s="13" t="e">
        <f t="shared" si="41"/>
        <v>#DIV/0!</v>
      </c>
      <c r="N438" s="26">
        <f t="shared" si="42"/>
        <v>0</v>
      </c>
    </row>
    <row r="439" spans="1:14" x14ac:dyDescent="0.25">
      <c r="A439" s="2" t="s">
        <v>1371</v>
      </c>
      <c r="B439" s="2" t="s">
        <v>1372</v>
      </c>
      <c r="E439" s="7"/>
      <c r="G439" s="10">
        <f t="shared" si="39"/>
        <v>0</v>
      </c>
      <c r="H439" s="4" t="e">
        <f t="shared" si="40"/>
        <v>#DIV/0!</v>
      </c>
      <c r="I439" s="13" t="e">
        <f t="shared" si="41"/>
        <v>#DIV/0!</v>
      </c>
      <c r="N439" s="26">
        <f t="shared" si="42"/>
        <v>0</v>
      </c>
    </row>
    <row r="440" spans="1:14" x14ac:dyDescent="0.25">
      <c r="A440" s="2" t="s">
        <v>1143</v>
      </c>
      <c r="B440" s="2" t="s">
        <v>1144</v>
      </c>
      <c r="E440" s="7"/>
      <c r="G440" s="10">
        <f t="shared" si="39"/>
        <v>0</v>
      </c>
      <c r="H440" s="4" t="e">
        <f t="shared" si="40"/>
        <v>#DIV/0!</v>
      </c>
      <c r="I440" s="13" t="e">
        <f t="shared" si="41"/>
        <v>#DIV/0!</v>
      </c>
      <c r="N440" s="26">
        <f t="shared" si="42"/>
        <v>0</v>
      </c>
    </row>
    <row r="441" spans="1:14" x14ac:dyDescent="0.25">
      <c r="A441" s="1" t="s">
        <v>895</v>
      </c>
      <c r="B441" s="1" t="s">
        <v>896</v>
      </c>
      <c r="C441" s="1"/>
      <c r="D441" s="1"/>
      <c r="E441" s="7"/>
      <c r="F441" s="6">
        <v>160</v>
      </c>
      <c r="G441" s="10">
        <f t="shared" si="39"/>
        <v>-160</v>
      </c>
      <c r="H441" s="4">
        <f t="shared" si="40"/>
        <v>-1</v>
      </c>
      <c r="N441" s="26">
        <f t="shared" si="42"/>
        <v>0</v>
      </c>
    </row>
    <row r="442" spans="1:14" x14ac:dyDescent="0.25">
      <c r="A442" s="2" t="s">
        <v>1333</v>
      </c>
      <c r="B442" s="2" t="s">
        <v>1334</v>
      </c>
      <c r="E442" s="7"/>
      <c r="G442" s="10">
        <f t="shared" si="39"/>
        <v>0</v>
      </c>
      <c r="H442" s="4" t="e">
        <f t="shared" si="40"/>
        <v>#DIV/0!</v>
      </c>
      <c r="N442" s="26">
        <f t="shared" si="42"/>
        <v>0</v>
      </c>
    </row>
    <row r="443" spans="1:14" x14ac:dyDescent="0.25">
      <c r="A443" s="1" t="s">
        <v>819</v>
      </c>
      <c r="B443" s="1" t="s">
        <v>820</v>
      </c>
      <c r="C443" s="1"/>
      <c r="D443" s="1"/>
      <c r="E443" s="7"/>
      <c r="F443" s="6">
        <v>190.9</v>
      </c>
      <c r="G443" s="10">
        <f t="shared" si="39"/>
        <v>-190.9</v>
      </c>
      <c r="H443" s="4">
        <f t="shared" si="40"/>
        <v>-1</v>
      </c>
      <c r="N443" s="26">
        <f t="shared" si="42"/>
        <v>0</v>
      </c>
    </row>
    <row r="444" spans="1:14" x14ac:dyDescent="0.25">
      <c r="A444" s="1" t="s">
        <v>578</v>
      </c>
      <c r="B444" s="1" t="s">
        <v>579</v>
      </c>
      <c r="C444" s="1"/>
      <c r="D444" s="1"/>
      <c r="E444" s="7"/>
      <c r="F444" s="6">
        <v>311.32</v>
      </c>
      <c r="G444" s="10">
        <f t="shared" si="39"/>
        <v>-311.32</v>
      </c>
      <c r="H444" s="4">
        <f t="shared" si="40"/>
        <v>-1</v>
      </c>
      <c r="N444" s="26">
        <f t="shared" si="42"/>
        <v>0</v>
      </c>
    </row>
    <row r="445" spans="1:14" x14ac:dyDescent="0.25">
      <c r="A445" s="1" t="s">
        <v>977</v>
      </c>
      <c r="B445" s="1" t="s">
        <v>978</v>
      </c>
      <c r="C445" s="1"/>
      <c r="D445" s="1"/>
      <c r="E445" s="7"/>
      <c r="F445" s="6">
        <v>150</v>
      </c>
      <c r="G445" s="10">
        <f t="shared" si="39"/>
        <v>-150</v>
      </c>
      <c r="H445" s="4">
        <f t="shared" si="40"/>
        <v>-1</v>
      </c>
      <c r="N445" s="26">
        <f t="shared" si="42"/>
        <v>0</v>
      </c>
    </row>
    <row r="446" spans="1:14" x14ac:dyDescent="0.25">
      <c r="A446" s="2" t="s">
        <v>1291</v>
      </c>
      <c r="B446" s="2" t="s">
        <v>1292</v>
      </c>
      <c r="E446" s="7"/>
      <c r="G446" s="10">
        <f t="shared" si="39"/>
        <v>0</v>
      </c>
      <c r="H446" s="4" t="e">
        <f t="shared" si="40"/>
        <v>#DIV/0!</v>
      </c>
      <c r="N446" s="26">
        <f t="shared" si="42"/>
        <v>0</v>
      </c>
    </row>
    <row r="447" spans="1:14" x14ac:dyDescent="0.25">
      <c r="A447" s="1" t="s">
        <v>390</v>
      </c>
      <c r="B447" s="1" t="s">
        <v>391</v>
      </c>
      <c r="C447" s="1"/>
      <c r="D447" s="1"/>
      <c r="E447" s="7"/>
      <c r="F447" s="6">
        <v>90.08</v>
      </c>
      <c r="G447" s="10">
        <f t="shared" si="39"/>
        <v>-90.08</v>
      </c>
      <c r="H447" s="4">
        <f t="shared" si="40"/>
        <v>-1</v>
      </c>
      <c r="N447" s="26">
        <f t="shared" si="42"/>
        <v>0</v>
      </c>
    </row>
    <row r="448" spans="1:14" x14ac:dyDescent="0.25">
      <c r="A448" s="1" t="s">
        <v>52</v>
      </c>
      <c r="B448" s="1" t="s">
        <v>53</v>
      </c>
      <c r="C448" s="1"/>
      <c r="D448" s="1"/>
      <c r="E448" s="7"/>
      <c r="F448" s="6">
        <v>41.32</v>
      </c>
      <c r="G448" s="10">
        <f t="shared" si="39"/>
        <v>-41.32</v>
      </c>
      <c r="H448" s="4">
        <f t="shared" si="40"/>
        <v>-1</v>
      </c>
      <c r="N448" s="26">
        <f t="shared" si="42"/>
        <v>0</v>
      </c>
    </row>
    <row r="449" spans="1:14" x14ac:dyDescent="0.25">
      <c r="A449" s="2" t="s">
        <v>1331</v>
      </c>
      <c r="B449" s="2" t="s">
        <v>1332</v>
      </c>
      <c r="E449" s="7"/>
      <c r="G449" s="10">
        <f t="shared" si="39"/>
        <v>0</v>
      </c>
      <c r="H449" s="4" t="e">
        <f t="shared" si="40"/>
        <v>#DIV/0!</v>
      </c>
      <c r="N449" s="26">
        <f t="shared" si="42"/>
        <v>0</v>
      </c>
    </row>
    <row r="450" spans="1:14" x14ac:dyDescent="0.25">
      <c r="A450" s="1" t="s">
        <v>182</v>
      </c>
      <c r="B450" s="1" t="s">
        <v>183</v>
      </c>
      <c r="C450" s="1"/>
      <c r="D450" s="1"/>
      <c r="E450" s="7"/>
      <c r="F450" s="6">
        <v>680.58</v>
      </c>
      <c r="G450" s="10">
        <f t="shared" si="39"/>
        <v>-680.58</v>
      </c>
      <c r="H450" s="4">
        <f t="shared" si="40"/>
        <v>-1</v>
      </c>
      <c r="N450" s="26">
        <f t="shared" si="42"/>
        <v>0</v>
      </c>
    </row>
    <row r="451" spans="1:14" x14ac:dyDescent="0.25">
      <c r="A451" s="1" t="s">
        <v>426</v>
      </c>
      <c r="B451" s="1" t="s">
        <v>427</v>
      </c>
      <c r="C451" s="1"/>
      <c r="D451" s="1"/>
      <c r="E451" s="7"/>
      <c r="F451" s="6">
        <v>20.66</v>
      </c>
      <c r="G451" s="10">
        <f t="shared" si="39"/>
        <v>-20.66</v>
      </c>
      <c r="H451" s="4">
        <f t="shared" si="40"/>
        <v>-1</v>
      </c>
      <c r="N451" s="26">
        <f t="shared" si="42"/>
        <v>0</v>
      </c>
    </row>
    <row r="452" spans="1:14" x14ac:dyDescent="0.25">
      <c r="A452" s="2" t="s">
        <v>1319</v>
      </c>
      <c r="B452" s="2" t="s">
        <v>1320</v>
      </c>
      <c r="E452" s="7"/>
      <c r="G452" s="10">
        <f t="shared" si="39"/>
        <v>0</v>
      </c>
      <c r="H452" s="4" t="e">
        <f t="shared" si="40"/>
        <v>#DIV/0!</v>
      </c>
      <c r="N452" s="26">
        <f t="shared" si="42"/>
        <v>0</v>
      </c>
    </row>
    <row r="453" spans="1:14" x14ac:dyDescent="0.25">
      <c r="A453" s="2" t="s">
        <v>1133</v>
      </c>
      <c r="B453" s="2" t="s">
        <v>1134</v>
      </c>
      <c r="E453" s="7"/>
      <c r="G453" s="10">
        <f t="shared" si="39"/>
        <v>0</v>
      </c>
      <c r="H453" s="4" t="e">
        <f t="shared" si="40"/>
        <v>#DIV/0!</v>
      </c>
      <c r="N453" s="26">
        <f t="shared" si="42"/>
        <v>0</v>
      </c>
    </row>
    <row r="454" spans="1:14" x14ac:dyDescent="0.25">
      <c r="A454" s="1" t="s">
        <v>214</v>
      </c>
      <c r="B454" s="1" t="s">
        <v>215</v>
      </c>
      <c r="C454" s="1"/>
      <c r="D454" s="1"/>
      <c r="E454" s="7"/>
      <c r="F454" s="6">
        <v>72.81</v>
      </c>
      <c r="G454" s="10">
        <f t="shared" si="39"/>
        <v>-72.81</v>
      </c>
      <c r="H454" s="4">
        <f t="shared" si="40"/>
        <v>-1</v>
      </c>
      <c r="N454" s="26">
        <f t="shared" si="42"/>
        <v>0</v>
      </c>
    </row>
    <row r="455" spans="1:14" x14ac:dyDescent="0.25">
      <c r="A455" s="2" t="s">
        <v>1349</v>
      </c>
      <c r="B455" s="2" t="s">
        <v>1350</v>
      </c>
      <c r="E455" s="7"/>
      <c r="G455" s="10">
        <f t="shared" si="39"/>
        <v>0</v>
      </c>
      <c r="H455" s="4" t="e">
        <f t="shared" si="40"/>
        <v>#DIV/0!</v>
      </c>
      <c r="N455" s="26">
        <f t="shared" si="42"/>
        <v>0</v>
      </c>
    </row>
    <row r="456" spans="1:14" x14ac:dyDescent="0.25">
      <c r="A456" s="1" t="s">
        <v>1065</v>
      </c>
      <c r="B456" s="1" t="s">
        <v>1066</v>
      </c>
      <c r="C456" s="1"/>
      <c r="D456" s="1"/>
      <c r="E456" s="7"/>
      <c r="F456" s="6">
        <v>220</v>
      </c>
      <c r="G456" s="10">
        <f t="shared" si="39"/>
        <v>-220</v>
      </c>
      <c r="H456" s="4">
        <f t="shared" si="40"/>
        <v>-1</v>
      </c>
      <c r="N456" s="26">
        <f t="shared" si="42"/>
        <v>0</v>
      </c>
    </row>
    <row r="457" spans="1:14" x14ac:dyDescent="0.25">
      <c r="A457" s="1" t="s">
        <v>172</v>
      </c>
      <c r="B457" s="1" t="s">
        <v>173</v>
      </c>
      <c r="C457" s="1"/>
      <c r="D457" s="1"/>
      <c r="E457" s="7"/>
      <c r="F457" s="6">
        <v>1274.69</v>
      </c>
      <c r="G457" s="10">
        <f t="shared" si="39"/>
        <v>-1274.69</v>
      </c>
      <c r="H457" s="4">
        <f t="shared" si="40"/>
        <v>-1</v>
      </c>
      <c r="N457" s="26">
        <f t="shared" si="42"/>
        <v>0</v>
      </c>
    </row>
    <row r="458" spans="1:14" x14ac:dyDescent="0.25">
      <c r="A458" s="1" t="s">
        <v>64</v>
      </c>
      <c r="B458" s="1" t="s">
        <v>65</v>
      </c>
      <c r="C458" s="1"/>
      <c r="D458" s="1"/>
      <c r="E458" s="7"/>
      <c r="F458" s="6">
        <v>35.9</v>
      </c>
      <c r="G458" s="10">
        <f t="shared" si="39"/>
        <v>-35.9</v>
      </c>
      <c r="H458" s="4">
        <f t="shared" si="40"/>
        <v>-1</v>
      </c>
      <c r="N458" s="26">
        <f t="shared" si="42"/>
        <v>0</v>
      </c>
    </row>
    <row r="459" spans="1:14" x14ac:dyDescent="0.25">
      <c r="A459" s="2" t="s">
        <v>1335</v>
      </c>
      <c r="B459" s="2" t="s">
        <v>1336</v>
      </c>
      <c r="E459" s="7"/>
      <c r="G459" s="10">
        <f t="shared" si="39"/>
        <v>0</v>
      </c>
      <c r="H459" s="4" t="e">
        <f t="shared" si="40"/>
        <v>#DIV/0!</v>
      </c>
      <c r="N459" s="26">
        <f t="shared" si="42"/>
        <v>0</v>
      </c>
    </row>
    <row r="460" spans="1:14" x14ac:dyDescent="0.25">
      <c r="A460" s="1" t="s">
        <v>468</v>
      </c>
      <c r="B460" s="1" t="s">
        <v>469</v>
      </c>
      <c r="C460" s="1"/>
      <c r="D460" s="1"/>
      <c r="E460" s="7"/>
      <c r="F460" s="6">
        <v>1669.05</v>
      </c>
      <c r="G460" s="10">
        <f t="shared" si="39"/>
        <v>-1669.05</v>
      </c>
      <c r="H460" s="4">
        <f t="shared" si="40"/>
        <v>-1</v>
      </c>
      <c r="N460" s="26">
        <f t="shared" si="42"/>
        <v>0</v>
      </c>
    </row>
    <row r="461" spans="1:14" x14ac:dyDescent="0.25">
      <c r="A461" s="2" t="s">
        <v>1267</v>
      </c>
      <c r="B461" s="2" t="s">
        <v>1268</v>
      </c>
      <c r="E461" s="7"/>
      <c r="G461" s="10">
        <f t="shared" si="39"/>
        <v>0</v>
      </c>
      <c r="H461" s="4" t="e">
        <f t="shared" si="40"/>
        <v>#DIV/0!</v>
      </c>
      <c r="N461" s="26">
        <f t="shared" si="42"/>
        <v>0</v>
      </c>
    </row>
    <row r="462" spans="1:14" x14ac:dyDescent="0.25">
      <c r="A462" s="1" t="s">
        <v>100</v>
      </c>
      <c r="B462" s="1" t="s">
        <v>101</v>
      </c>
      <c r="C462" s="1"/>
      <c r="D462" s="1"/>
      <c r="E462" s="7"/>
      <c r="F462" s="6">
        <v>51.23</v>
      </c>
      <c r="G462" s="10">
        <f t="shared" si="39"/>
        <v>-51.23</v>
      </c>
      <c r="H462" s="4">
        <f t="shared" si="40"/>
        <v>-1</v>
      </c>
      <c r="N462" s="26">
        <f t="shared" si="42"/>
        <v>0</v>
      </c>
    </row>
    <row r="463" spans="1:14" x14ac:dyDescent="0.25">
      <c r="A463" s="2" t="s">
        <v>1183</v>
      </c>
      <c r="B463" s="2" t="s">
        <v>1184</v>
      </c>
      <c r="E463" s="7"/>
      <c r="G463" s="10">
        <f t="shared" si="39"/>
        <v>0</v>
      </c>
      <c r="H463" s="4" t="e">
        <f t="shared" si="40"/>
        <v>#DIV/0!</v>
      </c>
      <c r="N463" s="26">
        <f t="shared" si="42"/>
        <v>0</v>
      </c>
    </row>
    <row r="464" spans="1:14" x14ac:dyDescent="0.25">
      <c r="A464" s="1" t="s">
        <v>120</v>
      </c>
      <c r="B464" s="1" t="s">
        <v>121</v>
      </c>
      <c r="C464" s="1"/>
      <c r="D464" s="1"/>
      <c r="E464" s="7"/>
      <c r="F464" s="6">
        <v>233.1</v>
      </c>
      <c r="G464" s="10">
        <f t="shared" si="39"/>
        <v>-233.1</v>
      </c>
      <c r="H464" s="4">
        <f t="shared" si="40"/>
        <v>-1</v>
      </c>
      <c r="N464" s="26">
        <f t="shared" si="42"/>
        <v>0</v>
      </c>
    </row>
    <row r="465" spans="1:14" x14ac:dyDescent="0.25">
      <c r="A465" s="1" t="s">
        <v>186</v>
      </c>
      <c r="B465" s="1" t="s">
        <v>187</v>
      </c>
      <c r="C465" s="1"/>
      <c r="D465" s="1"/>
      <c r="E465" s="7"/>
      <c r="F465" s="6">
        <v>11730.05</v>
      </c>
      <c r="G465" s="10">
        <f t="shared" si="39"/>
        <v>-11730.05</v>
      </c>
      <c r="H465" s="4">
        <f t="shared" si="40"/>
        <v>-1</v>
      </c>
      <c r="N465" s="26">
        <f t="shared" si="42"/>
        <v>0</v>
      </c>
    </row>
    <row r="466" spans="1:14" x14ac:dyDescent="0.25">
      <c r="A466" s="2" t="s">
        <v>1311</v>
      </c>
      <c r="B466" s="2" t="s">
        <v>1312</v>
      </c>
      <c r="E466" s="7"/>
      <c r="G466" s="10">
        <f t="shared" si="39"/>
        <v>0</v>
      </c>
      <c r="H466" s="4" t="e">
        <f t="shared" si="40"/>
        <v>#DIV/0!</v>
      </c>
      <c r="N466" s="26">
        <f t="shared" si="42"/>
        <v>0</v>
      </c>
    </row>
    <row r="467" spans="1:14" x14ac:dyDescent="0.25">
      <c r="A467" s="1" t="s">
        <v>250</v>
      </c>
      <c r="B467" s="1" t="s">
        <v>251</v>
      </c>
      <c r="C467" s="1"/>
      <c r="D467" s="1"/>
      <c r="E467" s="7"/>
      <c r="F467" s="6">
        <v>766.89</v>
      </c>
      <c r="G467" s="10">
        <f t="shared" si="39"/>
        <v>-766.89</v>
      </c>
      <c r="H467" s="4">
        <f t="shared" si="40"/>
        <v>-1</v>
      </c>
      <c r="N467" s="26">
        <f t="shared" si="42"/>
        <v>0</v>
      </c>
    </row>
    <row r="468" spans="1:14" x14ac:dyDescent="0.25">
      <c r="A468" s="1" t="s">
        <v>971</v>
      </c>
      <c r="B468" s="1" t="s">
        <v>972</v>
      </c>
      <c r="C468" s="1"/>
      <c r="D468" s="1"/>
      <c r="E468" s="7"/>
      <c r="F468" s="6">
        <v>59.52</v>
      </c>
      <c r="G468" s="10">
        <f t="shared" si="39"/>
        <v>-59.52</v>
      </c>
      <c r="H468" s="4">
        <f t="shared" si="40"/>
        <v>-1</v>
      </c>
      <c r="N468" s="26">
        <f t="shared" si="42"/>
        <v>0</v>
      </c>
    </row>
    <row r="469" spans="1:14" x14ac:dyDescent="0.25">
      <c r="A469" s="1" t="s">
        <v>168</v>
      </c>
      <c r="B469" s="1" t="s">
        <v>169</v>
      </c>
      <c r="C469" s="1"/>
      <c r="D469" s="1"/>
      <c r="E469" s="7"/>
      <c r="F469" s="6">
        <v>0</v>
      </c>
      <c r="G469" s="10">
        <f t="shared" si="39"/>
        <v>0</v>
      </c>
      <c r="H469" s="4" t="e">
        <f t="shared" si="40"/>
        <v>#DIV/0!</v>
      </c>
      <c r="N469" s="26">
        <f t="shared" si="42"/>
        <v>0</v>
      </c>
    </row>
    <row r="470" spans="1:14" x14ac:dyDescent="0.25">
      <c r="A470" s="1" t="s">
        <v>472</v>
      </c>
      <c r="B470" s="1" t="s">
        <v>473</v>
      </c>
      <c r="C470" s="1"/>
      <c r="D470" s="1"/>
      <c r="E470" s="7"/>
      <c r="F470" s="6">
        <v>367.11</v>
      </c>
      <c r="G470" s="10">
        <f t="shared" si="39"/>
        <v>-367.11</v>
      </c>
      <c r="H470" s="4">
        <f t="shared" si="40"/>
        <v>-1</v>
      </c>
      <c r="N470" s="26">
        <f t="shared" si="42"/>
        <v>0</v>
      </c>
    </row>
    <row r="471" spans="1:14" x14ac:dyDescent="0.25">
      <c r="A471" s="2" t="s">
        <v>1129</v>
      </c>
      <c r="B471" s="2" t="s">
        <v>1130</v>
      </c>
      <c r="E471" s="7"/>
      <c r="G471" s="10">
        <f t="shared" si="39"/>
        <v>0</v>
      </c>
      <c r="H471" s="4" t="e">
        <f t="shared" si="40"/>
        <v>#DIV/0!</v>
      </c>
      <c r="N471" s="26">
        <f t="shared" si="42"/>
        <v>0</v>
      </c>
    </row>
    <row r="472" spans="1:14" x14ac:dyDescent="0.25">
      <c r="A472" s="1" t="s">
        <v>815</v>
      </c>
      <c r="B472" s="1" t="s">
        <v>816</v>
      </c>
      <c r="C472" s="1"/>
      <c r="D472" s="1"/>
      <c r="E472" s="7"/>
      <c r="F472" s="6">
        <v>75</v>
      </c>
      <c r="G472" s="10">
        <f t="shared" si="39"/>
        <v>-75</v>
      </c>
      <c r="H472" s="4">
        <f t="shared" si="40"/>
        <v>-1</v>
      </c>
      <c r="N472" s="26">
        <f t="shared" si="42"/>
        <v>0</v>
      </c>
    </row>
    <row r="473" spans="1:14" x14ac:dyDescent="0.25">
      <c r="A473" s="1" t="s">
        <v>48</v>
      </c>
      <c r="B473" s="1" t="s">
        <v>49</v>
      </c>
      <c r="C473" s="1"/>
      <c r="D473" s="1"/>
      <c r="E473" s="7"/>
      <c r="F473" s="6">
        <v>12.36</v>
      </c>
      <c r="G473" s="10">
        <f t="shared" si="39"/>
        <v>-12.36</v>
      </c>
      <c r="H473" s="4">
        <f t="shared" si="40"/>
        <v>-1</v>
      </c>
      <c r="N473" s="26">
        <f t="shared" si="42"/>
        <v>0</v>
      </c>
    </row>
    <row r="474" spans="1:14" x14ac:dyDescent="0.25">
      <c r="A474" s="1" t="s">
        <v>368</v>
      </c>
      <c r="B474" s="1" t="s">
        <v>369</v>
      </c>
      <c r="C474" s="1"/>
      <c r="D474" s="1"/>
      <c r="E474" s="7"/>
      <c r="F474" s="6">
        <v>94.5</v>
      </c>
      <c r="G474" s="10">
        <f t="shared" si="39"/>
        <v>-94.5</v>
      </c>
      <c r="H474" s="4">
        <f t="shared" si="40"/>
        <v>-1</v>
      </c>
      <c r="N474" s="26">
        <f t="shared" si="42"/>
        <v>0</v>
      </c>
    </row>
    <row r="475" spans="1:14" x14ac:dyDescent="0.25">
      <c r="A475" s="2" t="s">
        <v>1131</v>
      </c>
      <c r="B475" s="2" t="s">
        <v>1132</v>
      </c>
      <c r="E475" s="7"/>
      <c r="G475" s="10">
        <f t="shared" si="39"/>
        <v>0</v>
      </c>
      <c r="H475" s="4" t="e">
        <f t="shared" si="40"/>
        <v>#DIV/0!</v>
      </c>
      <c r="N475" s="26">
        <f t="shared" si="42"/>
        <v>0</v>
      </c>
    </row>
    <row r="476" spans="1:14" x14ac:dyDescent="0.25">
      <c r="A476" s="2" t="s">
        <v>1157</v>
      </c>
      <c r="B476" s="2" t="s">
        <v>1158</v>
      </c>
      <c r="E476" s="7"/>
      <c r="G476" s="10">
        <f t="shared" si="39"/>
        <v>0</v>
      </c>
      <c r="H476" s="4" t="e">
        <f t="shared" si="40"/>
        <v>#DIV/0!</v>
      </c>
      <c r="N476" s="26">
        <f t="shared" si="42"/>
        <v>0</v>
      </c>
    </row>
    <row r="477" spans="1:14" x14ac:dyDescent="0.25">
      <c r="A477" s="2" t="s">
        <v>1259</v>
      </c>
      <c r="B477" s="2" t="s">
        <v>1260</v>
      </c>
      <c r="E477" s="7"/>
      <c r="G477" s="10">
        <f t="shared" si="39"/>
        <v>0</v>
      </c>
      <c r="H477" s="4" t="e">
        <f t="shared" si="40"/>
        <v>#DIV/0!</v>
      </c>
      <c r="N477" s="26">
        <f t="shared" si="42"/>
        <v>0</v>
      </c>
    </row>
    <row r="478" spans="1:14" x14ac:dyDescent="0.25">
      <c r="A478" s="2" t="s">
        <v>1297</v>
      </c>
      <c r="B478" s="2" t="s">
        <v>1298</v>
      </c>
      <c r="E478" s="7"/>
      <c r="G478" s="10">
        <f t="shared" si="39"/>
        <v>0</v>
      </c>
      <c r="H478" s="4" t="e">
        <f t="shared" si="40"/>
        <v>#DIV/0!</v>
      </c>
      <c r="N478" s="26">
        <f t="shared" si="42"/>
        <v>0</v>
      </c>
    </row>
    <row r="479" spans="1:14" x14ac:dyDescent="0.25">
      <c r="A479" s="2" t="s">
        <v>1171</v>
      </c>
      <c r="B479" s="2" t="s">
        <v>1172</v>
      </c>
      <c r="E479" s="7"/>
      <c r="G479" s="10">
        <f t="shared" si="39"/>
        <v>0</v>
      </c>
      <c r="H479" s="4" t="e">
        <f t="shared" si="40"/>
        <v>#DIV/0!</v>
      </c>
      <c r="N479" s="26">
        <f t="shared" si="42"/>
        <v>0</v>
      </c>
    </row>
    <row r="480" spans="1:14" x14ac:dyDescent="0.25">
      <c r="A480" s="2" t="s">
        <v>1153</v>
      </c>
      <c r="B480" s="2" t="s">
        <v>1154</v>
      </c>
      <c r="E480" s="7"/>
      <c r="G480" s="10">
        <f t="shared" si="39"/>
        <v>0</v>
      </c>
      <c r="H480" s="4" t="e">
        <f t="shared" si="40"/>
        <v>#DIV/0!</v>
      </c>
      <c r="N480" s="26">
        <f t="shared" si="42"/>
        <v>0</v>
      </c>
    </row>
    <row r="481" spans="1:14" x14ac:dyDescent="0.25">
      <c r="A481" s="2" t="s">
        <v>1341</v>
      </c>
      <c r="B481" s="2" t="s">
        <v>1342</v>
      </c>
      <c r="E481" s="7"/>
      <c r="G481" s="10">
        <f t="shared" si="39"/>
        <v>0</v>
      </c>
      <c r="H481" s="4" t="e">
        <f t="shared" si="40"/>
        <v>#DIV/0!</v>
      </c>
      <c r="N481" s="26">
        <f t="shared" si="42"/>
        <v>0</v>
      </c>
    </row>
    <row r="482" spans="1:14" x14ac:dyDescent="0.25">
      <c r="A482" s="2" t="s">
        <v>1363</v>
      </c>
      <c r="B482" s="2" t="s">
        <v>1364</v>
      </c>
      <c r="E482" s="7"/>
      <c r="G482" s="10">
        <f t="shared" si="39"/>
        <v>0</v>
      </c>
      <c r="H482" s="4" t="e">
        <f t="shared" si="40"/>
        <v>#DIV/0!</v>
      </c>
      <c r="N482" s="26">
        <f t="shared" si="42"/>
        <v>0</v>
      </c>
    </row>
    <row r="483" spans="1:14" x14ac:dyDescent="0.25">
      <c r="A483" s="2" t="s">
        <v>1235</v>
      </c>
      <c r="B483" s="2" t="s">
        <v>1236</v>
      </c>
      <c r="E483" s="7"/>
      <c r="G483" s="10">
        <f t="shared" si="39"/>
        <v>0</v>
      </c>
      <c r="H483" s="4" t="e">
        <f t="shared" si="40"/>
        <v>#DIV/0!</v>
      </c>
      <c r="N483" s="26">
        <f t="shared" si="42"/>
        <v>0</v>
      </c>
    </row>
    <row r="484" spans="1:14" x14ac:dyDescent="0.25">
      <c r="A484" s="2" t="s">
        <v>1179</v>
      </c>
      <c r="B484" s="2" t="s">
        <v>1180</v>
      </c>
      <c r="E484" s="7"/>
      <c r="G484" s="10">
        <f t="shared" si="39"/>
        <v>0</v>
      </c>
      <c r="H484" s="4" t="e">
        <f t="shared" si="40"/>
        <v>#DIV/0!</v>
      </c>
      <c r="N484" s="26">
        <f t="shared" si="42"/>
        <v>0</v>
      </c>
    </row>
    <row r="485" spans="1:14" x14ac:dyDescent="0.25">
      <c r="A485" s="2" t="s">
        <v>1117</v>
      </c>
      <c r="B485" s="2" t="s">
        <v>1118</v>
      </c>
      <c r="E485" s="7"/>
      <c r="G485" s="10">
        <f t="shared" si="39"/>
        <v>0</v>
      </c>
      <c r="H485" s="4" t="e">
        <f t="shared" si="40"/>
        <v>#DIV/0!</v>
      </c>
      <c r="N485" s="26">
        <f t="shared" si="42"/>
        <v>0</v>
      </c>
    </row>
    <row r="486" spans="1:14" x14ac:dyDescent="0.25">
      <c r="A486" s="1" t="s">
        <v>210</v>
      </c>
      <c r="B486" s="1" t="s">
        <v>211</v>
      </c>
      <c r="C486" s="1"/>
      <c r="D486" s="1"/>
      <c r="E486" s="7"/>
      <c r="F486" s="6">
        <v>2073.14</v>
      </c>
      <c r="G486" s="10">
        <f t="shared" si="39"/>
        <v>-2073.14</v>
      </c>
      <c r="H486" s="4">
        <f t="shared" si="40"/>
        <v>-1</v>
      </c>
      <c r="N486" s="26">
        <f t="shared" si="42"/>
        <v>0</v>
      </c>
    </row>
    <row r="487" spans="1:14" x14ac:dyDescent="0.25">
      <c r="A487" s="1" t="s">
        <v>408</v>
      </c>
      <c r="B487" s="1" t="s">
        <v>409</v>
      </c>
      <c r="C487" s="1"/>
      <c r="D487" s="1"/>
      <c r="E487" s="7"/>
      <c r="F487" s="6">
        <v>33.06</v>
      </c>
      <c r="G487" s="10">
        <f t="shared" si="39"/>
        <v>-33.06</v>
      </c>
      <c r="H487" s="4">
        <f t="shared" si="40"/>
        <v>-1</v>
      </c>
      <c r="N487" s="26">
        <f t="shared" si="42"/>
        <v>0</v>
      </c>
    </row>
    <row r="488" spans="1:14" x14ac:dyDescent="0.25">
      <c r="A488" s="2" t="s">
        <v>1147</v>
      </c>
      <c r="B488" s="2" t="s">
        <v>1148</v>
      </c>
      <c r="E488" s="7"/>
      <c r="G488" s="10">
        <f t="shared" si="39"/>
        <v>0</v>
      </c>
      <c r="H488" s="4" t="e">
        <f t="shared" si="40"/>
        <v>#DIV/0!</v>
      </c>
      <c r="N488" s="26">
        <f t="shared" si="42"/>
        <v>0</v>
      </c>
    </row>
    <row r="489" spans="1:14" x14ac:dyDescent="0.25">
      <c r="A489" s="2" t="s">
        <v>1389</v>
      </c>
      <c r="B489" s="2" t="s">
        <v>1390</v>
      </c>
      <c r="E489" s="7"/>
      <c r="G489" s="10">
        <f t="shared" si="39"/>
        <v>0</v>
      </c>
      <c r="H489" s="4" t="e">
        <f t="shared" si="40"/>
        <v>#DIV/0!</v>
      </c>
      <c r="N489" s="26">
        <f t="shared" si="42"/>
        <v>0</v>
      </c>
    </row>
    <row r="490" spans="1:14" x14ac:dyDescent="0.25">
      <c r="A490" s="2" t="s">
        <v>1175</v>
      </c>
      <c r="B490" s="2" t="s">
        <v>1176</v>
      </c>
      <c r="E490" s="7"/>
      <c r="G490" s="10">
        <f t="shared" si="39"/>
        <v>0</v>
      </c>
      <c r="H490" s="4" t="e">
        <f t="shared" si="40"/>
        <v>#DIV/0!</v>
      </c>
      <c r="N490" s="26">
        <f t="shared" si="42"/>
        <v>0</v>
      </c>
    </row>
    <row r="491" spans="1:14" x14ac:dyDescent="0.25">
      <c r="A491" s="1" t="s">
        <v>86</v>
      </c>
      <c r="B491" s="1" t="s">
        <v>87</v>
      </c>
      <c r="C491" s="1"/>
      <c r="D491" s="1"/>
      <c r="E491" s="7"/>
      <c r="F491" s="6">
        <v>38.72</v>
      </c>
      <c r="G491" s="10">
        <f t="shared" si="39"/>
        <v>-38.72</v>
      </c>
      <c r="H491" s="4">
        <f t="shared" si="40"/>
        <v>-1</v>
      </c>
      <c r="N491" s="26">
        <f t="shared" si="42"/>
        <v>0</v>
      </c>
    </row>
    <row r="492" spans="1:14" x14ac:dyDescent="0.25">
      <c r="A492" s="1" t="s">
        <v>853</v>
      </c>
      <c r="B492" s="1" t="s">
        <v>854</v>
      </c>
      <c r="C492" s="1"/>
      <c r="D492" s="1"/>
      <c r="E492" s="7"/>
      <c r="F492" s="6">
        <v>15334.69</v>
      </c>
      <c r="G492" s="10">
        <f t="shared" si="39"/>
        <v>-15334.69</v>
      </c>
      <c r="H492" s="4">
        <f t="shared" si="40"/>
        <v>-1</v>
      </c>
      <c r="N492" s="26">
        <f t="shared" si="42"/>
        <v>0</v>
      </c>
    </row>
    <row r="493" spans="1:14" x14ac:dyDescent="0.25">
      <c r="A493" s="1" t="s">
        <v>228</v>
      </c>
      <c r="B493" s="1" t="s">
        <v>229</v>
      </c>
      <c r="C493" s="1"/>
      <c r="D493" s="1"/>
      <c r="E493" s="7"/>
      <c r="F493" s="6">
        <v>4</v>
      </c>
      <c r="G493" s="10">
        <f t="shared" si="39"/>
        <v>-4</v>
      </c>
      <c r="H493" s="4">
        <f t="shared" si="40"/>
        <v>-1</v>
      </c>
      <c r="N493" s="26">
        <f t="shared" si="42"/>
        <v>0</v>
      </c>
    </row>
    <row r="494" spans="1:14" x14ac:dyDescent="0.25">
      <c r="A494" s="2" t="s">
        <v>1111</v>
      </c>
      <c r="B494" s="2" t="s">
        <v>1112</v>
      </c>
      <c r="E494" s="7"/>
      <c r="G494" s="10">
        <f t="shared" ref="G494:G557" si="43">+E494-F494</f>
        <v>0</v>
      </c>
      <c r="H494" s="4" t="e">
        <f t="shared" ref="H494:H557" si="44">+G494/F494</f>
        <v>#DIV/0!</v>
      </c>
      <c r="N494" s="26">
        <f t="shared" si="42"/>
        <v>0</v>
      </c>
    </row>
    <row r="495" spans="1:14" x14ac:dyDescent="0.25">
      <c r="A495" s="1" t="s">
        <v>116</v>
      </c>
      <c r="B495" s="1" t="s">
        <v>117</v>
      </c>
      <c r="C495" s="1"/>
      <c r="D495" s="1"/>
      <c r="E495" s="7"/>
      <c r="F495" s="6">
        <v>2547.1</v>
      </c>
      <c r="G495" s="10">
        <f t="shared" si="43"/>
        <v>-2547.1</v>
      </c>
      <c r="H495" s="4">
        <f t="shared" si="44"/>
        <v>-1</v>
      </c>
      <c r="N495" s="26">
        <f t="shared" ref="N495:N558" si="45">+L495/12</f>
        <v>0</v>
      </c>
    </row>
    <row r="496" spans="1:14" x14ac:dyDescent="0.25">
      <c r="A496" s="1" t="s">
        <v>248</v>
      </c>
      <c r="B496" s="1" t="s">
        <v>249</v>
      </c>
      <c r="C496" s="1"/>
      <c r="D496" s="1"/>
      <c r="E496" s="7"/>
      <c r="F496" s="6">
        <v>1188.99</v>
      </c>
      <c r="G496" s="10">
        <f t="shared" si="43"/>
        <v>-1188.99</v>
      </c>
      <c r="H496" s="4">
        <f t="shared" si="44"/>
        <v>-1</v>
      </c>
      <c r="N496" s="26">
        <f t="shared" si="45"/>
        <v>0</v>
      </c>
    </row>
    <row r="497" spans="1:14" x14ac:dyDescent="0.25">
      <c r="A497" s="1" t="s">
        <v>284</v>
      </c>
      <c r="B497" s="1" t="s">
        <v>285</v>
      </c>
      <c r="C497" s="1"/>
      <c r="D497" s="1"/>
      <c r="E497" s="7"/>
      <c r="F497" s="6">
        <v>9225.82</v>
      </c>
      <c r="G497" s="10">
        <f t="shared" si="43"/>
        <v>-9225.82</v>
      </c>
      <c r="H497" s="4">
        <f t="shared" si="44"/>
        <v>-1</v>
      </c>
      <c r="N497" s="26">
        <f t="shared" si="45"/>
        <v>0</v>
      </c>
    </row>
    <row r="498" spans="1:14" x14ac:dyDescent="0.25">
      <c r="A498" s="1" t="s">
        <v>304</v>
      </c>
      <c r="B498" s="1" t="s">
        <v>305</v>
      </c>
      <c r="C498" s="1"/>
      <c r="D498" s="1"/>
      <c r="E498" s="7"/>
      <c r="F498" s="6">
        <v>1210.18</v>
      </c>
      <c r="G498" s="10">
        <f t="shared" si="43"/>
        <v>-1210.18</v>
      </c>
      <c r="H498" s="4">
        <f t="shared" si="44"/>
        <v>-1</v>
      </c>
      <c r="N498" s="26">
        <f t="shared" si="45"/>
        <v>0</v>
      </c>
    </row>
    <row r="499" spans="1:14" x14ac:dyDescent="0.25">
      <c r="A499" s="1" t="s">
        <v>504</v>
      </c>
      <c r="B499" s="1" t="s">
        <v>505</v>
      </c>
      <c r="C499" s="1"/>
      <c r="D499" s="1"/>
      <c r="E499" s="7"/>
      <c r="F499" s="6">
        <v>2205.5</v>
      </c>
      <c r="G499" s="10">
        <f t="shared" si="43"/>
        <v>-2205.5</v>
      </c>
      <c r="H499" s="4">
        <f t="shared" si="44"/>
        <v>-1</v>
      </c>
      <c r="N499" s="26">
        <f t="shared" si="45"/>
        <v>0</v>
      </c>
    </row>
    <row r="500" spans="1:14" x14ac:dyDescent="0.25">
      <c r="A500" s="1" t="s">
        <v>510</v>
      </c>
      <c r="B500" s="1" t="s">
        <v>511</v>
      </c>
      <c r="C500" s="1"/>
      <c r="D500" s="1"/>
      <c r="E500" s="7"/>
      <c r="F500" s="6">
        <v>101.63</v>
      </c>
      <c r="G500" s="10">
        <f t="shared" si="43"/>
        <v>-101.63</v>
      </c>
      <c r="H500" s="4">
        <f t="shared" si="44"/>
        <v>-1</v>
      </c>
      <c r="N500" s="26">
        <f t="shared" si="45"/>
        <v>0</v>
      </c>
    </row>
    <row r="501" spans="1:14" x14ac:dyDescent="0.25">
      <c r="A501" s="1" t="s">
        <v>522</v>
      </c>
      <c r="B501" s="1" t="s">
        <v>523</v>
      </c>
      <c r="C501" s="1"/>
      <c r="D501" s="1"/>
      <c r="E501" s="7"/>
      <c r="F501" s="6">
        <v>13558.4</v>
      </c>
      <c r="G501" s="10">
        <f t="shared" si="43"/>
        <v>-13558.4</v>
      </c>
      <c r="H501" s="4">
        <f t="shared" si="44"/>
        <v>-1</v>
      </c>
      <c r="N501" s="26">
        <f t="shared" si="45"/>
        <v>0</v>
      </c>
    </row>
    <row r="502" spans="1:14" x14ac:dyDescent="0.25">
      <c r="A502" s="1" t="s">
        <v>628</v>
      </c>
      <c r="B502" s="1" t="s">
        <v>629</v>
      </c>
      <c r="C502" s="1"/>
      <c r="D502" s="1"/>
      <c r="E502" s="7"/>
      <c r="F502" s="6">
        <v>83</v>
      </c>
      <c r="G502" s="10">
        <f t="shared" si="43"/>
        <v>-83</v>
      </c>
      <c r="H502" s="4">
        <f t="shared" si="44"/>
        <v>-1</v>
      </c>
      <c r="N502" s="26">
        <f t="shared" si="45"/>
        <v>0</v>
      </c>
    </row>
    <row r="503" spans="1:14" x14ac:dyDescent="0.25">
      <c r="A503" s="1" t="s">
        <v>670</v>
      </c>
      <c r="B503" s="1" t="s">
        <v>671</v>
      </c>
      <c r="C503" s="1"/>
      <c r="D503" s="1"/>
      <c r="E503" s="7"/>
      <c r="F503" s="6">
        <v>588.34</v>
      </c>
      <c r="G503" s="10">
        <f t="shared" si="43"/>
        <v>-588.34</v>
      </c>
      <c r="H503" s="4">
        <f t="shared" si="44"/>
        <v>-1</v>
      </c>
      <c r="N503" s="26">
        <f t="shared" si="45"/>
        <v>0</v>
      </c>
    </row>
    <row r="504" spans="1:14" x14ac:dyDescent="0.25">
      <c r="A504" s="1" t="s">
        <v>686</v>
      </c>
      <c r="B504" s="1" t="s">
        <v>687</v>
      </c>
      <c r="C504" s="1"/>
      <c r="D504" s="1"/>
      <c r="E504" s="7"/>
      <c r="F504" s="6">
        <v>3796.02</v>
      </c>
      <c r="G504" s="10">
        <f t="shared" si="43"/>
        <v>-3796.02</v>
      </c>
      <c r="H504" s="4">
        <f t="shared" si="44"/>
        <v>-1</v>
      </c>
      <c r="N504" s="26">
        <f t="shared" si="45"/>
        <v>0</v>
      </c>
    </row>
    <row r="505" spans="1:14" x14ac:dyDescent="0.25">
      <c r="A505" s="1" t="s">
        <v>859</v>
      </c>
      <c r="B505" s="1" t="s">
        <v>860</v>
      </c>
      <c r="C505" s="1"/>
      <c r="D505" s="1"/>
      <c r="E505" s="7"/>
      <c r="F505" s="6">
        <v>4972.5</v>
      </c>
      <c r="G505" s="10">
        <f t="shared" si="43"/>
        <v>-4972.5</v>
      </c>
      <c r="H505" s="4">
        <f t="shared" si="44"/>
        <v>-1</v>
      </c>
      <c r="N505" s="26">
        <f t="shared" si="45"/>
        <v>0</v>
      </c>
    </row>
    <row r="506" spans="1:14" x14ac:dyDescent="0.25">
      <c r="A506" s="1" t="s">
        <v>881</v>
      </c>
      <c r="B506" s="1" t="s">
        <v>882</v>
      </c>
      <c r="C506" s="1"/>
      <c r="D506" s="1"/>
      <c r="E506" s="7"/>
      <c r="F506" s="6">
        <v>235</v>
      </c>
      <c r="G506" s="10">
        <f t="shared" si="43"/>
        <v>-235</v>
      </c>
      <c r="H506" s="4">
        <f t="shared" si="44"/>
        <v>-1</v>
      </c>
      <c r="N506" s="26">
        <f t="shared" si="45"/>
        <v>0</v>
      </c>
    </row>
    <row r="507" spans="1:14" x14ac:dyDescent="0.25">
      <c r="A507" s="1" t="s">
        <v>883</v>
      </c>
      <c r="B507" s="1" t="s">
        <v>884</v>
      </c>
      <c r="C507" s="1"/>
      <c r="D507" s="1"/>
      <c r="E507" s="7"/>
      <c r="F507" s="6">
        <v>24375</v>
      </c>
      <c r="G507" s="10">
        <f t="shared" si="43"/>
        <v>-24375</v>
      </c>
      <c r="H507" s="4">
        <f t="shared" si="44"/>
        <v>-1</v>
      </c>
      <c r="N507" s="26">
        <f t="shared" si="45"/>
        <v>0</v>
      </c>
    </row>
    <row r="508" spans="1:14" x14ac:dyDescent="0.25">
      <c r="A508" s="1" t="s">
        <v>885</v>
      </c>
      <c r="B508" s="1" t="s">
        <v>886</v>
      </c>
      <c r="C508" s="1"/>
      <c r="D508" s="1"/>
      <c r="E508" s="7"/>
      <c r="F508" s="6">
        <v>315</v>
      </c>
      <c r="G508" s="10">
        <f t="shared" si="43"/>
        <v>-315</v>
      </c>
      <c r="H508" s="4">
        <f t="shared" si="44"/>
        <v>-1</v>
      </c>
      <c r="N508" s="26">
        <f t="shared" si="45"/>
        <v>0</v>
      </c>
    </row>
    <row r="509" spans="1:14" x14ac:dyDescent="0.25">
      <c r="A509" s="1" t="s">
        <v>887</v>
      </c>
      <c r="B509" s="1" t="s">
        <v>888</v>
      </c>
      <c r="C509" s="1"/>
      <c r="D509" s="1"/>
      <c r="E509" s="7"/>
      <c r="F509" s="6">
        <v>600</v>
      </c>
      <c r="G509" s="10">
        <f t="shared" si="43"/>
        <v>-600</v>
      </c>
      <c r="H509" s="4">
        <f t="shared" si="44"/>
        <v>-1</v>
      </c>
      <c r="N509" s="26">
        <f t="shared" si="45"/>
        <v>0</v>
      </c>
    </row>
    <row r="510" spans="1:14" x14ac:dyDescent="0.25">
      <c r="A510" s="1" t="s">
        <v>889</v>
      </c>
      <c r="B510" s="1" t="s">
        <v>890</v>
      </c>
      <c r="C510" s="1"/>
      <c r="D510" s="1"/>
      <c r="E510" s="7"/>
      <c r="F510" s="6">
        <v>248.21</v>
      </c>
      <c r="G510" s="10">
        <f t="shared" si="43"/>
        <v>-248.21</v>
      </c>
      <c r="H510" s="4">
        <f t="shared" si="44"/>
        <v>-1</v>
      </c>
      <c r="N510" s="26">
        <f t="shared" si="45"/>
        <v>0</v>
      </c>
    </row>
    <row r="511" spans="1:14" x14ac:dyDescent="0.25">
      <c r="A511" s="2" t="s">
        <v>1217</v>
      </c>
      <c r="B511" s="2" t="s">
        <v>1218</v>
      </c>
      <c r="E511" s="7"/>
      <c r="F511" s="2">
        <v>0</v>
      </c>
      <c r="G511" s="10">
        <f t="shared" si="43"/>
        <v>0</v>
      </c>
      <c r="H511" s="4" t="e">
        <f t="shared" si="44"/>
        <v>#DIV/0!</v>
      </c>
      <c r="N511" s="26">
        <f t="shared" si="45"/>
        <v>0</v>
      </c>
    </row>
    <row r="512" spans="1:14" x14ac:dyDescent="0.25">
      <c r="A512" s="2" t="s">
        <v>1373</v>
      </c>
      <c r="B512" s="2" t="s">
        <v>1374</v>
      </c>
      <c r="E512" s="7"/>
      <c r="F512" s="2">
        <v>0</v>
      </c>
      <c r="G512" s="10">
        <f t="shared" si="43"/>
        <v>0</v>
      </c>
      <c r="H512" s="4" t="e">
        <f t="shared" si="44"/>
        <v>#DIV/0!</v>
      </c>
      <c r="N512" s="26">
        <f t="shared" si="45"/>
        <v>0</v>
      </c>
    </row>
    <row r="513" spans="1:14" x14ac:dyDescent="0.25">
      <c r="A513" s="2" t="s">
        <v>1375</v>
      </c>
      <c r="B513" s="2" t="s">
        <v>1376</v>
      </c>
      <c r="E513" s="7"/>
      <c r="F513" s="2">
        <v>0</v>
      </c>
      <c r="G513" s="10">
        <f t="shared" si="43"/>
        <v>0</v>
      </c>
      <c r="H513" s="4" t="e">
        <f t="shared" si="44"/>
        <v>#DIV/0!</v>
      </c>
      <c r="N513" s="26">
        <f t="shared" si="45"/>
        <v>0</v>
      </c>
    </row>
    <row r="514" spans="1:14" x14ac:dyDescent="0.25">
      <c r="A514" s="2" t="s">
        <v>1391</v>
      </c>
      <c r="B514" s="2" t="s">
        <v>1392</v>
      </c>
      <c r="E514" s="7"/>
      <c r="F514" s="2">
        <v>0</v>
      </c>
      <c r="G514" s="10">
        <f t="shared" si="43"/>
        <v>0</v>
      </c>
      <c r="H514" s="4" t="e">
        <f t="shared" si="44"/>
        <v>#DIV/0!</v>
      </c>
      <c r="N514" s="26">
        <f t="shared" si="45"/>
        <v>0</v>
      </c>
    </row>
    <row r="515" spans="1:14" x14ac:dyDescent="0.25">
      <c r="A515" s="2" t="s">
        <v>1115</v>
      </c>
      <c r="B515" s="2" t="s">
        <v>1116</v>
      </c>
      <c r="E515" s="7"/>
      <c r="F515" s="2">
        <v>0</v>
      </c>
      <c r="G515" s="10">
        <f t="shared" si="43"/>
        <v>0</v>
      </c>
      <c r="H515" s="4" t="e">
        <f t="shared" si="44"/>
        <v>#DIV/0!</v>
      </c>
      <c r="N515" s="26">
        <f t="shared" si="45"/>
        <v>0</v>
      </c>
    </row>
    <row r="516" spans="1:14" x14ac:dyDescent="0.25">
      <c r="A516" s="1" t="s">
        <v>46</v>
      </c>
      <c r="B516" s="1" t="s">
        <v>47</v>
      </c>
      <c r="C516" s="1"/>
      <c r="D516" s="1"/>
      <c r="E516" s="7"/>
      <c r="F516" s="6">
        <v>84342.84</v>
      </c>
      <c r="G516" s="10">
        <f t="shared" si="43"/>
        <v>-84342.84</v>
      </c>
      <c r="H516" s="4">
        <f t="shared" si="44"/>
        <v>-1</v>
      </c>
      <c r="N516" s="26">
        <f t="shared" si="45"/>
        <v>0</v>
      </c>
    </row>
    <row r="517" spans="1:14" x14ac:dyDescent="0.25">
      <c r="A517" s="1" t="s">
        <v>602</v>
      </c>
      <c r="B517" s="1" t="s">
        <v>603</v>
      </c>
      <c r="C517" s="1"/>
      <c r="D517" s="1"/>
      <c r="E517" s="7"/>
      <c r="F517" s="6">
        <v>65890.64</v>
      </c>
      <c r="G517" s="10">
        <f t="shared" si="43"/>
        <v>-65890.64</v>
      </c>
      <c r="H517" s="4">
        <f t="shared" si="44"/>
        <v>-1</v>
      </c>
      <c r="N517" s="26">
        <f t="shared" si="45"/>
        <v>0</v>
      </c>
    </row>
    <row r="518" spans="1:14" x14ac:dyDescent="0.25">
      <c r="A518" s="1" t="s">
        <v>757</v>
      </c>
      <c r="B518" s="1" t="s">
        <v>758</v>
      </c>
      <c r="C518" s="1"/>
      <c r="D518" s="1"/>
      <c r="E518" s="7"/>
      <c r="F518" s="6">
        <v>53155.83</v>
      </c>
      <c r="G518" s="10">
        <f t="shared" si="43"/>
        <v>-53155.83</v>
      </c>
      <c r="H518" s="4">
        <f t="shared" si="44"/>
        <v>-1</v>
      </c>
      <c r="N518" s="26">
        <f t="shared" si="45"/>
        <v>0</v>
      </c>
    </row>
    <row r="519" spans="1:14" x14ac:dyDescent="0.25">
      <c r="A519" s="1" t="s">
        <v>835</v>
      </c>
      <c r="B519" s="1" t="s">
        <v>836</v>
      </c>
      <c r="C519" s="1"/>
      <c r="D519" s="1"/>
      <c r="E519" s="7"/>
      <c r="F519" s="6">
        <v>28181.74</v>
      </c>
      <c r="G519" s="10">
        <f t="shared" si="43"/>
        <v>-28181.74</v>
      </c>
      <c r="H519" s="4">
        <f t="shared" si="44"/>
        <v>-1</v>
      </c>
      <c r="N519" s="26">
        <f t="shared" si="45"/>
        <v>0</v>
      </c>
    </row>
    <row r="520" spans="1:14" x14ac:dyDescent="0.25">
      <c r="A520" s="1" t="s">
        <v>518</v>
      </c>
      <c r="B520" s="1" t="s">
        <v>519</v>
      </c>
      <c r="C520" s="1"/>
      <c r="D520" s="1"/>
      <c r="E520" s="7"/>
      <c r="F520" s="6">
        <v>25247.39</v>
      </c>
      <c r="G520" s="10">
        <f t="shared" si="43"/>
        <v>-25247.39</v>
      </c>
      <c r="H520" s="4">
        <f t="shared" si="44"/>
        <v>-1</v>
      </c>
      <c r="N520" s="26">
        <f t="shared" si="45"/>
        <v>0</v>
      </c>
    </row>
    <row r="521" spans="1:14" x14ac:dyDescent="0.25">
      <c r="A521" s="1" t="s">
        <v>777</v>
      </c>
      <c r="B521" s="1" t="s">
        <v>778</v>
      </c>
      <c r="C521" s="1"/>
      <c r="D521" s="1"/>
      <c r="E521" s="7"/>
      <c r="F521" s="6">
        <v>21337.200000000001</v>
      </c>
      <c r="G521" s="10">
        <f t="shared" si="43"/>
        <v>-21337.200000000001</v>
      </c>
      <c r="H521" s="4">
        <f t="shared" si="44"/>
        <v>-1</v>
      </c>
      <c r="N521" s="26">
        <f t="shared" si="45"/>
        <v>0</v>
      </c>
    </row>
    <row r="522" spans="1:14" x14ac:dyDescent="0.25">
      <c r="A522" s="1" t="s">
        <v>961</v>
      </c>
      <c r="B522" s="1" t="s">
        <v>962</v>
      </c>
      <c r="C522" s="1"/>
      <c r="D522" s="1"/>
      <c r="E522" s="7"/>
      <c r="F522" s="6">
        <v>19713.5</v>
      </c>
      <c r="G522" s="10">
        <f t="shared" si="43"/>
        <v>-19713.5</v>
      </c>
      <c r="H522" s="4">
        <f t="shared" si="44"/>
        <v>-1</v>
      </c>
      <c r="N522" s="26">
        <f t="shared" si="45"/>
        <v>0</v>
      </c>
    </row>
    <row r="523" spans="1:14" x14ac:dyDescent="0.25">
      <c r="A523" s="1" t="s">
        <v>787</v>
      </c>
      <c r="B523" s="1" t="s">
        <v>788</v>
      </c>
      <c r="C523" s="1"/>
      <c r="D523" s="1"/>
      <c r="E523" s="7"/>
      <c r="F523" s="6">
        <v>14915</v>
      </c>
      <c r="G523" s="10">
        <f t="shared" si="43"/>
        <v>-14915</v>
      </c>
      <c r="H523" s="4">
        <f t="shared" si="44"/>
        <v>-1</v>
      </c>
      <c r="N523" s="26">
        <f t="shared" si="45"/>
        <v>0</v>
      </c>
    </row>
    <row r="524" spans="1:14" x14ac:dyDescent="0.25">
      <c r="A524" s="1" t="s">
        <v>418</v>
      </c>
      <c r="B524" s="1" t="s">
        <v>419</v>
      </c>
      <c r="C524" s="1"/>
      <c r="D524" s="1"/>
      <c r="E524" s="7"/>
      <c r="F524" s="6">
        <v>13659.84</v>
      </c>
      <c r="G524" s="10">
        <f t="shared" si="43"/>
        <v>-13659.84</v>
      </c>
      <c r="H524" s="4">
        <f t="shared" si="44"/>
        <v>-1</v>
      </c>
      <c r="N524" s="26">
        <f t="shared" si="45"/>
        <v>0</v>
      </c>
    </row>
    <row r="525" spans="1:14" x14ac:dyDescent="0.25">
      <c r="A525" s="1" t="s">
        <v>943</v>
      </c>
      <c r="B525" s="1" t="s">
        <v>944</v>
      </c>
      <c r="C525" s="1"/>
      <c r="D525" s="1"/>
      <c r="E525" s="7"/>
      <c r="F525" s="6">
        <v>12886.36</v>
      </c>
      <c r="G525" s="10">
        <f t="shared" si="43"/>
        <v>-12886.36</v>
      </c>
      <c r="H525" s="4">
        <f t="shared" si="44"/>
        <v>-1</v>
      </c>
      <c r="N525" s="26">
        <f t="shared" si="45"/>
        <v>0</v>
      </c>
    </row>
    <row r="526" spans="1:14" x14ac:dyDescent="0.25">
      <c r="A526" s="1" t="s">
        <v>612</v>
      </c>
      <c r="B526" s="1" t="s">
        <v>613</v>
      </c>
      <c r="C526" s="1"/>
      <c r="D526" s="1"/>
      <c r="E526" s="7"/>
      <c r="F526" s="6">
        <v>11577.44</v>
      </c>
      <c r="G526" s="10">
        <f t="shared" si="43"/>
        <v>-11577.44</v>
      </c>
      <c r="H526" s="4">
        <f t="shared" si="44"/>
        <v>-1</v>
      </c>
      <c r="N526" s="26">
        <f t="shared" si="45"/>
        <v>0</v>
      </c>
    </row>
    <row r="527" spans="1:14" x14ac:dyDescent="0.25">
      <c r="A527" s="1" t="s">
        <v>592</v>
      </c>
      <c r="B527" s="1" t="s">
        <v>593</v>
      </c>
      <c r="C527" s="1"/>
      <c r="D527" s="1"/>
      <c r="E527" s="7"/>
      <c r="F527" s="6">
        <v>11416.99</v>
      </c>
      <c r="G527" s="10">
        <f t="shared" si="43"/>
        <v>-11416.99</v>
      </c>
      <c r="H527" s="4">
        <f t="shared" si="44"/>
        <v>-1</v>
      </c>
      <c r="N527" s="26">
        <f t="shared" si="45"/>
        <v>0</v>
      </c>
    </row>
    <row r="528" spans="1:14" x14ac:dyDescent="0.25">
      <c r="A528" s="1" t="s">
        <v>570</v>
      </c>
      <c r="B528" s="1" t="s">
        <v>571</v>
      </c>
      <c r="C528" s="1"/>
      <c r="D528" s="1"/>
      <c r="E528" s="7"/>
      <c r="F528" s="6">
        <v>11200</v>
      </c>
      <c r="G528" s="10">
        <f t="shared" si="43"/>
        <v>-11200</v>
      </c>
      <c r="H528" s="4">
        <f t="shared" si="44"/>
        <v>-1</v>
      </c>
      <c r="N528" s="26">
        <f t="shared" si="45"/>
        <v>0</v>
      </c>
    </row>
    <row r="529" spans="1:14" x14ac:dyDescent="0.25">
      <c r="A529" s="1" t="s">
        <v>807</v>
      </c>
      <c r="B529" s="1" t="s">
        <v>808</v>
      </c>
      <c r="C529" s="1"/>
      <c r="D529" s="1"/>
      <c r="E529" s="7"/>
      <c r="F529" s="6">
        <v>11054.88</v>
      </c>
      <c r="G529" s="10">
        <f t="shared" si="43"/>
        <v>-11054.88</v>
      </c>
      <c r="H529" s="4">
        <f t="shared" si="44"/>
        <v>-1</v>
      </c>
      <c r="N529" s="26">
        <f t="shared" si="45"/>
        <v>0</v>
      </c>
    </row>
    <row r="530" spans="1:14" x14ac:dyDescent="0.25">
      <c r="A530" s="1" t="s">
        <v>991</v>
      </c>
      <c r="B530" s="1" t="s">
        <v>992</v>
      </c>
      <c r="C530" s="1"/>
      <c r="D530" s="1"/>
      <c r="E530" s="7"/>
      <c r="F530" s="6">
        <v>10300</v>
      </c>
      <c r="G530" s="10">
        <f t="shared" si="43"/>
        <v>-10300</v>
      </c>
      <c r="H530" s="4">
        <f t="shared" si="44"/>
        <v>-1</v>
      </c>
      <c r="N530" s="26">
        <f t="shared" si="45"/>
        <v>0</v>
      </c>
    </row>
    <row r="531" spans="1:14" x14ac:dyDescent="0.25">
      <c r="A531" s="1" t="s">
        <v>502</v>
      </c>
      <c r="B531" s="1" t="s">
        <v>503</v>
      </c>
      <c r="C531" s="1"/>
      <c r="D531" s="1"/>
      <c r="E531" s="7"/>
      <c r="F531" s="6">
        <v>9750</v>
      </c>
      <c r="G531" s="10">
        <f t="shared" si="43"/>
        <v>-9750</v>
      </c>
      <c r="H531" s="4">
        <f t="shared" si="44"/>
        <v>-1</v>
      </c>
      <c r="N531" s="26">
        <f t="shared" si="45"/>
        <v>0</v>
      </c>
    </row>
    <row r="532" spans="1:14" x14ac:dyDescent="0.25">
      <c r="A532" s="1" t="s">
        <v>582</v>
      </c>
      <c r="B532" s="1" t="s">
        <v>583</v>
      </c>
      <c r="C532" s="1"/>
      <c r="D532" s="1"/>
      <c r="E532" s="7"/>
      <c r="F532" s="6">
        <v>9712.4</v>
      </c>
      <c r="G532" s="10">
        <f t="shared" si="43"/>
        <v>-9712.4</v>
      </c>
      <c r="H532" s="4">
        <f t="shared" si="44"/>
        <v>-1</v>
      </c>
      <c r="N532" s="26">
        <f t="shared" si="45"/>
        <v>0</v>
      </c>
    </row>
    <row r="533" spans="1:14" x14ac:dyDescent="0.25">
      <c r="A533" s="1" t="s">
        <v>424</v>
      </c>
      <c r="B533" s="1" t="s">
        <v>425</v>
      </c>
      <c r="C533" s="1"/>
      <c r="D533" s="1"/>
      <c r="E533" s="7"/>
      <c r="F533" s="6">
        <v>9500</v>
      </c>
      <c r="G533" s="10">
        <f t="shared" si="43"/>
        <v>-9500</v>
      </c>
      <c r="H533" s="4">
        <f t="shared" si="44"/>
        <v>-1</v>
      </c>
      <c r="N533" s="26">
        <f t="shared" si="45"/>
        <v>0</v>
      </c>
    </row>
    <row r="534" spans="1:14" x14ac:dyDescent="0.25">
      <c r="A534" s="1" t="s">
        <v>1085</v>
      </c>
      <c r="B534" s="1" t="s">
        <v>1086</v>
      </c>
      <c r="C534" s="1"/>
      <c r="D534" s="1"/>
      <c r="E534" s="7"/>
      <c r="F534" s="6">
        <v>7715.59</v>
      </c>
      <c r="G534" s="10">
        <f t="shared" si="43"/>
        <v>-7715.59</v>
      </c>
      <c r="H534" s="4">
        <f t="shared" si="44"/>
        <v>-1</v>
      </c>
      <c r="N534" s="26">
        <f t="shared" si="45"/>
        <v>0</v>
      </c>
    </row>
    <row r="535" spans="1:14" x14ac:dyDescent="0.25">
      <c r="A535" s="1" t="s">
        <v>939</v>
      </c>
      <c r="B535" s="1" t="s">
        <v>940</v>
      </c>
      <c r="C535" s="1"/>
      <c r="D535" s="1"/>
      <c r="E535" s="7"/>
      <c r="F535" s="6">
        <v>6900</v>
      </c>
      <c r="G535" s="10">
        <f t="shared" si="43"/>
        <v>-6900</v>
      </c>
      <c r="H535" s="4">
        <f t="shared" si="44"/>
        <v>-1</v>
      </c>
      <c r="N535" s="26">
        <f t="shared" si="45"/>
        <v>0</v>
      </c>
    </row>
    <row r="536" spans="1:14" x14ac:dyDescent="0.25">
      <c r="A536" s="1" t="s">
        <v>506</v>
      </c>
      <c r="B536" s="1" t="s">
        <v>507</v>
      </c>
      <c r="C536" s="1"/>
      <c r="D536" s="1"/>
      <c r="E536" s="7"/>
      <c r="F536" s="6">
        <v>6732.87</v>
      </c>
      <c r="G536" s="10">
        <f t="shared" si="43"/>
        <v>-6732.87</v>
      </c>
      <c r="H536" s="4">
        <f t="shared" si="44"/>
        <v>-1</v>
      </c>
      <c r="N536" s="26">
        <f t="shared" si="45"/>
        <v>0</v>
      </c>
    </row>
    <row r="537" spans="1:14" x14ac:dyDescent="0.25">
      <c r="A537" s="1" t="s">
        <v>803</v>
      </c>
      <c r="B537" s="1" t="s">
        <v>804</v>
      </c>
      <c r="C537" s="1"/>
      <c r="D537" s="1"/>
      <c r="E537" s="7"/>
      <c r="F537" s="6">
        <v>5370</v>
      </c>
      <c r="G537" s="10">
        <f t="shared" si="43"/>
        <v>-5370</v>
      </c>
      <c r="H537" s="4">
        <f t="shared" si="44"/>
        <v>-1</v>
      </c>
      <c r="N537" s="26">
        <f t="shared" si="45"/>
        <v>0</v>
      </c>
    </row>
    <row r="538" spans="1:14" x14ac:dyDescent="0.25">
      <c r="A538" s="1" t="s">
        <v>1057</v>
      </c>
      <c r="B538" s="1" t="s">
        <v>1058</v>
      </c>
      <c r="C538" s="1"/>
      <c r="D538" s="1"/>
      <c r="E538" s="7"/>
      <c r="F538" s="6">
        <v>4699</v>
      </c>
      <c r="G538" s="10">
        <f t="shared" si="43"/>
        <v>-4699</v>
      </c>
      <c r="H538" s="4">
        <f t="shared" si="44"/>
        <v>-1</v>
      </c>
      <c r="N538" s="26">
        <f t="shared" si="45"/>
        <v>0</v>
      </c>
    </row>
    <row r="539" spans="1:14" x14ac:dyDescent="0.25">
      <c r="A539" s="1" t="s">
        <v>843</v>
      </c>
      <c r="B539" s="1" t="s">
        <v>844</v>
      </c>
      <c r="C539" s="1"/>
      <c r="D539" s="1"/>
      <c r="E539" s="7"/>
      <c r="F539" s="6">
        <v>4655.96</v>
      </c>
      <c r="G539" s="10">
        <f t="shared" si="43"/>
        <v>-4655.96</v>
      </c>
      <c r="H539" s="4">
        <f t="shared" si="44"/>
        <v>-1</v>
      </c>
      <c r="N539" s="26">
        <f t="shared" si="45"/>
        <v>0</v>
      </c>
    </row>
    <row r="540" spans="1:14" x14ac:dyDescent="0.25">
      <c r="A540" s="1" t="s">
        <v>847</v>
      </c>
      <c r="B540" s="1" t="s">
        <v>848</v>
      </c>
      <c r="C540" s="1"/>
      <c r="D540" s="1"/>
      <c r="E540" s="7"/>
      <c r="F540" s="6">
        <v>4425.5</v>
      </c>
      <c r="G540" s="10">
        <f t="shared" si="43"/>
        <v>-4425.5</v>
      </c>
      <c r="H540" s="4">
        <f t="shared" si="44"/>
        <v>-1</v>
      </c>
      <c r="N540" s="26">
        <f t="shared" si="45"/>
        <v>0</v>
      </c>
    </row>
    <row r="541" spans="1:14" x14ac:dyDescent="0.25">
      <c r="A541" s="1" t="s">
        <v>706</v>
      </c>
      <c r="B541" s="1" t="s">
        <v>707</v>
      </c>
      <c r="C541" s="1"/>
      <c r="D541" s="1"/>
      <c r="E541" s="7"/>
      <c r="F541" s="6">
        <v>4375</v>
      </c>
      <c r="G541" s="10">
        <f t="shared" si="43"/>
        <v>-4375</v>
      </c>
      <c r="H541" s="4">
        <f t="shared" si="44"/>
        <v>-1</v>
      </c>
      <c r="N541" s="26">
        <f t="shared" si="45"/>
        <v>0</v>
      </c>
    </row>
    <row r="542" spans="1:14" x14ac:dyDescent="0.25">
      <c r="A542" s="1" t="s">
        <v>767</v>
      </c>
      <c r="B542" s="1" t="s">
        <v>768</v>
      </c>
      <c r="C542" s="1"/>
      <c r="D542" s="1"/>
      <c r="E542" s="7"/>
      <c r="F542" s="6">
        <v>4279.62</v>
      </c>
      <c r="G542" s="10">
        <f t="shared" si="43"/>
        <v>-4279.62</v>
      </c>
      <c r="H542" s="4">
        <f t="shared" si="44"/>
        <v>-1</v>
      </c>
      <c r="N542" s="26">
        <f t="shared" si="45"/>
        <v>0</v>
      </c>
    </row>
    <row r="543" spans="1:14" x14ac:dyDescent="0.25">
      <c r="A543" s="1" t="s">
        <v>825</v>
      </c>
      <c r="B543" s="1" t="s">
        <v>826</v>
      </c>
      <c r="C543" s="1"/>
      <c r="D543" s="1"/>
      <c r="E543" s="7"/>
      <c r="F543" s="6">
        <v>4238.51</v>
      </c>
      <c r="G543" s="10">
        <f t="shared" si="43"/>
        <v>-4238.51</v>
      </c>
      <c r="H543" s="4">
        <f t="shared" si="44"/>
        <v>-1</v>
      </c>
      <c r="N543" s="26">
        <f t="shared" si="45"/>
        <v>0</v>
      </c>
    </row>
    <row r="544" spans="1:14" x14ac:dyDescent="0.25">
      <c r="A544" s="1" t="s">
        <v>726</v>
      </c>
      <c r="B544" s="1" t="s">
        <v>727</v>
      </c>
      <c r="C544" s="1"/>
      <c r="D544" s="1"/>
      <c r="E544" s="7"/>
      <c r="F544" s="6">
        <v>3972.5</v>
      </c>
      <c r="G544" s="10">
        <f t="shared" si="43"/>
        <v>-3972.5</v>
      </c>
      <c r="H544" s="4">
        <f t="shared" si="44"/>
        <v>-1</v>
      </c>
      <c r="N544" s="26">
        <f t="shared" si="45"/>
        <v>0</v>
      </c>
    </row>
    <row r="545" spans="1:14" x14ac:dyDescent="0.25">
      <c r="A545" s="1" t="s">
        <v>975</v>
      </c>
      <c r="B545" s="1" t="s">
        <v>976</v>
      </c>
      <c r="C545" s="1"/>
      <c r="D545" s="1"/>
      <c r="E545" s="7"/>
      <c r="F545" s="6">
        <v>3921.5</v>
      </c>
      <c r="G545" s="10">
        <f t="shared" si="43"/>
        <v>-3921.5</v>
      </c>
      <c r="H545" s="4">
        <f t="shared" si="44"/>
        <v>-1</v>
      </c>
      <c r="N545" s="26">
        <f t="shared" si="45"/>
        <v>0</v>
      </c>
    </row>
    <row r="546" spans="1:14" x14ac:dyDescent="0.25">
      <c r="A546" s="1" t="s">
        <v>1061</v>
      </c>
      <c r="B546" s="1" t="s">
        <v>1062</v>
      </c>
      <c r="C546" s="1"/>
      <c r="D546" s="1"/>
      <c r="E546" s="7"/>
      <c r="F546" s="6">
        <v>3329.87</v>
      </c>
      <c r="G546" s="10">
        <f t="shared" si="43"/>
        <v>-3329.87</v>
      </c>
      <c r="H546" s="4">
        <f t="shared" si="44"/>
        <v>-1</v>
      </c>
      <c r="N546" s="26">
        <f t="shared" si="45"/>
        <v>0</v>
      </c>
    </row>
    <row r="547" spans="1:14" x14ac:dyDescent="0.25">
      <c r="A547" s="1" t="s">
        <v>837</v>
      </c>
      <c r="B547" s="1" t="s">
        <v>838</v>
      </c>
      <c r="C547" s="1"/>
      <c r="D547" s="1"/>
      <c r="E547" s="7"/>
      <c r="F547" s="6">
        <v>3200</v>
      </c>
      <c r="G547" s="10">
        <f t="shared" si="43"/>
        <v>-3200</v>
      </c>
      <c r="H547" s="4">
        <f t="shared" si="44"/>
        <v>-1</v>
      </c>
      <c r="N547" s="26">
        <f t="shared" si="45"/>
        <v>0</v>
      </c>
    </row>
    <row r="548" spans="1:14" x14ac:dyDescent="0.25">
      <c r="A548" s="1" t="s">
        <v>376</v>
      </c>
      <c r="B548" s="1" t="s">
        <v>377</v>
      </c>
      <c r="C548" s="1"/>
      <c r="D548" s="1"/>
      <c r="E548" s="7"/>
      <c r="F548" s="6">
        <v>3120</v>
      </c>
      <c r="G548" s="10">
        <f t="shared" si="43"/>
        <v>-3120</v>
      </c>
      <c r="H548" s="4">
        <f t="shared" si="44"/>
        <v>-1</v>
      </c>
      <c r="N548" s="26">
        <f t="shared" si="45"/>
        <v>0</v>
      </c>
    </row>
    <row r="549" spans="1:14" x14ac:dyDescent="0.25">
      <c r="A549" s="1" t="s">
        <v>546</v>
      </c>
      <c r="B549" s="1" t="s">
        <v>547</v>
      </c>
      <c r="C549" s="1"/>
      <c r="D549" s="1"/>
      <c r="E549" s="7"/>
      <c r="F549" s="6">
        <v>2987</v>
      </c>
      <c r="G549" s="10">
        <f t="shared" si="43"/>
        <v>-2987</v>
      </c>
      <c r="H549" s="4">
        <f t="shared" si="44"/>
        <v>-1</v>
      </c>
      <c r="N549" s="26">
        <f t="shared" si="45"/>
        <v>0</v>
      </c>
    </row>
    <row r="550" spans="1:14" x14ac:dyDescent="0.25">
      <c r="A550" s="1" t="s">
        <v>482</v>
      </c>
      <c r="B550" s="1" t="s">
        <v>483</v>
      </c>
      <c r="C550" s="1"/>
      <c r="D550" s="1"/>
      <c r="E550" s="7"/>
      <c r="F550" s="6">
        <v>2975</v>
      </c>
      <c r="G550" s="10">
        <f t="shared" si="43"/>
        <v>-2975</v>
      </c>
      <c r="H550" s="4">
        <f t="shared" si="44"/>
        <v>-1</v>
      </c>
      <c r="N550" s="26">
        <f t="shared" si="45"/>
        <v>0</v>
      </c>
    </row>
    <row r="551" spans="1:14" x14ac:dyDescent="0.25">
      <c r="A551" s="1" t="s">
        <v>152</v>
      </c>
      <c r="B551" s="1" t="s">
        <v>153</v>
      </c>
      <c r="C551" s="1"/>
      <c r="D551" s="1"/>
      <c r="E551" s="7"/>
      <c r="F551" s="6">
        <v>2682</v>
      </c>
      <c r="G551" s="10">
        <f t="shared" si="43"/>
        <v>-2682</v>
      </c>
      <c r="H551" s="4">
        <f t="shared" si="44"/>
        <v>-1</v>
      </c>
      <c r="N551" s="26">
        <f t="shared" si="45"/>
        <v>0</v>
      </c>
    </row>
    <row r="552" spans="1:14" x14ac:dyDescent="0.25">
      <c r="A552" s="1" t="s">
        <v>1075</v>
      </c>
      <c r="B552" s="1" t="s">
        <v>1076</v>
      </c>
      <c r="C552" s="1"/>
      <c r="D552" s="1"/>
      <c r="E552" s="7"/>
      <c r="F552" s="6">
        <v>2528.25</v>
      </c>
      <c r="G552" s="10">
        <f t="shared" si="43"/>
        <v>-2528.25</v>
      </c>
      <c r="H552" s="4">
        <f t="shared" si="44"/>
        <v>-1</v>
      </c>
      <c r="N552" s="26">
        <f t="shared" si="45"/>
        <v>0</v>
      </c>
    </row>
    <row r="553" spans="1:14" x14ac:dyDescent="0.25">
      <c r="A553" s="1" t="s">
        <v>606</v>
      </c>
      <c r="B553" s="1" t="s">
        <v>607</v>
      </c>
      <c r="C553" s="1"/>
      <c r="D553" s="1"/>
      <c r="E553" s="7"/>
      <c r="F553" s="6">
        <v>2517</v>
      </c>
      <c r="G553" s="10">
        <f t="shared" si="43"/>
        <v>-2517</v>
      </c>
      <c r="H553" s="4">
        <f t="shared" si="44"/>
        <v>-1</v>
      </c>
      <c r="N553" s="26">
        <f t="shared" si="45"/>
        <v>0</v>
      </c>
    </row>
    <row r="554" spans="1:14" x14ac:dyDescent="0.25">
      <c r="A554" s="1" t="s">
        <v>917</v>
      </c>
      <c r="B554" s="1" t="s">
        <v>918</v>
      </c>
      <c r="C554" s="1"/>
      <c r="D554" s="1"/>
      <c r="E554" s="7"/>
      <c r="F554" s="6">
        <v>2493.35</v>
      </c>
      <c r="G554" s="10">
        <f t="shared" si="43"/>
        <v>-2493.35</v>
      </c>
      <c r="H554" s="4">
        <f t="shared" si="44"/>
        <v>-1</v>
      </c>
      <c r="N554" s="26">
        <f t="shared" si="45"/>
        <v>0</v>
      </c>
    </row>
    <row r="555" spans="1:14" x14ac:dyDescent="0.25">
      <c r="A555" s="1" t="s">
        <v>550</v>
      </c>
      <c r="B555" s="1" t="s">
        <v>551</v>
      </c>
      <c r="C555" s="1"/>
      <c r="D555" s="1"/>
      <c r="E555" s="7"/>
      <c r="F555" s="6">
        <v>2470</v>
      </c>
      <c r="G555" s="10">
        <f t="shared" si="43"/>
        <v>-2470</v>
      </c>
      <c r="H555" s="4">
        <f t="shared" si="44"/>
        <v>-1</v>
      </c>
      <c r="N555" s="26">
        <f t="shared" si="45"/>
        <v>0</v>
      </c>
    </row>
    <row r="556" spans="1:14" x14ac:dyDescent="0.25">
      <c r="A556" s="1" t="s">
        <v>252</v>
      </c>
      <c r="B556" s="1" t="s">
        <v>253</v>
      </c>
      <c r="C556" s="1"/>
      <c r="D556" s="1"/>
      <c r="E556" s="7"/>
      <c r="F556" s="6">
        <v>2440.83</v>
      </c>
      <c r="G556" s="10">
        <f t="shared" si="43"/>
        <v>-2440.83</v>
      </c>
      <c r="H556" s="4">
        <f t="shared" si="44"/>
        <v>-1</v>
      </c>
      <c r="N556" s="26">
        <f t="shared" si="45"/>
        <v>0</v>
      </c>
    </row>
    <row r="557" spans="1:14" x14ac:dyDescent="0.25">
      <c r="A557" s="1" t="s">
        <v>845</v>
      </c>
      <c r="B557" s="1" t="s">
        <v>846</v>
      </c>
      <c r="C557" s="1"/>
      <c r="D557" s="1"/>
      <c r="E557" s="7"/>
      <c r="F557" s="6">
        <v>2209</v>
      </c>
      <c r="G557" s="10">
        <f t="shared" si="43"/>
        <v>-2209</v>
      </c>
      <c r="H557" s="4">
        <f t="shared" si="44"/>
        <v>-1</v>
      </c>
      <c r="N557" s="26">
        <f t="shared" si="45"/>
        <v>0</v>
      </c>
    </row>
    <row r="558" spans="1:14" x14ac:dyDescent="0.25">
      <c r="A558" s="1" t="s">
        <v>432</v>
      </c>
      <c r="B558" s="1" t="s">
        <v>433</v>
      </c>
      <c r="C558" s="1"/>
      <c r="D558" s="1"/>
      <c r="E558" s="7"/>
      <c r="F558" s="6">
        <v>2016.53</v>
      </c>
      <c r="G558" s="10">
        <f t="shared" ref="G558:G621" si="46">+E558-F558</f>
        <v>-2016.53</v>
      </c>
      <c r="H558" s="4">
        <f t="shared" ref="H558:H621" si="47">+G558/F558</f>
        <v>-1</v>
      </c>
      <c r="N558" s="26">
        <f t="shared" si="45"/>
        <v>0</v>
      </c>
    </row>
    <row r="559" spans="1:14" x14ac:dyDescent="0.25">
      <c r="A559" s="1" t="s">
        <v>849</v>
      </c>
      <c r="B559" s="1" t="s">
        <v>850</v>
      </c>
      <c r="C559" s="1"/>
      <c r="D559" s="1"/>
      <c r="E559" s="7"/>
      <c r="F559" s="6">
        <v>1926.55</v>
      </c>
      <c r="G559" s="10">
        <f t="shared" si="46"/>
        <v>-1926.55</v>
      </c>
      <c r="H559" s="4">
        <f t="shared" si="47"/>
        <v>-1</v>
      </c>
      <c r="N559" s="26">
        <f t="shared" ref="N559:N622" si="48">+L559/12</f>
        <v>0</v>
      </c>
    </row>
    <row r="560" spans="1:14" x14ac:dyDescent="0.25">
      <c r="A560" s="1" t="s">
        <v>753</v>
      </c>
      <c r="B560" s="1" t="s">
        <v>754</v>
      </c>
      <c r="C560" s="1"/>
      <c r="D560" s="1"/>
      <c r="E560" s="7"/>
      <c r="F560" s="6">
        <v>1856.28</v>
      </c>
      <c r="G560" s="10">
        <f t="shared" si="46"/>
        <v>-1856.28</v>
      </c>
      <c r="H560" s="4">
        <f t="shared" si="47"/>
        <v>-1</v>
      </c>
      <c r="N560" s="26">
        <f t="shared" si="48"/>
        <v>0</v>
      </c>
    </row>
    <row r="561" spans="1:14" x14ac:dyDescent="0.25">
      <c r="A561" s="1" t="s">
        <v>829</v>
      </c>
      <c r="B561" s="1" t="s">
        <v>830</v>
      </c>
      <c r="C561" s="1"/>
      <c r="D561" s="1"/>
      <c r="E561" s="7"/>
      <c r="F561" s="6">
        <v>1800</v>
      </c>
      <c r="G561" s="10">
        <f t="shared" si="46"/>
        <v>-1800</v>
      </c>
      <c r="H561" s="4">
        <f t="shared" si="47"/>
        <v>-1</v>
      </c>
      <c r="N561" s="26">
        <f t="shared" si="48"/>
        <v>0</v>
      </c>
    </row>
    <row r="562" spans="1:14" x14ac:dyDescent="0.25">
      <c r="A562" s="1" t="s">
        <v>282</v>
      </c>
      <c r="B562" s="1" t="s">
        <v>283</v>
      </c>
      <c r="C562" s="1"/>
      <c r="D562" s="1"/>
      <c r="E562" s="7"/>
      <c r="F562" s="6">
        <v>1734.8</v>
      </c>
      <c r="G562" s="10">
        <f t="shared" si="46"/>
        <v>-1734.8</v>
      </c>
      <c r="H562" s="4">
        <f t="shared" si="47"/>
        <v>-1</v>
      </c>
      <c r="N562" s="26">
        <f t="shared" si="48"/>
        <v>0</v>
      </c>
    </row>
    <row r="563" spans="1:14" x14ac:dyDescent="0.25">
      <c r="A563" s="1" t="s">
        <v>783</v>
      </c>
      <c r="B563" s="1" t="s">
        <v>784</v>
      </c>
      <c r="C563" s="1"/>
      <c r="D563" s="1"/>
      <c r="E563" s="7"/>
      <c r="F563" s="6">
        <v>1720</v>
      </c>
      <c r="G563" s="10">
        <f t="shared" si="46"/>
        <v>-1720</v>
      </c>
      <c r="H563" s="4">
        <f t="shared" si="47"/>
        <v>-1</v>
      </c>
      <c r="N563" s="26">
        <f t="shared" si="48"/>
        <v>0</v>
      </c>
    </row>
    <row r="564" spans="1:14" x14ac:dyDescent="0.25">
      <c r="A564" s="1" t="s">
        <v>76</v>
      </c>
      <c r="B564" s="1" t="s">
        <v>77</v>
      </c>
      <c r="C564" s="1"/>
      <c r="D564" s="1"/>
      <c r="E564" s="7"/>
      <c r="F564" s="6">
        <v>1655.33</v>
      </c>
      <c r="G564" s="10">
        <f t="shared" si="46"/>
        <v>-1655.33</v>
      </c>
      <c r="H564" s="4">
        <f t="shared" si="47"/>
        <v>-1</v>
      </c>
      <c r="N564" s="26">
        <f t="shared" si="48"/>
        <v>0</v>
      </c>
    </row>
    <row r="565" spans="1:14" x14ac:dyDescent="0.25">
      <c r="A565" s="1" t="s">
        <v>1095</v>
      </c>
      <c r="B565" s="1" t="s">
        <v>1096</v>
      </c>
      <c r="C565" s="1"/>
      <c r="D565" s="1"/>
      <c r="E565" s="7"/>
      <c r="F565" s="6">
        <v>1574.85</v>
      </c>
      <c r="G565" s="10">
        <f t="shared" si="46"/>
        <v>-1574.85</v>
      </c>
      <c r="H565" s="4">
        <f t="shared" si="47"/>
        <v>-1</v>
      </c>
      <c r="N565" s="26">
        <f t="shared" si="48"/>
        <v>0</v>
      </c>
    </row>
    <row r="566" spans="1:14" x14ac:dyDescent="0.25">
      <c r="A566" s="1" t="s">
        <v>2</v>
      </c>
      <c r="B566" s="1" t="s">
        <v>3</v>
      </c>
      <c r="C566" s="1"/>
      <c r="D566" s="1"/>
      <c r="E566" s="7"/>
      <c r="F566" s="6">
        <v>1555</v>
      </c>
      <c r="G566" s="10">
        <f t="shared" si="46"/>
        <v>-1555</v>
      </c>
      <c r="H566" s="4">
        <f t="shared" si="47"/>
        <v>-1</v>
      </c>
      <c r="N566" s="26">
        <f t="shared" si="48"/>
        <v>0</v>
      </c>
    </row>
    <row r="567" spans="1:14" x14ac:dyDescent="0.25">
      <c r="A567" s="1" t="s">
        <v>1101</v>
      </c>
      <c r="B567" s="1" t="s">
        <v>1102</v>
      </c>
      <c r="C567" s="1"/>
      <c r="D567" s="1"/>
      <c r="E567" s="7"/>
      <c r="F567" s="6">
        <v>1542.14</v>
      </c>
      <c r="G567" s="10">
        <f t="shared" si="46"/>
        <v>-1542.14</v>
      </c>
      <c r="H567" s="4">
        <f t="shared" si="47"/>
        <v>-1</v>
      </c>
      <c r="N567" s="26">
        <f t="shared" si="48"/>
        <v>0</v>
      </c>
    </row>
    <row r="568" spans="1:14" x14ac:dyDescent="0.25">
      <c r="A568" s="1" t="s">
        <v>929</v>
      </c>
      <c r="B568" s="1" t="s">
        <v>930</v>
      </c>
      <c r="C568" s="1"/>
      <c r="D568" s="1"/>
      <c r="E568" s="7"/>
      <c r="F568" s="6">
        <v>1534.14</v>
      </c>
      <c r="G568" s="10">
        <f t="shared" si="46"/>
        <v>-1534.14</v>
      </c>
      <c r="H568" s="4">
        <f t="shared" si="47"/>
        <v>-1</v>
      </c>
      <c r="N568" s="26">
        <f t="shared" si="48"/>
        <v>0</v>
      </c>
    </row>
    <row r="569" spans="1:14" x14ac:dyDescent="0.25">
      <c r="A569" s="1" t="s">
        <v>644</v>
      </c>
      <c r="B569" s="1" t="s">
        <v>645</v>
      </c>
      <c r="C569" s="1"/>
      <c r="D569" s="1"/>
      <c r="E569" s="7"/>
      <c r="F569" s="6">
        <v>1495.02</v>
      </c>
      <c r="G569" s="10">
        <f t="shared" si="46"/>
        <v>-1495.02</v>
      </c>
      <c r="H569" s="4">
        <f t="shared" si="47"/>
        <v>-1</v>
      </c>
      <c r="N569" s="26">
        <f t="shared" si="48"/>
        <v>0</v>
      </c>
    </row>
    <row r="570" spans="1:14" x14ac:dyDescent="0.25">
      <c r="A570" s="1" t="s">
        <v>498</v>
      </c>
      <c r="B570" s="1" t="s">
        <v>499</v>
      </c>
      <c r="C570" s="1"/>
      <c r="D570" s="1"/>
      <c r="E570" s="7"/>
      <c r="F570" s="6">
        <v>1460</v>
      </c>
      <c r="G570" s="10">
        <f t="shared" si="46"/>
        <v>-1460</v>
      </c>
      <c r="H570" s="4">
        <f t="shared" si="47"/>
        <v>-1</v>
      </c>
      <c r="N570" s="26">
        <f t="shared" si="48"/>
        <v>0</v>
      </c>
    </row>
    <row r="571" spans="1:14" x14ac:dyDescent="0.25">
      <c r="A571" s="1" t="s">
        <v>98</v>
      </c>
      <c r="B571" s="1" t="s">
        <v>99</v>
      </c>
      <c r="C571" s="1"/>
      <c r="D571" s="1"/>
      <c r="E571" s="7"/>
      <c r="F571" s="6">
        <v>1418.24</v>
      </c>
      <c r="G571" s="10">
        <f t="shared" si="46"/>
        <v>-1418.24</v>
      </c>
      <c r="H571" s="4">
        <f t="shared" si="47"/>
        <v>-1</v>
      </c>
      <c r="N571" s="26">
        <f t="shared" si="48"/>
        <v>0</v>
      </c>
    </row>
    <row r="572" spans="1:14" x14ac:dyDescent="0.25">
      <c r="A572" s="1" t="s">
        <v>664</v>
      </c>
      <c r="B572" s="1" t="s">
        <v>665</v>
      </c>
      <c r="C572" s="1"/>
      <c r="D572" s="1"/>
      <c r="E572" s="7"/>
      <c r="F572" s="6">
        <v>1390.68</v>
      </c>
      <c r="G572" s="10">
        <f t="shared" si="46"/>
        <v>-1390.68</v>
      </c>
      <c r="H572" s="4">
        <f t="shared" si="47"/>
        <v>-1</v>
      </c>
      <c r="N572" s="26">
        <f t="shared" si="48"/>
        <v>0</v>
      </c>
    </row>
    <row r="573" spans="1:14" x14ac:dyDescent="0.25">
      <c r="A573" s="1" t="s">
        <v>458</v>
      </c>
      <c r="B573" s="1" t="s">
        <v>459</v>
      </c>
      <c r="C573" s="1"/>
      <c r="D573" s="1"/>
      <c r="E573" s="7"/>
      <c r="F573" s="6">
        <v>1299.67</v>
      </c>
      <c r="G573" s="10">
        <f t="shared" si="46"/>
        <v>-1299.67</v>
      </c>
      <c r="H573" s="4">
        <f t="shared" si="47"/>
        <v>-1</v>
      </c>
      <c r="N573" s="26">
        <f t="shared" si="48"/>
        <v>0</v>
      </c>
    </row>
    <row r="574" spans="1:14" x14ac:dyDescent="0.25">
      <c r="A574" s="1" t="s">
        <v>240</v>
      </c>
      <c r="B574" s="1" t="s">
        <v>241</v>
      </c>
      <c r="C574" s="1"/>
      <c r="D574" s="1"/>
      <c r="E574" s="7"/>
      <c r="F574" s="6">
        <v>1286.03</v>
      </c>
      <c r="G574" s="10">
        <f t="shared" si="46"/>
        <v>-1286.03</v>
      </c>
      <c r="H574" s="4">
        <f t="shared" si="47"/>
        <v>-1</v>
      </c>
      <c r="N574" s="26">
        <f t="shared" si="48"/>
        <v>0</v>
      </c>
    </row>
    <row r="575" spans="1:14" x14ac:dyDescent="0.25">
      <c r="A575" s="1" t="s">
        <v>512</v>
      </c>
      <c r="B575" s="1" t="s">
        <v>513</v>
      </c>
      <c r="C575" s="1"/>
      <c r="D575" s="1"/>
      <c r="E575" s="7"/>
      <c r="F575" s="6">
        <v>1200</v>
      </c>
      <c r="G575" s="10">
        <f t="shared" si="46"/>
        <v>-1200</v>
      </c>
      <c r="H575" s="4">
        <f t="shared" si="47"/>
        <v>-1</v>
      </c>
      <c r="N575" s="26">
        <f t="shared" si="48"/>
        <v>0</v>
      </c>
    </row>
    <row r="576" spans="1:14" x14ac:dyDescent="0.25">
      <c r="A576" s="1" t="s">
        <v>1093</v>
      </c>
      <c r="B576" s="1" t="s">
        <v>1094</v>
      </c>
      <c r="C576" s="1"/>
      <c r="D576" s="1"/>
      <c r="E576" s="7"/>
      <c r="F576" s="6">
        <v>1200</v>
      </c>
      <c r="G576" s="10">
        <f t="shared" si="46"/>
        <v>-1200</v>
      </c>
      <c r="H576" s="4">
        <f t="shared" si="47"/>
        <v>-1</v>
      </c>
      <c r="N576" s="26">
        <f t="shared" si="48"/>
        <v>0</v>
      </c>
    </row>
    <row r="577" spans="1:14" x14ac:dyDescent="0.25">
      <c r="A577" s="1" t="s">
        <v>737</v>
      </c>
      <c r="B577" s="1" t="s">
        <v>738</v>
      </c>
      <c r="C577" s="1"/>
      <c r="D577" s="1"/>
      <c r="E577" s="7"/>
      <c r="F577" s="6">
        <v>1188.8</v>
      </c>
      <c r="G577" s="10">
        <f t="shared" si="46"/>
        <v>-1188.8</v>
      </c>
      <c r="H577" s="4">
        <f t="shared" si="47"/>
        <v>-1</v>
      </c>
      <c r="N577" s="26">
        <f t="shared" si="48"/>
        <v>0</v>
      </c>
    </row>
    <row r="578" spans="1:14" x14ac:dyDescent="0.25">
      <c r="A578" s="1" t="s">
        <v>452</v>
      </c>
      <c r="B578" s="1" t="s">
        <v>453</v>
      </c>
      <c r="C578" s="1"/>
      <c r="D578" s="1"/>
      <c r="E578" s="7"/>
      <c r="F578" s="6">
        <v>1087.8</v>
      </c>
      <c r="G578" s="10">
        <f t="shared" si="46"/>
        <v>-1087.8</v>
      </c>
      <c r="H578" s="4">
        <f t="shared" si="47"/>
        <v>-1</v>
      </c>
      <c r="N578" s="26">
        <f t="shared" si="48"/>
        <v>0</v>
      </c>
    </row>
    <row r="579" spans="1:14" x14ac:dyDescent="0.25">
      <c r="A579" s="1" t="s">
        <v>751</v>
      </c>
      <c r="B579" s="1" t="s">
        <v>752</v>
      </c>
      <c r="C579" s="1"/>
      <c r="D579" s="1"/>
      <c r="E579" s="7"/>
      <c r="F579" s="6">
        <v>1077.2</v>
      </c>
      <c r="G579" s="10">
        <f t="shared" si="46"/>
        <v>-1077.2</v>
      </c>
      <c r="H579" s="4">
        <f t="shared" si="47"/>
        <v>-1</v>
      </c>
      <c r="N579" s="26">
        <f t="shared" si="48"/>
        <v>0</v>
      </c>
    </row>
    <row r="580" spans="1:14" x14ac:dyDescent="0.25">
      <c r="A580" s="1" t="s">
        <v>476</v>
      </c>
      <c r="B580" s="1" t="s">
        <v>477</v>
      </c>
      <c r="C580" s="1"/>
      <c r="D580" s="1"/>
      <c r="E580" s="7"/>
      <c r="F580" s="6">
        <v>1000</v>
      </c>
      <c r="G580" s="10">
        <f t="shared" si="46"/>
        <v>-1000</v>
      </c>
      <c r="H580" s="4">
        <f t="shared" si="47"/>
        <v>-1</v>
      </c>
      <c r="N580" s="26">
        <f t="shared" si="48"/>
        <v>0</v>
      </c>
    </row>
    <row r="581" spans="1:14" x14ac:dyDescent="0.25">
      <c r="A581" s="1" t="s">
        <v>328</v>
      </c>
      <c r="B581" s="1" t="s">
        <v>329</v>
      </c>
      <c r="C581" s="1"/>
      <c r="D581" s="1"/>
      <c r="E581" s="7"/>
      <c r="F581" s="6">
        <v>949</v>
      </c>
      <c r="G581" s="10">
        <f t="shared" si="46"/>
        <v>-949</v>
      </c>
      <c r="H581" s="4">
        <f t="shared" si="47"/>
        <v>-1</v>
      </c>
      <c r="N581" s="26">
        <f t="shared" si="48"/>
        <v>0</v>
      </c>
    </row>
    <row r="582" spans="1:14" x14ac:dyDescent="0.25">
      <c r="A582" s="1" t="s">
        <v>1039</v>
      </c>
      <c r="B582" s="1" t="s">
        <v>1040</v>
      </c>
      <c r="C582" s="1"/>
      <c r="D582" s="1"/>
      <c r="E582" s="7"/>
      <c r="F582" s="6">
        <v>925</v>
      </c>
      <c r="G582" s="10">
        <f t="shared" si="46"/>
        <v>-925</v>
      </c>
      <c r="H582" s="4">
        <f t="shared" si="47"/>
        <v>-1</v>
      </c>
      <c r="N582" s="26">
        <f t="shared" si="48"/>
        <v>0</v>
      </c>
    </row>
    <row r="583" spans="1:14" x14ac:dyDescent="0.25">
      <c r="A583" s="1" t="s">
        <v>1073</v>
      </c>
      <c r="B583" s="1" t="s">
        <v>1074</v>
      </c>
      <c r="C583" s="1"/>
      <c r="D583" s="1"/>
      <c r="E583" s="7"/>
      <c r="F583" s="6">
        <v>914</v>
      </c>
      <c r="G583" s="10">
        <f t="shared" si="46"/>
        <v>-914</v>
      </c>
      <c r="H583" s="4">
        <f t="shared" si="47"/>
        <v>-1</v>
      </c>
      <c r="N583" s="26">
        <f t="shared" si="48"/>
        <v>0</v>
      </c>
    </row>
    <row r="584" spans="1:14" x14ac:dyDescent="0.25">
      <c r="A584" s="1" t="s">
        <v>492</v>
      </c>
      <c r="B584" s="1" t="s">
        <v>493</v>
      </c>
      <c r="C584" s="1"/>
      <c r="D584" s="1"/>
      <c r="E584" s="7"/>
      <c r="F584" s="6">
        <v>901.2</v>
      </c>
      <c r="G584" s="10">
        <f t="shared" si="46"/>
        <v>-901.2</v>
      </c>
      <c r="H584" s="4">
        <f t="shared" si="47"/>
        <v>-1</v>
      </c>
      <c r="N584" s="26">
        <f t="shared" si="48"/>
        <v>0</v>
      </c>
    </row>
    <row r="585" spans="1:14" x14ac:dyDescent="0.25">
      <c r="A585" s="1" t="s">
        <v>833</v>
      </c>
      <c r="B585" s="1" t="s">
        <v>834</v>
      </c>
      <c r="C585" s="1"/>
      <c r="D585" s="1"/>
      <c r="E585" s="7"/>
      <c r="F585" s="6">
        <v>825.05</v>
      </c>
      <c r="G585" s="10">
        <f t="shared" si="46"/>
        <v>-825.05</v>
      </c>
      <c r="H585" s="4">
        <f t="shared" si="47"/>
        <v>-1</v>
      </c>
      <c r="N585" s="26">
        <f t="shared" si="48"/>
        <v>0</v>
      </c>
    </row>
    <row r="586" spans="1:14" x14ac:dyDescent="0.25">
      <c r="A586" s="1" t="s">
        <v>891</v>
      </c>
      <c r="B586" s="1" t="s">
        <v>892</v>
      </c>
      <c r="C586" s="1"/>
      <c r="D586" s="1"/>
      <c r="E586" s="7"/>
      <c r="F586" s="6">
        <v>782.58</v>
      </c>
      <c r="G586" s="10">
        <f t="shared" si="46"/>
        <v>-782.58</v>
      </c>
      <c r="H586" s="4">
        <f t="shared" si="47"/>
        <v>-1</v>
      </c>
      <c r="N586" s="26">
        <f t="shared" si="48"/>
        <v>0</v>
      </c>
    </row>
    <row r="587" spans="1:14" x14ac:dyDescent="0.25">
      <c r="A587" s="1" t="s">
        <v>1107</v>
      </c>
      <c r="B587" s="1" t="s">
        <v>1108</v>
      </c>
      <c r="C587" s="1"/>
      <c r="D587" s="1"/>
      <c r="E587" s="7"/>
      <c r="F587" s="6">
        <v>776.16</v>
      </c>
      <c r="G587" s="10">
        <f t="shared" si="46"/>
        <v>-776.16</v>
      </c>
      <c r="H587" s="4">
        <f t="shared" si="47"/>
        <v>-1</v>
      </c>
      <c r="N587" s="26">
        <f t="shared" si="48"/>
        <v>0</v>
      </c>
    </row>
    <row r="588" spans="1:14" x14ac:dyDescent="0.25">
      <c r="A588" s="1" t="s">
        <v>769</v>
      </c>
      <c r="B588" s="1" t="s">
        <v>770</v>
      </c>
      <c r="C588" s="1"/>
      <c r="D588" s="1"/>
      <c r="E588" s="7"/>
      <c r="F588" s="6">
        <v>763.04</v>
      </c>
      <c r="G588" s="10">
        <f t="shared" si="46"/>
        <v>-763.04</v>
      </c>
      <c r="H588" s="4">
        <f t="shared" si="47"/>
        <v>-1</v>
      </c>
      <c r="N588" s="26">
        <f t="shared" si="48"/>
        <v>0</v>
      </c>
    </row>
    <row r="589" spans="1:14" x14ac:dyDescent="0.25">
      <c r="A589" s="1" t="s">
        <v>983</v>
      </c>
      <c r="B589" s="1" t="s">
        <v>984</v>
      </c>
      <c r="C589" s="1"/>
      <c r="D589" s="1"/>
      <c r="E589" s="7"/>
      <c r="F589" s="6">
        <v>753.48</v>
      </c>
      <c r="G589" s="10">
        <f t="shared" si="46"/>
        <v>-753.48</v>
      </c>
      <c r="H589" s="4">
        <f t="shared" si="47"/>
        <v>-1</v>
      </c>
      <c r="N589" s="26">
        <f t="shared" si="48"/>
        <v>0</v>
      </c>
    </row>
    <row r="590" spans="1:14" x14ac:dyDescent="0.25">
      <c r="A590" s="1" t="s">
        <v>198</v>
      </c>
      <c r="B590" s="1" t="s">
        <v>199</v>
      </c>
      <c r="C590" s="1"/>
      <c r="D590" s="1"/>
      <c r="E590" s="7"/>
      <c r="F590" s="6">
        <v>722.8</v>
      </c>
      <c r="G590" s="10">
        <f t="shared" si="46"/>
        <v>-722.8</v>
      </c>
      <c r="H590" s="4">
        <f t="shared" si="47"/>
        <v>-1</v>
      </c>
      <c r="N590" s="26">
        <f t="shared" si="48"/>
        <v>0</v>
      </c>
    </row>
    <row r="591" spans="1:14" x14ac:dyDescent="0.25">
      <c r="A591" s="1" t="s">
        <v>1003</v>
      </c>
      <c r="B591" s="1" t="s">
        <v>1004</v>
      </c>
      <c r="C591" s="1"/>
      <c r="D591" s="1"/>
      <c r="E591" s="7"/>
      <c r="F591" s="6">
        <v>722.4</v>
      </c>
      <c r="G591" s="10">
        <f t="shared" si="46"/>
        <v>-722.4</v>
      </c>
      <c r="H591" s="4">
        <f t="shared" si="47"/>
        <v>-1</v>
      </c>
      <c r="N591" s="26">
        <f t="shared" si="48"/>
        <v>0</v>
      </c>
    </row>
    <row r="592" spans="1:14" x14ac:dyDescent="0.25">
      <c r="A592" s="1" t="s">
        <v>955</v>
      </c>
      <c r="B592" s="1" t="s">
        <v>956</v>
      </c>
      <c r="C592" s="1"/>
      <c r="D592" s="1"/>
      <c r="E592" s="7"/>
      <c r="F592" s="6">
        <v>722.25</v>
      </c>
      <c r="G592" s="10">
        <f t="shared" si="46"/>
        <v>-722.25</v>
      </c>
      <c r="H592" s="4">
        <f t="shared" si="47"/>
        <v>-1</v>
      </c>
      <c r="N592" s="26">
        <f t="shared" si="48"/>
        <v>0</v>
      </c>
    </row>
    <row r="593" spans="1:14" x14ac:dyDescent="0.25">
      <c r="A593" s="1" t="s">
        <v>146</v>
      </c>
      <c r="B593" s="1" t="s">
        <v>147</v>
      </c>
      <c r="C593" s="1"/>
      <c r="D593" s="1"/>
      <c r="E593" s="7"/>
      <c r="F593" s="6">
        <v>710</v>
      </c>
      <c r="G593" s="10">
        <f t="shared" si="46"/>
        <v>-710</v>
      </c>
      <c r="H593" s="4">
        <f t="shared" si="47"/>
        <v>-1</v>
      </c>
      <c r="N593" s="26">
        <f t="shared" si="48"/>
        <v>0</v>
      </c>
    </row>
    <row r="594" spans="1:14" x14ac:dyDescent="0.25">
      <c r="A594" s="1" t="s">
        <v>14</v>
      </c>
      <c r="B594" s="1" t="s">
        <v>15</v>
      </c>
      <c r="C594" s="1"/>
      <c r="D594" s="1"/>
      <c r="E594" s="7"/>
      <c r="F594" s="6">
        <v>679.72</v>
      </c>
      <c r="G594" s="10">
        <f t="shared" si="46"/>
        <v>-679.72</v>
      </c>
      <c r="H594" s="4">
        <f t="shared" si="47"/>
        <v>-1</v>
      </c>
      <c r="N594" s="26">
        <f t="shared" si="48"/>
        <v>0</v>
      </c>
    </row>
    <row r="595" spans="1:14" x14ac:dyDescent="0.25">
      <c r="A595" s="1" t="s">
        <v>1081</v>
      </c>
      <c r="B595" s="1" t="s">
        <v>1082</v>
      </c>
      <c r="C595" s="1"/>
      <c r="D595" s="1"/>
      <c r="E595" s="7"/>
      <c r="F595" s="6">
        <v>668.6</v>
      </c>
      <c r="G595" s="10">
        <f t="shared" si="46"/>
        <v>-668.6</v>
      </c>
      <c r="H595" s="4">
        <f t="shared" si="47"/>
        <v>-1</v>
      </c>
      <c r="N595" s="26">
        <f t="shared" si="48"/>
        <v>0</v>
      </c>
    </row>
    <row r="596" spans="1:14" x14ac:dyDescent="0.25">
      <c r="A596" s="1" t="s">
        <v>608</v>
      </c>
      <c r="B596" s="1" t="s">
        <v>609</v>
      </c>
      <c r="C596" s="1"/>
      <c r="D596" s="1"/>
      <c r="E596" s="7"/>
      <c r="F596" s="6">
        <v>645.54999999999995</v>
      </c>
      <c r="G596" s="10">
        <f t="shared" si="46"/>
        <v>-645.54999999999995</v>
      </c>
      <c r="H596" s="4">
        <f t="shared" si="47"/>
        <v>-1</v>
      </c>
      <c r="N596" s="26">
        <f t="shared" si="48"/>
        <v>0</v>
      </c>
    </row>
    <row r="597" spans="1:14" x14ac:dyDescent="0.25">
      <c r="A597" s="1" t="s">
        <v>724</v>
      </c>
      <c r="B597" s="1" t="s">
        <v>725</v>
      </c>
      <c r="C597" s="1"/>
      <c r="D597" s="1"/>
      <c r="E597" s="7"/>
      <c r="F597" s="6">
        <v>636</v>
      </c>
      <c r="G597" s="10">
        <f t="shared" si="46"/>
        <v>-636</v>
      </c>
      <c r="H597" s="4">
        <f t="shared" si="47"/>
        <v>-1</v>
      </c>
      <c r="N597" s="26">
        <f t="shared" si="48"/>
        <v>0</v>
      </c>
    </row>
    <row r="598" spans="1:14" x14ac:dyDescent="0.25">
      <c r="A598" s="1" t="s">
        <v>871</v>
      </c>
      <c r="B598" s="1" t="s">
        <v>872</v>
      </c>
      <c r="C598" s="1"/>
      <c r="D598" s="1"/>
      <c r="E598" s="7"/>
      <c r="F598" s="6">
        <v>630</v>
      </c>
      <c r="G598" s="10">
        <f t="shared" si="46"/>
        <v>-630</v>
      </c>
      <c r="H598" s="4">
        <f t="shared" si="47"/>
        <v>-1</v>
      </c>
      <c r="N598" s="26">
        <f t="shared" si="48"/>
        <v>0</v>
      </c>
    </row>
    <row r="599" spans="1:14" x14ac:dyDescent="0.25">
      <c r="A599" s="1" t="s">
        <v>1089</v>
      </c>
      <c r="B599" s="1" t="s">
        <v>1090</v>
      </c>
      <c r="C599" s="1"/>
      <c r="D599" s="1"/>
      <c r="E599" s="7"/>
      <c r="F599" s="6">
        <v>620</v>
      </c>
      <c r="G599" s="10">
        <f t="shared" si="46"/>
        <v>-620</v>
      </c>
      <c r="H599" s="4">
        <f t="shared" si="47"/>
        <v>-1</v>
      </c>
      <c r="N599" s="26">
        <f t="shared" si="48"/>
        <v>0</v>
      </c>
    </row>
    <row r="600" spans="1:14" x14ac:dyDescent="0.25">
      <c r="A600" s="1" t="s">
        <v>638</v>
      </c>
      <c r="B600" s="1" t="s">
        <v>639</v>
      </c>
      <c r="C600" s="1"/>
      <c r="D600" s="1"/>
      <c r="E600" s="7"/>
      <c r="F600" s="6">
        <v>614.64</v>
      </c>
      <c r="G600" s="10">
        <f t="shared" si="46"/>
        <v>-614.64</v>
      </c>
      <c r="H600" s="4">
        <f t="shared" si="47"/>
        <v>-1</v>
      </c>
      <c r="N600" s="26">
        <f t="shared" si="48"/>
        <v>0</v>
      </c>
    </row>
    <row r="601" spans="1:14" x14ac:dyDescent="0.25">
      <c r="A601" s="1" t="s">
        <v>1031</v>
      </c>
      <c r="B601" s="1" t="s">
        <v>1032</v>
      </c>
      <c r="C601" s="1"/>
      <c r="D601" s="1"/>
      <c r="E601" s="7"/>
      <c r="F601" s="6">
        <v>511.93</v>
      </c>
      <c r="G601" s="10">
        <f t="shared" si="46"/>
        <v>-511.93</v>
      </c>
      <c r="H601" s="4">
        <f t="shared" si="47"/>
        <v>-1</v>
      </c>
      <c r="N601" s="26">
        <f t="shared" si="48"/>
        <v>0</v>
      </c>
    </row>
    <row r="602" spans="1:14" x14ac:dyDescent="0.25">
      <c r="A602" s="1" t="s">
        <v>981</v>
      </c>
      <c r="B602" s="1" t="s">
        <v>982</v>
      </c>
      <c r="C602" s="1"/>
      <c r="D602" s="1"/>
      <c r="E602" s="7"/>
      <c r="F602" s="6">
        <v>510</v>
      </c>
      <c r="G602" s="10">
        <f t="shared" si="46"/>
        <v>-510</v>
      </c>
      <c r="H602" s="4">
        <f t="shared" si="47"/>
        <v>-1</v>
      </c>
      <c r="N602" s="26">
        <f t="shared" si="48"/>
        <v>0</v>
      </c>
    </row>
    <row r="603" spans="1:14" x14ac:dyDescent="0.25">
      <c r="A603" s="1" t="s">
        <v>799</v>
      </c>
      <c r="B603" s="1" t="s">
        <v>800</v>
      </c>
      <c r="C603" s="1"/>
      <c r="D603" s="1"/>
      <c r="E603" s="7"/>
      <c r="F603" s="6">
        <v>490.73</v>
      </c>
      <c r="G603" s="10">
        <f t="shared" si="46"/>
        <v>-490.73</v>
      </c>
      <c r="H603" s="4">
        <f t="shared" si="47"/>
        <v>-1</v>
      </c>
      <c r="N603" s="26">
        <f t="shared" si="48"/>
        <v>0</v>
      </c>
    </row>
    <row r="604" spans="1:14" x14ac:dyDescent="0.25">
      <c r="A604" s="1" t="s">
        <v>682</v>
      </c>
      <c r="B604" s="1" t="s">
        <v>683</v>
      </c>
      <c r="C604" s="1"/>
      <c r="D604" s="1"/>
      <c r="E604" s="7"/>
      <c r="F604" s="6">
        <v>481.37</v>
      </c>
      <c r="G604" s="10">
        <f t="shared" si="46"/>
        <v>-481.37</v>
      </c>
      <c r="H604" s="4">
        <f t="shared" si="47"/>
        <v>-1</v>
      </c>
      <c r="N604" s="26">
        <f t="shared" si="48"/>
        <v>0</v>
      </c>
    </row>
    <row r="605" spans="1:14" x14ac:dyDescent="0.25">
      <c r="A605" s="1" t="s">
        <v>959</v>
      </c>
      <c r="B605" s="1" t="s">
        <v>960</v>
      </c>
      <c r="C605" s="1"/>
      <c r="D605" s="1"/>
      <c r="E605" s="7"/>
      <c r="F605" s="6">
        <v>465.47</v>
      </c>
      <c r="G605" s="10">
        <f t="shared" si="46"/>
        <v>-465.47</v>
      </c>
      <c r="H605" s="4">
        <f t="shared" si="47"/>
        <v>-1</v>
      </c>
      <c r="N605" s="26">
        <f t="shared" si="48"/>
        <v>0</v>
      </c>
    </row>
    <row r="606" spans="1:14" x14ac:dyDescent="0.25">
      <c r="A606" s="1" t="s">
        <v>1053</v>
      </c>
      <c r="B606" s="1" t="s">
        <v>1054</v>
      </c>
      <c r="C606" s="1"/>
      <c r="D606" s="1"/>
      <c r="E606" s="7"/>
      <c r="F606" s="6">
        <v>464.52</v>
      </c>
      <c r="G606" s="10">
        <f t="shared" si="46"/>
        <v>-464.52</v>
      </c>
      <c r="H606" s="4">
        <f t="shared" si="47"/>
        <v>-1</v>
      </c>
      <c r="N606" s="26">
        <f t="shared" si="48"/>
        <v>0</v>
      </c>
    </row>
    <row r="607" spans="1:14" x14ac:dyDescent="0.25">
      <c r="A607" s="1" t="s">
        <v>987</v>
      </c>
      <c r="B607" s="1" t="s">
        <v>988</v>
      </c>
      <c r="C607" s="1"/>
      <c r="D607" s="1"/>
      <c r="E607" s="7"/>
      <c r="F607" s="6">
        <v>460</v>
      </c>
      <c r="G607" s="10">
        <f t="shared" si="46"/>
        <v>-460</v>
      </c>
      <c r="H607" s="4">
        <f t="shared" si="47"/>
        <v>-1</v>
      </c>
      <c r="N607" s="26">
        <f t="shared" si="48"/>
        <v>0</v>
      </c>
    </row>
    <row r="608" spans="1:14" x14ac:dyDescent="0.25">
      <c r="A608" s="1" t="s">
        <v>1035</v>
      </c>
      <c r="B608" s="1" t="s">
        <v>1036</v>
      </c>
      <c r="C608" s="1"/>
      <c r="D608" s="1"/>
      <c r="E608" s="7"/>
      <c r="F608" s="6">
        <v>451.21</v>
      </c>
      <c r="G608" s="10">
        <f t="shared" si="46"/>
        <v>-451.21</v>
      </c>
      <c r="H608" s="4">
        <f t="shared" si="47"/>
        <v>-1</v>
      </c>
      <c r="N608" s="26">
        <f t="shared" si="48"/>
        <v>0</v>
      </c>
    </row>
    <row r="609" spans="1:14" x14ac:dyDescent="0.25">
      <c r="A609" s="1" t="s">
        <v>714</v>
      </c>
      <c r="B609" s="1" t="s">
        <v>715</v>
      </c>
      <c r="C609" s="1"/>
      <c r="D609" s="1"/>
      <c r="E609" s="7"/>
      <c r="F609" s="6">
        <v>438.66</v>
      </c>
      <c r="G609" s="10">
        <f t="shared" si="46"/>
        <v>-438.66</v>
      </c>
      <c r="H609" s="4">
        <f t="shared" si="47"/>
        <v>-1</v>
      </c>
      <c r="N609" s="26">
        <f t="shared" si="48"/>
        <v>0</v>
      </c>
    </row>
    <row r="610" spans="1:14" x14ac:dyDescent="0.25">
      <c r="A610" s="1" t="s">
        <v>867</v>
      </c>
      <c r="B610" s="1" t="s">
        <v>868</v>
      </c>
      <c r="C610" s="1"/>
      <c r="D610" s="1"/>
      <c r="E610" s="7"/>
      <c r="F610" s="6">
        <v>412.2</v>
      </c>
      <c r="G610" s="10">
        <f t="shared" si="46"/>
        <v>-412.2</v>
      </c>
      <c r="H610" s="4">
        <f t="shared" si="47"/>
        <v>-1</v>
      </c>
      <c r="N610" s="26">
        <f t="shared" si="48"/>
        <v>0</v>
      </c>
    </row>
    <row r="611" spans="1:14" x14ac:dyDescent="0.25">
      <c r="A611" s="1" t="s">
        <v>791</v>
      </c>
      <c r="B611" s="1" t="s">
        <v>792</v>
      </c>
      <c r="C611" s="1"/>
      <c r="D611" s="1"/>
      <c r="E611" s="7"/>
      <c r="F611" s="6">
        <v>400</v>
      </c>
      <c r="G611" s="10">
        <f t="shared" si="46"/>
        <v>-400</v>
      </c>
      <c r="H611" s="4">
        <f t="shared" si="47"/>
        <v>-1</v>
      </c>
      <c r="N611" s="26">
        <f t="shared" si="48"/>
        <v>0</v>
      </c>
    </row>
    <row r="612" spans="1:14" x14ac:dyDescent="0.25">
      <c r="A612" s="1" t="s">
        <v>232</v>
      </c>
      <c r="B612" s="1" t="s">
        <v>233</v>
      </c>
      <c r="C612" s="1"/>
      <c r="D612" s="1"/>
      <c r="E612" s="7"/>
      <c r="F612" s="6">
        <v>395</v>
      </c>
      <c r="G612" s="10">
        <f t="shared" si="46"/>
        <v>-395</v>
      </c>
      <c r="H612" s="4">
        <f t="shared" si="47"/>
        <v>-1</v>
      </c>
      <c r="N612" s="26">
        <f t="shared" si="48"/>
        <v>0</v>
      </c>
    </row>
    <row r="613" spans="1:14" x14ac:dyDescent="0.25">
      <c r="A613" s="1" t="s">
        <v>554</v>
      </c>
      <c r="B613" s="1" t="s">
        <v>555</v>
      </c>
      <c r="C613" s="1"/>
      <c r="D613" s="1"/>
      <c r="E613" s="7"/>
      <c r="F613" s="6">
        <v>369.75</v>
      </c>
      <c r="G613" s="10">
        <f t="shared" si="46"/>
        <v>-369.75</v>
      </c>
      <c r="H613" s="4">
        <f t="shared" si="47"/>
        <v>-1</v>
      </c>
      <c r="N613" s="26">
        <f t="shared" si="48"/>
        <v>0</v>
      </c>
    </row>
    <row r="614" spans="1:14" x14ac:dyDescent="0.25">
      <c r="A614" s="1" t="s">
        <v>813</v>
      </c>
      <c r="B614" s="1" t="s">
        <v>814</v>
      </c>
      <c r="C614" s="1"/>
      <c r="D614" s="1"/>
      <c r="E614" s="7"/>
      <c r="F614" s="6">
        <v>363.7</v>
      </c>
      <c r="G614" s="10">
        <f t="shared" si="46"/>
        <v>-363.7</v>
      </c>
      <c r="H614" s="4">
        <f t="shared" si="47"/>
        <v>-1</v>
      </c>
      <c r="N614" s="26">
        <f t="shared" si="48"/>
        <v>0</v>
      </c>
    </row>
    <row r="615" spans="1:14" x14ac:dyDescent="0.25">
      <c r="A615" s="1" t="s">
        <v>1067</v>
      </c>
      <c r="B615" s="1" t="s">
        <v>1068</v>
      </c>
      <c r="C615" s="1"/>
      <c r="D615" s="1"/>
      <c r="E615" s="7"/>
      <c r="F615" s="6">
        <v>350</v>
      </c>
      <c r="G615" s="10">
        <f t="shared" si="46"/>
        <v>-350</v>
      </c>
      <c r="H615" s="4">
        <f t="shared" si="47"/>
        <v>-1</v>
      </c>
      <c r="N615" s="26">
        <f t="shared" si="48"/>
        <v>0</v>
      </c>
    </row>
    <row r="616" spans="1:14" x14ac:dyDescent="0.25">
      <c r="A616" s="1" t="s">
        <v>660</v>
      </c>
      <c r="B616" s="1" t="s">
        <v>661</v>
      </c>
      <c r="C616" s="1"/>
      <c r="D616" s="1"/>
      <c r="E616" s="7"/>
      <c r="F616" s="6">
        <v>344.31</v>
      </c>
      <c r="G616" s="10">
        <f t="shared" si="46"/>
        <v>-344.31</v>
      </c>
      <c r="H616" s="4">
        <f t="shared" si="47"/>
        <v>-1</v>
      </c>
      <c r="N616" s="26">
        <f t="shared" si="48"/>
        <v>0</v>
      </c>
    </row>
    <row r="617" spans="1:14" x14ac:dyDescent="0.25">
      <c r="A617" s="1" t="s">
        <v>1017</v>
      </c>
      <c r="B617" s="1" t="s">
        <v>1018</v>
      </c>
      <c r="C617" s="1"/>
      <c r="D617" s="1"/>
      <c r="E617" s="7"/>
      <c r="F617" s="6">
        <v>330</v>
      </c>
      <c r="G617" s="10">
        <f t="shared" si="46"/>
        <v>-330</v>
      </c>
      <c r="H617" s="4">
        <f t="shared" si="47"/>
        <v>-1</v>
      </c>
      <c r="N617" s="26">
        <f t="shared" si="48"/>
        <v>0</v>
      </c>
    </row>
    <row r="618" spans="1:14" x14ac:dyDescent="0.25">
      <c r="A618" s="1" t="s">
        <v>1043</v>
      </c>
      <c r="B618" s="1" t="s">
        <v>1044</v>
      </c>
      <c r="C618" s="1"/>
      <c r="D618" s="1"/>
      <c r="E618" s="7"/>
      <c r="F618" s="6">
        <v>308.52</v>
      </c>
      <c r="G618" s="10">
        <f t="shared" si="46"/>
        <v>-308.52</v>
      </c>
      <c r="H618" s="4">
        <f t="shared" si="47"/>
        <v>-1</v>
      </c>
      <c r="N618" s="26">
        <f t="shared" si="48"/>
        <v>0</v>
      </c>
    </row>
    <row r="619" spans="1:14" x14ac:dyDescent="0.25">
      <c r="A619" s="1" t="s">
        <v>692</v>
      </c>
      <c r="B619" s="1" t="s">
        <v>693</v>
      </c>
      <c r="C619" s="1"/>
      <c r="D619" s="1"/>
      <c r="E619" s="7"/>
      <c r="F619" s="6">
        <v>308.25</v>
      </c>
      <c r="G619" s="10">
        <f t="shared" si="46"/>
        <v>-308.25</v>
      </c>
      <c r="H619" s="4">
        <f t="shared" si="47"/>
        <v>-1</v>
      </c>
      <c r="N619" s="26">
        <f t="shared" si="48"/>
        <v>0</v>
      </c>
    </row>
    <row r="620" spans="1:14" x14ac:dyDescent="0.25">
      <c r="A620" s="1" t="s">
        <v>1091</v>
      </c>
      <c r="B620" s="1" t="s">
        <v>1092</v>
      </c>
      <c r="C620" s="1"/>
      <c r="D620" s="1"/>
      <c r="E620" s="7"/>
      <c r="F620" s="6">
        <v>300</v>
      </c>
      <c r="G620" s="10">
        <f t="shared" si="46"/>
        <v>-300</v>
      </c>
      <c r="H620" s="4">
        <f t="shared" si="47"/>
        <v>-1</v>
      </c>
      <c r="N620" s="26">
        <f t="shared" si="48"/>
        <v>0</v>
      </c>
    </row>
    <row r="621" spans="1:14" x14ac:dyDescent="0.25">
      <c r="A621" s="1" t="s">
        <v>6</v>
      </c>
      <c r="B621" s="1" t="s">
        <v>7</v>
      </c>
      <c r="C621" s="1"/>
      <c r="D621" s="1"/>
      <c r="E621" s="7"/>
      <c r="F621" s="6">
        <v>259.27999999999997</v>
      </c>
      <c r="G621" s="10">
        <f t="shared" si="46"/>
        <v>-259.27999999999997</v>
      </c>
      <c r="H621" s="4">
        <f t="shared" si="47"/>
        <v>-1</v>
      </c>
      <c r="N621" s="26">
        <f t="shared" si="48"/>
        <v>0</v>
      </c>
    </row>
    <row r="622" spans="1:14" x14ac:dyDescent="0.25">
      <c r="A622" s="1" t="s">
        <v>410</v>
      </c>
      <c r="B622" s="1" t="s">
        <v>411</v>
      </c>
      <c r="C622" s="1"/>
      <c r="D622" s="1"/>
      <c r="E622" s="7"/>
      <c r="F622" s="6">
        <v>255</v>
      </c>
      <c r="G622" s="10">
        <f t="shared" ref="G622:G685" si="49">+E622-F622</f>
        <v>-255</v>
      </c>
      <c r="H622" s="4">
        <f t="shared" ref="H622:H685" si="50">+G622/F622</f>
        <v>-1</v>
      </c>
      <c r="N622" s="26">
        <f t="shared" si="48"/>
        <v>0</v>
      </c>
    </row>
    <row r="623" spans="1:14" x14ac:dyDescent="0.25">
      <c r="A623" s="1" t="s">
        <v>923</v>
      </c>
      <c r="B623" s="1" t="s">
        <v>924</v>
      </c>
      <c r="C623" s="1"/>
      <c r="D623" s="1"/>
      <c r="E623" s="7"/>
      <c r="F623" s="6">
        <v>250</v>
      </c>
      <c r="G623" s="10">
        <f t="shared" si="49"/>
        <v>-250</v>
      </c>
      <c r="H623" s="4">
        <f t="shared" si="50"/>
        <v>-1</v>
      </c>
      <c r="N623" s="26">
        <f t="shared" ref="N623:N686" si="51">+L623/12</f>
        <v>0</v>
      </c>
    </row>
    <row r="624" spans="1:14" x14ac:dyDescent="0.25">
      <c r="A624" s="1" t="s">
        <v>456</v>
      </c>
      <c r="B624" s="1" t="s">
        <v>457</v>
      </c>
      <c r="C624" s="1"/>
      <c r="D624" s="1"/>
      <c r="E624" s="7"/>
      <c r="F624" s="6">
        <v>234.83</v>
      </c>
      <c r="G624" s="10">
        <f t="shared" si="49"/>
        <v>-234.83</v>
      </c>
      <c r="H624" s="4">
        <f t="shared" si="50"/>
        <v>-1</v>
      </c>
      <c r="N624" s="26">
        <f t="shared" si="51"/>
        <v>0</v>
      </c>
    </row>
    <row r="625" spans="1:14" x14ac:dyDescent="0.25">
      <c r="A625" s="1" t="s">
        <v>963</v>
      </c>
      <c r="B625" s="1" t="s">
        <v>964</v>
      </c>
      <c r="C625" s="1"/>
      <c r="D625" s="1"/>
      <c r="E625" s="7"/>
      <c r="F625" s="6">
        <v>233.78</v>
      </c>
      <c r="G625" s="10">
        <f t="shared" si="49"/>
        <v>-233.78</v>
      </c>
      <c r="H625" s="4">
        <f t="shared" si="50"/>
        <v>-1</v>
      </c>
      <c r="N625" s="26">
        <f t="shared" si="51"/>
        <v>0</v>
      </c>
    </row>
    <row r="626" spans="1:14" x14ac:dyDescent="0.25">
      <c r="A626" s="1" t="s">
        <v>779</v>
      </c>
      <c r="B626" s="1" t="s">
        <v>780</v>
      </c>
      <c r="C626" s="1"/>
      <c r="D626" s="1"/>
      <c r="E626" s="7"/>
      <c r="F626" s="6">
        <v>202.16</v>
      </c>
      <c r="G626" s="10">
        <f t="shared" si="49"/>
        <v>-202.16</v>
      </c>
      <c r="H626" s="4">
        <f t="shared" si="50"/>
        <v>-1</v>
      </c>
      <c r="N626" s="26">
        <f t="shared" si="51"/>
        <v>0</v>
      </c>
    </row>
    <row r="627" spans="1:14" x14ac:dyDescent="0.25">
      <c r="A627" s="1" t="s">
        <v>789</v>
      </c>
      <c r="B627" s="1" t="s">
        <v>790</v>
      </c>
      <c r="C627" s="1"/>
      <c r="D627" s="1"/>
      <c r="E627" s="7"/>
      <c r="F627" s="6">
        <v>201.66</v>
      </c>
      <c r="G627" s="10">
        <f t="shared" si="49"/>
        <v>-201.66</v>
      </c>
      <c r="H627" s="4">
        <f t="shared" si="50"/>
        <v>-1</v>
      </c>
      <c r="N627" s="26">
        <f t="shared" si="51"/>
        <v>0</v>
      </c>
    </row>
    <row r="628" spans="1:14" x14ac:dyDescent="0.25">
      <c r="A628" s="1" t="s">
        <v>827</v>
      </c>
      <c r="B628" s="1" t="s">
        <v>828</v>
      </c>
      <c r="C628" s="1"/>
      <c r="D628" s="1"/>
      <c r="E628" s="7"/>
      <c r="F628" s="6">
        <v>200</v>
      </c>
      <c r="G628" s="10">
        <f t="shared" si="49"/>
        <v>-200</v>
      </c>
      <c r="H628" s="4">
        <f t="shared" si="50"/>
        <v>-1</v>
      </c>
      <c r="N628" s="26">
        <f t="shared" si="51"/>
        <v>0</v>
      </c>
    </row>
    <row r="629" spans="1:14" x14ac:dyDescent="0.25">
      <c r="A629" s="1" t="s">
        <v>54</v>
      </c>
      <c r="B629" s="1" t="s">
        <v>55</v>
      </c>
      <c r="C629" s="1"/>
      <c r="D629" s="1"/>
      <c r="E629" s="7"/>
      <c r="F629" s="6">
        <v>190.05</v>
      </c>
      <c r="G629" s="10">
        <f t="shared" si="49"/>
        <v>-190.05</v>
      </c>
      <c r="H629" s="4">
        <f t="shared" si="50"/>
        <v>-1</v>
      </c>
      <c r="N629" s="26">
        <f t="shared" si="51"/>
        <v>0</v>
      </c>
    </row>
    <row r="630" spans="1:14" x14ac:dyDescent="0.25">
      <c r="A630" s="1" t="s">
        <v>544</v>
      </c>
      <c r="B630" s="1" t="s">
        <v>545</v>
      </c>
      <c r="C630" s="1"/>
      <c r="D630" s="1"/>
      <c r="E630" s="7"/>
      <c r="F630" s="6">
        <v>188.9</v>
      </c>
      <c r="G630" s="10">
        <f t="shared" si="49"/>
        <v>-188.9</v>
      </c>
      <c r="H630" s="4">
        <f t="shared" si="50"/>
        <v>-1</v>
      </c>
      <c r="N630" s="26">
        <f t="shared" si="51"/>
        <v>0</v>
      </c>
    </row>
    <row r="631" spans="1:14" x14ac:dyDescent="0.25">
      <c r="A631" s="1" t="s">
        <v>574</v>
      </c>
      <c r="B631" s="1" t="s">
        <v>575</v>
      </c>
      <c r="C631" s="1"/>
      <c r="D631" s="1"/>
      <c r="E631" s="7"/>
      <c r="F631" s="6">
        <v>186.43</v>
      </c>
      <c r="G631" s="10">
        <f t="shared" si="49"/>
        <v>-186.43</v>
      </c>
      <c r="H631" s="4">
        <f t="shared" si="50"/>
        <v>-1</v>
      </c>
      <c r="N631" s="26">
        <f t="shared" si="51"/>
        <v>0</v>
      </c>
    </row>
    <row r="632" spans="1:14" x14ac:dyDescent="0.25">
      <c r="A632" s="1" t="s">
        <v>941</v>
      </c>
      <c r="B632" s="1" t="s">
        <v>942</v>
      </c>
      <c r="C632" s="1"/>
      <c r="D632" s="1"/>
      <c r="E632" s="7"/>
      <c r="F632" s="6">
        <v>161.80000000000001</v>
      </c>
      <c r="G632" s="10">
        <f t="shared" si="49"/>
        <v>-161.80000000000001</v>
      </c>
      <c r="H632" s="4">
        <f t="shared" si="50"/>
        <v>-1</v>
      </c>
      <c r="N632" s="26">
        <f t="shared" si="51"/>
        <v>0</v>
      </c>
    </row>
    <row r="633" spans="1:14" x14ac:dyDescent="0.25">
      <c r="A633" s="1" t="s">
        <v>170</v>
      </c>
      <c r="B633" s="1" t="s">
        <v>171</v>
      </c>
      <c r="C633" s="1"/>
      <c r="D633" s="1"/>
      <c r="E633" s="7"/>
      <c r="F633" s="6">
        <v>160.44999999999999</v>
      </c>
      <c r="G633" s="10">
        <f t="shared" si="49"/>
        <v>-160.44999999999999</v>
      </c>
      <c r="H633" s="4">
        <f t="shared" si="50"/>
        <v>-1</v>
      </c>
      <c r="N633" s="26">
        <f t="shared" si="51"/>
        <v>0</v>
      </c>
    </row>
    <row r="634" spans="1:14" x14ac:dyDescent="0.25">
      <c r="A634" s="1" t="s">
        <v>1027</v>
      </c>
      <c r="B634" s="1" t="s">
        <v>1028</v>
      </c>
      <c r="C634" s="1"/>
      <c r="D634" s="1"/>
      <c r="E634" s="7"/>
      <c r="F634" s="6">
        <v>157</v>
      </c>
      <c r="G634" s="10">
        <f t="shared" si="49"/>
        <v>-157</v>
      </c>
      <c r="H634" s="4">
        <f t="shared" si="50"/>
        <v>-1</v>
      </c>
      <c r="N634" s="26">
        <f t="shared" si="51"/>
        <v>0</v>
      </c>
    </row>
    <row r="635" spans="1:14" x14ac:dyDescent="0.25">
      <c r="A635" s="1" t="s">
        <v>1069</v>
      </c>
      <c r="B635" s="1" t="s">
        <v>1070</v>
      </c>
      <c r="C635" s="1"/>
      <c r="D635" s="1"/>
      <c r="E635" s="7"/>
      <c r="F635" s="6">
        <v>150</v>
      </c>
      <c r="G635" s="10">
        <f t="shared" si="49"/>
        <v>-150</v>
      </c>
      <c r="H635" s="4">
        <f t="shared" si="50"/>
        <v>-1</v>
      </c>
      <c r="N635" s="26">
        <f t="shared" si="51"/>
        <v>0</v>
      </c>
    </row>
    <row r="636" spans="1:14" x14ac:dyDescent="0.25">
      <c r="A636" s="1" t="s">
        <v>759</v>
      </c>
      <c r="B636" s="1" t="s">
        <v>760</v>
      </c>
      <c r="C636" s="1"/>
      <c r="D636" s="1"/>
      <c r="E636" s="7"/>
      <c r="F636" s="6">
        <v>133.6</v>
      </c>
      <c r="G636" s="10">
        <f t="shared" si="49"/>
        <v>-133.6</v>
      </c>
      <c r="H636" s="4">
        <f t="shared" si="50"/>
        <v>-1</v>
      </c>
      <c r="N636" s="26">
        <f t="shared" si="51"/>
        <v>0</v>
      </c>
    </row>
    <row r="637" spans="1:14" x14ac:dyDescent="0.25">
      <c r="A637" s="1" t="s">
        <v>528</v>
      </c>
      <c r="B637" s="1" t="s">
        <v>529</v>
      </c>
      <c r="C637" s="1"/>
      <c r="D637" s="1"/>
      <c r="E637" s="7"/>
      <c r="F637" s="6">
        <v>133</v>
      </c>
      <c r="G637" s="10">
        <f t="shared" si="49"/>
        <v>-133</v>
      </c>
      <c r="H637" s="4">
        <f t="shared" si="50"/>
        <v>-1</v>
      </c>
      <c r="N637" s="26">
        <f t="shared" si="51"/>
        <v>0</v>
      </c>
    </row>
    <row r="638" spans="1:14" x14ac:dyDescent="0.25">
      <c r="A638" s="1" t="s">
        <v>1079</v>
      </c>
      <c r="B638" s="1" t="s">
        <v>1080</v>
      </c>
      <c r="C638" s="1"/>
      <c r="D638" s="1"/>
      <c r="E638" s="7"/>
      <c r="F638" s="6">
        <v>130</v>
      </c>
      <c r="G638" s="10">
        <f t="shared" si="49"/>
        <v>-130</v>
      </c>
      <c r="H638" s="4">
        <f t="shared" si="50"/>
        <v>-1</v>
      </c>
      <c r="N638" s="26">
        <f t="shared" si="51"/>
        <v>0</v>
      </c>
    </row>
    <row r="639" spans="1:14" x14ac:dyDescent="0.25">
      <c r="A639" s="1" t="s">
        <v>446</v>
      </c>
      <c r="B639" s="1" t="s">
        <v>447</v>
      </c>
      <c r="C639" s="1"/>
      <c r="D639" s="1"/>
      <c r="E639" s="7"/>
      <c r="F639" s="6">
        <v>118.7</v>
      </c>
      <c r="G639" s="10">
        <f t="shared" si="49"/>
        <v>-118.7</v>
      </c>
      <c r="H639" s="4">
        <f t="shared" si="50"/>
        <v>-1</v>
      </c>
      <c r="N639" s="26">
        <f t="shared" si="51"/>
        <v>0</v>
      </c>
    </row>
    <row r="640" spans="1:14" x14ac:dyDescent="0.25">
      <c r="A640" s="1" t="s">
        <v>1097</v>
      </c>
      <c r="B640" s="1" t="s">
        <v>1098</v>
      </c>
      <c r="C640" s="1"/>
      <c r="D640" s="1"/>
      <c r="E640" s="7"/>
      <c r="F640" s="6">
        <v>111</v>
      </c>
      <c r="G640" s="10">
        <f t="shared" si="49"/>
        <v>-111</v>
      </c>
      <c r="H640" s="4">
        <f t="shared" si="50"/>
        <v>-1</v>
      </c>
      <c r="N640" s="26">
        <f t="shared" si="51"/>
        <v>0</v>
      </c>
    </row>
    <row r="641" spans="1:14" x14ac:dyDescent="0.25">
      <c r="A641" s="1" t="s">
        <v>1033</v>
      </c>
      <c r="B641" s="1" t="s">
        <v>1034</v>
      </c>
      <c r="C641" s="1"/>
      <c r="D641" s="1"/>
      <c r="E641" s="7"/>
      <c r="F641" s="6">
        <v>107.42</v>
      </c>
      <c r="G641" s="10">
        <f t="shared" si="49"/>
        <v>-107.42</v>
      </c>
      <c r="H641" s="4">
        <f t="shared" si="50"/>
        <v>-1</v>
      </c>
      <c r="N641" s="26">
        <f t="shared" si="51"/>
        <v>0</v>
      </c>
    </row>
    <row r="642" spans="1:14" x14ac:dyDescent="0.25">
      <c r="A642" s="1" t="s">
        <v>1059</v>
      </c>
      <c r="B642" s="1" t="s">
        <v>1060</v>
      </c>
      <c r="C642" s="1"/>
      <c r="D642" s="1"/>
      <c r="E642" s="7"/>
      <c r="F642" s="6">
        <v>105</v>
      </c>
      <c r="G642" s="10">
        <f t="shared" si="49"/>
        <v>-105</v>
      </c>
      <c r="H642" s="4">
        <f t="shared" si="50"/>
        <v>-1</v>
      </c>
      <c r="N642" s="26">
        <f t="shared" si="51"/>
        <v>0</v>
      </c>
    </row>
    <row r="643" spans="1:14" x14ac:dyDescent="0.25">
      <c r="A643" s="1" t="s">
        <v>773</v>
      </c>
      <c r="B643" s="1" t="s">
        <v>774</v>
      </c>
      <c r="C643" s="1"/>
      <c r="D643" s="1"/>
      <c r="E643" s="7"/>
      <c r="F643" s="6">
        <v>103.75</v>
      </c>
      <c r="G643" s="10">
        <f t="shared" si="49"/>
        <v>-103.75</v>
      </c>
      <c r="H643" s="4">
        <f t="shared" si="50"/>
        <v>-1</v>
      </c>
      <c r="N643" s="26">
        <f t="shared" si="51"/>
        <v>0</v>
      </c>
    </row>
    <row r="644" spans="1:14" x14ac:dyDescent="0.25">
      <c r="A644" s="1" t="s">
        <v>1105</v>
      </c>
      <c r="B644" s="1" t="s">
        <v>1106</v>
      </c>
      <c r="C644" s="1"/>
      <c r="D644" s="1"/>
      <c r="E644" s="7"/>
      <c r="F644" s="6">
        <v>100</v>
      </c>
      <c r="G644" s="10">
        <f t="shared" si="49"/>
        <v>-100</v>
      </c>
      <c r="H644" s="4">
        <f t="shared" si="50"/>
        <v>-1</v>
      </c>
      <c r="N644" s="26">
        <f t="shared" si="51"/>
        <v>0</v>
      </c>
    </row>
    <row r="645" spans="1:14" x14ac:dyDescent="0.25">
      <c r="A645" s="1" t="s">
        <v>821</v>
      </c>
      <c r="B645" s="1" t="s">
        <v>822</v>
      </c>
      <c r="C645" s="1"/>
      <c r="D645" s="1"/>
      <c r="E645" s="7"/>
      <c r="F645" s="6">
        <v>95.62</v>
      </c>
      <c r="G645" s="10">
        <f t="shared" si="49"/>
        <v>-95.62</v>
      </c>
      <c r="H645" s="4">
        <f t="shared" si="50"/>
        <v>-1</v>
      </c>
      <c r="N645" s="26">
        <f t="shared" si="51"/>
        <v>0</v>
      </c>
    </row>
    <row r="646" spans="1:14" x14ac:dyDescent="0.25">
      <c r="A646" s="1" t="s">
        <v>276</v>
      </c>
      <c r="B646" s="1" t="s">
        <v>277</v>
      </c>
      <c r="C646" s="1"/>
      <c r="D646" s="1"/>
      <c r="E646" s="7"/>
      <c r="F646" s="6">
        <v>93.3</v>
      </c>
      <c r="G646" s="10">
        <f t="shared" si="49"/>
        <v>-93.3</v>
      </c>
      <c r="H646" s="4">
        <f t="shared" si="50"/>
        <v>-1</v>
      </c>
      <c r="N646" s="26">
        <f t="shared" si="51"/>
        <v>0</v>
      </c>
    </row>
    <row r="647" spans="1:14" x14ac:dyDescent="0.25">
      <c r="A647" s="1" t="s">
        <v>907</v>
      </c>
      <c r="B647" s="1" t="s">
        <v>908</v>
      </c>
      <c r="C647" s="1"/>
      <c r="D647" s="1"/>
      <c r="E647" s="7"/>
      <c r="F647" s="6">
        <v>90.87</v>
      </c>
      <c r="G647" s="10">
        <f t="shared" si="49"/>
        <v>-90.87</v>
      </c>
      <c r="H647" s="4">
        <f t="shared" si="50"/>
        <v>-1</v>
      </c>
      <c r="N647" s="26">
        <f t="shared" si="51"/>
        <v>0</v>
      </c>
    </row>
    <row r="648" spans="1:14" x14ac:dyDescent="0.25">
      <c r="A648" s="1" t="s">
        <v>372</v>
      </c>
      <c r="B648" s="1" t="s">
        <v>373</v>
      </c>
      <c r="C648" s="1"/>
      <c r="D648" s="1"/>
      <c r="E648" s="7"/>
      <c r="F648" s="6">
        <v>90</v>
      </c>
      <c r="G648" s="10">
        <f t="shared" si="49"/>
        <v>-90</v>
      </c>
      <c r="H648" s="4">
        <f t="shared" si="50"/>
        <v>-1</v>
      </c>
      <c r="N648" s="26">
        <f t="shared" si="51"/>
        <v>0</v>
      </c>
    </row>
    <row r="649" spans="1:14" x14ac:dyDescent="0.25">
      <c r="A649" s="1" t="s">
        <v>901</v>
      </c>
      <c r="B649" s="1" t="s">
        <v>902</v>
      </c>
      <c r="C649" s="1"/>
      <c r="D649" s="1"/>
      <c r="E649" s="7"/>
      <c r="F649" s="6">
        <v>82.64</v>
      </c>
      <c r="G649" s="10">
        <f t="shared" si="49"/>
        <v>-82.64</v>
      </c>
      <c r="H649" s="4">
        <f t="shared" si="50"/>
        <v>-1</v>
      </c>
      <c r="N649" s="26">
        <f t="shared" si="51"/>
        <v>0</v>
      </c>
    </row>
    <row r="650" spans="1:14" x14ac:dyDescent="0.25">
      <c r="A650" s="1" t="s">
        <v>350</v>
      </c>
      <c r="B650" s="1" t="s">
        <v>351</v>
      </c>
      <c r="C650" s="1"/>
      <c r="D650" s="1"/>
      <c r="E650" s="7"/>
      <c r="F650" s="6">
        <v>77.44</v>
      </c>
      <c r="G650" s="10">
        <f t="shared" si="49"/>
        <v>-77.44</v>
      </c>
      <c r="H650" s="4">
        <f t="shared" si="50"/>
        <v>-1</v>
      </c>
      <c r="N650" s="26">
        <f t="shared" si="51"/>
        <v>0</v>
      </c>
    </row>
    <row r="651" spans="1:14" x14ac:dyDescent="0.25">
      <c r="A651" s="1" t="s">
        <v>464</v>
      </c>
      <c r="B651" s="1" t="s">
        <v>465</v>
      </c>
      <c r="C651" s="1"/>
      <c r="D651" s="1"/>
      <c r="E651" s="7"/>
      <c r="F651" s="6">
        <v>75.2</v>
      </c>
      <c r="G651" s="10">
        <f t="shared" si="49"/>
        <v>-75.2</v>
      </c>
      <c r="H651" s="4">
        <f t="shared" si="50"/>
        <v>-1</v>
      </c>
      <c r="N651" s="26">
        <f t="shared" si="51"/>
        <v>0</v>
      </c>
    </row>
    <row r="652" spans="1:14" x14ac:dyDescent="0.25">
      <c r="A652" s="1" t="s">
        <v>34</v>
      </c>
      <c r="B652" s="1" t="s">
        <v>35</v>
      </c>
      <c r="C652" s="1"/>
      <c r="D652" s="1"/>
      <c r="E652" s="7"/>
      <c r="F652" s="6">
        <v>73.150000000000006</v>
      </c>
      <c r="G652" s="10">
        <f t="shared" si="49"/>
        <v>-73.150000000000006</v>
      </c>
      <c r="H652" s="4">
        <f t="shared" si="50"/>
        <v>-1</v>
      </c>
      <c r="N652" s="26">
        <f t="shared" si="51"/>
        <v>0</v>
      </c>
    </row>
    <row r="653" spans="1:14" x14ac:dyDescent="0.25">
      <c r="A653" s="1" t="s">
        <v>94</v>
      </c>
      <c r="B653" s="1" t="s">
        <v>95</v>
      </c>
      <c r="C653" s="1"/>
      <c r="D653" s="1"/>
      <c r="E653" s="7"/>
      <c r="F653" s="6">
        <v>63.45</v>
      </c>
      <c r="G653" s="10">
        <f t="shared" si="49"/>
        <v>-63.45</v>
      </c>
      <c r="H653" s="4">
        <f t="shared" si="50"/>
        <v>-1</v>
      </c>
      <c r="N653" s="26">
        <f t="shared" si="51"/>
        <v>0</v>
      </c>
    </row>
    <row r="654" spans="1:14" x14ac:dyDescent="0.25">
      <c r="A654" s="1" t="s">
        <v>937</v>
      </c>
      <c r="B654" s="1" t="s">
        <v>938</v>
      </c>
      <c r="C654" s="1"/>
      <c r="D654" s="1"/>
      <c r="E654" s="7"/>
      <c r="F654" s="6">
        <v>61.02</v>
      </c>
      <c r="G654" s="10">
        <f t="shared" si="49"/>
        <v>-61.02</v>
      </c>
      <c r="H654" s="4">
        <f t="shared" si="50"/>
        <v>-1</v>
      </c>
      <c r="N654" s="26">
        <f t="shared" si="51"/>
        <v>0</v>
      </c>
    </row>
    <row r="655" spans="1:14" x14ac:dyDescent="0.25">
      <c r="A655" s="1" t="s">
        <v>915</v>
      </c>
      <c r="B655" s="1" t="s">
        <v>916</v>
      </c>
      <c r="C655" s="1"/>
      <c r="D655" s="1"/>
      <c r="E655" s="7"/>
      <c r="F655" s="6">
        <v>58.54</v>
      </c>
      <c r="G655" s="10">
        <f t="shared" si="49"/>
        <v>-58.54</v>
      </c>
      <c r="H655" s="4">
        <f t="shared" si="50"/>
        <v>-1</v>
      </c>
      <c r="N655" s="26">
        <f t="shared" si="51"/>
        <v>0</v>
      </c>
    </row>
    <row r="656" spans="1:14" x14ac:dyDescent="0.25">
      <c r="A656" s="1" t="s">
        <v>352</v>
      </c>
      <c r="B656" s="1" t="s">
        <v>353</v>
      </c>
      <c r="C656" s="1"/>
      <c r="D656" s="1"/>
      <c r="E656" s="7"/>
      <c r="F656" s="6">
        <v>55</v>
      </c>
      <c r="G656" s="10">
        <f t="shared" si="49"/>
        <v>-55</v>
      </c>
      <c r="H656" s="4">
        <f t="shared" si="50"/>
        <v>-1</v>
      </c>
      <c r="N656" s="26">
        <f t="shared" si="51"/>
        <v>0</v>
      </c>
    </row>
    <row r="657" spans="1:14" x14ac:dyDescent="0.25">
      <c r="A657" s="1" t="s">
        <v>226</v>
      </c>
      <c r="B657" s="1" t="s">
        <v>227</v>
      </c>
      <c r="C657" s="1"/>
      <c r="D657" s="1"/>
      <c r="E657" s="7"/>
      <c r="F657" s="6">
        <v>52</v>
      </c>
      <c r="G657" s="10">
        <f t="shared" si="49"/>
        <v>-52</v>
      </c>
      <c r="H657" s="4">
        <f t="shared" si="50"/>
        <v>-1</v>
      </c>
      <c r="N657" s="26">
        <f t="shared" si="51"/>
        <v>0</v>
      </c>
    </row>
    <row r="658" spans="1:14" x14ac:dyDescent="0.25">
      <c r="A658" s="1" t="s">
        <v>805</v>
      </c>
      <c r="B658" s="1" t="s">
        <v>806</v>
      </c>
      <c r="C658" s="1"/>
      <c r="D658" s="1"/>
      <c r="E658" s="7"/>
      <c r="F658" s="6">
        <v>51.19</v>
      </c>
      <c r="G658" s="10">
        <f t="shared" si="49"/>
        <v>-51.19</v>
      </c>
      <c r="H658" s="4">
        <f t="shared" si="50"/>
        <v>-1</v>
      </c>
      <c r="N658" s="26">
        <f t="shared" si="51"/>
        <v>0</v>
      </c>
    </row>
    <row r="659" spans="1:14" x14ac:dyDescent="0.25">
      <c r="A659" s="1" t="s">
        <v>1051</v>
      </c>
      <c r="B659" s="1" t="s">
        <v>1052</v>
      </c>
      <c r="C659" s="1"/>
      <c r="D659" s="1"/>
      <c r="E659" s="7"/>
      <c r="F659" s="6">
        <v>47.61</v>
      </c>
      <c r="G659" s="10">
        <f t="shared" si="49"/>
        <v>-47.61</v>
      </c>
      <c r="H659" s="4">
        <f t="shared" si="50"/>
        <v>-1</v>
      </c>
      <c r="N659" s="26">
        <f t="shared" si="51"/>
        <v>0</v>
      </c>
    </row>
    <row r="660" spans="1:14" x14ac:dyDescent="0.25">
      <c r="A660" s="1" t="s">
        <v>1041</v>
      </c>
      <c r="B660" s="1" t="s">
        <v>1042</v>
      </c>
      <c r="C660" s="1"/>
      <c r="D660" s="1"/>
      <c r="E660" s="7"/>
      <c r="F660" s="6">
        <v>47.17</v>
      </c>
      <c r="G660" s="10">
        <f t="shared" si="49"/>
        <v>-47.17</v>
      </c>
      <c r="H660" s="4">
        <f t="shared" si="50"/>
        <v>-1</v>
      </c>
      <c r="N660" s="26">
        <f t="shared" si="51"/>
        <v>0</v>
      </c>
    </row>
    <row r="661" spans="1:14" x14ac:dyDescent="0.25">
      <c r="A661" s="1" t="s">
        <v>1071</v>
      </c>
      <c r="B661" s="1" t="s">
        <v>1072</v>
      </c>
      <c r="C661" s="1"/>
      <c r="D661" s="1"/>
      <c r="E661" s="7"/>
      <c r="F661" s="6">
        <v>45.4</v>
      </c>
      <c r="G661" s="10">
        <f t="shared" si="49"/>
        <v>-45.4</v>
      </c>
      <c r="H661" s="4">
        <f t="shared" si="50"/>
        <v>-1</v>
      </c>
      <c r="N661" s="26">
        <f t="shared" si="51"/>
        <v>0</v>
      </c>
    </row>
    <row r="662" spans="1:14" x14ac:dyDescent="0.25">
      <c r="A662" s="1" t="s">
        <v>166</v>
      </c>
      <c r="B662" s="1" t="s">
        <v>167</v>
      </c>
      <c r="C662" s="1"/>
      <c r="D662" s="1"/>
      <c r="E662" s="7"/>
      <c r="F662" s="6">
        <v>33.049999999999997</v>
      </c>
      <c r="G662" s="10">
        <f t="shared" si="49"/>
        <v>-33.049999999999997</v>
      </c>
      <c r="H662" s="4">
        <f t="shared" si="50"/>
        <v>-1</v>
      </c>
      <c r="N662" s="26">
        <f t="shared" si="51"/>
        <v>0</v>
      </c>
    </row>
    <row r="663" spans="1:14" x14ac:dyDescent="0.25">
      <c r="A663" s="1" t="s">
        <v>1087</v>
      </c>
      <c r="B663" s="1" t="s">
        <v>1088</v>
      </c>
      <c r="C663" s="1"/>
      <c r="D663" s="1"/>
      <c r="E663" s="7"/>
      <c r="F663" s="6">
        <v>32.53</v>
      </c>
      <c r="G663" s="10">
        <f t="shared" si="49"/>
        <v>-32.53</v>
      </c>
      <c r="H663" s="4">
        <f t="shared" si="50"/>
        <v>-1</v>
      </c>
      <c r="N663" s="26">
        <f t="shared" si="51"/>
        <v>0</v>
      </c>
    </row>
    <row r="664" spans="1:14" x14ac:dyDescent="0.25">
      <c r="A664" s="1" t="s">
        <v>632</v>
      </c>
      <c r="B664" s="1" t="s">
        <v>633</v>
      </c>
      <c r="C664" s="1"/>
      <c r="D664" s="1"/>
      <c r="E664" s="7"/>
      <c r="F664" s="6">
        <v>30.2</v>
      </c>
      <c r="G664" s="10">
        <f t="shared" si="49"/>
        <v>-30.2</v>
      </c>
      <c r="H664" s="4">
        <f t="shared" si="50"/>
        <v>-1</v>
      </c>
      <c r="N664" s="26">
        <f t="shared" si="51"/>
        <v>0</v>
      </c>
    </row>
    <row r="665" spans="1:14" x14ac:dyDescent="0.25">
      <c r="A665" s="1" t="s">
        <v>12</v>
      </c>
      <c r="B665" s="1" t="s">
        <v>13</v>
      </c>
      <c r="C665" s="1"/>
      <c r="D665" s="1"/>
      <c r="E665" s="7"/>
      <c r="F665" s="6">
        <v>23.67</v>
      </c>
      <c r="G665" s="10">
        <f t="shared" si="49"/>
        <v>-23.67</v>
      </c>
      <c r="H665" s="4">
        <f t="shared" si="50"/>
        <v>-1</v>
      </c>
      <c r="N665" s="26">
        <f t="shared" si="51"/>
        <v>0</v>
      </c>
    </row>
    <row r="666" spans="1:14" x14ac:dyDescent="0.25">
      <c r="A666" s="1" t="s">
        <v>236</v>
      </c>
      <c r="B666" s="1" t="s">
        <v>237</v>
      </c>
      <c r="C666" s="1"/>
      <c r="D666" s="1"/>
      <c r="E666" s="7"/>
      <c r="F666" s="6">
        <v>21.33</v>
      </c>
      <c r="G666" s="10">
        <f t="shared" si="49"/>
        <v>-21.33</v>
      </c>
      <c r="H666" s="4">
        <f t="shared" si="50"/>
        <v>-1</v>
      </c>
      <c r="N666" s="26">
        <f t="shared" si="51"/>
        <v>0</v>
      </c>
    </row>
    <row r="667" spans="1:14" x14ac:dyDescent="0.25">
      <c r="A667" s="1" t="s">
        <v>126</v>
      </c>
      <c r="B667" s="1" t="s">
        <v>127</v>
      </c>
      <c r="C667" s="1"/>
      <c r="D667" s="1"/>
      <c r="E667" s="7"/>
      <c r="F667" s="6">
        <v>0</v>
      </c>
      <c r="G667" s="10">
        <f t="shared" si="49"/>
        <v>0</v>
      </c>
      <c r="H667" s="4" t="e">
        <f t="shared" si="50"/>
        <v>#DIV/0!</v>
      </c>
      <c r="N667" s="26">
        <f t="shared" si="51"/>
        <v>0</v>
      </c>
    </row>
    <row r="668" spans="1:14" x14ac:dyDescent="0.25">
      <c r="A668" s="1" t="s">
        <v>138</v>
      </c>
      <c r="B668" s="1" t="s">
        <v>139</v>
      </c>
      <c r="C668" s="1"/>
      <c r="D668" s="1"/>
      <c r="E668" s="7"/>
      <c r="F668" s="6">
        <v>0</v>
      </c>
      <c r="G668" s="10">
        <f t="shared" si="49"/>
        <v>0</v>
      </c>
      <c r="H668" s="4" t="e">
        <f t="shared" si="50"/>
        <v>#DIV/0!</v>
      </c>
      <c r="N668" s="26">
        <f t="shared" si="51"/>
        <v>0</v>
      </c>
    </row>
    <row r="669" spans="1:14" x14ac:dyDescent="0.25">
      <c r="A669" s="1" t="s">
        <v>234</v>
      </c>
      <c r="B669" s="1" t="s">
        <v>235</v>
      </c>
      <c r="C669" s="1"/>
      <c r="D669" s="1"/>
      <c r="E669" s="7"/>
      <c r="F669" s="6">
        <v>0</v>
      </c>
      <c r="G669" s="10">
        <f t="shared" si="49"/>
        <v>0</v>
      </c>
      <c r="H669" s="4" t="e">
        <f t="shared" si="50"/>
        <v>#DIV/0!</v>
      </c>
      <c r="N669" s="26">
        <f t="shared" si="51"/>
        <v>0</v>
      </c>
    </row>
    <row r="670" spans="1:14" x14ac:dyDescent="0.25">
      <c r="A670" s="1" t="s">
        <v>246</v>
      </c>
      <c r="B670" s="1" t="s">
        <v>247</v>
      </c>
      <c r="C670" s="1"/>
      <c r="D670" s="1"/>
      <c r="E670" s="7"/>
      <c r="F670" s="6">
        <v>0</v>
      </c>
      <c r="G670" s="10">
        <f t="shared" si="49"/>
        <v>0</v>
      </c>
      <c r="H670" s="4" t="e">
        <f t="shared" si="50"/>
        <v>#DIV/0!</v>
      </c>
      <c r="N670" s="26">
        <f t="shared" si="51"/>
        <v>0</v>
      </c>
    </row>
    <row r="671" spans="1:14" x14ac:dyDescent="0.25">
      <c r="A671" s="1" t="s">
        <v>312</v>
      </c>
      <c r="B671" s="1" t="s">
        <v>313</v>
      </c>
      <c r="C671" s="1"/>
      <c r="D671" s="1"/>
      <c r="E671" s="7"/>
      <c r="F671" s="6">
        <v>0</v>
      </c>
      <c r="G671" s="10">
        <f t="shared" si="49"/>
        <v>0</v>
      </c>
      <c r="H671" s="4" t="e">
        <f t="shared" si="50"/>
        <v>#DIV/0!</v>
      </c>
      <c r="N671" s="26">
        <f t="shared" si="51"/>
        <v>0</v>
      </c>
    </row>
    <row r="672" spans="1:14" x14ac:dyDescent="0.25">
      <c r="A672" s="1" t="s">
        <v>344</v>
      </c>
      <c r="B672" s="1" t="s">
        <v>345</v>
      </c>
      <c r="C672" s="1"/>
      <c r="D672" s="1"/>
      <c r="E672" s="7"/>
      <c r="F672" s="6">
        <v>0</v>
      </c>
      <c r="G672" s="10">
        <f t="shared" si="49"/>
        <v>0</v>
      </c>
      <c r="H672" s="4" t="e">
        <f t="shared" si="50"/>
        <v>#DIV/0!</v>
      </c>
      <c r="N672" s="26">
        <f t="shared" si="51"/>
        <v>0</v>
      </c>
    </row>
    <row r="673" spans="1:14" x14ac:dyDescent="0.25">
      <c r="A673" s="1" t="s">
        <v>362</v>
      </c>
      <c r="B673" s="1" t="s">
        <v>363</v>
      </c>
      <c r="C673" s="1"/>
      <c r="D673" s="1"/>
      <c r="E673" s="7"/>
      <c r="F673" s="6">
        <v>0</v>
      </c>
      <c r="G673" s="10">
        <f t="shared" si="49"/>
        <v>0</v>
      </c>
      <c r="H673" s="4" t="e">
        <f t="shared" si="50"/>
        <v>#DIV/0!</v>
      </c>
      <c r="N673" s="26">
        <f t="shared" si="51"/>
        <v>0</v>
      </c>
    </row>
    <row r="674" spans="1:14" x14ac:dyDescent="0.25">
      <c r="A674" s="1" t="s">
        <v>406</v>
      </c>
      <c r="B674" s="1" t="s">
        <v>407</v>
      </c>
      <c r="C674" s="1"/>
      <c r="D674" s="1"/>
      <c r="E674" s="7"/>
      <c r="F674" s="6">
        <v>0</v>
      </c>
      <c r="G674" s="10">
        <f t="shared" si="49"/>
        <v>0</v>
      </c>
      <c r="H674" s="4" t="e">
        <f t="shared" si="50"/>
        <v>#DIV/0!</v>
      </c>
      <c r="N674" s="26">
        <f t="shared" si="51"/>
        <v>0</v>
      </c>
    </row>
    <row r="675" spans="1:14" x14ac:dyDescent="0.25">
      <c r="A675" s="1" t="s">
        <v>412</v>
      </c>
      <c r="B675" s="1" t="s">
        <v>413</v>
      </c>
      <c r="C675" s="1"/>
      <c r="D675" s="1"/>
      <c r="E675" s="7"/>
      <c r="F675" s="6">
        <v>0</v>
      </c>
      <c r="G675" s="10">
        <f t="shared" si="49"/>
        <v>0</v>
      </c>
      <c r="H675" s="4" t="e">
        <f t="shared" si="50"/>
        <v>#DIV/0!</v>
      </c>
      <c r="N675" s="26">
        <f t="shared" si="51"/>
        <v>0</v>
      </c>
    </row>
    <row r="676" spans="1:14" x14ac:dyDescent="0.25">
      <c r="A676" s="1" t="s">
        <v>520</v>
      </c>
      <c r="B676" s="1" t="s">
        <v>521</v>
      </c>
      <c r="C676" s="1"/>
      <c r="D676" s="1"/>
      <c r="E676" s="7"/>
      <c r="F676" s="6">
        <v>0</v>
      </c>
      <c r="G676" s="10">
        <f t="shared" si="49"/>
        <v>0</v>
      </c>
      <c r="H676" s="4" t="e">
        <f t="shared" si="50"/>
        <v>#DIV/0!</v>
      </c>
      <c r="N676" s="26">
        <f t="shared" si="51"/>
        <v>0</v>
      </c>
    </row>
    <row r="677" spans="1:14" x14ac:dyDescent="0.25">
      <c r="A677" s="1" t="s">
        <v>526</v>
      </c>
      <c r="B677" s="1" t="s">
        <v>527</v>
      </c>
      <c r="C677" s="1"/>
      <c r="D677" s="1"/>
      <c r="E677" s="7"/>
      <c r="F677" s="6">
        <v>0</v>
      </c>
      <c r="G677" s="10">
        <f t="shared" si="49"/>
        <v>0</v>
      </c>
      <c r="H677" s="4" t="e">
        <f t="shared" si="50"/>
        <v>#DIV/0!</v>
      </c>
      <c r="N677" s="26">
        <f t="shared" si="51"/>
        <v>0</v>
      </c>
    </row>
    <row r="678" spans="1:14" x14ac:dyDescent="0.25">
      <c r="A678" s="1" t="s">
        <v>536</v>
      </c>
      <c r="B678" s="1" t="s">
        <v>537</v>
      </c>
      <c r="C678" s="1"/>
      <c r="D678" s="1"/>
      <c r="E678" s="7"/>
      <c r="F678" s="6">
        <v>0</v>
      </c>
      <c r="G678" s="10">
        <f t="shared" si="49"/>
        <v>0</v>
      </c>
      <c r="H678" s="4" t="e">
        <f t="shared" si="50"/>
        <v>#DIV/0!</v>
      </c>
      <c r="N678" s="26">
        <f t="shared" si="51"/>
        <v>0</v>
      </c>
    </row>
    <row r="679" spans="1:14" x14ac:dyDescent="0.25">
      <c r="A679" s="1" t="s">
        <v>548</v>
      </c>
      <c r="B679" s="1" t="s">
        <v>549</v>
      </c>
      <c r="C679" s="1"/>
      <c r="D679" s="1"/>
      <c r="E679" s="7"/>
      <c r="F679" s="6">
        <v>0</v>
      </c>
      <c r="G679" s="10">
        <f t="shared" si="49"/>
        <v>0</v>
      </c>
      <c r="H679" s="4" t="e">
        <f t="shared" si="50"/>
        <v>#DIV/0!</v>
      </c>
      <c r="N679" s="26">
        <f t="shared" si="51"/>
        <v>0</v>
      </c>
    </row>
    <row r="680" spans="1:14" x14ac:dyDescent="0.25">
      <c r="A680" s="1" t="s">
        <v>558</v>
      </c>
      <c r="B680" s="1" t="s">
        <v>559</v>
      </c>
      <c r="C680" s="1"/>
      <c r="D680" s="1"/>
      <c r="E680" s="7"/>
      <c r="F680" s="6">
        <v>0</v>
      </c>
      <c r="G680" s="10">
        <f t="shared" si="49"/>
        <v>0</v>
      </c>
      <c r="H680" s="4" t="e">
        <f t="shared" si="50"/>
        <v>#DIV/0!</v>
      </c>
      <c r="N680" s="26">
        <f t="shared" si="51"/>
        <v>0</v>
      </c>
    </row>
    <row r="681" spans="1:14" x14ac:dyDescent="0.25">
      <c r="A681" s="1" t="s">
        <v>596</v>
      </c>
      <c r="B681" s="1" t="s">
        <v>597</v>
      </c>
      <c r="C681" s="1"/>
      <c r="D681" s="1"/>
      <c r="E681" s="7"/>
      <c r="F681" s="6">
        <v>0</v>
      </c>
      <c r="G681" s="10">
        <f t="shared" si="49"/>
        <v>0</v>
      </c>
      <c r="H681" s="4" t="e">
        <f t="shared" si="50"/>
        <v>#DIV/0!</v>
      </c>
      <c r="N681" s="26">
        <f t="shared" si="51"/>
        <v>0</v>
      </c>
    </row>
    <row r="682" spans="1:14" x14ac:dyDescent="0.25">
      <c r="A682" s="1" t="s">
        <v>604</v>
      </c>
      <c r="B682" s="1" t="s">
        <v>605</v>
      </c>
      <c r="C682" s="1"/>
      <c r="D682" s="1"/>
      <c r="E682" s="7"/>
      <c r="F682" s="6">
        <v>0</v>
      </c>
      <c r="G682" s="10">
        <f t="shared" si="49"/>
        <v>0</v>
      </c>
      <c r="H682" s="4" t="e">
        <f t="shared" si="50"/>
        <v>#DIV/0!</v>
      </c>
      <c r="N682" s="26">
        <f t="shared" si="51"/>
        <v>0</v>
      </c>
    </row>
    <row r="683" spans="1:14" x14ac:dyDescent="0.25">
      <c r="A683" s="1" t="s">
        <v>630</v>
      </c>
      <c r="B683" s="1" t="s">
        <v>631</v>
      </c>
      <c r="C683" s="1"/>
      <c r="D683" s="1"/>
      <c r="E683" s="7"/>
      <c r="F683" s="6">
        <v>0</v>
      </c>
      <c r="G683" s="10">
        <f t="shared" si="49"/>
        <v>0</v>
      </c>
      <c r="H683" s="4" t="e">
        <f t="shared" si="50"/>
        <v>#DIV/0!</v>
      </c>
      <c r="N683" s="26">
        <f t="shared" si="51"/>
        <v>0</v>
      </c>
    </row>
    <row r="684" spans="1:14" x14ac:dyDescent="0.25">
      <c r="A684" s="1" t="s">
        <v>642</v>
      </c>
      <c r="B684" s="1" t="s">
        <v>643</v>
      </c>
      <c r="C684" s="1"/>
      <c r="D684" s="1"/>
      <c r="E684" s="7"/>
      <c r="F684" s="6">
        <v>0</v>
      </c>
      <c r="G684" s="10">
        <f t="shared" si="49"/>
        <v>0</v>
      </c>
      <c r="H684" s="4" t="e">
        <f t="shared" si="50"/>
        <v>#DIV/0!</v>
      </c>
      <c r="N684" s="26">
        <f t="shared" si="51"/>
        <v>0</v>
      </c>
    </row>
    <row r="685" spans="1:14" x14ac:dyDescent="0.25">
      <c r="A685" s="1" t="s">
        <v>710</v>
      </c>
      <c r="B685" s="1" t="s">
        <v>711</v>
      </c>
      <c r="C685" s="1"/>
      <c r="D685" s="1"/>
      <c r="E685" s="7"/>
      <c r="F685" s="6">
        <v>0</v>
      </c>
      <c r="G685" s="10">
        <f t="shared" si="49"/>
        <v>0</v>
      </c>
      <c r="H685" s="4" t="e">
        <f t="shared" si="50"/>
        <v>#DIV/0!</v>
      </c>
      <c r="N685" s="26">
        <f t="shared" si="51"/>
        <v>0</v>
      </c>
    </row>
    <row r="686" spans="1:14" x14ac:dyDescent="0.25">
      <c r="A686" s="1" t="s">
        <v>761</v>
      </c>
      <c r="B686" s="1" t="s">
        <v>762</v>
      </c>
      <c r="C686" s="1"/>
      <c r="D686" s="1"/>
      <c r="E686" s="7"/>
      <c r="F686" s="6">
        <v>0</v>
      </c>
      <c r="G686" s="10">
        <f t="shared" ref="G686:G698" si="52">+E686-F686</f>
        <v>0</v>
      </c>
      <c r="H686" s="4" t="e">
        <f t="shared" ref="H686:H698" si="53">+G686/F686</f>
        <v>#DIV/0!</v>
      </c>
      <c r="N686" s="26">
        <f t="shared" si="51"/>
        <v>0</v>
      </c>
    </row>
    <row r="687" spans="1:14" x14ac:dyDescent="0.25">
      <c r="A687" s="1" t="s">
        <v>875</v>
      </c>
      <c r="B687" s="1" t="s">
        <v>876</v>
      </c>
      <c r="C687" s="1"/>
      <c r="D687" s="1"/>
      <c r="E687" s="7"/>
      <c r="F687" s="6">
        <v>0</v>
      </c>
      <c r="G687" s="10">
        <f t="shared" si="52"/>
        <v>0</v>
      </c>
      <c r="H687" s="4" t="e">
        <f t="shared" si="53"/>
        <v>#DIV/0!</v>
      </c>
      <c r="N687" s="26">
        <f t="shared" ref="N687:N698" si="54">+L687/12</f>
        <v>0</v>
      </c>
    </row>
    <row r="688" spans="1:14" x14ac:dyDescent="0.25">
      <c r="A688" s="1" t="s">
        <v>899</v>
      </c>
      <c r="B688" s="1" t="s">
        <v>900</v>
      </c>
      <c r="C688" s="1"/>
      <c r="D688" s="1"/>
      <c r="E688" s="7"/>
      <c r="F688" s="6">
        <v>0</v>
      </c>
      <c r="G688" s="10">
        <f t="shared" si="52"/>
        <v>0</v>
      </c>
      <c r="H688" s="4" t="e">
        <f t="shared" si="53"/>
        <v>#DIV/0!</v>
      </c>
      <c r="N688" s="26">
        <f t="shared" si="54"/>
        <v>0</v>
      </c>
    </row>
    <row r="689" spans="1:14" x14ac:dyDescent="0.25">
      <c r="A689" s="1" t="s">
        <v>967</v>
      </c>
      <c r="B689" s="1" t="s">
        <v>968</v>
      </c>
      <c r="C689" s="1"/>
      <c r="D689" s="1"/>
      <c r="E689" s="7"/>
      <c r="F689" s="6">
        <v>0</v>
      </c>
      <c r="G689" s="10">
        <f t="shared" si="52"/>
        <v>0</v>
      </c>
      <c r="H689" s="4" t="e">
        <f t="shared" si="53"/>
        <v>#DIV/0!</v>
      </c>
      <c r="N689" s="26">
        <f t="shared" si="54"/>
        <v>0</v>
      </c>
    </row>
    <row r="690" spans="1:14" x14ac:dyDescent="0.25">
      <c r="A690" s="1" t="s">
        <v>995</v>
      </c>
      <c r="B690" s="1" t="s">
        <v>996</v>
      </c>
      <c r="C690" s="1"/>
      <c r="D690" s="1"/>
      <c r="E690" s="7"/>
      <c r="F690" s="6">
        <v>0</v>
      </c>
      <c r="G690" s="10">
        <f t="shared" si="52"/>
        <v>0</v>
      </c>
      <c r="H690" s="4" t="e">
        <f t="shared" si="53"/>
        <v>#DIV/0!</v>
      </c>
      <c r="N690" s="26">
        <f t="shared" si="54"/>
        <v>0</v>
      </c>
    </row>
    <row r="691" spans="1:14" x14ac:dyDescent="0.25">
      <c r="A691" s="1" t="s">
        <v>1001</v>
      </c>
      <c r="B691" s="1" t="s">
        <v>1002</v>
      </c>
      <c r="C691" s="1"/>
      <c r="D691" s="1"/>
      <c r="E691" s="7"/>
      <c r="F691" s="6">
        <v>0</v>
      </c>
      <c r="G691" s="10">
        <f t="shared" si="52"/>
        <v>0</v>
      </c>
      <c r="H691" s="4" t="e">
        <f t="shared" si="53"/>
        <v>#DIV/0!</v>
      </c>
      <c r="N691" s="26">
        <f t="shared" si="54"/>
        <v>0</v>
      </c>
    </row>
    <row r="692" spans="1:14" x14ac:dyDescent="0.25">
      <c r="A692" s="1" t="s">
        <v>1011</v>
      </c>
      <c r="B692" s="1" t="s">
        <v>1012</v>
      </c>
      <c r="C692" s="1"/>
      <c r="D692" s="1"/>
      <c r="E692" s="7"/>
      <c r="F692" s="6">
        <v>0</v>
      </c>
      <c r="G692" s="10">
        <f t="shared" si="52"/>
        <v>0</v>
      </c>
      <c r="H692" s="4" t="e">
        <f t="shared" si="53"/>
        <v>#DIV/0!</v>
      </c>
      <c r="N692" s="26">
        <f t="shared" si="54"/>
        <v>0</v>
      </c>
    </row>
    <row r="693" spans="1:14" x14ac:dyDescent="0.25">
      <c r="A693" s="1" t="s">
        <v>1013</v>
      </c>
      <c r="B693" s="1" t="s">
        <v>1014</v>
      </c>
      <c r="C693" s="1"/>
      <c r="D693" s="1"/>
      <c r="E693" s="7"/>
      <c r="F693" s="6">
        <v>0</v>
      </c>
      <c r="G693" s="10">
        <f t="shared" si="52"/>
        <v>0</v>
      </c>
      <c r="H693" s="4" t="e">
        <f t="shared" si="53"/>
        <v>#DIV/0!</v>
      </c>
      <c r="N693" s="26">
        <f t="shared" si="54"/>
        <v>0</v>
      </c>
    </row>
    <row r="694" spans="1:14" x14ac:dyDescent="0.25">
      <c r="A694" s="1" t="s">
        <v>1019</v>
      </c>
      <c r="B694" s="1" t="s">
        <v>1020</v>
      </c>
      <c r="C694" s="1"/>
      <c r="D694" s="1"/>
      <c r="E694" s="7"/>
      <c r="F694" s="6">
        <v>0</v>
      </c>
      <c r="G694" s="10">
        <f t="shared" si="52"/>
        <v>0</v>
      </c>
      <c r="H694" s="4" t="e">
        <f t="shared" si="53"/>
        <v>#DIV/0!</v>
      </c>
      <c r="N694" s="26">
        <f t="shared" si="54"/>
        <v>0</v>
      </c>
    </row>
    <row r="695" spans="1:14" x14ac:dyDescent="0.25">
      <c r="A695" s="1" t="s">
        <v>1021</v>
      </c>
      <c r="B695" s="1" t="s">
        <v>1022</v>
      </c>
      <c r="C695" s="1"/>
      <c r="D695" s="1"/>
      <c r="E695" s="7"/>
      <c r="F695" s="6">
        <v>0</v>
      </c>
      <c r="G695" s="10">
        <f t="shared" si="52"/>
        <v>0</v>
      </c>
      <c r="H695" s="4" t="e">
        <f t="shared" si="53"/>
        <v>#DIV/0!</v>
      </c>
      <c r="N695" s="26">
        <f t="shared" si="54"/>
        <v>0</v>
      </c>
    </row>
    <row r="696" spans="1:14" x14ac:dyDescent="0.25">
      <c r="A696" s="1" t="s">
        <v>1023</v>
      </c>
      <c r="B696" s="1" t="s">
        <v>1024</v>
      </c>
      <c r="C696" s="1"/>
      <c r="D696" s="1"/>
      <c r="E696" s="7"/>
      <c r="F696" s="6">
        <v>0</v>
      </c>
      <c r="G696" s="10">
        <f t="shared" si="52"/>
        <v>0</v>
      </c>
      <c r="H696" s="4" t="e">
        <f t="shared" si="53"/>
        <v>#DIV/0!</v>
      </c>
      <c r="N696" s="26">
        <f t="shared" si="54"/>
        <v>0</v>
      </c>
    </row>
    <row r="697" spans="1:14" x14ac:dyDescent="0.25">
      <c r="A697" s="1" t="s">
        <v>1005</v>
      </c>
      <c r="B697" s="1" t="s">
        <v>1006</v>
      </c>
      <c r="C697" s="1"/>
      <c r="D697" s="1"/>
      <c r="E697" s="7"/>
      <c r="F697" s="6">
        <v>-675</v>
      </c>
      <c r="G697" s="10">
        <f t="shared" si="52"/>
        <v>675</v>
      </c>
      <c r="H697" s="4">
        <f t="shared" si="53"/>
        <v>-1</v>
      </c>
      <c r="N697" s="26">
        <f t="shared" si="54"/>
        <v>0</v>
      </c>
    </row>
    <row r="698" spans="1:14" x14ac:dyDescent="0.25">
      <c r="A698" s="1" t="s">
        <v>1009</v>
      </c>
      <c r="B698" s="1" t="s">
        <v>1010</v>
      </c>
      <c r="C698" s="1"/>
      <c r="D698" s="1"/>
      <c r="E698" s="7"/>
      <c r="F698" s="6">
        <v>-900</v>
      </c>
      <c r="G698" s="10">
        <f t="shared" si="52"/>
        <v>900</v>
      </c>
      <c r="H698" s="4">
        <f t="shared" si="53"/>
        <v>-1</v>
      </c>
      <c r="N698" s="26">
        <f t="shared" si="54"/>
        <v>0</v>
      </c>
    </row>
  </sheetData>
  <autoFilter ref="A1:L700">
    <sortState ref="A2:M721">
      <sortCondition descending="1" ref="E1:E721"/>
    </sortState>
  </autoFilter>
  <sortState ref="A2:G720">
    <sortCondition descending="1" ref="E2:E720"/>
  </sortState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3"/>
  <sheetViews>
    <sheetView workbookViewId="0">
      <selection activeCell="A2" sqref="A1:XFD2"/>
    </sheetView>
  </sheetViews>
  <sheetFormatPr baseColWidth="10" defaultRowHeight="15" x14ac:dyDescent="0.25"/>
  <cols>
    <col min="2" max="2" width="49.28515625" bestFit="1" customWidth="1"/>
    <col min="3" max="3" width="13.140625" bestFit="1" customWidth="1"/>
  </cols>
  <sheetData>
    <row r="1" spans="1:3" x14ac:dyDescent="0.25">
      <c r="A1" s="1" t="s">
        <v>374</v>
      </c>
      <c r="B1" s="1" t="s">
        <v>375</v>
      </c>
      <c r="C1" s="34">
        <v>2671269.6800000002</v>
      </c>
    </row>
    <row r="2" spans="1:3" x14ac:dyDescent="0.25">
      <c r="A2" s="1" t="s">
        <v>206</v>
      </c>
      <c r="B2" s="1" t="s">
        <v>207</v>
      </c>
      <c r="C2" s="34">
        <v>2302673.85</v>
      </c>
    </row>
    <row r="3" spans="1:3" x14ac:dyDescent="0.25">
      <c r="A3" s="1" t="s">
        <v>202</v>
      </c>
      <c r="B3" s="1" t="s">
        <v>203</v>
      </c>
      <c r="C3" s="34">
        <v>1103953</v>
      </c>
    </row>
    <row r="4" spans="1:3" x14ac:dyDescent="0.25">
      <c r="A4" s="1" t="s">
        <v>396</v>
      </c>
      <c r="B4" s="1" t="s">
        <v>397</v>
      </c>
      <c r="C4" s="34">
        <v>884212.73</v>
      </c>
    </row>
    <row r="5" spans="1:3" x14ac:dyDescent="0.25">
      <c r="A5" s="1" t="s">
        <v>534</v>
      </c>
      <c r="B5" s="1" t="s">
        <v>535</v>
      </c>
      <c r="C5" s="34">
        <v>556889.82999999996</v>
      </c>
    </row>
    <row r="6" spans="1:3" x14ac:dyDescent="0.25">
      <c r="A6" s="1" t="s">
        <v>530</v>
      </c>
      <c r="B6" s="1" t="s">
        <v>531</v>
      </c>
      <c r="C6" s="34">
        <v>525096.93000000005</v>
      </c>
    </row>
    <row r="7" spans="1:3" x14ac:dyDescent="0.25">
      <c r="A7" s="1" t="s">
        <v>414</v>
      </c>
      <c r="B7" s="1" t="s">
        <v>415</v>
      </c>
      <c r="C7" s="34">
        <v>313442.67</v>
      </c>
    </row>
    <row r="8" spans="1:3" x14ac:dyDescent="0.25">
      <c r="A8" s="1" t="s">
        <v>654</v>
      </c>
      <c r="B8" s="1" t="s">
        <v>655</v>
      </c>
      <c r="C8" s="34">
        <v>294700.90999999997</v>
      </c>
    </row>
    <row r="9" spans="1:3" x14ac:dyDescent="0.25">
      <c r="A9" s="1" t="s">
        <v>244</v>
      </c>
      <c r="B9" s="1" t="s">
        <v>245</v>
      </c>
      <c r="C9" s="34">
        <v>290512.48</v>
      </c>
    </row>
    <row r="10" spans="1:3" x14ac:dyDescent="0.25">
      <c r="A10" s="1" t="s">
        <v>690</v>
      </c>
      <c r="B10" s="1" t="s">
        <v>691</v>
      </c>
      <c r="C10" s="34">
        <v>289522.40999999997</v>
      </c>
    </row>
    <row r="11" spans="1:3" x14ac:dyDescent="0.25">
      <c r="A11" s="1" t="s">
        <v>402</v>
      </c>
      <c r="B11" s="1" t="s">
        <v>403</v>
      </c>
      <c r="C11" s="34">
        <v>284531.93</v>
      </c>
    </row>
    <row r="12" spans="1:3" x14ac:dyDescent="0.25">
      <c r="A12" s="1" t="s">
        <v>1446</v>
      </c>
      <c r="B12" s="1" t="s">
        <v>1447</v>
      </c>
      <c r="C12" s="34">
        <v>249688.87</v>
      </c>
    </row>
    <row r="13" spans="1:3" x14ac:dyDescent="0.25">
      <c r="A13" s="1" t="s">
        <v>114</v>
      </c>
      <c r="B13" s="1" t="s">
        <v>115</v>
      </c>
      <c r="C13" s="34">
        <v>229352.11</v>
      </c>
    </row>
    <row r="14" spans="1:3" x14ac:dyDescent="0.25">
      <c r="A14" s="1" t="s">
        <v>102</v>
      </c>
      <c r="B14" s="1" t="s">
        <v>103</v>
      </c>
      <c r="C14" s="34">
        <v>214814.57</v>
      </c>
    </row>
    <row r="15" spans="1:3" x14ac:dyDescent="0.25">
      <c r="A15" s="1" t="s">
        <v>516</v>
      </c>
      <c r="B15" s="1" t="s">
        <v>517</v>
      </c>
      <c r="C15" s="34">
        <v>207768.2</v>
      </c>
    </row>
    <row r="16" spans="1:3" x14ac:dyDescent="0.25">
      <c r="A16" s="1" t="s">
        <v>478</v>
      </c>
      <c r="B16" s="1" t="s">
        <v>479</v>
      </c>
      <c r="C16" s="34">
        <v>205596.03</v>
      </c>
    </row>
    <row r="17" spans="1:3" x14ac:dyDescent="0.25">
      <c r="A17" s="1" t="s">
        <v>1448</v>
      </c>
      <c r="B17" s="1" t="s">
        <v>1449</v>
      </c>
      <c r="C17" s="34">
        <v>201400.64</v>
      </c>
    </row>
    <row r="18" spans="1:3" x14ac:dyDescent="0.25">
      <c r="A18" s="1" t="s">
        <v>272</v>
      </c>
      <c r="B18" s="1" t="s">
        <v>273</v>
      </c>
      <c r="C18" s="34">
        <v>187396.73</v>
      </c>
    </row>
    <row r="19" spans="1:3" x14ac:dyDescent="0.25">
      <c r="A19" s="1" t="s">
        <v>44</v>
      </c>
      <c r="B19" s="1" t="s">
        <v>45</v>
      </c>
      <c r="C19" s="34">
        <v>186841.86</v>
      </c>
    </row>
    <row r="20" spans="1:3" x14ac:dyDescent="0.25">
      <c r="A20" s="1" t="s">
        <v>1450</v>
      </c>
      <c r="B20" s="1" t="s">
        <v>1451</v>
      </c>
      <c r="C20" s="34">
        <v>186660.68</v>
      </c>
    </row>
    <row r="21" spans="1:3" x14ac:dyDescent="0.25">
      <c r="A21" s="1" t="s">
        <v>196</v>
      </c>
      <c r="B21" s="1" t="s">
        <v>197</v>
      </c>
      <c r="C21" s="34">
        <v>174681.67</v>
      </c>
    </row>
    <row r="22" spans="1:3" x14ac:dyDescent="0.25">
      <c r="A22" s="1" t="s">
        <v>680</v>
      </c>
      <c r="B22" s="1" t="s">
        <v>681</v>
      </c>
      <c r="C22" s="34">
        <v>162565</v>
      </c>
    </row>
    <row r="23" spans="1:3" x14ac:dyDescent="0.25">
      <c r="A23" s="1" t="s">
        <v>162</v>
      </c>
      <c r="B23" s="1" t="s">
        <v>163</v>
      </c>
      <c r="C23" s="34">
        <v>153801.37</v>
      </c>
    </row>
    <row r="24" spans="1:3" x14ac:dyDescent="0.25">
      <c r="A24" s="1" t="s">
        <v>330</v>
      </c>
      <c r="B24" s="1" t="s">
        <v>331</v>
      </c>
      <c r="C24" s="34">
        <v>144576.6</v>
      </c>
    </row>
    <row r="25" spans="1:3" x14ac:dyDescent="0.25">
      <c r="A25" s="1" t="s">
        <v>1452</v>
      </c>
      <c r="B25" s="1" t="s">
        <v>1453</v>
      </c>
      <c r="C25" s="34">
        <v>132398.81</v>
      </c>
    </row>
    <row r="26" spans="1:3" x14ac:dyDescent="0.25">
      <c r="A26" s="1" t="s">
        <v>755</v>
      </c>
      <c r="B26" s="1" t="s">
        <v>756</v>
      </c>
      <c r="C26" s="34">
        <v>131403.59</v>
      </c>
    </row>
    <row r="27" spans="1:3" x14ac:dyDescent="0.25">
      <c r="A27" s="1" t="s">
        <v>566</v>
      </c>
      <c r="B27" s="1" t="s">
        <v>567</v>
      </c>
      <c r="C27" s="34">
        <v>130002</v>
      </c>
    </row>
    <row r="28" spans="1:3" x14ac:dyDescent="0.25">
      <c r="A28" s="1" t="s">
        <v>1454</v>
      </c>
      <c r="B28" s="1" t="s">
        <v>1455</v>
      </c>
      <c r="C28" s="34">
        <v>128750</v>
      </c>
    </row>
    <row r="29" spans="1:3" x14ac:dyDescent="0.25">
      <c r="A29" s="1" t="s">
        <v>386</v>
      </c>
      <c r="B29" s="1" t="s">
        <v>387</v>
      </c>
      <c r="C29" s="34">
        <v>121905.99</v>
      </c>
    </row>
    <row r="30" spans="1:3" x14ac:dyDescent="0.25">
      <c r="A30" s="1" t="s">
        <v>542</v>
      </c>
      <c r="B30" s="1" t="s">
        <v>543</v>
      </c>
      <c r="C30" s="34">
        <v>120783.25</v>
      </c>
    </row>
    <row r="31" spans="1:3" x14ac:dyDescent="0.25">
      <c r="A31" s="1" t="s">
        <v>90</v>
      </c>
      <c r="B31" s="1" t="s">
        <v>91</v>
      </c>
      <c r="C31" s="34">
        <v>109612.6</v>
      </c>
    </row>
    <row r="32" spans="1:3" x14ac:dyDescent="0.25">
      <c r="A32" s="1" t="s">
        <v>672</v>
      </c>
      <c r="B32" s="1" t="s">
        <v>673</v>
      </c>
      <c r="C32" s="34">
        <v>92107.03</v>
      </c>
    </row>
    <row r="33" spans="1:3" x14ac:dyDescent="0.25">
      <c r="A33" s="1" t="s">
        <v>1456</v>
      </c>
      <c r="B33" s="1" t="s">
        <v>1457</v>
      </c>
      <c r="C33" s="34">
        <v>91335.94</v>
      </c>
    </row>
    <row r="34" spans="1:3" x14ac:dyDescent="0.25">
      <c r="A34" s="1" t="s">
        <v>1458</v>
      </c>
      <c r="B34" s="1" t="s">
        <v>1459</v>
      </c>
      <c r="C34" s="34">
        <v>91024.31</v>
      </c>
    </row>
    <row r="35" spans="1:3" x14ac:dyDescent="0.25">
      <c r="A35" s="1" t="s">
        <v>1460</v>
      </c>
      <c r="B35" s="1" t="s">
        <v>1461</v>
      </c>
      <c r="C35" s="34">
        <v>90641.98</v>
      </c>
    </row>
    <row r="36" spans="1:3" x14ac:dyDescent="0.25">
      <c r="A36" s="1" t="s">
        <v>1462</v>
      </c>
      <c r="B36" s="1" t="s">
        <v>1463</v>
      </c>
      <c r="C36" s="34">
        <v>89390.53</v>
      </c>
    </row>
    <row r="37" spans="1:3" x14ac:dyDescent="0.25">
      <c r="A37" s="1" t="s">
        <v>801</v>
      </c>
      <c r="B37" s="1" t="s">
        <v>802</v>
      </c>
      <c r="C37" s="34">
        <v>88661.86</v>
      </c>
    </row>
    <row r="38" spans="1:3" x14ac:dyDescent="0.25">
      <c r="A38" s="1" t="s">
        <v>1464</v>
      </c>
      <c r="B38" s="1" t="s">
        <v>1465</v>
      </c>
      <c r="C38" s="34">
        <v>86479.4</v>
      </c>
    </row>
    <row r="39" spans="1:3" x14ac:dyDescent="0.25">
      <c r="A39" s="1" t="s">
        <v>336</v>
      </c>
      <c r="B39" s="1" t="s">
        <v>337</v>
      </c>
      <c r="C39" s="34">
        <v>84854.7</v>
      </c>
    </row>
    <row r="40" spans="1:3" x14ac:dyDescent="0.25">
      <c r="A40" s="1" t="s">
        <v>164</v>
      </c>
      <c r="B40" s="1" t="s">
        <v>165</v>
      </c>
      <c r="C40" s="34">
        <v>77632.12</v>
      </c>
    </row>
    <row r="41" spans="1:3" x14ac:dyDescent="0.25">
      <c r="A41" s="1" t="s">
        <v>913</v>
      </c>
      <c r="B41" s="1" t="s">
        <v>914</v>
      </c>
      <c r="C41" s="34">
        <v>73855.759999999995</v>
      </c>
    </row>
    <row r="42" spans="1:3" x14ac:dyDescent="0.25">
      <c r="A42" s="1" t="s">
        <v>500</v>
      </c>
      <c r="B42" s="1" t="s">
        <v>501</v>
      </c>
      <c r="C42" s="34">
        <v>70124.02</v>
      </c>
    </row>
    <row r="43" spans="1:3" x14ac:dyDescent="0.25">
      <c r="A43" s="1" t="s">
        <v>1466</v>
      </c>
      <c r="B43" s="1" t="s">
        <v>1467</v>
      </c>
      <c r="C43" s="34">
        <v>69636.800000000003</v>
      </c>
    </row>
    <row r="44" spans="1:3" x14ac:dyDescent="0.25">
      <c r="A44" s="1" t="s">
        <v>1468</v>
      </c>
      <c r="B44" s="1" t="s">
        <v>1469</v>
      </c>
      <c r="C44" s="34">
        <v>68600</v>
      </c>
    </row>
    <row r="45" spans="1:3" x14ac:dyDescent="0.25">
      <c r="A45" s="1" t="s">
        <v>763</v>
      </c>
      <c r="B45" s="1" t="s">
        <v>764</v>
      </c>
      <c r="C45" s="34">
        <v>66491.67</v>
      </c>
    </row>
    <row r="46" spans="1:3" x14ac:dyDescent="0.25">
      <c r="A46" s="1" t="s">
        <v>150</v>
      </c>
      <c r="B46" s="1" t="s">
        <v>151</v>
      </c>
      <c r="C46" s="34">
        <v>64838.080000000002</v>
      </c>
    </row>
    <row r="47" spans="1:3" x14ac:dyDescent="0.25">
      <c r="A47" s="1" t="s">
        <v>624</v>
      </c>
      <c r="B47" s="1" t="s">
        <v>625</v>
      </c>
      <c r="C47" s="34">
        <v>64765.7</v>
      </c>
    </row>
    <row r="48" spans="1:3" x14ac:dyDescent="0.25">
      <c r="A48" s="1" t="s">
        <v>1227</v>
      </c>
      <c r="B48" s="1" t="s">
        <v>1228</v>
      </c>
      <c r="C48" s="34">
        <v>62952.52</v>
      </c>
    </row>
    <row r="49" spans="1:3" x14ac:dyDescent="0.25">
      <c r="A49" s="1" t="s">
        <v>1470</v>
      </c>
      <c r="B49" s="1" t="s">
        <v>1471</v>
      </c>
      <c r="C49" s="34">
        <v>60406.74</v>
      </c>
    </row>
    <row r="50" spans="1:3" x14ac:dyDescent="0.25">
      <c r="A50" s="1" t="s">
        <v>586</v>
      </c>
      <c r="B50" s="1" t="s">
        <v>587</v>
      </c>
      <c r="C50" s="34">
        <v>57468.959999999999</v>
      </c>
    </row>
    <row r="51" spans="1:3" x14ac:dyDescent="0.25">
      <c r="A51" s="1" t="s">
        <v>1472</v>
      </c>
      <c r="B51" s="1" t="s">
        <v>1473</v>
      </c>
      <c r="C51" s="34">
        <v>55800</v>
      </c>
    </row>
    <row r="52" spans="1:3" x14ac:dyDescent="0.25">
      <c r="A52" s="1" t="s">
        <v>160</v>
      </c>
      <c r="B52" s="1" t="s">
        <v>161</v>
      </c>
      <c r="C52" s="34">
        <v>54768.94</v>
      </c>
    </row>
    <row r="53" spans="1:3" x14ac:dyDescent="0.25">
      <c r="A53" s="1" t="s">
        <v>1474</v>
      </c>
      <c r="B53" s="1" t="s">
        <v>1475</v>
      </c>
      <c r="C53" s="34">
        <v>52850</v>
      </c>
    </row>
    <row r="54" spans="1:3" x14ac:dyDescent="0.25">
      <c r="A54" s="1" t="s">
        <v>224</v>
      </c>
      <c r="B54" s="1" t="s">
        <v>225</v>
      </c>
      <c r="C54" s="34">
        <v>52800</v>
      </c>
    </row>
    <row r="55" spans="1:3" x14ac:dyDescent="0.25">
      <c r="A55" s="1" t="s">
        <v>262</v>
      </c>
      <c r="B55" s="1" t="s">
        <v>263</v>
      </c>
      <c r="C55" s="34">
        <v>52354.66</v>
      </c>
    </row>
    <row r="56" spans="1:3" x14ac:dyDescent="0.25">
      <c r="A56" s="1" t="s">
        <v>720</v>
      </c>
      <c r="B56" s="1" t="s">
        <v>721</v>
      </c>
      <c r="C56" s="34">
        <v>52073.29</v>
      </c>
    </row>
    <row r="57" spans="1:3" x14ac:dyDescent="0.25">
      <c r="A57" s="1" t="s">
        <v>308</v>
      </c>
      <c r="B57" s="1" t="s">
        <v>309</v>
      </c>
      <c r="C57" s="34">
        <v>51834.92</v>
      </c>
    </row>
    <row r="58" spans="1:3" x14ac:dyDescent="0.25">
      <c r="A58" s="1" t="s">
        <v>781</v>
      </c>
      <c r="B58" s="1" t="s">
        <v>782</v>
      </c>
      <c r="C58" s="34">
        <v>51565.67</v>
      </c>
    </row>
    <row r="59" spans="1:3" x14ac:dyDescent="0.25">
      <c r="A59" s="1" t="s">
        <v>354</v>
      </c>
      <c r="B59" s="1" t="s">
        <v>355</v>
      </c>
      <c r="C59" s="34">
        <v>51553</v>
      </c>
    </row>
    <row r="60" spans="1:3" x14ac:dyDescent="0.25">
      <c r="A60" s="1" t="s">
        <v>857</v>
      </c>
      <c r="B60" s="1" t="s">
        <v>858</v>
      </c>
      <c r="C60" s="34">
        <v>48453.07</v>
      </c>
    </row>
    <row r="61" spans="1:3" x14ac:dyDescent="0.25">
      <c r="A61" s="1" t="s">
        <v>398</v>
      </c>
      <c r="B61" s="1" t="s">
        <v>399</v>
      </c>
      <c r="C61" s="34">
        <v>47390</v>
      </c>
    </row>
    <row r="62" spans="1:3" x14ac:dyDescent="0.25">
      <c r="A62" s="1" t="s">
        <v>524</v>
      </c>
      <c r="B62" s="1" t="s">
        <v>525</v>
      </c>
      <c r="C62" s="34">
        <v>45863.6</v>
      </c>
    </row>
    <row r="63" spans="1:3" x14ac:dyDescent="0.25">
      <c r="A63" s="1" t="s">
        <v>428</v>
      </c>
      <c r="B63" s="1" t="s">
        <v>429</v>
      </c>
      <c r="C63" s="34">
        <v>45030.59</v>
      </c>
    </row>
    <row r="64" spans="1:3" x14ac:dyDescent="0.25">
      <c r="A64" s="1" t="s">
        <v>1476</v>
      </c>
      <c r="B64" s="1" t="s">
        <v>1477</v>
      </c>
      <c r="C64" s="34">
        <v>45000</v>
      </c>
    </row>
    <row r="65" spans="1:3" x14ac:dyDescent="0.25">
      <c r="A65" s="1" t="s">
        <v>1478</v>
      </c>
      <c r="B65" s="1" t="s">
        <v>1479</v>
      </c>
      <c r="C65" s="34">
        <v>44218.879999999997</v>
      </c>
    </row>
    <row r="66" spans="1:3" x14ac:dyDescent="0.25">
      <c r="A66" s="1" t="s">
        <v>400</v>
      </c>
      <c r="B66" s="1" t="s">
        <v>401</v>
      </c>
      <c r="C66" s="34">
        <v>43974.44</v>
      </c>
    </row>
    <row r="67" spans="1:3" x14ac:dyDescent="0.25">
      <c r="A67" s="1" t="s">
        <v>392</v>
      </c>
      <c r="B67" s="1" t="s">
        <v>393</v>
      </c>
      <c r="C67" s="34">
        <v>43367.73</v>
      </c>
    </row>
    <row r="68" spans="1:3" x14ac:dyDescent="0.25">
      <c r="A68" s="1" t="s">
        <v>1480</v>
      </c>
      <c r="B68" s="1" t="s">
        <v>1481</v>
      </c>
      <c r="C68" s="34">
        <v>42658.68</v>
      </c>
    </row>
    <row r="69" spans="1:3" x14ac:dyDescent="0.25">
      <c r="A69" s="1" t="s">
        <v>745</v>
      </c>
      <c r="B69" s="1" t="s">
        <v>746</v>
      </c>
      <c r="C69" s="34">
        <v>41973.41</v>
      </c>
    </row>
    <row r="70" spans="1:3" x14ac:dyDescent="0.25">
      <c r="A70" s="1" t="s">
        <v>1103</v>
      </c>
      <c r="B70" s="1" t="s">
        <v>1104</v>
      </c>
      <c r="C70" s="34">
        <v>41228.11</v>
      </c>
    </row>
    <row r="71" spans="1:3" x14ac:dyDescent="0.25">
      <c r="A71" s="1" t="s">
        <v>378</v>
      </c>
      <c r="B71" s="1" t="s">
        <v>379</v>
      </c>
      <c r="C71" s="34">
        <v>39095.769999999997</v>
      </c>
    </row>
    <row r="72" spans="1:3" x14ac:dyDescent="0.25">
      <c r="A72" s="1" t="s">
        <v>1482</v>
      </c>
      <c r="B72" s="1" t="s">
        <v>1483</v>
      </c>
      <c r="C72" s="34">
        <v>37206</v>
      </c>
    </row>
    <row r="73" spans="1:3" x14ac:dyDescent="0.25">
      <c r="A73" s="1" t="s">
        <v>1484</v>
      </c>
      <c r="B73" s="1" t="s">
        <v>1485</v>
      </c>
      <c r="C73" s="34">
        <v>33300</v>
      </c>
    </row>
    <row r="74" spans="1:3" x14ac:dyDescent="0.25">
      <c r="A74" s="1" t="s">
        <v>1486</v>
      </c>
      <c r="B74" s="1" t="s">
        <v>1487</v>
      </c>
      <c r="C74" s="34">
        <v>32856</v>
      </c>
    </row>
    <row r="75" spans="1:3" x14ac:dyDescent="0.25">
      <c r="A75" s="1" t="s">
        <v>979</v>
      </c>
      <c r="B75" s="1" t="s">
        <v>980</v>
      </c>
      <c r="C75" s="34">
        <v>31941.53</v>
      </c>
    </row>
    <row r="76" spans="1:3" x14ac:dyDescent="0.25">
      <c r="A76" s="1" t="s">
        <v>797</v>
      </c>
      <c r="B76" s="1" t="s">
        <v>798</v>
      </c>
      <c r="C76" s="34">
        <v>31875</v>
      </c>
    </row>
    <row r="77" spans="1:3" x14ac:dyDescent="0.25">
      <c r="A77" s="1" t="s">
        <v>384</v>
      </c>
      <c r="B77" s="1" t="s">
        <v>385</v>
      </c>
      <c r="C77" s="34">
        <v>31675.19</v>
      </c>
    </row>
    <row r="78" spans="1:3" x14ac:dyDescent="0.25">
      <c r="A78" s="1" t="s">
        <v>290</v>
      </c>
      <c r="B78" s="1" t="s">
        <v>291</v>
      </c>
      <c r="C78" s="34">
        <v>30598.04</v>
      </c>
    </row>
    <row r="79" spans="1:3" x14ac:dyDescent="0.25">
      <c r="A79" s="1" t="s">
        <v>488</v>
      </c>
      <c r="B79" s="1" t="s">
        <v>489</v>
      </c>
      <c r="C79" s="34">
        <v>30157.77</v>
      </c>
    </row>
    <row r="80" spans="1:3" x14ac:dyDescent="0.25">
      <c r="A80" s="1" t="s">
        <v>296</v>
      </c>
      <c r="B80" s="1" t="s">
        <v>297</v>
      </c>
      <c r="C80" s="34">
        <v>29885.29</v>
      </c>
    </row>
    <row r="81" spans="1:3" x14ac:dyDescent="0.25">
      <c r="A81" s="1" t="s">
        <v>176</v>
      </c>
      <c r="B81" s="1" t="s">
        <v>177</v>
      </c>
      <c r="C81" s="34">
        <v>29285.67</v>
      </c>
    </row>
    <row r="82" spans="1:3" x14ac:dyDescent="0.25">
      <c r="A82" s="1" t="s">
        <v>72</v>
      </c>
      <c r="B82" s="1" t="s">
        <v>73</v>
      </c>
      <c r="C82" s="34">
        <v>29181.5</v>
      </c>
    </row>
    <row r="83" spans="1:3" x14ac:dyDescent="0.25">
      <c r="A83" s="1" t="s">
        <v>634</v>
      </c>
      <c r="B83" s="1" t="s">
        <v>635</v>
      </c>
      <c r="C83" s="34">
        <v>28838</v>
      </c>
    </row>
    <row r="84" spans="1:3" x14ac:dyDescent="0.25">
      <c r="A84" s="1" t="s">
        <v>538</v>
      </c>
      <c r="B84" s="1" t="s">
        <v>539</v>
      </c>
      <c r="C84" s="34">
        <v>28272.32</v>
      </c>
    </row>
    <row r="85" spans="1:3" x14ac:dyDescent="0.25">
      <c r="A85" s="1" t="s">
        <v>949</v>
      </c>
      <c r="B85" s="1" t="s">
        <v>950</v>
      </c>
      <c r="C85" s="34">
        <v>27819.84</v>
      </c>
    </row>
    <row r="86" spans="1:3" x14ac:dyDescent="0.25">
      <c r="A86" s="1" t="s">
        <v>316</v>
      </c>
      <c r="B86" s="1" t="s">
        <v>317</v>
      </c>
      <c r="C86" s="34">
        <v>27271.57</v>
      </c>
    </row>
    <row r="87" spans="1:3" x14ac:dyDescent="0.25">
      <c r="A87" s="1" t="s">
        <v>134</v>
      </c>
      <c r="B87" s="1" t="s">
        <v>135</v>
      </c>
      <c r="C87" s="34">
        <v>27000</v>
      </c>
    </row>
    <row r="88" spans="1:3" x14ac:dyDescent="0.25">
      <c r="A88" s="1" t="s">
        <v>490</v>
      </c>
      <c r="B88" s="1" t="s">
        <v>491</v>
      </c>
      <c r="C88" s="34">
        <v>26839.9</v>
      </c>
    </row>
    <row r="89" spans="1:3" x14ac:dyDescent="0.25">
      <c r="A89" s="1" t="s">
        <v>238</v>
      </c>
      <c r="B89" s="1" t="s">
        <v>239</v>
      </c>
      <c r="C89" s="34">
        <v>26060</v>
      </c>
    </row>
    <row r="90" spans="1:3" x14ac:dyDescent="0.25">
      <c r="A90" s="1" t="s">
        <v>771</v>
      </c>
      <c r="B90" s="1" t="s">
        <v>772</v>
      </c>
      <c r="C90" s="34">
        <v>26002.94</v>
      </c>
    </row>
    <row r="91" spans="1:3" x14ac:dyDescent="0.25">
      <c r="A91" s="1" t="s">
        <v>1275</v>
      </c>
      <c r="B91" s="1" t="s">
        <v>1276</v>
      </c>
      <c r="C91" s="34">
        <v>25167.46</v>
      </c>
    </row>
    <row r="92" spans="1:3" x14ac:dyDescent="0.25">
      <c r="A92" s="1" t="s">
        <v>556</v>
      </c>
      <c r="B92" s="1" t="s">
        <v>557</v>
      </c>
      <c r="C92" s="34">
        <v>25057.66</v>
      </c>
    </row>
    <row r="93" spans="1:3" x14ac:dyDescent="0.25">
      <c r="A93" s="1" t="s">
        <v>855</v>
      </c>
      <c r="B93" s="1" t="s">
        <v>856</v>
      </c>
      <c r="C93" s="34">
        <v>24644.37</v>
      </c>
    </row>
    <row r="94" spans="1:3" x14ac:dyDescent="0.25">
      <c r="A94" s="1" t="s">
        <v>124</v>
      </c>
      <c r="B94" s="1" t="s">
        <v>125</v>
      </c>
      <c r="C94" s="34">
        <v>23679.65</v>
      </c>
    </row>
    <row r="95" spans="1:3" x14ac:dyDescent="0.25">
      <c r="A95" s="1" t="s">
        <v>404</v>
      </c>
      <c r="B95" s="1" t="s">
        <v>405</v>
      </c>
      <c r="C95" s="34">
        <v>23463.51</v>
      </c>
    </row>
    <row r="96" spans="1:3" x14ac:dyDescent="0.25">
      <c r="A96" s="1" t="s">
        <v>1195</v>
      </c>
      <c r="B96" s="1" t="s">
        <v>1196</v>
      </c>
      <c r="C96" s="34">
        <v>22991.56</v>
      </c>
    </row>
    <row r="97" spans="1:3" x14ac:dyDescent="0.25">
      <c r="A97" s="1" t="s">
        <v>1251</v>
      </c>
      <c r="B97" s="1" t="s">
        <v>1252</v>
      </c>
      <c r="C97" s="34">
        <v>22700</v>
      </c>
    </row>
    <row r="98" spans="1:3" x14ac:dyDescent="0.25">
      <c r="A98" s="1" t="s">
        <v>1488</v>
      </c>
      <c r="B98" s="1" t="s">
        <v>1489</v>
      </c>
      <c r="C98" s="34">
        <v>22659.79</v>
      </c>
    </row>
    <row r="99" spans="1:3" x14ac:dyDescent="0.25">
      <c r="A99" s="1" t="s">
        <v>945</v>
      </c>
      <c r="B99" s="1" t="s">
        <v>946</v>
      </c>
      <c r="C99" s="34">
        <v>22324.29</v>
      </c>
    </row>
    <row r="100" spans="1:3" x14ac:dyDescent="0.25">
      <c r="A100" s="1" t="s">
        <v>911</v>
      </c>
      <c r="B100" s="1" t="s">
        <v>912</v>
      </c>
      <c r="C100" s="34">
        <v>22216.48</v>
      </c>
    </row>
    <row r="101" spans="1:3" x14ac:dyDescent="0.25">
      <c r="A101" s="1" t="s">
        <v>260</v>
      </c>
      <c r="B101" s="1" t="s">
        <v>261</v>
      </c>
      <c r="C101" s="34">
        <v>22025.78</v>
      </c>
    </row>
    <row r="102" spans="1:3" x14ac:dyDescent="0.25">
      <c r="A102" s="1" t="s">
        <v>92</v>
      </c>
      <c r="B102" s="1" t="s">
        <v>93</v>
      </c>
      <c r="C102" s="34">
        <v>21963.86</v>
      </c>
    </row>
    <row r="103" spans="1:3" x14ac:dyDescent="0.25">
      <c r="A103" s="1" t="s">
        <v>156</v>
      </c>
      <c r="B103" s="1" t="s">
        <v>157</v>
      </c>
      <c r="C103" s="34">
        <v>21435.919999999998</v>
      </c>
    </row>
    <row r="104" spans="1:3" x14ac:dyDescent="0.25">
      <c r="A104" s="1" t="s">
        <v>765</v>
      </c>
      <c r="B104" s="1" t="s">
        <v>766</v>
      </c>
      <c r="C104" s="34">
        <v>20868.509999999998</v>
      </c>
    </row>
    <row r="105" spans="1:3" x14ac:dyDescent="0.25">
      <c r="A105" s="1" t="s">
        <v>1265</v>
      </c>
      <c r="B105" s="1" t="s">
        <v>1266</v>
      </c>
      <c r="C105" s="34">
        <v>20784.75</v>
      </c>
    </row>
    <row r="106" spans="1:3" x14ac:dyDescent="0.25">
      <c r="A106" s="1" t="s">
        <v>322</v>
      </c>
      <c r="B106" s="1" t="s">
        <v>323</v>
      </c>
      <c r="C106" s="34">
        <v>20646.64</v>
      </c>
    </row>
    <row r="107" spans="1:3" x14ac:dyDescent="0.25">
      <c r="A107" s="1" t="s">
        <v>1083</v>
      </c>
      <c r="B107" s="1" t="s">
        <v>1084</v>
      </c>
      <c r="C107" s="34">
        <v>20523.38</v>
      </c>
    </row>
    <row r="108" spans="1:3" x14ac:dyDescent="0.25">
      <c r="A108" s="1" t="s">
        <v>823</v>
      </c>
      <c r="B108" s="1" t="s">
        <v>824</v>
      </c>
      <c r="C108" s="34">
        <v>20347.54</v>
      </c>
    </row>
    <row r="109" spans="1:3" x14ac:dyDescent="0.25">
      <c r="A109" s="1" t="s">
        <v>332</v>
      </c>
      <c r="B109" s="1" t="s">
        <v>333</v>
      </c>
      <c r="C109" s="34">
        <v>19146.63</v>
      </c>
    </row>
    <row r="110" spans="1:3" x14ac:dyDescent="0.25">
      <c r="A110" s="1" t="s">
        <v>1099</v>
      </c>
      <c r="B110" s="1" t="s">
        <v>1100</v>
      </c>
      <c r="C110" s="34">
        <v>18894.5</v>
      </c>
    </row>
    <row r="111" spans="1:3" x14ac:dyDescent="0.25">
      <c r="A111" s="1" t="s">
        <v>969</v>
      </c>
      <c r="B111" s="1" t="s">
        <v>970</v>
      </c>
      <c r="C111" s="34">
        <v>18239.16</v>
      </c>
    </row>
    <row r="112" spans="1:3" x14ac:dyDescent="0.25">
      <c r="A112" s="1" t="s">
        <v>266</v>
      </c>
      <c r="B112" s="1" t="s">
        <v>267</v>
      </c>
      <c r="C112" s="34">
        <v>18016.419999999998</v>
      </c>
    </row>
    <row r="113" spans="1:3" x14ac:dyDescent="0.25">
      <c r="A113" s="1" t="s">
        <v>338</v>
      </c>
      <c r="B113" s="1" t="s">
        <v>339</v>
      </c>
      <c r="C113" s="34">
        <v>17905.07</v>
      </c>
    </row>
    <row r="114" spans="1:3" x14ac:dyDescent="0.25">
      <c r="A114" s="1" t="s">
        <v>310</v>
      </c>
      <c r="B114" s="1" t="s">
        <v>311</v>
      </c>
      <c r="C114" s="34">
        <v>17775.48</v>
      </c>
    </row>
    <row r="115" spans="1:3" x14ac:dyDescent="0.25">
      <c r="A115" s="1" t="s">
        <v>568</v>
      </c>
      <c r="B115" s="1" t="s">
        <v>569</v>
      </c>
      <c r="C115" s="34">
        <v>17419.310000000001</v>
      </c>
    </row>
    <row r="116" spans="1:3" x14ac:dyDescent="0.25">
      <c r="A116" s="1" t="s">
        <v>112</v>
      </c>
      <c r="B116" s="1" t="s">
        <v>113</v>
      </c>
      <c r="C116" s="34">
        <v>16926.82</v>
      </c>
    </row>
    <row r="117" spans="1:3" x14ac:dyDescent="0.25">
      <c r="A117" s="1" t="s">
        <v>280</v>
      </c>
      <c r="B117" s="1" t="s">
        <v>281</v>
      </c>
      <c r="C117" s="34">
        <v>16429.509999999998</v>
      </c>
    </row>
    <row r="118" spans="1:3" x14ac:dyDescent="0.25">
      <c r="A118" s="1" t="s">
        <v>590</v>
      </c>
      <c r="B118" s="1" t="s">
        <v>591</v>
      </c>
      <c r="C118" s="34">
        <v>15837.93</v>
      </c>
    </row>
    <row r="119" spans="1:3" x14ac:dyDescent="0.25">
      <c r="A119" s="1" t="s">
        <v>10</v>
      </c>
      <c r="B119" s="1" t="s">
        <v>11</v>
      </c>
      <c r="C119" s="34">
        <v>15766.37</v>
      </c>
    </row>
    <row r="120" spans="1:3" x14ac:dyDescent="0.25">
      <c r="A120" s="1" t="s">
        <v>863</v>
      </c>
      <c r="B120" s="1" t="s">
        <v>864</v>
      </c>
      <c r="C120" s="34">
        <v>15613.76</v>
      </c>
    </row>
    <row r="121" spans="1:3" x14ac:dyDescent="0.25">
      <c r="A121" s="1" t="s">
        <v>610</v>
      </c>
      <c r="B121" s="1" t="s">
        <v>611</v>
      </c>
      <c r="C121" s="34">
        <v>15582.7</v>
      </c>
    </row>
    <row r="122" spans="1:3" x14ac:dyDescent="0.25">
      <c r="A122" s="1" t="s">
        <v>1263</v>
      </c>
      <c r="B122" s="1" t="s">
        <v>1264</v>
      </c>
      <c r="C122" s="34">
        <v>15539.16</v>
      </c>
    </row>
    <row r="123" spans="1:3" x14ac:dyDescent="0.25">
      <c r="A123" s="1" t="s">
        <v>749</v>
      </c>
      <c r="B123" s="1" t="s">
        <v>750</v>
      </c>
      <c r="C123" s="34">
        <v>15528.65</v>
      </c>
    </row>
    <row r="124" spans="1:3" x14ac:dyDescent="0.25">
      <c r="A124" s="1" t="s">
        <v>1177</v>
      </c>
      <c r="B124" s="1" t="s">
        <v>1178</v>
      </c>
      <c r="C124" s="34">
        <v>15365.7</v>
      </c>
    </row>
    <row r="125" spans="1:3" x14ac:dyDescent="0.25">
      <c r="A125" s="1" t="s">
        <v>66</v>
      </c>
      <c r="B125" s="1" t="s">
        <v>67</v>
      </c>
      <c r="C125" s="34">
        <v>15031.45</v>
      </c>
    </row>
    <row r="126" spans="1:3" x14ac:dyDescent="0.25">
      <c r="A126" s="1" t="s">
        <v>1219</v>
      </c>
      <c r="B126" s="1" t="s">
        <v>1220</v>
      </c>
      <c r="C126" s="34">
        <v>15000</v>
      </c>
    </row>
    <row r="127" spans="1:3" x14ac:dyDescent="0.25">
      <c r="A127" s="1" t="s">
        <v>416</v>
      </c>
      <c r="B127" s="1" t="s">
        <v>417</v>
      </c>
      <c r="C127" s="34">
        <v>14137.53</v>
      </c>
    </row>
    <row r="128" spans="1:3" x14ac:dyDescent="0.25">
      <c r="A128" s="1" t="s">
        <v>200</v>
      </c>
      <c r="B128" s="1" t="s">
        <v>201</v>
      </c>
      <c r="C128" s="34">
        <v>13819.78</v>
      </c>
    </row>
    <row r="129" spans="1:3" x14ac:dyDescent="0.25">
      <c r="A129" s="1" t="s">
        <v>865</v>
      </c>
      <c r="B129" s="1" t="s">
        <v>866</v>
      </c>
      <c r="C129" s="34">
        <v>13805</v>
      </c>
    </row>
    <row r="130" spans="1:3" x14ac:dyDescent="0.25">
      <c r="A130" s="1" t="s">
        <v>454</v>
      </c>
      <c r="B130" s="1" t="s">
        <v>455</v>
      </c>
      <c r="C130" s="34">
        <v>13405.14</v>
      </c>
    </row>
    <row r="131" spans="1:3" x14ac:dyDescent="0.25">
      <c r="A131" s="1" t="s">
        <v>1029</v>
      </c>
      <c r="B131" s="1" t="s">
        <v>1030</v>
      </c>
      <c r="C131" s="34">
        <v>13170</v>
      </c>
    </row>
    <row r="132" spans="1:3" x14ac:dyDescent="0.25">
      <c r="A132" s="1" t="s">
        <v>190</v>
      </c>
      <c r="B132" s="1" t="s">
        <v>191</v>
      </c>
      <c r="C132" s="34">
        <v>13079.11</v>
      </c>
    </row>
    <row r="133" spans="1:3" x14ac:dyDescent="0.25">
      <c r="A133" s="1" t="s">
        <v>1387</v>
      </c>
      <c r="B133" s="1" t="s">
        <v>1388</v>
      </c>
      <c r="C133" s="34">
        <v>12478.8</v>
      </c>
    </row>
    <row r="134" spans="1:3" x14ac:dyDescent="0.25">
      <c r="A134" s="1" t="s">
        <v>68</v>
      </c>
      <c r="B134" s="1" t="s">
        <v>69</v>
      </c>
      <c r="C134" s="34">
        <v>12474.34</v>
      </c>
    </row>
    <row r="135" spans="1:3" x14ac:dyDescent="0.25">
      <c r="A135" s="1" t="s">
        <v>28</v>
      </c>
      <c r="B135" s="1" t="s">
        <v>29</v>
      </c>
      <c r="C135" s="34">
        <v>12257.7</v>
      </c>
    </row>
    <row r="136" spans="1:3" x14ac:dyDescent="0.25">
      <c r="A136" s="1" t="s">
        <v>1367</v>
      </c>
      <c r="B136" s="1" t="s">
        <v>1368</v>
      </c>
      <c r="C136" s="34">
        <v>12220.67</v>
      </c>
    </row>
    <row r="137" spans="1:3" x14ac:dyDescent="0.25">
      <c r="A137" s="1" t="s">
        <v>743</v>
      </c>
      <c r="B137" s="1" t="s">
        <v>744</v>
      </c>
      <c r="C137" s="34">
        <v>12045.13</v>
      </c>
    </row>
    <row r="138" spans="1:3" x14ac:dyDescent="0.25">
      <c r="A138" s="1" t="s">
        <v>1339</v>
      </c>
      <c r="B138" s="1" t="s">
        <v>1340</v>
      </c>
      <c r="C138" s="34">
        <v>12000</v>
      </c>
    </row>
    <row r="139" spans="1:3" x14ac:dyDescent="0.25">
      <c r="A139" s="1" t="s">
        <v>905</v>
      </c>
      <c r="B139" s="1" t="s">
        <v>906</v>
      </c>
      <c r="C139" s="34">
        <v>11918.51</v>
      </c>
    </row>
    <row r="140" spans="1:3" x14ac:dyDescent="0.25">
      <c r="A140" s="1" t="s">
        <v>494</v>
      </c>
      <c r="B140" s="1" t="s">
        <v>495</v>
      </c>
      <c r="C140" s="34">
        <v>11615.5</v>
      </c>
    </row>
    <row r="141" spans="1:3" x14ac:dyDescent="0.25">
      <c r="A141" s="1" t="s">
        <v>38</v>
      </c>
      <c r="B141" s="1" t="s">
        <v>39</v>
      </c>
      <c r="C141" s="34">
        <v>11498.03</v>
      </c>
    </row>
    <row r="142" spans="1:3" x14ac:dyDescent="0.25">
      <c r="A142" s="1" t="s">
        <v>688</v>
      </c>
      <c r="B142" s="1" t="s">
        <v>689</v>
      </c>
      <c r="C142" s="34">
        <v>11366.59</v>
      </c>
    </row>
    <row r="143" spans="1:3" x14ac:dyDescent="0.25">
      <c r="A143" s="1" t="s">
        <v>785</v>
      </c>
      <c r="B143" s="1" t="s">
        <v>786</v>
      </c>
      <c r="C143" s="34">
        <v>11351.88</v>
      </c>
    </row>
    <row r="144" spans="1:3" x14ac:dyDescent="0.25">
      <c r="A144" s="1" t="s">
        <v>158</v>
      </c>
      <c r="B144" s="1" t="s">
        <v>159</v>
      </c>
      <c r="C144" s="34">
        <v>11331.37</v>
      </c>
    </row>
    <row r="145" spans="1:3" x14ac:dyDescent="0.25">
      <c r="A145" s="1" t="s">
        <v>220</v>
      </c>
      <c r="B145" s="1" t="s">
        <v>221</v>
      </c>
      <c r="C145" s="34">
        <v>11208.41</v>
      </c>
    </row>
    <row r="146" spans="1:3" x14ac:dyDescent="0.25">
      <c r="A146" s="1" t="s">
        <v>1255</v>
      </c>
      <c r="B146" s="1" t="s">
        <v>1256</v>
      </c>
      <c r="C146" s="34">
        <v>11128.72</v>
      </c>
    </row>
    <row r="147" spans="1:3" x14ac:dyDescent="0.25">
      <c r="A147" s="1" t="s">
        <v>474</v>
      </c>
      <c r="B147" s="1" t="s">
        <v>475</v>
      </c>
      <c r="C147" s="34">
        <v>11095.48</v>
      </c>
    </row>
    <row r="148" spans="1:3" x14ac:dyDescent="0.25">
      <c r="A148" s="1" t="s">
        <v>222</v>
      </c>
      <c r="B148" s="1" t="s">
        <v>223</v>
      </c>
      <c r="C148" s="34">
        <v>10754</v>
      </c>
    </row>
    <row r="149" spans="1:3" x14ac:dyDescent="0.25">
      <c r="A149" s="1" t="s">
        <v>1229</v>
      </c>
      <c r="B149" s="1" t="s">
        <v>1230</v>
      </c>
      <c r="C149" s="34">
        <v>10698.2</v>
      </c>
    </row>
    <row r="150" spans="1:3" x14ac:dyDescent="0.25">
      <c r="A150" s="1" t="s">
        <v>1245</v>
      </c>
      <c r="B150" s="1" t="s">
        <v>1246</v>
      </c>
      <c r="C150" s="34">
        <v>10322.31</v>
      </c>
    </row>
    <row r="151" spans="1:3" x14ac:dyDescent="0.25">
      <c r="A151" s="1" t="s">
        <v>216</v>
      </c>
      <c r="B151" s="1" t="s">
        <v>217</v>
      </c>
      <c r="C151" s="34">
        <v>10222.5</v>
      </c>
    </row>
    <row r="152" spans="1:3" x14ac:dyDescent="0.25">
      <c r="A152" s="1" t="s">
        <v>298</v>
      </c>
      <c r="B152" s="1" t="s">
        <v>299</v>
      </c>
      <c r="C152" s="34">
        <v>10194.86</v>
      </c>
    </row>
    <row r="153" spans="1:3" x14ac:dyDescent="0.25">
      <c r="A153" s="1" t="s">
        <v>292</v>
      </c>
      <c r="B153" s="1" t="s">
        <v>293</v>
      </c>
      <c r="C153" s="34">
        <v>10038</v>
      </c>
    </row>
    <row r="154" spans="1:3" x14ac:dyDescent="0.25">
      <c r="A154" s="1" t="s">
        <v>1365</v>
      </c>
      <c r="B154" s="1" t="s">
        <v>1366</v>
      </c>
      <c r="C154" s="34">
        <v>10000</v>
      </c>
    </row>
    <row r="155" spans="1:3" x14ac:dyDescent="0.25">
      <c r="A155" s="1" t="s">
        <v>346</v>
      </c>
      <c r="B155" s="1" t="s">
        <v>347</v>
      </c>
      <c r="C155" s="34">
        <v>9854.5300000000007</v>
      </c>
    </row>
    <row r="156" spans="1:3" x14ac:dyDescent="0.25">
      <c r="A156" s="1" t="s">
        <v>18</v>
      </c>
      <c r="B156" s="1" t="s">
        <v>19</v>
      </c>
      <c r="C156" s="34">
        <v>9733.7099999999991</v>
      </c>
    </row>
    <row r="157" spans="1:3" x14ac:dyDescent="0.25">
      <c r="A157" s="1" t="s">
        <v>618</v>
      </c>
      <c r="B157" s="1" t="s">
        <v>619</v>
      </c>
      <c r="C157" s="34">
        <v>9686.91</v>
      </c>
    </row>
    <row r="158" spans="1:3" x14ac:dyDescent="0.25">
      <c r="A158" s="1" t="s">
        <v>326</v>
      </c>
      <c r="B158" s="1" t="s">
        <v>327</v>
      </c>
      <c r="C158" s="34">
        <v>9555.4</v>
      </c>
    </row>
    <row r="159" spans="1:3" x14ac:dyDescent="0.25">
      <c r="A159" s="1" t="s">
        <v>514</v>
      </c>
      <c r="B159" s="1" t="s">
        <v>515</v>
      </c>
      <c r="C159" s="34">
        <v>9340.32</v>
      </c>
    </row>
    <row r="160" spans="1:3" x14ac:dyDescent="0.25">
      <c r="A160" s="1" t="s">
        <v>230</v>
      </c>
      <c r="B160" s="1" t="s">
        <v>231</v>
      </c>
      <c r="C160" s="34">
        <v>8844.32</v>
      </c>
    </row>
    <row r="161" spans="1:3" x14ac:dyDescent="0.25">
      <c r="A161" s="1" t="s">
        <v>1243</v>
      </c>
      <c r="B161" s="1" t="s">
        <v>1244</v>
      </c>
      <c r="C161" s="34">
        <v>8835.5499999999993</v>
      </c>
    </row>
    <row r="162" spans="1:3" x14ac:dyDescent="0.25">
      <c r="A162" s="1" t="s">
        <v>1063</v>
      </c>
      <c r="B162" s="1" t="s">
        <v>1064</v>
      </c>
      <c r="C162" s="34">
        <v>8774.7999999999993</v>
      </c>
    </row>
    <row r="163" spans="1:3" x14ac:dyDescent="0.25">
      <c r="A163" s="1" t="s">
        <v>1287</v>
      </c>
      <c r="B163" s="1" t="s">
        <v>1288</v>
      </c>
      <c r="C163" s="34">
        <v>8636</v>
      </c>
    </row>
    <row r="164" spans="1:3" x14ac:dyDescent="0.25">
      <c r="A164" s="1" t="s">
        <v>1329</v>
      </c>
      <c r="B164" s="1" t="s">
        <v>1330</v>
      </c>
      <c r="C164" s="34">
        <v>8437.9599999999991</v>
      </c>
    </row>
    <row r="165" spans="1:3" x14ac:dyDescent="0.25">
      <c r="A165" s="1" t="s">
        <v>879</v>
      </c>
      <c r="B165" s="1" t="s">
        <v>880</v>
      </c>
      <c r="C165" s="34">
        <v>8370.4</v>
      </c>
    </row>
    <row r="166" spans="1:3" x14ac:dyDescent="0.25">
      <c r="A166" s="1" t="s">
        <v>436</v>
      </c>
      <c r="B166" s="1" t="s">
        <v>437</v>
      </c>
      <c r="C166" s="34">
        <v>8247.57</v>
      </c>
    </row>
    <row r="167" spans="1:3" x14ac:dyDescent="0.25">
      <c r="A167" s="1" t="s">
        <v>294</v>
      </c>
      <c r="B167" s="1" t="s">
        <v>295</v>
      </c>
      <c r="C167" s="34">
        <v>8230.14</v>
      </c>
    </row>
    <row r="168" spans="1:3" x14ac:dyDescent="0.25">
      <c r="A168" s="1" t="s">
        <v>735</v>
      </c>
      <c r="B168" s="1" t="s">
        <v>736</v>
      </c>
      <c r="C168" s="34">
        <v>8185</v>
      </c>
    </row>
    <row r="169" spans="1:3" x14ac:dyDescent="0.25">
      <c r="A169" s="1" t="s">
        <v>678</v>
      </c>
      <c r="B169" s="1" t="s">
        <v>679</v>
      </c>
      <c r="C169" s="34">
        <v>8100.23</v>
      </c>
    </row>
    <row r="170" spans="1:3" x14ac:dyDescent="0.25">
      <c r="A170" s="1" t="s">
        <v>50</v>
      </c>
      <c r="B170" s="1" t="s">
        <v>51</v>
      </c>
      <c r="C170" s="34">
        <v>8055.09</v>
      </c>
    </row>
    <row r="171" spans="1:3" x14ac:dyDescent="0.25">
      <c r="A171" s="1" t="s">
        <v>1325</v>
      </c>
      <c r="B171" s="1" t="s">
        <v>1326</v>
      </c>
      <c r="C171" s="34">
        <v>7995.73</v>
      </c>
    </row>
    <row r="172" spans="1:3" x14ac:dyDescent="0.25">
      <c r="A172" s="1" t="s">
        <v>921</v>
      </c>
      <c r="B172" s="1" t="s">
        <v>922</v>
      </c>
      <c r="C172" s="34">
        <v>7922</v>
      </c>
    </row>
    <row r="173" spans="1:3" x14ac:dyDescent="0.25">
      <c r="A173" s="1" t="s">
        <v>180</v>
      </c>
      <c r="B173" s="1" t="s">
        <v>181</v>
      </c>
      <c r="C173" s="34">
        <v>7856.63</v>
      </c>
    </row>
    <row r="174" spans="1:3" x14ac:dyDescent="0.25">
      <c r="A174" s="1" t="s">
        <v>22</v>
      </c>
      <c r="B174" s="1" t="s">
        <v>23</v>
      </c>
      <c r="C174" s="34">
        <v>7805.48</v>
      </c>
    </row>
    <row r="175" spans="1:3" x14ac:dyDescent="0.25">
      <c r="A175" s="1" t="s">
        <v>985</v>
      </c>
      <c r="B175" s="1" t="s">
        <v>986</v>
      </c>
      <c r="C175" s="34">
        <v>7689.17</v>
      </c>
    </row>
    <row r="176" spans="1:3" x14ac:dyDescent="0.25">
      <c r="A176" s="1" t="s">
        <v>600</v>
      </c>
      <c r="B176" s="1" t="s">
        <v>601</v>
      </c>
      <c r="C176" s="34">
        <v>7563.58</v>
      </c>
    </row>
    <row r="177" spans="1:3" x14ac:dyDescent="0.25">
      <c r="A177" s="1" t="s">
        <v>1289</v>
      </c>
      <c r="B177" s="1" t="s">
        <v>1290</v>
      </c>
      <c r="C177" s="34">
        <v>7332.75</v>
      </c>
    </row>
    <row r="178" spans="1:3" x14ac:dyDescent="0.25">
      <c r="A178" s="1" t="s">
        <v>1189</v>
      </c>
      <c r="B178" s="1" t="s">
        <v>1190</v>
      </c>
      <c r="C178" s="34">
        <v>7191.99</v>
      </c>
    </row>
    <row r="179" spans="1:3" x14ac:dyDescent="0.25">
      <c r="A179" s="1" t="s">
        <v>1490</v>
      </c>
      <c r="B179" s="1" t="s">
        <v>1491</v>
      </c>
      <c r="C179" s="34">
        <v>7043.2</v>
      </c>
    </row>
    <row r="180" spans="1:3" x14ac:dyDescent="0.25">
      <c r="A180" s="1" t="s">
        <v>620</v>
      </c>
      <c r="B180" s="1" t="s">
        <v>621</v>
      </c>
      <c r="C180" s="34">
        <v>7039.21</v>
      </c>
    </row>
    <row r="181" spans="1:3" x14ac:dyDescent="0.25">
      <c r="A181" s="1" t="s">
        <v>1119</v>
      </c>
      <c r="B181" s="1" t="s">
        <v>1120</v>
      </c>
      <c r="C181" s="34">
        <v>7000</v>
      </c>
    </row>
    <row r="182" spans="1:3" x14ac:dyDescent="0.25">
      <c r="A182" s="1" t="s">
        <v>708</v>
      </c>
      <c r="B182" s="1" t="s">
        <v>709</v>
      </c>
      <c r="C182" s="34">
        <v>6645.59</v>
      </c>
    </row>
    <row r="183" spans="1:3" x14ac:dyDescent="0.25">
      <c r="A183" s="1" t="s">
        <v>448</v>
      </c>
      <c r="B183" s="1" t="s">
        <v>449</v>
      </c>
      <c r="C183" s="34">
        <v>6530.85</v>
      </c>
    </row>
    <row r="184" spans="1:3" x14ac:dyDescent="0.25">
      <c r="A184" s="1" t="s">
        <v>62</v>
      </c>
      <c r="B184" s="1" t="s">
        <v>63</v>
      </c>
      <c r="C184" s="34">
        <v>6515.16</v>
      </c>
    </row>
    <row r="185" spans="1:3" x14ac:dyDescent="0.25">
      <c r="A185" s="1" t="s">
        <v>132</v>
      </c>
      <c r="B185" s="1" t="s">
        <v>133</v>
      </c>
      <c r="C185" s="34">
        <v>6491.26</v>
      </c>
    </row>
    <row r="186" spans="1:3" x14ac:dyDescent="0.25">
      <c r="A186" s="1" t="s">
        <v>70</v>
      </c>
      <c r="B186" s="1" t="s">
        <v>71</v>
      </c>
      <c r="C186" s="34">
        <v>6473.53</v>
      </c>
    </row>
    <row r="187" spans="1:3" x14ac:dyDescent="0.25">
      <c r="A187" s="1" t="s">
        <v>258</v>
      </c>
      <c r="B187" s="1" t="s">
        <v>259</v>
      </c>
      <c r="C187" s="34">
        <v>6470.56</v>
      </c>
    </row>
    <row r="188" spans="1:3" x14ac:dyDescent="0.25">
      <c r="A188" s="1" t="s">
        <v>965</v>
      </c>
      <c r="B188" s="1" t="s">
        <v>966</v>
      </c>
      <c r="C188" s="34">
        <v>6469.98</v>
      </c>
    </row>
    <row r="189" spans="1:3" x14ac:dyDescent="0.25">
      <c r="A189" s="1" t="s">
        <v>731</v>
      </c>
      <c r="B189" s="1" t="s">
        <v>732</v>
      </c>
      <c r="C189" s="34">
        <v>6341.94</v>
      </c>
    </row>
    <row r="190" spans="1:3" x14ac:dyDescent="0.25">
      <c r="A190" s="1" t="s">
        <v>1211</v>
      </c>
      <c r="B190" s="1" t="s">
        <v>1212</v>
      </c>
      <c r="C190" s="34">
        <v>6232.62</v>
      </c>
    </row>
    <row r="191" spans="1:3" x14ac:dyDescent="0.25">
      <c r="A191" s="1" t="s">
        <v>270</v>
      </c>
      <c r="B191" s="1" t="s">
        <v>271</v>
      </c>
      <c r="C191" s="34">
        <v>6043.72</v>
      </c>
    </row>
    <row r="192" spans="1:3" x14ac:dyDescent="0.25">
      <c r="A192" s="1" t="s">
        <v>636</v>
      </c>
      <c r="B192" s="1" t="s">
        <v>637</v>
      </c>
      <c r="C192" s="34">
        <v>5972.08</v>
      </c>
    </row>
    <row r="193" spans="1:3" x14ac:dyDescent="0.25">
      <c r="A193" s="1" t="s">
        <v>1205</v>
      </c>
      <c r="B193" s="1" t="s">
        <v>1206</v>
      </c>
      <c r="C193" s="34">
        <v>5864.88</v>
      </c>
    </row>
    <row r="194" spans="1:3" x14ac:dyDescent="0.25">
      <c r="A194" s="1" t="s">
        <v>1279</v>
      </c>
      <c r="B194" s="1" t="s">
        <v>1280</v>
      </c>
      <c r="C194" s="34">
        <v>5850</v>
      </c>
    </row>
    <row r="195" spans="1:3" x14ac:dyDescent="0.25">
      <c r="A195" s="1" t="s">
        <v>1303</v>
      </c>
      <c r="B195" s="1" t="s">
        <v>1304</v>
      </c>
      <c r="C195" s="34">
        <v>5820</v>
      </c>
    </row>
    <row r="196" spans="1:3" x14ac:dyDescent="0.25">
      <c r="A196" s="1" t="s">
        <v>382</v>
      </c>
      <c r="B196" s="1" t="s">
        <v>383</v>
      </c>
      <c r="C196" s="34">
        <v>5692.58</v>
      </c>
    </row>
    <row r="197" spans="1:3" x14ac:dyDescent="0.25">
      <c r="A197" s="1" t="s">
        <v>1347</v>
      </c>
      <c r="B197" s="1" t="s">
        <v>1348</v>
      </c>
      <c r="C197" s="34">
        <v>5660</v>
      </c>
    </row>
    <row r="198" spans="1:3" x14ac:dyDescent="0.25">
      <c r="A198" s="1" t="s">
        <v>380</v>
      </c>
      <c r="B198" s="1" t="s">
        <v>381</v>
      </c>
      <c r="C198" s="34">
        <v>5567</v>
      </c>
    </row>
    <row r="199" spans="1:3" x14ac:dyDescent="0.25">
      <c r="A199" s="1" t="s">
        <v>314</v>
      </c>
      <c r="B199" s="1" t="s">
        <v>315</v>
      </c>
      <c r="C199" s="34">
        <v>5410</v>
      </c>
    </row>
    <row r="200" spans="1:3" x14ac:dyDescent="0.25">
      <c r="A200" s="1" t="s">
        <v>118</v>
      </c>
      <c r="B200" s="1" t="s">
        <v>119</v>
      </c>
      <c r="C200" s="34">
        <v>5385.61</v>
      </c>
    </row>
    <row r="201" spans="1:3" x14ac:dyDescent="0.25">
      <c r="A201" s="1" t="s">
        <v>254</v>
      </c>
      <c r="B201" s="1" t="s">
        <v>255</v>
      </c>
      <c r="C201" s="34">
        <v>5234</v>
      </c>
    </row>
    <row r="202" spans="1:3" x14ac:dyDescent="0.25">
      <c r="A202" s="1" t="s">
        <v>1261</v>
      </c>
      <c r="B202" s="1" t="s">
        <v>1262</v>
      </c>
      <c r="C202" s="34">
        <v>5144</v>
      </c>
    </row>
    <row r="203" spans="1:3" x14ac:dyDescent="0.25">
      <c r="A203" s="1" t="s">
        <v>82</v>
      </c>
      <c r="B203" s="1" t="s">
        <v>83</v>
      </c>
      <c r="C203" s="34">
        <v>5074.8599999999997</v>
      </c>
    </row>
    <row r="204" spans="1:3" x14ac:dyDescent="0.25">
      <c r="A204" s="1" t="s">
        <v>394</v>
      </c>
      <c r="B204" s="1" t="s">
        <v>395</v>
      </c>
      <c r="C204" s="34">
        <v>5068.2</v>
      </c>
    </row>
    <row r="205" spans="1:3" x14ac:dyDescent="0.25">
      <c r="A205" s="1" t="s">
        <v>951</v>
      </c>
      <c r="B205" s="1" t="s">
        <v>952</v>
      </c>
      <c r="C205" s="34">
        <v>5044</v>
      </c>
    </row>
    <row r="206" spans="1:3" x14ac:dyDescent="0.25">
      <c r="A206" s="1" t="s">
        <v>1293</v>
      </c>
      <c r="B206" s="1" t="s">
        <v>1294</v>
      </c>
      <c r="C206" s="34">
        <v>4931.96</v>
      </c>
    </row>
    <row r="207" spans="1:3" x14ac:dyDescent="0.25">
      <c r="A207" s="1" t="s">
        <v>747</v>
      </c>
      <c r="B207" s="1" t="s">
        <v>748</v>
      </c>
      <c r="C207" s="34">
        <v>4756.9399999999996</v>
      </c>
    </row>
    <row r="208" spans="1:3" x14ac:dyDescent="0.25">
      <c r="A208" s="1" t="s">
        <v>1359</v>
      </c>
      <c r="B208" s="1" t="s">
        <v>1360</v>
      </c>
      <c r="C208" s="34">
        <v>4747</v>
      </c>
    </row>
    <row r="209" spans="1:3" x14ac:dyDescent="0.25">
      <c r="A209" s="1" t="s">
        <v>40</v>
      </c>
      <c r="B209" s="1" t="s">
        <v>41</v>
      </c>
      <c r="C209" s="34">
        <v>4620.32</v>
      </c>
    </row>
    <row r="210" spans="1:3" x14ac:dyDescent="0.25">
      <c r="A210" s="1" t="s">
        <v>4</v>
      </c>
      <c r="B210" s="1" t="s">
        <v>5</v>
      </c>
      <c r="C210" s="34">
        <v>4487.5</v>
      </c>
    </row>
    <row r="211" spans="1:3" x14ac:dyDescent="0.25">
      <c r="A211" s="1" t="s">
        <v>598</v>
      </c>
      <c r="B211" s="1" t="s">
        <v>599</v>
      </c>
      <c r="C211" s="34">
        <v>4469.75</v>
      </c>
    </row>
    <row r="212" spans="1:3" x14ac:dyDescent="0.25">
      <c r="A212" s="1" t="s">
        <v>1295</v>
      </c>
      <c r="B212" s="1" t="s">
        <v>1296</v>
      </c>
      <c r="C212" s="34">
        <v>4410.2</v>
      </c>
    </row>
    <row r="213" spans="1:3" x14ac:dyDescent="0.25">
      <c r="A213" s="1" t="s">
        <v>656</v>
      </c>
      <c r="B213" s="1" t="s">
        <v>657</v>
      </c>
      <c r="C213" s="34">
        <v>4395.3500000000004</v>
      </c>
    </row>
    <row r="214" spans="1:3" x14ac:dyDescent="0.25">
      <c r="A214" s="1" t="s">
        <v>1223</v>
      </c>
      <c r="B214" s="1" t="s">
        <v>1224</v>
      </c>
      <c r="C214" s="34">
        <v>4305</v>
      </c>
    </row>
    <row r="215" spans="1:3" x14ac:dyDescent="0.25">
      <c r="A215" s="1" t="s">
        <v>242</v>
      </c>
      <c r="B215" s="1" t="s">
        <v>243</v>
      </c>
      <c r="C215" s="34">
        <v>4200</v>
      </c>
    </row>
    <row r="216" spans="1:3" x14ac:dyDescent="0.25">
      <c r="A216" s="1" t="s">
        <v>684</v>
      </c>
      <c r="B216" s="1" t="s">
        <v>685</v>
      </c>
      <c r="C216" s="34">
        <v>4199.6400000000003</v>
      </c>
    </row>
    <row r="217" spans="1:3" x14ac:dyDescent="0.25">
      <c r="A217" s="1" t="s">
        <v>861</v>
      </c>
      <c r="B217" s="1" t="s">
        <v>862</v>
      </c>
      <c r="C217" s="34">
        <v>4154</v>
      </c>
    </row>
    <row r="218" spans="1:3" x14ac:dyDescent="0.25">
      <c r="A218" s="1" t="s">
        <v>1353</v>
      </c>
      <c r="B218" s="1" t="s">
        <v>1354</v>
      </c>
      <c r="C218" s="34">
        <v>4153.5</v>
      </c>
    </row>
    <row r="219" spans="1:3" x14ac:dyDescent="0.25">
      <c r="A219" s="1" t="s">
        <v>704</v>
      </c>
      <c r="B219" s="1" t="s">
        <v>705</v>
      </c>
      <c r="C219" s="34">
        <v>4147.6000000000004</v>
      </c>
    </row>
    <row r="220" spans="1:3" x14ac:dyDescent="0.25">
      <c r="A220" s="1" t="s">
        <v>616</v>
      </c>
      <c r="B220" s="1" t="s">
        <v>617</v>
      </c>
      <c r="C220" s="34">
        <v>4100</v>
      </c>
    </row>
    <row r="221" spans="1:3" x14ac:dyDescent="0.25">
      <c r="A221" s="1" t="s">
        <v>42</v>
      </c>
      <c r="B221" s="1" t="s">
        <v>43</v>
      </c>
      <c r="C221" s="34">
        <v>3968</v>
      </c>
    </row>
    <row r="222" spans="1:3" x14ac:dyDescent="0.25">
      <c r="A222" s="1" t="s">
        <v>1215</v>
      </c>
      <c r="B222" s="1" t="s">
        <v>1216</v>
      </c>
      <c r="C222" s="34">
        <v>3919.84</v>
      </c>
    </row>
    <row r="223" spans="1:3" x14ac:dyDescent="0.25">
      <c r="A223" s="1" t="s">
        <v>300</v>
      </c>
      <c r="B223" s="1" t="s">
        <v>301</v>
      </c>
      <c r="C223" s="34">
        <v>3858</v>
      </c>
    </row>
    <row r="224" spans="1:3" x14ac:dyDescent="0.25">
      <c r="A224" s="1" t="s">
        <v>1135</v>
      </c>
      <c r="B224" s="1" t="s">
        <v>1136</v>
      </c>
      <c r="C224" s="34">
        <v>3845.24</v>
      </c>
    </row>
    <row r="225" spans="1:3" x14ac:dyDescent="0.25">
      <c r="A225" s="1" t="s">
        <v>1247</v>
      </c>
      <c r="B225" s="1" t="s">
        <v>1248</v>
      </c>
      <c r="C225" s="34">
        <v>3820</v>
      </c>
    </row>
    <row r="226" spans="1:3" x14ac:dyDescent="0.25">
      <c r="A226" s="1" t="s">
        <v>584</v>
      </c>
      <c r="B226" s="1" t="s">
        <v>585</v>
      </c>
      <c r="C226" s="34">
        <v>3759.18</v>
      </c>
    </row>
    <row r="227" spans="1:3" x14ac:dyDescent="0.25">
      <c r="A227" s="1" t="s">
        <v>188</v>
      </c>
      <c r="B227" s="1" t="s">
        <v>189</v>
      </c>
      <c r="C227" s="34">
        <v>3704.64</v>
      </c>
    </row>
    <row r="228" spans="1:3" x14ac:dyDescent="0.25">
      <c r="A228" s="1" t="s">
        <v>648</v>
      </c>
      <c r="B228" s="1" t="s">
        <v>649</v>
      </c>
      <c r="C228" s="34">
        <v>3693.35</v>
      </c>
    </row>
    <row r="229" spans="1:3" x14ac:dyDescent="0.25">
      <c r="A229" s="1" t="s">
        <v>56</v>
      </c>
      <c r="B229" s="1" t="s">
        <v>57</v>
      </c>
      <c r="C229" s="34">
        <v>3577.66</v>
      </c>
    </row>
    <row r="230" spans="1:3" x14ac:dyDescent="0.25">
      <c r="A230" s="1" t="s">
        <v>128</v>
      </c>
      <c r="B230" s="1" t="s">
        <v>129</v>
      </c>
      <c r="C230" s="34">
        <v>3554</v>
      </c>
    </row>
    <row r="231" spans="1:3" x14ac:dyDescent="0.25">
      <c r="A231" s="1" t="s">
        <v>1109</v>
      </c>
      <c r="B231" s="1" t="s">
        <v>1110</v>
      </c>
      <c r="C231" s="34">
        <v>3520.3</v>
      </c>
    </row>
    <row r="232" spans="1:3" x14ac:dyDescent="0.25">
      <c r="A232" s="1" t="s">
        <v>893</v>
      </c>
      <c r="B232" s="1" t="s">
        <v>894</v>
      </c>
      <c r="C232" s="34">
        <v>3490</v>
      </c>
    </row>
    <row r="233" spans="1:3" x14ac:dyDescent="0.25">
      <c r="A233" s="1" t="s">
        <v>646</v>
      </c>
      <c r="B233" s="1" t="s">
        <v>647</v>
      </c>
      <c r="C233" s="34">
        <v>3480.53</v>
      </c>
    </row>
    <row r="234" spans="1:3" x14ac:dyDescent="0.25">
      <c r="A234" s="1" t="s">
        <v>24</v>
      </c>
      <c r="B234" s="1" t="s">
        <v>25</v>
      </c>
      <c r="C234" s="34">
        <v>3432.99</v>
      </c>
    </row>
    <row r="235" spans="1:3" x14ac:dyDescent="0.25">
      <c r="A235" s="1" t="s">
        <v>104</v>
      </c>
      <c r="B235" s="1" t="s">
        <v>105</v>
      </c>
      <c r="C235" s="34">
        <v>3417.29</v>
      </c>
    </row>
    <row r="236" spans="1:3" x14ac:dyDescent="0.25">
      <c r="A236" s="1" t="s">
        <v>264</v>
      </c>
      <c r="B236" s="1" t="s">
        <v>265</v>
      </c>
      <c r="C236" s="34">
        <v>3299.7</v>
      </c>
    </row>
    <row r="237" spans="1:3" x14ac:dyDescent="0.25">
      <c r="A237" s="1" t="s">
        <v>722</v>
      </c>
      <c r="B237" s="1" t="s">
        <v>723</v>
      </c>
      <c r="C237" s="34">
        <v>3289.47</v>
      </c>
    </row>
    <row r="238" spans="1:3" x14ac:dyDescent="0.25">
      <c r="A238" s="1" t="s">
        <v>1375</v>
      </c>
      <c r="B238" s="1" t="s">
        <v>1376</v>
      </c>
      <c r="C238" s="34">
        <v>3287.71</v>
      </c>
    </row>
    <row r="239" spans="1:3" x14ac:dyDescent="0.25">
      <c r="A239" s="1" t="s">
        <v>1241</v>
      </c>
      <c r="B239" s="1" t="s">
        <v>1242</v>
      </c>
      <c r="C239" s="34">
        <v>3287.2</v>
      </c>
    </row>
    <row r="240" spans="1:3" x14ac:dyDescent="0.25">
      <c r="A240" s="1" t="s">
        <v>1385</v>
      </c>
      <c r="B240" s="1" t="s">
        <v>1386</v>
      </c>
      <c r="C240" s="34">
        <v>3250.73</v>
      </c>
    </row>
    <row r="241" spans="1:3" x14ac:dyDescent="0.25">
      <c r="A241" s="1" t="s">
        <v>1321</v>
      </c>
      <c r="B241" s="1" t="s">
        <v>1322</v>
      </c>
      <c r="C241" s="34">
        <v>3111.37</v>
      </c>
    </row>
    <row r="242" spans="1:3" x14ac:dyDescent="0.25">
      <c r="A242" s="1" t="s">
        <v>640</v>
      </c>
      <c r="B242" s="1" t="s">
        <v>641</v>
      </c>
      <c r="C242" s="34">
        <v>3020.72</v>
      </c>
    </row>
    <row r="243" spans="1:3" x14ac:dyDescent="0.25">
      <c r="A243" s="1" t="s">
        <v>676</v>
      </c>
      <c r="B243" s="1" t="s">
        <v>677</v>
      </c>
      <c r="C243" s="34">
        <v>3016.2</v>
      </c>
    </row>
    <row r="244" spans="1:3" x14ac:dyDescent="0.25">
      <c r="A244" s="1" t="s">
        <v>1313</v>
      </c>
      <c r="B244" s="1" t="s">
        <v>1314</v>
      </c>
      <c r="C244" s="34">
        <v>3015</v>
      </c>
    </row>
    <row r="245" spans="1:3" x14ac:dyDescent="0.25">
      <c r="A245" s="1" t="s">
        <v>1077</v>
      </c>
      <c r="B245" s="1" t="s">
        <v>1078</v>
      </c>
      <c r="C245" s="34">
        <v>2994.79</v>
      </c>
    </row>
    <row r="246" spans="1:3" x14ac:dyDescent="0.25">
      <c r="A246" s="1" t="s">
        <v>933</v>
      </c>
      <c r="B246" s="1" t="s">
        <v>934</v>
      </c>
      <c r="C246" s="34">
        <v>2946.19</v>
      </c>
    </row>
    <row r="247" spans="1:3" x14ac:dyDescent="0.25">
      <c r="A247" s="1" t="s">
        <v>588</v>
      </c>
      <c r="B247" s="1" t="s">
        <v>589</v>
      </c>
      <c r="C247" s="34">
        <v>2940.85</v>
      </c>
    </row>
    <row r="248" spans="1:3" x14ac:dyDescent="0.25">
      <c r="A248" s="1" t="s">
        <v>318</v>
      </c>
      <c r="B248" s="1" t="s">
        <v>319</v>
      </c>
      <c r="C248" s="34">
        <v>2918.85</v>
      </c>
    </row>
    <row r="249" spans="1:3" x14ac:dyDescent="0.25">
      <c r="A249" s="1" t="s">
        <v>1253</v>
      </c>
      <c r="B249" s="1" t="s">
        <v>1254</v>
      </c>
      <c r="C249" s="34">
        <v>2894.51</v>
      </c>
    </row>
    <row r="250" spans="1:3" x14ac:dyDescent="0.25">
      <c r="A250" s="1" t="s">
        <v>32</v>
      </c>
      <c r="B250" s="1" t="s">
        <v>33</v>
      </c>
      <c r="C250" s="34">
        <v>2864.03</v>
      </c>
    </row>
    <row r="251" spans="1:3" x14ac:dyDescent="0.25">
      <c r="A251" s="1" t="s">
        <v>208</v>
      </c>
      <c r="B251" s="1" t="s">
        <v>209</v>
      </c>
      <c r="C251" s="34">
        <v>2850</v>
      </c>
    </row>
    <row r="252" spans="1:3" x14ac:dyDescent="0.25">
      <c r="A252" s="1" t="s">
        <v>194</v>
      </c>
      <c r="B252" s="1" t="s">
        <v>195</v>
      </c>
      <c r="C252" s="34">
        <v>2806.01</v>
      </c>
    </row>
    <row r="253" spans="1:3" x14ac:dyDescent="0.25">
      <c r="A253" s="1" t="s">
        <v>430</v>
      </c>
      <c r="B253" s="1" t="s">
        <v>431</v>
      </c>
      <c r="C253" s="34">
        <v>2680.58</v>
      </c>
    </row>
    <row r="254" spans="1:3" x14ac:dyDescent="0.25">
      <c r="A254" s="1" t="s">
        <v>286</v>
      </c>
      <c r="B254" s="1" t="s">
        <v>287</v>
      </c>
      <c r="C254" s="34">
        <v>2668.19</v>
      </c>
    </row>
    <row r="255" spans="1:3" x14ac:dyDescent="0.25">
      <c r="A255" s="1" t="s">
        <v>178</v>
      </c>
      <c r="B255" s="1" t="s">
        <v>179</v>
      </c>
      <c r="C255" s="34">
        <v>2605.39</v>
      </c>
    </row>
    <row r="256" spans="1:3" x14ac:dyDescent="0.25">
      <c r="A256" s="1" t="s">
        <v>1187</v>
      </c>
      <c r="B256" s="1" t="s">
        <v>1188</v>
      </c>
      <c r="C256" s="34">
        <v>2580</v>
      </c>
    </row>
    <row r="257" spans="1:3" x14ac:dyDescent="0.25">
      <c r="A257" s="1" t="s">
        <v>1167</v>
      </c>
      <c r="B257" s="1" t="s">
        <v>1168</v>
      </c>
      <c r="C257" s="34">
        <v>2574.7800000000002</v>
      </c>
    </row>
    <row r="258" spans="1:3" x14ac:dyDescent="0.25">
      <c r="A258" s="1" t="s">
        <v>348</v>
      </c>
      <c r="B258" s="1" t="s">
        <v>349</v>
      </c>
      <c r="C258" s="34">
        <v>2550.6</v>
      </c>
    </row>
    <row r="259" spans="1:3" x14ac:dyDescent="0.25">
      <c r="A259" s="1" t="s">
        <v>1283</v>
      </c>
      <c r="B259" s="1" t="s">
        <v>1284</v>
      </c>
      <c r="C259" s="34">
        <v>2550</v>
      </c>
    </row>
    <row r="260" spans="1:3" x14ac:dyDescent="0.25">
      <c r="A260" s="1" t="s">
        <v>366</v>
      </c>
      <c r="B260" s="1" t="s">
        <v>367</v>
      </c>
      <c r="C260" s="34">
        <v>2541.5</v>
      </c>
    </row>
    <row r="261" spans="1:3" x14ac:dyDescent="0.25">
      <c r="A261" s="1" t="s">
        <v>1377</v>
      </c>
      <c r="B261" s="1" t="s">
        <v>1378</v>
      </c>
      <c r="C261" s="34">
        <v>2530.14</v>
      </c>
    </row>
    <row r="262" spans="1:3" x14ac:dyDescent="0.25">
      <c r="A262" s="1" t="s">
        <v>340</v>
      </c>
      <c r="B262" s="1" t="s">
        <v>341</v>
      </c>
      <c r="C262" s="34">
        <v>2500</v>
      </c>
    </row>
    <row r="263" spans="1:3" x14ac:dyDescent="0.25">
      <c r="A263" s="1" t="s">
        <v>1237</v>
      </c>
      <c r="B263" s="1" t="s">
        <v>1238</v>
      </c>
      <c r="C263" s="34">
        <v>2470</v>
      </c>
    </row>
    <row r="264" spans="1:3" x14ac:dyDescent="0.25">
      <c r="A264" s="1" t="s">
        <v>1271</v>
      </c>
      <c r="B264" s="1" t="s">
        <v>1272</v>
      </c>
      <c r="C264" s="34">
        <v>2388</v>
      </c>
    </row>
    <row r="265" spans="1:3" x14ac:dyDescent="0.25">
      <c r="A265" s="1" t="s">
        <v>360</v>
      </c>
      <c r="B265" s="1" t="s">
        <v>361</v>
      </c>
      <c r="C265" s="34">
        <v>2288.5</v>
      </c>
    </row>
    <row r="266" spans="1:3" x14ac:dyDescent="0.25">
      <c r="A266" s="1" t="s">
        <v>486</v>
      </c>
      <c r="B266" s="1" t="s">
        <v>487</v>
      </c>
      <c r="C266" s="34">
        <v>2271.1999999999998</v>
      </c>
    </row>
    <row r="267" spans="1:3" x14ac:dyDescent="0.25">
      <c r="A267" s="1" t="s">
        <v>839</v>
      </c>
      <c r="B267" s="1" t="s">
        <v>840</v>
      </c>
      <c r="C267" s="34">
        <v>2240</v>
      </c>
    </row>
    <row r="268" spans="1:3" x14ac:dyDescent="0.25">
      <c r="A268" s="1" t="s">
        <v>320</v>
      </c>
      <c r="B268" s="1" t="s">
        <v>321</v>
      </c>
      <c r="C268" s="34">
        <v>2223.89</v>
      </c>
    </row>
    <row r="269" spans="1:3" x14ac:dyDescent="0.25">
      <c r="A269" s="1" t="s">
        <v>873</v>
      </c>
      <c r="B269" s="1" t="s">
        <v>874</v>
      </c>
      <c r="C269" s="34">
        <v>2180.9299999999998</v>
      </c>
    </row>
    <row r="270" spans="1:3" x14ac:dyDescent="0.25">
      <c r="A270" s="1" t="s">
        <v>614</v>
      </c>
      <c r="B270" s="1" t="s">
        <v>615</v>
      </c>
      <c r="C270" s="34">
        <v>2164.9699999999998</v>
      </c>
    </row>
    <row r="271" spans="1:3" x14ac:dyDescent="0.25">
      <c r="A271" s="1" t="s">
        <v>110</v>
      </c>
      <c r="B271" s="1" t="s">
        <v>111</v>
      </c>
      <c r="C271" s="34">
        <v>2136</v>
      </c>
    </row>
    <row r="272" spans="1:3" x14ac:dyDescent="0.25">
      <c r="A272" s="1" t="s">
        <v>174</v>
      </c>
      <c r="B272" s="1" t="s">
        <v>175</v>
      </c>
      <c r="C272" s="34">
        <v>2098.89</v>
      </c>
    </row>
    <row r="273" spans="1:3" x14ac:dyDescent="0.25">
      <c r="A273" s="1" t="s">
        <v>1045</v>
      </c>
      <c r="B273" s="1" t="s">
        <v>1046</v>
      </c>
      <c r="C273" s="34">
        <v>2065</v>
      </c>
    </row>
    <row r="274" spans="1:3" x14ac:dyDescent="0.25">
      <c r="A274" s="1" t="s">
        <v>1149</v>
      </c>
      <c r="B274" s="1" t="s">
        <v>1150</v>
      </c>
      <c r="C274" s="34">
        <v>2044.8</v>
      </c>
    </row>
    <row r="275" spans="1:3" x14ac:dyDescent="0.25">
      <c r="A275" s="1" t="s">
        <v>60</v>
      </c>
      <c r="B275" s="1" t="s">
        <v>61</v>
      </c>
      <c r="C275" s="34">
        <v>1994.56</v>
      </c>
    </row>
    <row r="276" spans="1:3" x14ac:dyDescent="0.25">
      <c r="A276" s="1" t="s">
        <v>817</v>
      </c>
      <c r="B276" s="1" t="s">
        <v>818</v>
      </c>
      <c r="C276" s="34">
        <v>1942.99</v>
      </c>
    </row>
    <row r="277" spans="1:3" x14ac:dyDescent="0.25">
      <c r="A277" s="1" t="s">
        <v>1173</v>
      </c>
      <c r="B277" s="1" t="s">
        <v>1174</v>
      </c>
      <c r="C277" s="34">
        <v>1920.18</v>
      </c>
    </row>
    <row r="278" spans="1:3" x14ac:dyDescent="0.25">
      <c r="A278" s="1" t="s">
        <v>1047</v>
      </c>
      <c r="B278" s="1" t="s">
        <v>1048</v>
      </c>
      <c r="C278" s="34">
        <v>1919.9</v>
      </c>
    </row>
    <row r="279" spans="1:3" x14ac:dyDescent="0.25">
      <c r="A279" s="1" t="s">
        <v>144</v>
      </c>
      <c r="B279" s="1" t="s">
        <v>145</v>
      </c>
      <c r="C279" s="34">
        <v>1882.6</v>
      </c>
    </row>
    <row r="280" spans="1:3" x14ac:dyDescent="0.25">
      <c r="A280" s="1" t="s">
        <v>218</v>
      </c>
      <c r="B280" s="1" t="s">
        <v>219</v>
      </c>
      <c r="C280" s="34">
        <v>1868.8</v>
      </c>
    </row>
    <row r="281" spans="1:3" x14ac:dyDescent="0.25">
      <c r="A281" s="1" t="s">
        <v>136</v>
      </c>
      <c r="B281" s="1" t="s">
        <v>137</v>
      </c>
      <c r="C281" s="34">
        <v>1864.32</v>
      </c>
    </row>
    <row r="282" spans="1:3" x14ac:dyDescent="0.25">
      <c r="A282" s="1" t="s">
        <v>334</v>
      </c>
      <c r="B282" s="1" t="s">
        <v>335</v>
      </c>
      <c r="C282" s="34">
        <v>1852.02</v>
      </c>
    </row>
    <row r="283" spans="1:3" x14ac:dyDescent="0.25">
      <c r="A283" s="1" t="s">
        <v>26</v>
      </c>
      <c r="B283" s="1" t="s">
        <v>27</v>
      </c>
      <c r="C283" s="34">
        <v>1831.23</v>
      </c>
    </row>
    <row r="284" spans="1:3" x14ac:dyDescent="0.25">
      <c r="A284" s="1" t="s">
        <v>434</v>
      </c>
      <c r="B284" s="1" t="s">
        <v>435</v>
      </c>
      <c r="C284" s="34">
        <v>1802.52</v>
      </c>
    </row>
    <row r="285" spans="1:3" x14ac:dyDescent="0.25">
      <c r="A285" s="1" t="s">
        <v>1203</v>
      </c>
      <c r="B285" s="1" t="s">
        <v>1204</v>
      </c>
      <c r="C285" s="34">
        <v>1800</v>
      </c>
    </row>
    <row r="286" spans="1:3" x14ac:dyDescent="0.25">
      <c r="A286" s="1" t="s">
        <v>88</v>
      </c>
      <c r="B286" s="1" t="s">
        <v>89</v>
      </c>
      <c r="C286" s="34">
        <v>1798</v>
      </c>
    </row>
    <row r="287" spans="1:3" x14ac:dyDescent="0.25">
      <c r="A287" s="1" t="s">
        <v>460</v>
      </c>
      <c r="B287" s="1" t="s">
        <v>461</v>
      </c>
      <c r="C287" s="34">
        <v>1790</v>
      </c>
    </row>
    <row r="288" spans="1:3" x14ac:dyDescent="0.25">
      <c r="A288" s="1" t="s">
        <v>302</v>
      </c>
      <c r="B288" s="1" t="s">
        <v>303</v>
      </c>
      <c r="C288" s="34">
        <v>1750</v>
      </c>
    </row>
    <row r="289" spans="1:3" x14ac:dyDescent="0.25">
      <c r="A289" s="1" t="s">
        <v>733</v>
      </c>
      <c r="B289" s="1" t="s">
        <v>734</v>
      </c>
      <c r="C289" s="34">
        <v>1740.62</v>
      </c>
    </row>
    <row r="290" spans="1:3" x14ac:dyDescent="0.25">
      <c r="A290" s="1" t="s">
        <v>148</v>
      </c>
      <c r="B290" s="1" t="s">
        <v>149</v>
      </c>
      <c r="C290" s="34">
        <v>1720</v>
      </c>
    </row>
    <row r="291" spans="1:3" x14ac:dyDescent="0.25">
      <c r="A291" s="1" t="s">
        <v>668</v>
      </c>
      <c r="B291" s="1" t="s">
        <v>669</v>
      </c>
      <c r="C291" s="34">
        <v>1716</v>
      </c>
    </row>
    <row r="292" spans="1:3" x14ac:dyDescent="0.25">
      <c r="A292" s="1" t="s">
        <v>1037</v>
      </c>
      <c r="B292" s="1" t="s">
        <v>1038</v>
      </c>
      <c r="C292" s="34">
        <v>1678.74</v>
      </c>
    </row>
    <row r="293" spans="1:3" x14ac:dyDescent="0.25">
      <c r="A293" s="1" t="s">
        <v>106</v>
      </c>
      <c r="B293" s="1" t="s">
        <v>107</v>
      </c>
      <c r="C293" s="34">
        <v>1618.17</v>
      </c>
    </row>
    <row r="294" spans="1:3" x14ac:dyDescent="0.25">
      <c r="A294" s="1" t="s">
        <v>1492</v>
      </c>
      <c r="B294" s="1" t="s">
        <v>1493</v>
      </c>
      <c r="C294" s="34">
        <v>1590</v>
      </c>
    </row>
    <row r="295" spans="1:3" x14ac:dyDescent="0.25">
      <c r="A295" s="1" t="s">
        <v>626</v>
      </c>
      <c r="B295" s="1" t="s">
        <v>627</v>
      </c>
      <c r="C295" s="34">
        <v>1588.98</v>
      </c>
    </row>
    <row r="296" spans="1:3" x14ac:dyDescent="0.25">
      <c r="A296" s="1" t="s">
        <v>184</v>
      </c>
      <c r="B296" s="1" t="s">
        <v>185</v>
      </c>
      <c r="C296" s="34">
        <v>1537.96</v>
      </c>
    </row>
    <row r="297" spans="1:3" x14ac:dyDescent="0.25">
      <c r="A297" s="1" t="s">
        <v>80</v>
      </c>
      <c r="B297" s="1" t="s">
        <v>81</v>
      </c>
      <c r="C297" s="34">
        <v>1516.82</v>
      </c>
    </row>
    <row r="298" spans="1:3" x14ac:dyDescent="0.25">
      <c r="A298" s="1" t="s">
        <v>1169</v>
      </c>
      <c r="B298" s="1" t="s">
        <v>1170</v>
      </c>
      <c r="C298" s="34">
        <v>1507.6</v>
      </c>
    </row>
    <row r="299" spans="1:3" x14ac:dyDescent="0.25">
      <c r="A299" s="1" t="s">
        <v>1355</v>
      </c>
      <c r="B299" s="1" t="s">
        <v>1356</v>
      </c>
      <c r="C299" s="34">
        <v>1500</v>
      </c>
    </row>
    <row r="300" spans="1:3" x14ac:dyDescent="0.25">
      <c r="A300" s="1" t="s">
        <v>444</v>
      </c>
      <c r="B300" s="1" t="s">
        <v>445</v>
      </c>
      <c r="C300" s="34">
        <v>1498.11</v>
      </c>
    </row>
    <row r="301" spans="1:3" x14ac:dyDescent="0.25">
      <c r="A301" s="1" t="s">
        <v>1351</v>
      </c>
      <c r="B301" s="1" t="s">
        <v>1352</v>
      </c>
      <c r="C301" s="34">
        <v>1491.42</v>
      </c>
    </row>
    <row r="302" spans="1:3" x14ac:dyDescent="0.25">
      <c r="A302" s="1" t="s">
        <v>30</v>
      </c>
      <c r="B302" s="1" t="s">
        <v>31</v>
      </c>
      <c r="C302" s="34">
        <v>1466.36</v>
      </c>
    </row>
    <row r="303" spans="1:3" x14ac:dyDescent="0.25">
      <c r="A303" s="1" t="s">
        <v>356</v>
      </c>
      <c r="B303" s="1" t="s">
        <v>357</v>
      </c>
      <c r="C303" s="34">
        <v>1451.69</v>
      </c>
    </row>
    <row r="304" spans="1:3" x14ac:dyDescent="0.25">
      <c r="A304" s="1" t="s">
        <v>1361</v>
      </c>
      <c r="B304" s="1" t="s">
        <v>1362</v>
      </c>
      <c r="C304" s="34">
        <v>1430</v>
      </c>
    </row>
    <row r="305" spans="1:3" x14ac:dyDescent="0.25">
      <c r="A305" s="1" t="s">
        <v>652</v>
      </c>
      <c r="B305" s="1" t="s">
        <v>653</v>
      </c>
      <c r="C305" s="34">
        <v>1401.74</v>
      </c>
    </row>
    <row r="306" spans="1:3" x14ac:dyDescent="0.25">
      <c r="A306" s="1" t="s">
        <v>925</v>
      </c>
      <c r="B306" s="1" t="s">
        <v>926</v>
      </c>
      <c r="C306" s="34">
        <v>1370</v>
      </c>
    </row>
    <row r="307" spans="1:3" x14ac:dyDescent="0.25">
      <c r="A307" s="1" t="s">
        <v>324</v>
      </c>
      <c r="B307" s="1" t="s">
        <v>325</v>
      </c>
      <c r="C307" s="34">
        <v>1354</v>
      </c>
    </row>
    <row r="308" spans="1:3" x14ac:dyDescent="0.25">
      <c r="A308" s="1" t="s">
        <v>204</v>
      </c>
      <c r="B308" s="1" t="s">
        <v>205</v>
      </c>
      <c r="C308" s="34">
        <v>1352.63</v>
      </c>
    </row>
    <row r="309" spans="1:3" x14ac:dyDescent="0.25">
      <c r="A309" s="1" t="s">
        <v>142</v>
      </c>
      <c r="B309" s="1" t="s">
        <v>143</v>
      </c>
      <c r="C309" s="34">
        <v>1350.3</v>
      </c>
    </row>
    <row r="310" spans="1:3" x14ac:dyDescent="0.25">
      <c r="A310" s="1" t="s">
        <v>466</v>
      </c>
      <c r="B310" s="1" t="s">
        <v>467</v>
      </c>
      <c r="C310" s="34">
        <v>1299.06</v>
      </c>
    </row>
    <row r="311" spans="1:3" x14ac:dyDescent="0.25">
      <c r="A311" s="1" t="s">
        <v>484</v>
      </c>
      <c r="B311" s="1" t="s">
        <v>485</v>
      </c>
      <c r="C311" s="34">
        <v>1293.8599999999999</v>
      </c>
    </row>
    <row r="312" spans="1:3" x14ac:dyDescent="0.25">
      <c r="A312" s="1" t="s">
        <v>1231</v>
      </c>
      <c r="B312" s="1" t="s">
        <v>1232</v>
      </c>
      <c r="C312" s="34">
        <v>1283.47</v>
      </c>
    </row>
    <row r="313" spans="1:3" x14ac:dyDescent="0.25">
      <c r="A313" s="1" t="s">
        <v>364</v>
      </c>
      <c r="B313" s="1" t="s">
        <v>365</v>
      </c>
      <c r="C313" s="34">
        <v>1275</v>
      </c>
    </row>
    <row r="314" spans="1:3" x14ac:dyDescent="0.25">
      <c r="A314" s="1" t="s">
        <v>1191</v>
      </c>
      <c r="B314" s="1" t="s">
        <v>1192</v>
      </c>
      <c r="C314" s="34">
        <v>1252.94</v>
      </c>
    </row>
    <row r="315" spans="1:3" x14ac:dyDescent="0.25">
      <c r="A315" s="1" t="s">
        <v>739</v>
      </c>
      <c r="B315" s="1" t="s">
        <v>740</v>
      </c>
      <c r="C315" s="34">
        <v>1249.42</v>
      </c>
    </row>
    <row r="316" spans="1:3" x14ac:dyDescent="0.25">
      <c r="A316" s="1" t="s">
        <v>1327</v>
      </c>
      <c r="B316" s="1" t="s">
        <v>1328</v>
      </c>
      <c r="C316" s="34">
        <v>1227.27</v>
      </c>
    </row>
    <row r="317" spans="1:3" x14ac:dyDescent="0.25">
      <c r="A317" s="1" t="s">
        <v>973</v>
      </c>
      <c r="B317" s="1" t="s">
        <v>974</v>
      </c>
      <c r="C317" s="34">
        <v>1222.18</v>
      </c>
    </row>
    <row r="318" spans="1:3" x14ac:dyDescent="0.25">
      <c r="A318" s="1" t="s">
        <v>935</v>
      </c>
      <c r="B318" s="1" t="s">
        <v>936</v>
      </c>
      <c r="C318" s="34">
        <v>1216</v>
      </c>
    </row>
    <row r="319" spans="1:3" x14ac:dyDescent="0.25">
      <c r="A319" s="1" t="s">
        <v>108</v>
      </c>
      <c r="B319" s="1" t="s">
        <v>109</v>
      </c>
      <c r="C319" s="34">
        <v>1193.5</v>
      </c>
    </row>
    <row r="320" spans="1:3" x14ac:dyDescent="0.25">
      <c r="A320" s="1" t="s">
        <v>1307</v>
      </c>
      <c r="B320" s="1" t="s">
        <v>1308</v>
      </c>
      <c r="C320" s="34">
        <v>1182.1600000000001</v>
      </c>
    </row>
    <row r="321" spans="1:3" x14ac:dyDescent="0.25">
      <c r="A321" s="1" t="s">
        <v>192</v>
      </c>
      <c r="B321" s="1" t="s">
        <v>193</v>
      </c>
      <c r="C321" s="34">
        <v>1171.25</v>
      </c>
    </row>
    <row r="322" spans="1:3" x14ac:dyDescent="0.25">
      <c r="A322" s="1" t="s">
        <v>154</v>
      </c>
      <c r="B322" s="1" t="s">
        <v>155</v>
      </c>
      <c r="C322" s="34">
        <v>1160.92</v>
      </c>
    </row>
    <row r="323" spans="1:3" x14ac:dyDescent="0.25">
      <c r="A323" s="1" t="s">
        <v>1494</v>
      </c>
      <c r="B323" s="1" t="s">
        <v>1495</v>
      </c>
      <c r="C323" s="34">
        <v>1125</v>
      </c>
    </row>
    <row r="324" spans="1:3" x14ac:dyDescent="0.25">
      <c r="A324" s="1" t="s">
        <v>1233</v>
      </c>
      <c r="B324" s="1" t="s">
        <v>1234</v>
      </c>
      <c r="C324" s="34">
        <v>1098</v>
      </c>
    </row>
    <row r="325" spans="1:3" x14ac:dyDescent="0.25">
      <c r="A325" s="1" t="s">
        <v>450</v>
      </c>
      <c r="B325" s="1" t="s">
        <v>451</v>
      </c>
      <c r="C325" s="34">
        <v>1050.6500000000001</v>
      </c>
    </row>
    <row r="326" spans="1:3" x14ac:dyDescent="0.25">
      <c r="A326" s="1" t="s">
        <v>1049</v>
      </c>
      <c r="B326" s="1" t="s">
        <v>1050</v>
      </c>
      <c r="C326" s="34">
        <v>1048.8</v>
      </c>
    </row>
    <row r="327" spans="1:3" x14ac:dyDescent="0.25">
      <c r="A327" s="1" t="s">
        <v>927</v>
      </c>
      <c r="B327" s="1" t="s">
        <v>928</v>
      </c>
      <c r="C327" s="34">
        <v>1036.7</v>
      </c>
    </row>
    <row r="328" spans="1:3" x14ac:dyDescent="0.25">
      <c r="A328" s="1" t="s">
        <v>1249</v>
      </c>
      <c r="B328" s="1" t="s">
        <v>1250</v>
      </c>
      <c r="C328" s="34">
        <v>1025.7</v>
      </c>
    </row>
    <row r="329" spans="1:3" x14ac:dyDescent="0.25">
      <c r="A329" s="1" t="s">
        <v>508</v>
      </c>
      <c r="B329" s="1" t="s">
        <v>509</v>
      </c>
      <c r="C329" s="34">
        <v>1020</v>
      </c>
    </row>
    <row r="330" spans="1:3" x14ac:dyDescent="0.25">
      <c r="A330" s="1" t="s">
        <v>572</v>
      </c>
      <c r="B330" s="1" t="s">
        <v>573</v>
      </c>
      <c r="C330" s="34">
        <v>1005.64</v>
      </c>
    </row>
    <row r="331" spans="1:3" x14ac:dyDescent="0.25">
      <c r="A331" s="1" t="s">
        <v>342</v>
      </c>
      <c r="B331" s="1" t="s">
        <v>343</v>
      </c>
      <c r="C331" s="34">
        <v>963.53</v>
      </c>
    </row>
    <row r="332" spans="1:3" x14ac:dyDescent="0.25">
      <c r="A332" s="1" t="s">
        <v>947</v>
      </c>
      <c r="B332" s="1" t="s">
        <v>948</v>
      </c>
      <c r="C332" s="34">
        <v>953.51</v>
      </c>
    </row>
    <row r="333" spans="1:3" x14ac:dyDescent="0.25">
      <c r="A333" s="1" t="s">
        <v>1163</v>
      </c>
      <c r="B333" s="1" t="s">
        <v>1164</v>
      </c>
      <c r="C333" s="34">
        <v>936</v>
      </c>
    </row>
    <row r="334" spans="1:3" x14ac:dyDescent="0.25">
      <c r="A334" s="1" t="s">
        <v>1113</v>
      </c>
      <c r="B334" s="1" t="s">
        <v>1114</v>
      </c>
      <c r="C334" s="34">
        <v>926.13</v>
      </c>
    </row>
    <row r="335" spans="1:3" x14ac:dyDescent="0.25">
      <c r="A335" s="1" t="s">
        <v>702</v>
      </c>
      <c r="B335" s="1" t="s">
        <v>703</v>
      </c>
      <c r="C335" s="34">
        <v>910</v>
      </c>
    </row>
    <row r="336" spans="1:3" x14ac:dyDescent="0.25">
      <c r="A336" s="1" t="s">
        <v>496</v>
      </c>
      <c r="B336" s="1" t="s">
        <v>497</v>
      </c>
      <c r="C336" s="34">
        <v>890.85</v>
      </c>
    </row>
    <row r="337" spans="1:3" x14ac:dyDescent="0.25">
      <c r="A337" s="1" t="s">
        <v>462</v>
      </c>
      <c r="B337" s="1" t="s">
        <v>463</v>
      </c>
      <c r="C337" s="34">
        <v>874.47</v>
      </c>
    </row>
    <row r="338" spans="1:3" x14ac:dyDescent="0.25">
      <c r="A338" s="1" t="s">
        <v>370</v>
      </c>
      <c r="B338" s="1" t="s">
        <v>371</v>
      </c>
      <c r="C338" s="34">
        <v>872.1</v>
      </c>
    </row>
    <row r="339" spans="1:3" x14ac:dyDescent="0.25">
      <c r="A339" s="1" t="s">
        <v>16</v>
      </c>
      <c r="B339" s="1" t="s">
        <v>17</v>
      </c>
      <c r="C339" s="34">
        <v>868</v>
      </c>
    </row>
    <row r="340" spans="1:3" x14ac:dyDescent="0.25">
      <c r="A340" s="1" t="s">
        <v>532</v>
      </c>
      <c r="B340" s="1" t="s">
        <v>533</v>
      </c>
      <c r="C340" s="34">
        <v>860</v>
      </c>
    </row>
    <row r="341" spans="1:3" x14ac:dyDescent="0.25">
      <c r="A341" s="1" t="s">
        <v>564</v>
      </c>
      <c r="B341" s="1" t="s">
        <v>565</v>
      </c>
      <c r="C341" s="34">
        <v>850</v>
      </c>
    </row>
    <row r="342" spans="1:3" x14ac:dyDescent="0.25">
      <c r="A342" s="1" t="s">
        <v>420</v>
      </c>
      <c r="B342" s="1" t="s">
        <v>421</v>
      </c>
      <c r="C342" s="34">
        <v>843.45</v>
      </c>
    </row>
    <row r="343" spans="1:3" x14ac:dyDescent="0.25">
      <c r="A343" s="1" t="s">
        <v>897</v>
      </c>
      <c r="B343" s="1" t="s">
        <v>898</v>
      </c>
      <c r="C343" s="34">
        <v>841.5</v>
      </c>
    </row>
    <row r="344" spans="1:3" x14ac:dyDescent="0.25">
      <c r="A344" s="1" t="s">
        <v>795</v>
      </c>
      <c r="B344" s="1" t="s">
        <v>796</v>
      </c>
      <c r="C344" s="34">
        <v>811.99</v>
      </c>
    </row>
    <row r="345" spans="1:3" x14ac:dyDescent="0.25">
      <c r="A345" s="1" t="s">
        <v>1383</v>
      </c>
      <c r="B345" s="1" t="s">
        <v>1384</v>
      </c>
      <c r="C345" s="34">
        <v>805</v>
      </c>
    </row>
    <row r="346" spans="1:3" x14ac:dyDescent="0.25">
      <c r="A346" s="1" t="s">
        <v>869</v>
      </c>
      <c r="B346" s="1" t="s">
        <v>870</v>
      </c>
      <c r="C346" s="34">
        <v>801</v>
      </c>
    </row>
    <row r="347" spans="1:3" x14ac:dyDescent="0.25">
      <c r="A347" s="1" t="s">
        <v>388</v>
      </c>
      <c r="B347" s="1" t="s">
        <v>389</v>
      </c>
      <c r="C347" s="34">
        <v>757.44</v>
      </c>
    </row>
    <row r="348" spans="1:3" x14ac:dyDescent="0.25">
      <c r="A348" s="1" t="s">
        <v>793</v>
      </c>
      <c r="B348" s="1" t="s">
        <v>794</v>
      </c>
      <c r="C348" s="34">
        <v>757.4</v>
      </c>
    </row>
    <row r="349" spans="1:3" x14ac:dyDescent="0.25">
      <c r="A349" s="1" t="s">
        <v>438</v>
      </c>
      <c r="B349" s="1" t="s">
        <v>439</v>
      </c>
      <c r="C349" s="34">
        <v>750</v>
      </c>
    </row>
    <row r="350" spans="1:3" x14ac:dyDescent="0.25">
      <c r="A350" s="1" t="s">
        <v>1199</v>
      </c>
      <c r="B350" s="1" t="s">
        <v>1200</v>
      </c>
      <c r="C350" s="34">
        <v>743.52</v>
      </c>
    </row>
    <row r="351" spans="1:3" x14ac:dyDescent="0.25">
      <c r="A351" s="1" t="s">
        <v>288</v>
      </c>
      <c r="B351" s="1" t="s">
        <v>289</v>
      </c>
      <c r="C351" s="34">
        <v>742.16</v>
      </c>
    </row>
    <row r="352" spans="1:3" x14ac:dyDescent="0.25">
      <c r="A352" s="1" t="s">
        <v>1343</v>
      </c>
      <c r="B352" s="1" t="s">
        <v>1344</v>
      </c>
      <c r="C352" s="34">
        <v>734.67</v>
      </c>
    </row>
    <row r="353" spans="1:3" x14ac:dyDescent="0.25">
      <c r="A353" s="1" t="s">
        <v>1155</v>
      </c>
      <c r="B353" s="1" t="s">
        <v>1156</v>
      </c>
      <c r="C353" s="34">
        <v>700.2</v>
      </c>
    </row>
    <row r="354" spans="1:3" x14ac:dyDescent="0.25">
      <c r="A354" s="1" t="s">
        <v>122</v>
      </c>
      <c r="B354" s="1" t="s">
        <v>123</v>
      </c>
      <c r="C354" s="34">
        <v>698.84</v>
      </c>
    </row>
    <row r="355" spans="1:3" x14ac:dyDescent="0.25">
      <c r="A355" s="1" t="s">
        <v>1007</v>
      </c>
      <c r="B355" s="1" t="s">
        <v>1008</v>
      </c>
      <c r="C355" s="34">
        <v>698.75</v>
      </c>
    </row>
    <row r="356" spans="1:3" x14ac:dyDescent="0.25">
      <c r="A356" s="1" t="s">
        <v>1159</v>
      </c>
      <c r="B356" s="1" t="s">
        <v>1160</v>
      </c>
      <c r="C356" s="34">
        <v>685</v>
      </c>
    </row>
    <row r="357" spans="1:3" x14ac:dyDescent="0.25">
      <c r="A357" s="1" t="s">
        <v>666</v>
      </c>
      <c r="B357" s="1" t="s">
        <v>667</v>
      </c>
      <c r="C357" s="34">
        <v>669</v>
      </c>
    </row>
    <row r="358" spans="1:3" x14ac:dyDescent="0.25">
      <c r="A358" s="1" t="s">
        <v>674</v>
      </c>
      <c r="B358" s="1" t="s">
        <v>675</v>
      </c>
      <c r="C358" s="34">
        <v>649.16</v>
      </c>
    </row>
    <row r="359" spans="1:3" x14ac:dyDescent="0.25">
      <c r="A359" s="1" t="s">
        <v>700</v>
      </c>
      <c r="B359" s="1" t="s">
        <v>701</v>
      </c>
      <c r="C359" s="34">
        <v>647.97</v>
      </c>
    </row>
    <row r="360" spans="1:3" x14ac:dyDescent="0.25">
      <c r="A360" s="1" t="s">
        <v>989</v>
      </c>
      <c r="B360" s="1" t="s">
        <v>990</v>
      </c>
      <c r="C360" s="34">
        <v>646.4</v>
      </c>
    </row>
    <row r="361" spans="1:3" x14ac:dyDescent="0.25">
      <c r="A361" s="1" t="s">
        <v>831</v>
      </c>
      <c r="B361" s="1" t="s">
        <v>832</v>
      </c>
      <c r="C361" s="34">
        <v>646</v>
      </c>
    </row>
    <row r="362" spans="1:3" x14ac:dyDescent="0.25">
      <c r="A362" s="1" t="s">
        <v>1357</v>
      </c>
      <c r="B362" s="1" t="s">
        <v>1358</v>
      </c>
      <c r="C362" s="34">
        <v>639.66</v>
      </c>
    </row>
    <row r="363" spans="1:3" x14ac:dyDescent="0.25">
      <c r="A363" s="1" t="s">
        <v>1239</v>
      </c>
      <c r="B363" s="1" t="s">
        <v>1240</v>
      </c>
      <c r="C363" s="34">
        <v>637.5</v>
      </c>
    </row>
    <row r="364" spans="1:3" x14ac:dyDescent="0.25">
      <c r="A364" s="1" t="s">
        <v>576</v>
      </c>
      <c r="B364" s="1" t="s">
        <v>577</v>
      </c>
      <c r="C364" s="34">
        <v>625.42999999999995</v>
      </c>
    </row>
    <row r="365" spans="1:3" x14ac:dyDescent="0.25">
      <c r="A365" s="1" t="s">
        <v>1197</v>
      </c>
      <c r="B365" s="1" t="s">
        <v>1198</v>
      </c>
      <c r="C365" s="34">
        <v>625</v>
      </c>
    </row>
    <row r="366" spans="1:3" x14ac:dyDescent="0.25">
      <c r="A366" s="1" t="s">
        <v>552</v>
      </c>
      <c r="B366" s="1" t="s">
        <v>553</v>
      </c>
      <c r="C366" s="34">
        <v>617.54</v>
      </c>
    </row>
    <row r="367" spans="1:3" x14ac:dyDescent="0.25">
      <c r="A367" s="1" t="s">
        <v>698</v>
      </c>
      <c r="B367" s="1" t="s">
        <v>699</v>
      </c>
      <c r="C367" s="34">
        <v>605.79</v>
      </c>
    </row>
    <row r="368" spans="1:3" x14ac:dyDescent="0.25">
      <c r="A368" s="1" t="s">
        <v>1121</v>
      </c>
      <c r="B368" s="1" t="s">
        <v>1122</v>
      </c>
      <c r="C368" s="34">
        <v>600</v>
      </c>
    </row>
    <row r="369" spans="1:3" x14ac:dyDescent="0.25">
      <c r="A369" s="1" t="s">
        <v>957</v>
      </c>
      <c r="B369" s="1" t="s">
        <v>958</v>
      </c>
      <c r="C369" s="34">
        <v>600</v>
      </c>
    </row>
    <row r="370" spans="1:3" x14ac:dyDescent="0.25">
      <c r="A370" s="1" t="s">
        <v>560</v>
      </c>
      <c r="B370" s="1" t="s">
        <v>561</v>
      </c>
      <c r="C370" s="34">
        <v>597.62</v>
      </c>
    </row>
    <row r="371" spans="1:3" x14ac:dyDescent="0.25">
      <c r="A371" s="1" t="s">
        <v>256</v>
      </c>
      <c r="B371" s="1" t="s">
        <v>257</v>
      </c>
      <c r="C371" s="34">
        <v>587.83000000000004</v>
      </c>
    </row>
    <row r="372" spans="1:3" x14ac:dyDescent="0.25">
      <c r="A372" s="1" t="s">
        <v>358</v>
      </c>
      <c r="B372" s="1" t="s">
        <v>359</v>
      </c>
      <c r="C372" s="34">
        <v>586.26</v>
      </c>
    </row>
    <row r="373" spans="1:3" x14ac:dyDescent="0.25">
      <c r="A373" s="1" t="s">
        <v>997</v>
      </c>
      <c r="B373" s="1" t="s">
        <v>998</v>
      </c>
      <c r="C373" s="34">
        <v>577.71</v>
      </c>
    </row>
    <row r="374" spans="1:3" x14ac:dyDescent="0.25">
      <c r="A374" s="1" t="s">
        <v>999</v>
      </c>
      <c r="B374" s="1" t="s">
        <v>1000</v>
      </c>
      <c r="C374" s="34">
        <v>576.24</v>
      </c>
    </row>
    <row r="375" spans="1:3" x14ac:dyDescent="0.25">
      <c r="A375" s="1" t="s">
        <v>268</v>
      </c>
      <c r="B375" s="1" t="s">
        <v>269</v>
      </c>
      <c r="C375" s="34">
        <v>573.36</v>
      </c>
    </row>
    <row r="376" spans="1:3" x14ac:dyDescent="0.25">
      <c r="A376" s="1" t="s">
        <v>212</v>
      </c>
      <c r="B376" s="1" t="s">
        <v>213</v>
      </c>
      <c r="C376" s="34">
        <v>570</v>
      </c>
    </row>
    <row r="377" spans="1:3" x14ac:dyDescent="0.25">
      <c r="A377" s="1" t="s">
        <v>8</v>
      </c>
      <c r="B377" s="1" t="s">
        <v>9</v>
      </c>
      <c r="C377" s="34">
        <v>567.95000000000005</v>
      </c>
    </row>
    <row r="378" spans="1:3" x14ac:dyDescent="0.25">
      <c r="A378" s="1" t="s">
        <v>470</v>
      </c>
      <c r="B378" s="1" t="s">
        <v>471</v>
      </c>
      <c r="C378" s="34">
        <v>565.79999999999995</v>
      </c>
    </row>
    <row r="379" spans="1:3" x14ac:dyDescent="0.25">
      <c r="A379" s="1" t="s">
        <v>1301</v>
      </c>
      <c r="B379" s="1" t="s">
        <v>1302</v>
      </c>
      <c r="C379" s="34">
        <v>560</v>
      </c>
    </row>
    <row r="380" spans="1:3" x14ac:dyDescent="0.25">
      <c r="A380" s="1" t="s">
        <v>1209</v>
      </c>
      <c r="B380" s="1" t="s">
        <v>1210</v>
      </c>
      <c r="C380" s="34">
        <v>553</v>
      </c>
    </row>
    <row r="381" spans="1:3" x14ac:dyDescent="0.25">
      <c r="A381" s="1" t="s">
        <v>1496</v>
      </c>
      <c r="B381" s="1" t="s">
        <v>1497</v>
      </c>
      <c r="C381" s="34">
        <v>536</v>
      </c>
    </row>
    <row r="382" spans="1:3" x14ac:dyDescent="0.25">
      <c r="A382" s="1" t="s">
        <v>662</v>
      </c>
      <c r="B382" s="1" t="s">
        <v>663</v>
      </c>
      <c r="C382" s="34">
        <v>534.65</v>
      </c>
    </row>
    <row r="383" spans="1:3" x14ac:dyDescent="0.25">
      <c r="A383" s="1" t="s">
        <v>718</v>
      </c>
      <c r="B383" s="1" t="s">
        <v>719</v>
      </c>
      <c r="C383" s="34">
        <v>530.86</v>
      </c>
    </row>
    <row r="384" spans="1:3" x14ac:dyDescent="0.25">
      <c r="A384" s="1" t="s">
        <v>730</v>
      </c>
      <c r="B384" s="1" t="s">
        <v>105</v>
      </c>
      <c r="C384" s="34">
        <v>526.41999999999996</v>
      </c>
    </row>
    <row r="385" spans="1:3" x14ac:dyDescent="0.25">
      <c r="A385" s="1" t="s">
        <v>1139</v>
      </c>
      <c r="B385" s="1" t="s">
        <v>1140</v>
      </c>
      <c r="C385" s="34">
        <v>514.97</v>
      </c>
    </row>
    <row r="386" spans="1:3" x14ac:dyDescent="0.25">
      <c r="A386" s="1" t="s">
        <v>694</v>
      </c>
      <c r="B386" s="1" t="s">
        <v>695</v>
      </c>
      <c r="C386" s="34">
        <v>510.68</v>
      </c>
    </row>
    <row r="387" spans="1:3" x14ac:dyDescent="0.25">
      <c r="A387" s="1" t="s">
        <v>278</v>
      </c>
      <c r="B387" s="1" t="s">
        <v>279</v>
      </c>
      <c r="C387" s="34">
        <v>509.4</v>
      </c>
    </row>
    <row r="388" spans="1:3" x14ac:dyDescent="0.25">
      <c r="A388" s="1" t="s">
        <v>1137</v>
      </c>
      <c r="B388" s="1" t="s">
        <v>1138</v>
      </c>
      <c r="C388" s="34">
        <v>505.76</v>
      </c>
    </row>
    <row r="389" spans="1:3" x14ac:dyDescent="0.25">
      <c r="A389" s="1" t="s">
        <v>841</v>
      </c>
      <c r="B389" s="1" t="s">
        <v>842</v>
      </c>
      <c r="C389" s="34">
        <v>505.51</v>
      </c>
    </row>
    <row r="390" spans="1:3" x14ac:dyDescent="0.25">
      <c r="A390" s="1" t="s">
        <v>1201</v>
      </c>
      <c r="B390" s="1" t="s">
        <v>1202</v>
      </c>
      <c r="C390" s="34">
        <v>502.75</v>
      </c>
    </row>
    <row r="391" spans="1:3" x14ac:dyDescent="0.25">
      <c r="A391" s="1" t="s">
        <v>903</v>
      </c>
      <c r="B391" s="1" t="s">
        <v>904</v>
      </c>
      <c r="C391" s="34">
        <v>500.54</v>
      </c>
    </row>
    <row r="392" spans="1:3" x14ac:dyDescent="0.25">
      <c r="A392" s="1" t="s">
        <v>1221</v>
      </c>
      <c r="B392" s="1" t="s">
        <v>1222</v>
      </c>
      <c r="C392" s="34">
        <v>494</v>
      </c>
    </row>
    <row r="393" spans="1:3" x14ac:dyDescent="0.25">
      <c r="A393" s="1" t="s">
        <v>1141</v>
      </c>
      <c r="B393" s="1" t="s">
        <v>1142</v>
      </c>
      <c r="C393" s="34">
        <v>480</v>
      </c>
    </row>
    <row r="394" spans="1:3" x14ac:dyDescent="0.25">
      <c r="A394" s="1" t="s">
        <v>562</v>
      </c>
      <c r="B394" s="1" t="s">
        <v>563</v>
      </c>
      <c r="C394" s="34">
        <v>470.64</v>
      </c>
    </row>
    <row r="395" spans="1:3" x14ac:dyDescent="0.25">
      <c r="A395" s="1" t="s">
        <v>1323</v>
      </c>
      <c r="B395" s="1" t="s">
        <v>1324</v>
      </c>
      <c r="C395" s="34">
        <v>468.4</v>
      </c>
    </row>
    <row r="396" spans="1:3" x14ac:dyDescent="0.25">
      <c r="A396" s="1" t="s">
        <v>658</v>
      </c>
      <c r="B396" s="1" t="s">
        <v>659</v>
      </c>
      <c r="C396" s="34">
        <v>467.67</v>
      </c>
    </row>
    <row r="397" spans="1:3" x14ac:dyDescent="0.25">
      <c r="A397" s="1" t="s">
        <v>1305</v>
      </c>
      <c r="B397" s="1" t="s">
        <v>1306</v>
      </c>
      <c r="C397" s="34">
        <v>465</v>
      </c>
    </row>
    <row r="398" spans="1:3" x14ac:dyDescent="0.25">
      <c r="A398" s="1" t="s">
        <v>696</v>
      </c>
      <c r="B398" s="1" t="s">
        <v>697</v>
      </c>
      <c r="C398" s="34">
        <v>461.64</v>
      </c>
    </row>
    <row r="399" spans="1:3" x14ac:dyDescent="0.25">
      <c r="A399" s="1" t="s">
        <v>1015</v>
      </c>
      <c r="B399" s="1" t="s">
        <v>1016</v>
      </c>
      <c r="C399" s="34">
        <v>457.26</v>
      </c>
    </row>
    <row r="400" spans="1:3" x14ac:dyDescent="0.25">
      <c r="A400" s="1" t="s">
        <v>809</v>
      </c>
      <c r="B400" s="1" t="s">
        <v>810</v>
      </c>
      <c r="C400" s="34">
        <v>441.98</v>
      </c>
    </row>
    <row r="401" spans="1:3" x14ac:dyDescent="0.25">
      <c r="A401" s="1" t="s">
        <v>1269</v>
      </c>
      <c r="B401" s="1" t="s">
        <v>1270</v>
      </c>
      <c r="C401" s="34">
        <v>441.31</v>
      </c>
    </row>
    <row r="402" spans="1:3" x14ac:dyDescent="0.25">
      <c r="A402" s="1" t="s">
        <v>1337</v>
      </c>
      <c r="B402" s="1" t="s">
        <v>1338</v>
      </c>
      <c r="C402" s="34">
        <v>439.07</v>
      </c>
    </row>
    <row r="403" spans="1:3" x14ac:dyDescent="0.25">
      <c r="A403" s="1" t="s">
        <v>130</v>
      </c>
      <c r="B403" s="1" t="s">
        <v>131</v>
      </c>
      <c r="C403" s="34">
        <v>421.87</v>
      </c>
    </row>
    <row r="404" spans="1:3" x14ac:dyDescent="0.25">
      <c r="A404" s="1" t="s">
        <v>1145</v>
      </c>
      <c r="B404" s="1" t="s">
        <v>1146</v>
      </c>
      <c r="C404" s="34">
        <v>420.79</v>
      </c>
    </row>
    <row r="405" spans="1:3" x14ac:dyDescent="0.25">
      <c r="A405" s="1" t="s">
        <v>712</v>
      </c>
      <c r="B405" s="1" t="s">
        <v>713</v>
      </c>
      <c r="C405" s="34">
        <v>410.05</v>
      </c>
    </row>
    <row r="406" spans="1:3" x14ac:dyDescent="0.25">
      <c r="A406" s="1" t="s">
        <v>580</v>
      </c>
      <c r="B406" s="1" t="s">
        <v>581</v>
      </c>
      <c r="C406" s="34">
        <v>403.36</v>
      </c>
    </row>
    <row r="407" spans="1:3" x14ac:dyDescent="0.25">
      <c r="A407" s="1" t="s">
        <v>58</v>
      </c>
      <c r="B407" s="1" t="s">
        <v>59</v>
      </c>
      <c r="C407" s="34">
        <v>402</v>
      </c>
    </row>
    <row r="408" spans="1:3" x14ac:dyDescent="0.25">
      <c r="A408" s="1" t="s">
        <v>36</v>
      </c>
      <c r="B408" s="1" t="s">
        <v>37</v>
      </c>
      <c r="C408" s="34">
        <v>400.8</v>
      </c>
    </row>
    <row r="409" spans="1:3" x14ac:dyDescent="0.25">
      <c r="A409" s="1" t="s">
        <v>953</v>
      </c>
      <c r="B409" s="1" t="s">
        <v>954</v>
      </c>
      <c r="C409" s="34">
        <v>400</v>
      </c>
    </row>
    <row r="410" spans="1:3" x14ac:dyDescent="0.25">
      <c r="A410" s="1" t="s">
        <v>931</v>
      </c>
      <c r="B410" s="1" t="s">
        <v>932</v>
      </c>
      <c r="C410" s="34">
        <v>395.65</v>
      </c>
    </row>
    <row r="411" spans="1:3" x14ac:dyDescent="0.25">
      <c r="A411" s="1" t="s">
        <v>1309</v>
      </c>
      <c r="B411" s="1" t="s">
        <v>1310</v>
      </c>
      <c r="C411" s="34">
        <v>392.41</v>
      </c>
    </row>
    <row r="412" spans="1:3" x14ac:dyDescent="0.25">
      <c r="A412" s="1" t="s">
        <v>1127</v>
      </c>
      <c r="B412" s="1" t="s">
        <v>1128</v>
      </c>
      <c r="C412" s="34">
        <v>390.4</v>
      </c>
    </row>
    <row r="413" spans="1:3" x14ac:dyDescent="0.25">
      <c r="A413" s="1" t="s">
        <v>993</v>
      </c>
      <c r="B413" s="1" t="s">
        <v>994</v>
      </c>
      <c r="C413" s="34">
        <v>379.34</v>
      </c>
    </row>
    <row r="414" spans="1:3" x14ac:dyDescent="0.25">
      <c r="A414" s="1" t="s">
        <v>1498</v>
      </c>
      <c r="B414" s="1" t="s">
        <v>1499</v>
      </c>
      <c r="C414" s="34">
        <v>378.58</v>
      </c>
    </row>
    <row r="415" spans="1:3" x14ac:dyDescent="0.25">
      <c r="A415" s="1" t="s">
        <v>650</v>
      </c>
      <c r="B415" s="1" t="s">
        <v>651</v>
      </c>
      <c r="C415" s="34">
        <v>378</v>
      </c>
    </row>
    <row r="416" spans="1:3" x14ac:dyDescent="0.25">
      <c r="A416" s="1" t="s">
        <v>1257</v>
      </c>
      <c r="B416" s="1" t="s">
        <v>1258</v>
      </c>
      <c r="C416" s="34">
        <v>371.07</v>
      </c>
    </row>
    <row r="417" spans="1:3" x14ac:dyDescent="0.25">
      <c r="A417" s="1" t="s">
        <v>741</v>
      </c>
      <c r="B417" s="1" t="s">
        <v>742</v>
      </c>
      <c r="C417" s="34">
        <v>359.43</v>
      </c>
    </row>
    <row r="418" spans="1:3" x14ac:dyDescent="0.25">
      <c r="A418" s="1" t="s">
        <v>1193</v>
      </c>
      <c r="B418" s="1" t="s">
        <v>1194</v>
      </c>
      <c r="C418" s="34">
        <v>349.48</v>
      </c>
    </row>
    <row r="419" spans="1:3" x14ac:dyDescent="0.25">
      <c r="A419" s="1" t="s">
        <v>1185</v>
      </c>
      <c r="B419" s="1" t="s">
        <v>1186</v>
      </c>
      <c r="C419" s="34">
        <v>342.98</v>
      </c>
    </row>
    <row r="420" spans="1:3" x14ac:dyDescent="0.25">
      <c r="A420" s="1" t="s">
        <v>440</v>
      </c>
      <c r="B420" s="1" t="s">
        <v>441</v>
      </c>
      <c r="C420" s="34">
        <v>332.5</v>
      </c>
    </row>
    <row r="421" spans="1:3" x14ac:dyDescent="0.25">
      <c r="A421" s="1" t="s">
        <v>811</v>
      </c>
      <c r="B421" s="1" t="s">
        <v>812</v>
      </c>
      <c r="C421" s="34">
        <v>325.45999999999998</v>
      </c>
    </row>
    <row r="422" spans="1:3" x14ac:dyDescent="0.25">
      <c r="A422" s="1" t="s">
        <v>78</v>
      </c>
      <c r="B422" s="1" t="s">
        <v>79</v>
      </c>
      <c r="C422" s="34">
        <v>325</v>
      </c>
    </row>
    <row r="423" spans="1:3" x14ac:dyDescent="0.25">
      <c r="A423" s="1" t="s">
        <v>540</v>
      </c>
      <c r="B423" s="1" t="s">
        <v>541</v>
      </c>
      <c r="C423" s="34">
        <v>323.39999999999998</v>
      </c>
    </row>
    <row r="424" spans="1:3" x14ac:dyDescent="0.25">
      <c r="A424" s="1" t="s">
        <v>1345</v>
      </c>
      <c r="B424" s="1" t="s">
        <v>1346</v>
      </c>
      <c r="C424" s="34">
        <v>320.5</v>
      </c>
    </row>
    <row r="425" spans="1:3" x14ac:dyDescent="0.25">
      <c r="A425" s="1" t="s">
        <v>1277</v>
      </c>
      <c r="B425" s="1" t="s">
        <v>1278</v>
      </c>
      <c r="C425" s="34">
        <v>314.54000000000002</v>
      </c>
    </row>
    <row r="426" spans="1:3" x14ac:dyDescent="0.25">
      <c r="A426" s="1" t="s">
        <v>422</v>
      </c>
      <c r="B426" s="1" t="s">
        <v>423</v>
      </c>
      <c r="C426" s="34">
        <v>312</v>
      </c>
    </row>
    <row r="427" spans="1:3" x14ac:dyDescent="0.25">
      <c r="A427" s="1" t="s">
        <v>1055</v>
      </c>
      <c r="B427" s="1" t="s">
        <v>1056</v>
      </c>
      <c r="C427" s="34">
        <v>312</v>
      </c>
    </row>
    <row r="428" spans="1:3" x14ac:dyDescent="0.25">
      <c r="A428" s="1" t="s">
        <v>1369</v>
      </c>
      <c r="B428" s="1" t="s">
        <v>1370</v>
      </c>
      <c r="C428" s="34">
        <v>311.32</v>
      </c>
    </row>
    <row r="429" spans="1:3" x14ac:dyDescent="0.25">
      <c r="A429" s="1" t="s">
        <v>140</v>
      </c>
      <c r="B429" s="1" t="s">
        <v>141</v>
      </c>
      <c r="C429" s="34">
        <v>307.69</v>
      </c>
    </row>
    <row r="430" spans="1:3" x14ac:dyDescent="0.25">
      <c r="A430" s="1" t="s">
        <v>622</v>
      </c>
      <c r="B430" s="1" t="s">
        <v>623</v>
      </c>
      <c r="C430" s="34">
        <v>305.7</v>
      </c>
    </row>
    <row r="431" spans="1:3" x14ac:dyDescent="0.25">
      <c r="A431" s="1" t="s">
        <v>74</v>
      </c>
      <c r="B431" s="1" t="s">
        <v>75</v>
      </c>
      <c r="C431" s="34">
        <v>304.10000000000002</v>
      </c>
    </row>
    <row r="432" spans="1:3" x14ac:dyDescent="0.25">
      <c r="A432" s="1" t="s">
        <v>1161</v>
      </c>
      <c r="B432" s="1" t="s">
        <v>1162</v>
      </c>
      <c r="C432" s="34">
        <v>300</v>
      </c>
    </row>
    <row r="433" spans="1:3" x14ac:dyDescent="0.25">
      <c r="A433" s="1" t="s">
        <v>594</v>
      </c>
      <c r="B433" s="1" t="s">
        <v>595</v>
      </c>
      <c r="C433" s="34">
        <v>295.24</v>
      </c>
    </row>
    <row r="434" spans="1:3" x14ac:dyDescent="0.25">
      <c r="A434" s="1" t="s">
        <v>909</v>
      </c>
      <c r="B434" s="1" t="s">
        <v>910</v>
      </c>
      <c r="C434" s="34">
        <v>286.57</v>
      </c>
    </row>
    <row r="435" spans="1:3" x14ac:dyDescent="0.25">
      <c r="A435" s="1" t="s">
        <v>480</v>
      </c>
      <c r="B435" s="1" t="s">
        <v>481</v>
      </c>
      <c r="C435" s="34">
        <v>283.02</v>
      </c>
    </row>
    <row r="436" spans="1:3" x14ac:dyDescent="0.25">
      <c r="A436" s="1" t="s">
        <v>84</v>
      </c>
      <c r="B436" s="1" t="s">
        <v>85</v>
      </c>
      <c r="C436" s="34">
        <v>281</v>
      </c>
    </row>
    <row r="437" spans="1:3" x14ac:dyDescent="0.25">
      <c r="A437" s="1" t="s">
        <v>20</v>
      </c>
      <c r="B437" s="1" t="s">
        <v>21</v>
      </c>
      <c r="C437" s="34">
        <v>275.82</v>
      </c>
    </row>
    <row r="438" spans="1:3" x14ac:dyDescent="0.25">
      <c r="A438" s="1" t="s">
        <v>442</v>
      </c>
      <c r="B438" s="1" t="s">
        <v>443</v>
      </c>
      <c r="C438" s="34">
        <v>275</v>
      </c>
    </row>
    <row r="439" spans="1:3" x14ac:dyDescent="0.25">
      <c r="A439" s="1" t="s">
        <v>1273</v>
      </c>
      <c r="B439" s="1" t="s">
        <v>1274</v>
      </c>
      <c r="C439" s="34">
        <v>275</v>
      </c>
    </row>
    <row r="440" spans="1:3" x14ac:dyDescent="0.25">
      <c r="A440" s="1" t="s">
        <v>306</v>
      </c>
      <c r="B440" s="1" t="s">
        <v>307</v>
      </c>
      <c r="C440" s="34">
        <v>273.85000000000002</v>
      </c>
    </row>
    <row r="441" spans="1:3" x14ac:dyDescent="0.25">
      <c r="A441" s="1" t="s">
        <v>1123</v>
      </c>
      <c r="B441" s="1" t="s">
        <v>1124</v>
      </c>
      <c r="C441" s="34">
        <v>268.26</v>
      </c>
    </row>
    <row r="442" spans="1:3" x14ac:dyDescent="0.25">
      <c r="A442" s="1" t="s">
        <v>1299</v>
      </c>
      <c r="B442" s="1" t="s">
        <v>1300</v>
      </c>
      <c r="C442" s="34">
        <v>267.97000000000003</v>
      </c>
    </row>
    <row r="443" spans="1:3" x14ac:dyDescent="0.25">
      <c r="A443" s="1" t="s">
        <v>1379</v>
      </c>
      <c r="B443" s="1" t="s">
        <v>1380</v>
      </c>
      <c r="C443" s="34">
        <v>262.5</v>
      </c>
    </row>
    <row r="444" spans="1:3" x14ac:dyDescent="0.25">
      <c r="A444" s="1" t="s">
        <v>96</v>
      </c>
      <c r="B444" s="1" t="s">
        <v>97</v>
      </c>
      <c r="C444" s="34">
        <v>261.8</v>
      </c>
    </row>
    <row r="445" spans="1:3" x14ac:dyDescent="0.25">
      <c r="A445" s="1" t="s">
        <v>1151</v>
      </c>
      <c r="B445" s="1" t="s">
        <v>1152</v>
      </c>
      <c r="C445" s="34">
        <v>259.44</v>
      </c>
    </row>
    <row r="446" spans="1:3" x14ac:dyDescent="0.25">
      <c r="A446" s="1" t="s">
        <v>919</v>
      </c>
      <c r="B446" s="1" t="s">
        <v>920</v>
      </c>
      <c r="C446" s="34">
        <v>258.75</v>
      </c>
    </row>
    <row r="447" spans="1:3" x14ac:dyDescent="0.25">
      <c r="A447" s="1" t="s">
        <v>1225</v>
      </c>
      <c r="B447" s="1" t="s">
        <v>1226</v>
      </c>
      <c r="C447" s="34">
        <v>239.4</v>
      </c>
    </row>
    <row r="448" spans="1:3" x14ac:dyDescent="0.25">
      <c r="A448" s="1" t="s">
        <v>1281</v>
      </c>
      <c r="B448" s="1" t="s">
        <v>1282</v>
      </c>
      <c r="C448" s="34">
        <v>237</v>
      </c>
    </row>
    <row r="449" spans="1:3" x14ac:dyDescent="0.25">
      <c r="A449" s="1" t="s">
        <v>1500</v>
      </c>
      <c r="B449" s="1" t="s">
        <v>1501</v>
      </c>
      <c r="C449" s="34">
        <v>235.34</v>
      </c>
    </row>
    <row r="450" spans="1:3" x14ac:dyDescent="0.25">
      <c r="A450" s="1" t="s">
        <v>851</v>
      </c>
      <c r="B450" s="1" t="s">
        <v>852</v>
      </c>
      <c r="C450" s="34">
        <v>230</v>
      </c>
    </row>
    <row r="451" spans="1:3" x14ac:dyDescent="0.25">
      <c r="A451" s="1" t="s">
        <v>1213</v>
      </c>
      <c r="B451" s="1" t="s">
        <v>1214</v>
      </c>
      <c r="C451" s="34">
        <v>230</v>
      </c>
    </row>
    <row r="452" spans="1:3" x14ac:dyDescent="0.25">
      <c r="A452" s="1" t="s">
        <v>1181</v>
      </c>
      <c r="B452" s="1" t="s">
        <v>1182</v>
      </c>
      <c r="C452" s="34">
        <v>225.92</v>
      </c>
    </row>
    <row r="453" spans="1:3" x14ac:dyDescent="0.25">
      <c r="A453" s="1" t="s">
        <v>775</v>
      </c>
      <c r="B453" s="1" t="s">
        <v>776</v>
      </c>
      <c r="C453" s="34">
        <v>219.78</v>
      </c>
    </row>
    <row r="454" spans="1:3" x14ac:dyDescent="0.25">
      <c r="A454" s="1" t="s">
        <v>728</v>
      </c>
      <c r="B454" s="1" t="s">
        <v>729</v>
      </c>
      <c r="C454" s="34">
        <v>212</v>
      </c>
    </row>
    <row r="455" spans="1:3" x14ac:dyDescent="0.25">
      <c r="A455" s="1" t="s">
        <v>274</v>
      </c>
      <c r="B455" s="1" t="s">
        <v>275</v>
      </c>
      <c r="C455" s="34">
        <v>211.31</v>
      </c>
    </row>
    <row r="456" spans="1:3" x14ac:dyDescent="0.25">
      <c r="A456" s="1" t="s">
        <v>1025</v>
      </c>
      <c r="B456" s="1" t="s">
        <v>1026</v>
      </c>
      <c r="C456" s="34">
        <v>209.6</v>
      </c>
    </row>
    <row r="457" spans="1:3" x14ac:dyDescent="0.25">
      <c r="A457" s="1" t="s">
        <v>1391</v>
      </c>
      <c r="B457" s="1" t="s">
        <v>1392</v>
      </c>
      <c r="C457" s="34">
        <v>206.61</v>
      </c>
    </row>
    <row r="458" spans="1:3" x14ac:dyDescent="0.25">
      <c r="A458" s="1" t="s">
        <v>1315</v>
      </c>
      <c r="B458" s="1" t="s">
        <v>1316</v>
      </c>
      <c r="C458" s="34">
        <v>203.31</v>
      </c>
    </row>
    <row r="459" spans="1:3" x14ac:dyDescent="0.25">
      <c r="A459" s="1" t="s">
        <v>1207</v>
      </c>
      <c r="B459" s="1" t="s">
        <v>1208</v>
      </c>
      <c r="C459" s="34">
        <v>203.28</v>
      </c>
    </row>
    <row r="460" spans="1:3" x14ac:dyDescent="0.25">
      <c r="A460" s="1" t="s">
        <v>1125</v>
      </c>
      <c r="B460" s="1" t="s">
        <v>1126</v>
      </c>
      <c r="C460" s="34">
        <v>203.17</v>
      </c>
    </row>
    <row r="461" spans="1:3" x14ac:dyDescent="0.25">
      <c r="A461" s="1" t="s">
        <v>1317</v>
      </c>
      <c r="B461" s="1" t="s">
        <v>1318</v>
      </c>
      <c r="C461" s="34">
        <v>190</v>
      </c>
    </row>
    <row r="462" spans="1:3" x14ac:dyDescent="0.25">
      <c r="A462" s="1" t="s">
        <v>716</v>
      </c>
      <c r="B462" s="1" t="s">
        <v>717</v>
      </c>
      <c r="C462" s="34">
        <v>184.76</v>
      </c>
    </row>
    <row r="463" spans="1:3" x14ac:dyDescent="0.25">
      <c r="A463" s="1" t="s">
        <v>877</v>
      </c>
      <c r="B463" s="1" t="s">
        <v>878</v>
      </c>
      <c r="C463" s="34">
        <v>183.96</v>
      </c>
    </row>
    <row r="464" spans="1:3" x14ac:dyDescent="0.25">
      <c r="A464" s="1" t="s">
        <v>1285</v>
      </c>
      <c r="B464" s="1" t="s">
        <v>1286</v>
      </c>
      <c r="C464" s="34">
        <v>177</v>
      </c>
    </row>
    <row r="465" spans="1:3" x14ac:dyDescent="0.25">
      <c r="A465" s="1" t="s">
        <v>1381</v>
      </c>
      <c r="B465" s="1" t="s">
        <v>1382</v>
      </c>
      <c r="C465" s="34">
        <v>176.85</v>
      </c>
    </row>
    <row r="466" spans="1:3" x14ac:dyDescent="0.25">
      <c r="A466" s="1" t="s">
        <v>1165</v>
      </c>
      <c r="B466" s="1" t="s">
        <v>1166</v>
      </c>
      <c r="C466" s="34">
        <v>176.36</v>
      </c>
    </row>
    <row r="467" spans="1:3" x14ac:dyDescent="0.25">
      <c r="A467" s="1" t="s">
        <v>1371</v>
      </c>
      <c r="B467" s="1" t="s">
        <v>1372</v>
      </c>
      <c r="C467" s="34">
        <v>174.13</v>
      </c>
    </row>
    <row r="468" spans="1:3" x14ac:dyDescent="0.25">
      <c r="A468" s="1" t="s">
        <v>1143</v>
      </c>
      <c r="B468" s="1" t="s">
        <v>1144</v>
      </c>
      <c r="C468" s="34">
        <v>163.38999999999999</v>
      </c>
    </row>
    <row r="469" spans="1:3" x14ac:dyDescent="0.25">
      <c r="A469" s="1" t="s">
        <v>895</v>
      </c>
      <c r="B469" s="1" t="s">
        <v>896</v>
      </c>
      <c r="C469" s="34">
        <v>160</v>
      </c>
    </row>
    <row r="470" spans="1:3" x14ac:dyDescent="0.25">
      <c r="A470" s="1" t="s">
        <v>1333</v>
      </c>
      <c r="B470" s="1" t="s">
        <v>1334</v>
      </c>
      <c r="C470" s="34">
        <v>157.19999999999999</v>
      </c>
    </row>
    <row r="471" spans="1:3" x14ac:dyDescent="0.25">
      <c r="A471" s="1" t="s">
        <v>819</v>
      </c>
      <c r="B471" s="1" t="s">
        <v>820</v>
      </c>
      <c r="C471" s="34">
        <v>157.04</v>
      </c>
    </row>
    <row r="472" spans="1:3" x14ac:dyDescent="0.25">
      <c r="A472" s="1" t="s">
        <v>578</v>
      </c>
      <c r="B472" s="1" t="s">
        <v>579</v>
      </c>
      <c r="C472" s="34">
        <v>150.94</v>
      </c>
    </row>
    <row r="473" spans="1:3" x14ac:dyDescent="0.25">
      <c r="A473" s="1" t="s">
        <v>1291</v>
      </c>
      <c r="B473" s="1" t="s">
        <v>1292</v>
      </c>
      <c r="C473" s="34">
        <v>150</v>
      </c>
    </row>
    <row r="474" spans="1:3" x14ac:dyDescent="0.25">
      <c r="A474" s="1" t="s">
        <v>977</v>
      </c>
      <c r="B474" s="1" t="s">
        <v>978</v>
      </c>
      <c r="C474" s="34">
        <v>150</v>
      </c>
    </row>
    <row r="475" spans="1:3" x14ac:dyDescent="0.25">
      <c r="A475" s="1" t="s">
        <v>390</v>
      </c>
      <c r="B475" s="1" t="s">
        <v>391</v>
      </c>
      <c r="C475" s="34">
        <v>146.75</v>
      </c>
    </row>
    <row r="476" spans="1:3" x14ac:dyDescent="0.25">
      <c r="A476" s="1" t="s">
        <v>52</v>
      </c>
      <c r="B476" s="1" t="s">
        <v>53</v>
      </c>
      <c r="C476" s="34">
        <v>144.62</v>
      </c>
    </row>
    <row r="477" spans="1:3" x14ac:dyDescent="0.25">
      <c r="A477" s="1" t="s">
        <v>1331</v>
      </c>
      <c r="B477" s="1" t="s">
        <v>1332</v>
      </c>
      <c r="C477" s="34">
        <v>143.56</v>
      </c>
    </row>
    <row r="478" spans="1:3" x14ac:dyDescent="0.25">
      <c r="A478" s="1" t="s">
        <v>182</v>
      </c>
      <c r="B478" s="1" t="s">
        <v>183</v>
      </c>
      <c r="C478" s="34">
        <v>140.88</v>
      </c>
    </row>
    <row r="479" spans="1:3" x14ac:dyDescent="0.25">
      <c r="A479" s="1" t="s">
        <v>426</v>
      </c>
      <c r="B479" s="1" t="s">
        <v>427</v>
      </c>
      <c r="C479" s="34">
        <v>133.69999999999999</v>
      </c>
    </row>
    <row r="480" spans="1:3" x14ac:dyDescent="0.25">
      <c r="A480" s="1" t="s">
        <v>1319</v>
      </c>
      <c r="B480" s="1" t="s">
        <v>1320</v>
      </c>
      <c r="C480" s="34">
        <v>130</v>
      </c>
    </row>
    <row r="481" spans="1:3" x14ac:dyDescent="0.25">
      <c r="A481" s="1" t="s">
        <v>1133</v>
      </c>
      <c r="B481" s="1" t="s">
        <v>1134</v>
      </c>
      <c r="C481" s="34">
        <v>129.1</v>
      </c>
    </row>
    <row r="482" spans="1:3" x14ac:dyDescent="0.25">
      <c r="A482" s="1" t="s">
        <v>214</v>
      </c>
      <c r="B482" s="1" t="s">
        <v>215</v>
      </c>
      <c r="C482" s="34">
        <v>126.41</v>
      </c>
    </row>
    <row r="483" spans="1:3" x14ac:dyDescent="0.25">
      <c r="A483" s="1" t="s">
        <v>1349</v>
      </c>
      <c r="B483" s="1" t="s">
        <v>1350</v>
      </c>
      <c r="C483" s="34">
        <v>125</v>
      </c>
    </row>
    <row r="484" spans="1:3" x14ac:dyDescent="0.25">
      <c r="A484" s="1" t="s">
        <v>1065</v>
      </c>
      <c r="B484" s="1" t="s">
        <v>1066</v>
      </c>
      <c r="C484" s="34">
        <v>123.12</v>
      </c>
    </row>
    <row r="485" spans="1:3" x14ac:dyDescent="0.25">
      <c r="A485" s="1" t="s">
        <v>172</v>
      </c>
      <c r="B485" s="1" t="s">
        <v>173</v>
      </c>
      <c r="C485" s="34">
        <v>122.62</v>
      </c>
    </row>
    <row r="486" spans="1:3" x14ac:dyDescent="0.25">
      <c r="A486" s="1" t="s">
        <v>64</v>
      </c>
      <c r="B486" s="1" t="s">
        <v>65</v>
      </c>
      <c r="C486" s="34">
        <v>115.23</v>
      </c>
    </row>
    <row r="487" spans="1:3" x14ac:dyDescent="0.25">
      <c r="A487" s="1" t="s">
        <v>1335</v>
      </c>
      <c r="B487" s="1" t="s">
        <v>1336</v>
      </c>
      <c r="C487" s="34">
        <v>114.7</v>
      </c>
    </row>
    <row r="488" spans="1:3" x14ac:dyDescent="0.25">
      <c r="A488" s="1" t="s">
        <v>468</v>
      </c>
      <c r="B488" s="1" t="s">
        <v>469</v>
      </c>
      <c r="C488" s="34">
        <v>113</v>
      </c>
    </row>
    <row r="489" spans="1:3" x14ac:dyDescent="0.25">
      <c r="A489" s="1" t="s">
        <v>1267</v>
      </c>
      <c r="B489" s="1" t="s">
        <v>1268</v>
      </c>
      <c r="C489" s="34">
        <v>110</v>
      </c>
    </row>
    <row r="490" spans="1:3" x14ac:dyDescent="0.25">
      <c r="A490" s="1" t="s">
        <v>100</v>
      </c>
      <c r="B490" s="1" t="s">
        <v>101</v>
      </c>
      <c r="C490" s="34">
        <v>104.56</v>
      </c>
    </row>
    <row r="491" spans="1:3" x14ac:dyDescent="0.25">
      <c r="A491" s="1" t="s">
        <v>1183</v>
      </c>
      <c r="B491" s="1" t="s">
        <v>1184</v>
      </c>
      <c r="C491" s="34">
        <v>101.04</v>
      </c>
    </row>
    <row r="492" spans="1:3" x14ac:dyDescent="0.25">
      <c r="A492" s="1" t="s">
        <v>120</v>
      </c>
      <c r="B492" s="1" t="s">
        <v>121</v>
      </c>
      <c r="C492" s="34">
        <v>97</v>
      </c>
    </row>
    <row r="493" spans="1:3" x14ac:dyDescent="0.25">
      <c r="A493" s="1" t="s">
        <v>186</v>
      </c>
      <c r="B493" s="1" t="s">
        <v>187</v>
      </c>
      <c r="C493" s="34">
        <v>96.3</v>
      </c>
    </row>
    <row r="494" spans="1:3" x14ac:dyDescent="0.25">
      <c r="A494" s="1" t="s">
        <v>1311</v>
      </c>
      <c r="B494" s="1" t="s">
        <v>1312</v>
      </c>
      <c r="C494" s="34">
        <v>93.01</v>
      </c>
    </row>
    <row r="495" spans="1:3" x14ac:dyDescent="0.25">
      <c r="A495" s="1" t="s">
        <v>250</v>
      </c>
      <c r="B495" s="1" t="s">
        <v>251</v>
      </c>
      <c r="C495" s="34">
        <v>88.45</v>
      </c>
    </row>
    <row r="496" spans="1:3" x14ac:dyDescent="0.25">
      <c r="A496" s="1" t="s">
        <v>971</v>
      </c>
      <c r="B496" s="1" t="s">
        <v>972</v>
      </c>
      <c r="C496" s="34">
        <v>86.64</v>
      </c>
    </row>
    <row r="497" spans="1:3" x14ac:dyDescent="0.25">
      <c r="A497" s="1" t="s">
        <v>168</v>
      </c>
      <c r="B497" s="1" t="s">
        <v>169</v>
      </c>
      <c r="C497" s="34">
        <v>84.6</v>
      </c>
    </row>
    <row r="498" spans="1:3" x14ac:dyDescent="0.25">
      <c r="A498" s="1" t="s">
        <v>472</v>
      </c>
      <c r="B498" s="1" t="s">
        <v>473</v>
      </c>
      <c r="C498" s="34">
        <v>77.349999999999994</v>
      </c>
    </row>
    <row r="499" spans="1:3" x14ac:dyDescent="0.25">
      <c r="A499" s="1" t="s">
        <v>1129</v>
      </c>
      <c r="B499" s="1" t="s">
        <v>1130</v>
      </c>
      <c r="C499" s="34">
        <v>75.900000000000006</v>
      </c>
    </row>
    <row r="500" spans="1:3" x14ac:dyDescent="0.25">
      <c r="A500" s="1" t="s">
        <v>815</v>
      </c>
      <c r="B500" s="1" t="s">
        <v>816</v>
      </c>
      <c r="C500" s="34">
        <v>75</v>
      </c>
    </row>
    <row r="501" spans="1:3" x14ac:dyDescent="0.25">
      <c r="A501" s="1" t="s">
        <v>48</v>
      </c>
      <c r="B501" s="1" t="s">
        <v>49</v>
      </c>
      <c r="C501" s="34">
        <v>66.5</v>
      </c>
    </row>
    <row r="502" spans="1:3" x14ac:dyDescent="0.25">
      <c r="A502" s="1" t="s">
        <v>368</v>
      </c>
      <c r="B502" s="1" t="s">
        <v>369</v>
      </c>
      <c r="C502" s="34">
        <v>66.260000000000005</v>
      </c>
    </row>
    <row r="503" spans="1:3" x14ac:dyDescent="0.25">
      <c r="A503" s="1" t="s">
        <v>1131</v>
      </c>
      <c r="B503" s="1" t="s">
        <v>1132</v>
      </c>
      <c r="C503" s="34">
        <v>62.99</v>
      </c>
    </row>
    <row r="504" spans="1:3" x14ac:dyDescent="0.25">
      <c r="A504" s="1" t="s">
        <v>1157</v>
      </c>
      <c r="B504" s="1" t="s">
        <v>1158</v>
      </c>
      <c r="C504" s="34">
        <v>61.98</v>
      </c>
    </row>
    <row r="505" spans="1:3" x14ac:dyDescent="0.25">
      <c r="A505" s="1" t="s">
        <v>1259</v>
      </c>
      <c r="B505" s="1" t="s">
        <v>1260</v>
      </c>
      <c r="C505" s="34">
        <v>61.88</v>
      </c>
    </row>
    <row r="506" spans="1:3" x14ac:dyDescent="0.25">
      <c r="A506" s="1" t="s">
        <v>1297</v>
      </c>
      <c r="B506" s="1" t="s">
        <v>1298</v>
      </c>
      <c r="C506" s="34">
        <v>60.78</v>
      </c>
    </row>
    <row r="507" spans="1:3" x14ac:dyDescent="0.25">
      <c r="A507" s="1" t="s">
        <v>1171</v>
      </c>
      <c r="B507" s="1" t="s">
        <v>1172</v>
      </c>
      <c r="C507" s="34">
        <v>60.6</v>
      </c>
    </row>
    <row r="508" spans="1:3" x14ac:dyDescent="0.25">
      <c r="A508" s="1" t="s">
        <v>1153</v>
      </c>
      <c r="B508" s="1" t="s">
        <v>1154</v>
      </c>
      <c r="C508" s="34">
        <v>49.57</v>
      </c>
    </row>
    <row r="509" spans="1:3" x14ac:dyDescent="0.25">
      <c r="A509" s="1" t="s">
        <v>1341</v>
      </c>
      <c r="B509" s="1" t="s">
        <v>1342</v>
      </c>
      <c r="C509" s="34">
        <v>49.47</v>
      </c>
    </row>
    <row r="510" spans="1:3" x14ac:dyDescent="0.25">
      <c r="A510" s="1" t="s">
        <v>1363</v>
      </c>
      <c r="B510" s="1" t="s">
        <v>1364</v>
      </c>
      <c r="C510" s="34">
        <v>48.06</v>
      </c>
    </row>
    <row r="511" spans="1:3" x14ac:dyDescent="0.25">
      <c r="A511" s="1" t="s">
        <v>1235</v>
      </c>
      <c r="B511" s="1" t="s">
        <v>1236</v>
      </c>
      <c r="C511" s="34">
        <v>44</v>
      </c>
    </row>
    <row r="512" spans="1:3" x14ac:dyDescent="0.25">
      <c r="A512" s="1" t="s">
        <v>1179</v>
      </c>
      <c r="B512" s="1" t="s">
        <v>1180</v>
      </c>
      <c r="C512" s="34">
        <v>43.88</v>
      </c>
    </row>
    <row r="513" spans="1:3" x14ac:dyDescent="0.25">
      <c r="A513" s="1" t="s">
        <v>1117</v>
      </c>
      <c r="B513" s="1" t="s">
        <v>1118</v>
      </c>
      <c r="C513" s="34">
        <v>43.8</v>
      </c>
    </row>
    <row r="514" spans="1:3" x14ac:dyDescent="0.25">
      <c r="A514" s="1" t="s">
        <v>210</v>
      </c>
      <c r="B514" s="1" t="s">
        <v>211</v>
      </c>
      <c r="C514" s="34">
        <v>36.79</v>
      </c>
    </row>
    <row r="515" spans="1:3" x14ac:dyDescent="0.25">
      <c r="A515" s="1" t="s">
        <v>408</v>
      </c>
      <c r="B515" s="1" t="s">
        <v>409</v>
      </c>
      <c r="C515" s="34">
        <v>33.06</v>
      </c>
    </row>
    <row r="516" spans="1:3" x14ac:dyDescent="0.25">
      <c r="A516" s="1" t="s">
        <v>1147</v>
      </c>
      <c r="B516" s="1" t="s">
        <v>1148</v>
      </c>
      <c r="C516" s="34">
        <v>26.04</v>
      </c>
    </row>
    <row r="517" spans="1:3" x14ac:dyDescent="0.25">
      <c r="A517" s="1" t="s">
        <v>1389</v>
      </c>
      <c r="B517" s="1" t="s">
        <v>1390</v>
      </c>
      <c r="C517" s="34">
        <v>25.84</v>
      </c>
    </row>
    <row r="518" spans="1:3" x14ac:dyDescent="0.25">
      <c r="A518" s="1" t="s">
        <v>1175</v>
      </c>
      <c r="B518" s="1" t="s">
        <v>1176</v>
      </c>
      <c r="C518" s="34">
        <v>24.38</v>
      </c>
    </row>
    <row r="519" spans="1:3" x14ac:dyDescent="0.25">
      <c r="A519" s="1" t="s">
        <v>86</v>
      </c>
      <c r="B519" s="1" t="s">
        <v>87</v>
      </c>
      <c r="C519" s="34">
        <v>17.07</v>
      </c>
    </row>
    <row r="520" spans="1:3" x14ac:dyDescent="0.25">
      <c r="A520" s="1" t="s">
        <v>853</v>
      </c>
      <c r="B520" s="1" t="s">
        <v>854</v>
      </c>
      <c r="C520" s="34">
        <v>16.940000000000001</v>
      </c>
    </row>
    <row r="521" spans="1:3" x14ac:dyDescent="0.25">
      <c r="A521" s="1" t="s">
        <v>228</v>
      </c>
      <c r="B521" s="1" t="s">
        <v>229</v>
      </c>
      <c r="C521" s="34">
        <v>4</v>
      </c>
    </row>
    <row r="522" spans="1:3" x14ac:dyDescent="0.25">
      <c r="A522" s="1" t="s">
        <v>1111</v>
      </c>
      <c r="B522" s="1" t="s">
        <v>1112</v>
      </c>
      <c r="C522" s="34">
        <v>2.77</v>
      </c>
    </row>
    <row r="523" spans="1:3" x14ac:dyDescent="0.25">
      <c r="A523" s="1" t="s">
        <v>116</v>
      </c>
      <c r="B523" s="1" t="s">
        <v>117</v>
      </c>
      <c r="C523" s="34">
        <v>0</v>
      </c>
    </row>
    <row r="524" spans="1:3" x14ac:dyDescent="0.25">
      <c r="A524" s="1" t="s">
        <v>248</v>
      </c>
      <c r="B524" s="1" t="s">
        <v>249</v>
      </c>
      <c r="C524" s="34">
        <v>0</v>
      </c>
    </row>
    <row r="525" spans="1:3" x14ac:dyDescent="0.25">
      <c r="A525" s="1" t="s">
        <v>284</v>
      </c>
      <c r="B525" s="1" t="s">
        <v>285</v>
      </c>
      <c r="C525" s="34">
        <v>0</v>
      </c>
    </row>
    <row r="526" spans="1:3" x14ac:dyDescent="0.25">
      <c r="A526" s="1" t="s">
        <v>304</v>
      </c>
      <c r="B526" s="1" t="s">
        <v>305</v>
      </c>
      <c r="C526" s="34">
        <v>0</v>
      </c>
    </row>
    <row r="527" spans="1:3" x14ac:dyDescent="0.25">
      <c r="A527" s="1" t="s">
        <v>504</v>
      </c>
      <c r="B527" s="1" t="s">
        <v>505</v>
      </c>
      <c r="C527" s="34">
        <v>0</v>
      </c>
    </row>
    <row r="528" spans="1:3" x14ac:dyDescent="0.25">
      <c r="A528" s="1" t="s">
        <v>510</v>
      </c>
      <c r="B528" s="1" t="s">
        <v>511</v>
      </c>
      <c r="C528" s="34">
        <v>0</v>
      </c>
    </row>
    <row r="529" spans="1:3" x14ac:dyDescent="0.25">
      <c r="A529" s="1" t="s">
        <v>522</v>
      </c>
      <c r="B529" s="1" t="s">
        <v>523</v>
      </c>
      <c r="C529" s="34">
        <v>0</v>
      </c>
    </row>
    <row r="530" spans="1:3" x14ac:dyDescent="0.25">
      <c r="A530" s="1" t="s">
        <v>628</v>
      </c>
      <c r="B530" s="1" t="s">
        <v>629</v>
      </c>
      <c r="C530" s="34">
        <v>0</v>
      </c>
    </row>
    <row r="531" spans="1:3" x14ac:dyDescent="0.25">
      <c r="A531" s="1" t="s">
        <v>670</v>
      </c>
      <c r="B531" s="1" t="s">
        <v>671</v>
      </c>
      <c r="C531" s="34">
        <v>0</v>
      </c>
    </row>
    <row r="532" spans="1:3" x14ac:dyDescent="0.25">
      <c r="A532" s="1" t="s">
        <v>686</v>
      </c>
      <c r="B532" s="1" t="s">
        <v>687</v>
      </c>
      <c r="C532" s="34">
        <v>0</v>
      </c>
    </row>
    <row r="533" spans="1:3" x14ac:dyDescent="0.25">
      <c r="A533" s="1" t="s">
        <v>859</v>
      </c>
      <c r="B533" s="1" t="s">
        <v>860</v>
      </c>
      <c r="C533" s="34">
        <v>0</v>
      </c>
    </row>
    <row r="534" spans="1:3" x14ac:dyDescent="0.25">
      <c r="A534" s="1" t="s">
        <v>881</v>
      </c>
      <c r="B534" s="1" t="s">
        <v>882</v>
      </c>
      <c r="C534" s="34">
        <v>0</v>
      </c>
    </row>
    <row r="535" spans="1:3" x14ac:dyDescent="0.25">
      <c r="A535" s="1" t="s">
        <v>883</v>
      </c>
      <c r="B535" s="1" t="s">
        <v>884</v>
      </c>
      <c r="C535" s="34">
        <v>0</v>
      </c>
    </row>
    <row r="536" spans="1:3" x14ac:dyDescent="0.25">
      <c r="A536" s="1" t="s">
        <v>885</v>
      </c>
      <c r="B536" s="1" t="s">
        <v>886</v>
      </c>
      <c r="C536" s="34">
        <v>0</v>
      </c>
    </row>
    <row r="537" spans="1:3" x14ac:dyDescent="0.25">
      <c r="A537" s="1" t="s">
        <v>887</v>
      </c>
      <c r="B537" s="1" t="s">
        <v>888</v>
      </c>
      <c r="C537" s="34">
        <v>0</v>
      </c>
    </row>
    <row r="538" spans="1:3" x14ac:dyDescent="0.25">
      <c r="A538" s="1" t="s">
        <v>889</v>
      </c>
      <c r="B538" s="1" t="s">
        <v>890</v>
      </c>
      <c r="C538" s="34">
        <v>0</v>
      </c>
    </row>
    <row r="539" spans="1:3" x14ac:dyDescent="0.25">
      <c r="A539" s="1" t="s">
        <v>1217</v>
      </c>
      <c r="B539" s="1" t="s">
        <v>1218</v>
      </c>
      <c r="C539" s="34">
        <v>0</v>
      </c>
    </row>
    <row r="540" spans="1:3" x14ac:dyDescent="0.25">
      <c r="A540" s="1" t="s">
        <v>1373</v>
      </c>
      <c r="B540" s="1" t="s">
        <v>1374</v>
      </c>
      <c r="C540" s="34">
        <v>0</v>
      </c>
    </row>
    <row r="541" spans="1:3" x14ac:dyDescent="0.25">
      <c r="A541" s="1" t="s">
        <v>1115</v>
      </c>
      <c r="B541" s="1" t="s">
        <v>1116</v>
      </c>
      <c r="C541" s="34">
        <v>-1</v>
      </c>
    </row>
    <row r="542" spans="1:3" x14ac:dyDescent="0.25">
      <c r="A542" s="35"/>
      <c r="B542" s="35"/>
      <c r="C542" s="35"/>
    </row>
    <row r="543" spans="1:3" x14ac:dyDescent="0.25">
      <c r="A543" s="35"/>
      <c r="B543" s="35"/>
      <c r="C543" s="36">
        <f>SUM(C1:C541)</f>
        <v>17693388.530000001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0"/>
  <sheetViews>
    <sheetView workbookViewId="0">
      <selection activeCell="F2" sqref="F2"/>
    </sheetView>
  </sheetViews>
  <sheetFormatPr baseColWidth="10" defaultRowHeight="15" x14ac:dyDescent="0.25"/>
  <cols>
    <col min="3" max="3" width="49.28515625" bestFit="1" customWidth="1"/>
    <col min="5" max="5" width="16.140625" bestFit="1" customWidth="1"/>
    <col min="6" max="7" width="12.85546875" bestFit="1" customWidth="1"/>
    <col min="8" max="8" width="14.5703125" bestFit="1" customWidth="1"/>
    <col min="9" max="9" width="6.85546875" bestFit="1" customWidth="1"/>
    <col min="11" max="11" width="11.42578125" style="13"/>
    <col min="13" max="13" width="11" style="21" bestFit="1" customWidth="1"/>
  </cols>
  <sheetData>
    <row r="1" spans="1:18" s="24" customFormat="1" x14ac:dyDescent="0.25">
      <c r="A1" s="23"/>
      <c r="B1" s="1" t="s">
        <v>0</v>
      </c>
      <c r="C1" s="1" t="s">
        <v>1</v>
      </c>
      <c r="D1" s="1" t="s">
        <v>1395</v>
      </c>
      <c r="E1" s="1"/>
      <c r="F1" s="5">
        <v>2019</v>
      </c>
      <c r="G1" s="5">
        <v>2018</v>
      </c>
      <c r="H1" s="23" t="s">
        <v>1417</v>
      </c>
      <c r="I1" s="23" t="s">
        <v>1418</v>
      </c>
      <c r="J1" s="24" t="s">
        <v>1419</v>
      </c>
      <c r="K1" s="22" t="s">
        <v>1420</v>
      </c>
      <c r="L1" s="25" t="s">
        <v>1393</v>
      </c>
      <c r="M1" s="26" t="s">
        <v>1394</v>
      </c>
    </row>
    <row r="2" spans="1:18" x14ac:dyDescent="0.25">
      <c r="A2" s="2">
        <v>1</v>
      </c>
      <c r="B2" s="1" t="s">
        <v>374</v>
      </c>
      <c r="C2" s="19" t="s">
        <v>375</v>
      </c>
      <c r="D2" s="1" t="s">
        <v>1398</v>
      </c>
      <c r="E2" s="1" t="s">
        <v>1405</v>
      </c>
      <c r="F2" s="7">
        <v>2649240.08</v>
      </c>
      <c r="G2" s="6">
        <v>2451288.38</v>
      </c>
      <c r="H2" s="10">
        <v>197951.70000000019</v>
      </c>
      <c r="I2" s="4">
        <v>8.0754146111523692E-2</v>
      </c>
      <c r="J2" s="13">
        <v>0.15496557324753976</v>
      </c>
      <c r="K2" s="13">
        <f>J2</f>
        <v>0.15496557324753976</v>
      </c>
      <c r="L2" s="4">
        <v>0.01</v>
      </c>
      <c r="M2" s="20">
        <f t="shared" ref="M2:M3" si="0">+L2*F2</f>
        <v>26492.400800000003</v>
      </c>
      <c r="N2" t="s">
        <v>1424</v>
      </c>
    </row>
    <row r="3" spans="1:18" x14ac:dyDescent="0.25">
      <c r="A3" s="2">
        <v>2</v>
      </c>
      <c r="B3" s="1" t="s">
        <v>206</v>
      </c>
      <c r="C3" s="19" t="s">
        <v>207</v>
      </c>
      <c r="D3" s="1" t="s">
        <v>1398</v>
      </c>
      <c r="E3" s="1" t="s">
        <v>1405</v>
      </c>
      <c r="F3" s="7">
        <v>2181120.94</v>
      </c>
      <c r="G3" s="6">
        <v>2410932.0499999998</v>
      </c>
      <c r="H3" s="10">
        <v>-229811.10999999987</v>
      </c>
      <c r="I3" s="4">
        <v>-9.5320442564940766E-2</v>
      </c>
      <c r="J3" s="15">
        <v>0.12758324900071449</v>
      </c>
      <c r="K3" s="13">
        <f>J3+K2</f>
        <v>0.28254882224825428</v>
      </c>
      <c r="L3" s="4">
        <v>0.01</v>
      </c>
      <c r="M3" s="20">
        <f t="shared" si="0"/>
        <v>21811.2094</v>
      </c>
      <c r="N3" t="s">
        <v>1431</v>
      </c>
    </row>
    <row r="4" spans="1:18" x14ac:dyDescent="0.25">
      <c r="A4" s="2">
        <v>5</v>
      </c>
      <c r="B4" s="1" t="s">
        <v>534</v>
      </c>
      <c r="C4" s="17" t="s">
        <v>535</v>
      </c>
      <c r="D4" s="1" t="s">
        <v>1398</v>
      </c>
      <c r="E4" s="1" t="s">
        <v>1405</v>
      </c>
      <c r="F4" s="7">
        <v>556889.82999999996</v>
      </c>
      <c r="G4" s="6">
        <v>548542.62</v>
      </c>
      <c r="H4" s="10">
        <v>8347.2099999999627</v>
      </c>
      <c r="I4" s="4">
        <v>1.5217067362969832E-2</v>
      </c>
      <c r="J4" s="15">
        <v>3.257490794932974E-2</v>
      </c>
      <c r="K4" s="13">
        <f t="shared" ref="K4:K29" si="1">J4+K3</f>
        <v>0.315123730197584</v>
      </c>
      <c r="L4" s="4">
        <v>0.02</v>
      </c>
      <c r="M4" s="20">
        <f>+L4*F4</f>
        <v>11137.7966</v>
      </c>
      <c r="N4" t="s">
        <v>1423</v>
      </c>
    </row>
    <row r="5" spans="1:18" x14ac:dyDescent="0.25">
      <c r="A5" s="2">
        <v>6</v>
      </c>
      <c r="B5" s="1" t="s">
        <v>530</v>
      </c>
      <c r="C5" s="18" t="s">
        <v>531</v>
      </c>
      <c r="D5" s="1" t="s">
        <v>1398</v>
      </c>
      <c r="E5" s="1" t="s">
        <v>1405</v>
      </c>
      <c r="F5" s="7">
        <v>521130.7</v>
      </c>
      <c r="G5" s="6">
        <v>625745.77</v>
      </c>
      <c r="H5" s="10">
        <v>-104615.07</v>
      </c>
      <c r="I5" s="4">
        <v>-0.16718462195917042</v>
      </c>
      <c r="J5" s="15">
        <v>3.0483200926958522E-2</v>
      </c>
      <c r="K5" s="13">
        <f t="shared" si="1"/>
        <v>0.34560693112454249</v>
      </c>
      <c r="L5" s="4">
        <v>0.05</v>
      </c>
      <c r="M5" s="20">
        <f t="shared" ref="M5:M29" si="2">+L5*F5</f>
        <v>26056.535000000003</v>
      </c>
      <c r="R5" t="s">
        <v>1430</v>
      </c>
    </row>
    <row r="6" spans="1:18" x14ac:dyDescent="0.25">
      <c r="A6" s="2">
        <v>7</v>
      </c>
      <c r="B6" s="1" t="s">
        <v>414</v>
      </c>
      <c r="C6" s="1" t="s">
        <v>415</v>
      </c>
      <c r="D6" s="1" t="s">
        <v>1398</v>
      </c>
      <c r="E6" s="1" t="s">
        <v>1405</v>
      </c>
      <c r="F6" s="7">
        <v>296062.65000000002</v>
      </c>
      <c r="G6" s="6">
        <v>321417.21999999997</v>
      </c>
      <c r="H6" s="10">
        <v>-25354.569999999949</v>
      </c>
      <c r="I6" s="4">
        <v>-7.8883670265083958E-2</v>
      </c>
      <c r="J6" s="15">
        <v>1.7317991910508816E-2</v>
      </c>
      <c r="K6" s="13">
        <f t="shared" si="1"/>
        <v>0.36292492303505131</v>
      </c>
      <c r="L6" s="4">
        <v>0.02</v>
      </c>
      <c r="M6" s="20">
        <f t="shared" si="2"/>
        <v>5921.2530000000006</v>
      </c>
    </row>
    <row r="7" spans="1:18" x14ac:dyDescent="0.25">
      <c r="A7" s="2">
        <v>9</v>
      </c>
      <c r="B7" s="1" t="s">
        <v>244</v>
      </c>
      <c r="C7" s="17" t="s">
        <v>245</v>
      </c>
      <c r="D7" s="1" t="s">
        <v>1398</v>
      </c>
      <c r="E7" s="1" t="s">
        <v>1405</v>
      </c>
      <c r="F7" s="7">
        <v>286621.03999999998</v>
      </c>
      <c r="G7" s="6">
        <v>227904.4</v>
      </c>
      <c r="H7" s="10">
        <v>58716.639999999985</v>
      </c>
      <c r="I7" s="4">
        <v>0.25763714961185474</v>
      </c>
      <c r="J7" s="15">
        <v>1.6765711082102463E-2</v>
      </c>
      <c r="K7" s="13">
        <f t="shared" si="1"/>
        <v>0.37969063411715376</v>
      </c>
      <c r="L7" s="4">
        <v>0.02</v>
      </c>
      <c r="M7" s="20">
        <f t="shared" si="2"/>
        <v>5732.4207999999999</v>
      </c>
      <c r="R7" t="s">
        <v>1430</v>
      </c>
    </row>
    <row r="8" spans="1:18" x14ac:dyDescent="0.25">
      <c r="A8" s="2">
        <v>14</v>
      </c>
      <c r="B8" s="1" t="s">
        <v>516</v>
      </c>
      <c r="C8" s="1" t="s">
        <v>517</v>
      </c>
      <c r="D8" s="1" t="s">
        <v>1398</v>
      </c>
      <c r="E8" s="1" t="s">
        <v>1405</v>
      </c>
      <c r="F8" s="7">
        <v>207768.2</v>
      </c>
      <c r="G8" s="6">
        <v>186552.29</v>
      </c>
      <c r="H8" s="10">
        <v>21215.910000000003</v>
      </c>
      <c r="I8" s="4">
        <v>0.11372634450105117</v>
      </c>
      <c r="J8" s="15">
        <v>1.2153265556668421E-2</v>
      </c>
      <c r="K8" s="13">
        <f t="shared" si="1"/>
        <v>0.39184389967382216</v>
      </c>
      <c r="L8" s="4">
        <v>0.02</v>
      </c>
      <c r="M8" s="20">
        <f t="shared" si="2"/>
        <v>4155.3640000000005</v>
      </c>
    </row>
    <row r="9" spans="1:18" x14ac:dyDescent="0.25">
      <c r="A9" s="2">
        <v>23</v>
      </c>
      <c r="B9" s="1" t="s">
        <v>162</v>
      </c>
      <c r="C9" s="1" t="s">
        <v>163</v>
      </c>
      <c r="D9" s="1" t="s">
        <v>1398</v>
      </c>
      <c r="E9" s="1" t="s">
        <v>1405</v>
      </c>
      <c r="F9" s="7">
        <v>150039.75</v>
      </c>
      <c r="G9" s="6">
        <v>32223.75</v>
      </c>
      <c r="H9" s="10">
        <v>117816</v>
      </c>
      <c r="I9" s="4">
        <v>3.6561852670778539</v>
      </c>
      <c r="J9" s="15">
        <v>8.7764774677074765E-3</v>
      </c>
      <c r="K9" s="13">
        <f t="shared" si="1"/>
        <v>0.40062037714152965</v>
      </c>
      <c r="L9" s="4">
        <v>0.02</v>
      </c>
      <c r="M9" s="20">
        <f t="shared" si="2"/>
        <v>3000.7950000000001</v>
      </c>
      <c r="N9" t="s">
        <v>1422</v>
      </c>
    </row>
    <row r="10" spans="1:18" x14ac:dyDescent="0.25">
      <c r="A10" s="2">
        <v>24</v>
      </c>
      <c r="B10" s="1" t="s">
        <v>330</v>
      </c>
      <c r="C10" s="1" t="s">
        <v>331</v>
      </c>
      <c r="D10" s="1" t="s">
        <v>1398</v>
      </c>
      <c r="E10" s="1" t="s">
        <v>1405</v>
      </c>
      <c r="F10" s="7">
        <v>140029.4</v>
      </c>
      <c r="G10" s="6">
        <v>58984.800000000003</v>
      </c>
      <c r="H10" s="10">
        <v>81044.599999999991</v>
      </c>
      <c r="I10" s="4">
        <v>1.3739912655463777</v>
      </c>
      <c r="J10" s="15">
        <v>8.1909285633746873E-3</v>
      </c>
      <c r="K10" s="13">
        <f t="shared" si="1"/>
        <v>0.40881130570490432</v>
      </c>
      <c r="L10" s="4">
        <v>0.02</v>
      </c>
      <c r="M10" s="20">
        <f t="shared" si="2"/>
        <v>2800.5879999999997</v>
      </c>
      <c r="N10" t="s">
        <v>1421</v>
      </c>
    </row>
    <row r="11" spans="1:18" x14ac:dyDescent="0.25">
      <c r="A11" s="2">
        <v>35</v>
      </c>
      <c r="B11" s="1" t="s">
        <v>336</v>
      </c>
      <c r="C11" s="1" t="s">
        <v>337</v>
      </c>
      <c r="D11" s="1" t="s">
        <v>1398</v>
      </c>
      <c r="E11" s="1" t="s">
        <v>1405</v>
      </c>
      <c r="F11" s="7">
        <v>84854.7</v>
      </c>
      <c r="G11" s="6">
        <v>120389.67</v>
      </c>
      <c r="H11" s="10">
        <v>-35534.97</v>
      </c>
      <c r="I11" s="4">
        <v>-0.29516627132543849</v>
      </c>
      <c r="J11" s="15">
        <v>4.9635204176165159E-3</v>
      </c>
      <c r="K11" s="13">
        <f t="shared" si="1"/>
        <v>0.41377482612252081</v>
      </c>
      <c r="L11" s="4">
        <v>0.02</v>
      </c>
      <c r="M11" s="20">
        <f t="shared" si="2"/>
        <v>1697.0940000000001</v>
      </c>
      <c r="N11" t="s">
        <v>1429</v>
      </c>
    </row>
    <row r="12" spans="1:18" x14ac:dyDescent="0.25">
      <c r="A12" s="2">
        <v>40</v>
      </c>
      <c r="B12" s="1" t="s">
        <v>164</v>
      </c>
      <c r="C12" s="17" t="s">
        <v>165</v>
      </c>
      <c r="D12" s="1" t="s">
        <v>1398</v>
      </c>
      <c r="E12" s="1" t="s">
        <v>1405</v>
      </c>
      <c r="F12" s="7">
        <v>77632.12</v>
      </c>
      <c r="G12" s="6">
        <v>22465.35</v>
      </c>
      <c r="H12" s="10">
        <v>55166.77</v>
      </c>
      <c r="I12" s="4">
        <v>2.4556381271602712</v>
      </c>
      <c r="J12" s="15">
        <v>4.5410403039885293E-3</v>
      </c>
      <c r="K12" s="13">
        <f t="shared" si="1"/>
        <v>0.41831586642650936</v>
      </c>
      <c r="L12" s="4">
        <v>0.02</v>
      </c>
      <c r="M12" s="20">
        <f t="shared" si="2"/>
        <v>1552.6424</v>
      </c>
      <c r="R12" t="s">
        <v>1430</v>
      </c>
    </row>
    <row r="13" spans="1:18" x14ac:dyDescent="0.25">
      <c r="A13" s="2">
        <v>42</v>
      </c>
      <c r="B13" s="1" t="s">
        <v>500</v>
      </c>
      <c r="C13" s="1" t="s">
        <v>501</v>
      </c>
      <c r="D13" s="1" t="s">
        <v>1398</v>
      </c>
      <c r="E13" s="1" t="s">
        <v>1405</v>
      </c>
      <c r="F13" s="7">
        <v>70124.02</v>
      </c>
      <c r="G13" s="6">
        <v>23449.69</v>
      </c>
      <c r="H13" s="10">
        <v>46674.33</v>
      </c>
      <c r="I13" s="4">
        <v>1.9904028582040958</v>
      </c>
      <c r="J13" s="15">
        <v>4.1018588838962243E-3</v>
      </c>
      <c r="K13" s="13">
        <f t="shared" si="1"/>
        <v>0.42241772531040561</v>
      </c>
      <c r="L13" s="4">
        <v>0.02</v>
      </c>
      <c r="M13" s="20">
        <f t="shared" si="2"/>
        <v>1402.4804000000001</v>
      </c>
    </row>
    <row r="14" spans="1:18" x14ac:dyDescent="0.25">
      <c r="A14" s="2">
        <v>46</v>
      </c>
      <c r="B14" s="1" t="s">
        <v>150</v>
      </c>
      <c r="C14" s="18" t="s">
        <v>151</v>
      </c>
      <c r="D14" s="1" t="s">
        <v>1398</v>
      </c>
      <c r="E14" s="1" t="s">
        <v>1405</v>
      </c>
      <c r="F14" s="7">
        <v>59167.11</v>
      </c>
      <c r="G14" s="6">
        <v>53895.99</v>
      </c>
      <c r="H14" s="10">
        <v>5271.1200000000026</v>
      </c>
      <c r="I14" s="4">
        <v>9.7801710294216748E-2</v>
      </c>
      <c r="J14" s="15">
        <v>3.4609415687800716E-3</v>
      </c>
      <c r="K14" s="13">
        <f t="shared" si="1"/>
        <v>0.42587866687918569</v>
      </c>
      <c r="L14" s="4">
        <v>0.02</v>
      </c>
      <c r="M14" s="20">
        <f t="shared" si="2"/>
        <v>1183.3422</v>
      </c>
    </row>
    <row r="15" spans="1:18" x14ac:dyDescent="0.25">
      <c r="A15" s="2">
        <v>50</v>
      </c>
      <c r="B15" s="1" t="s">
        <v>160</v>
      </c>
      <c r="C15" s="17" t="s">
        <v>161</v>
      </c>
      <c r="D15" s="1" t="s">
        <v>1398</v>
      </c>
      <c r="E15" s="1" t="s">
        <v>1405</v>
      </c>
      <c r="F15" s="7">
        <v>54768.94</v>
      </c>
      <c r="G15" s="6">
        <v>158293.01</v>
      </c>
      <c r="H15" s="10">
        <v>-103524.07</v>
      </c>
      <c r="I15" s="4">
        <v>-0.65400278887867502</v>
      </c>
      <c r="J15" s="15">
        <v>3.2036734787962706E-3</v>
      </c>
      <c r="K15" s="13">
        <f t="shared" si="1"/>
        <v>0.42908234035798198</v>
      </c>
      <c r="L15" s="4">
        <v>0.02</v>
      </c>
      <c r="M15" s="20">
        <f t="shared" si="2"/>
        <v>1095.3788000000002</v>
      </c>
      <c r="R15" t="s">
        <v>1430</v>
      </c>
    </row>
    <row r="16" spans="1:18" x14ac:dyDescent="0.25">
      <c r="A16" s="2">
        <v>51</v>
      </c>
      <c r="B16" s="1" t="s">
        <v>763</v>
      </c>
      <c r="C16" s="1" t="s">
        <v>764</v>
      </c>
      <c r="D16" s="1" t="s">
        <v>1398</v>
      </c>
      <c r="E16" s="1" t="s">
        <v>1405</v>
      </c>
      <c r="F16" s="7">
        <v>54108.99</v>
      </c>
      <c r="G16" s="6">
        <v>46950.6</v>
      </c>
      <c r="H16" s="10">
        <v>7158.3899999999994</v>
      </c>
      <c r="I16" s="4">
        <v>0.15246642215434947</v>
      </c>
      <c r="J16" s="15">
        <v>3.1650701333173986E-3</v>
      </c>
      <c r="K16" s="13">
        <f t="shared" si="1"/>
        <v>0.43224741049129939</v>
      </c>
      <c r="L16" s="4">
        <v>0.02</v>
      </c>
      <c r="M16" s="20">
        <f t="shared" si="2"/>
        <v>1082.1797999999999</v>
      </c>
    </row>
    <row r="17" spans="1:18" x14ac:dyDescent="0.25">
      <c r="A17" s="2">
        <v>53</v>
      </c>
      <c r="B17" s="1" t="s">
        <v>262</v>
      </c>
      <c r="C17" s="1" t="s">
        <v>263</v>
      </c>
      <c r="D17" s="1" t="s">
        <v>1398</v>
      </c>
      <c r="E17" s="1" t="s">
        <v>1405</v>
      </c>
      <c r="F17" s="7">
        <v>52314.53</v>
      </c>
      <c r="G17" s="6">
        <v>3103.19</v>
      </c>
      <c r="H17" s="10">
        <v>49211.34</v>
      </c>
      <c r="I17" s="4">
        <v>15.858307096890618</v>
      </c>
      <c r="J17" s="15">
        <v>3.0601043642015319E-3</v>
      </c>
      <c r="K17" s="13">
        <f t="shared" si="1"/>
        <v>0.4353075148555009</v>
      </c>
      <c r="L17" s="4">
        <v>0.02</v>
      </c>
      <c r="M17" s="20">
        <f t="shared" si="2"/>
        <v>1046.2906</v>
      </c>
      <c r="N17" t="s">
        <v>1427</v>
      </c>
      <c r="R17" t="s">
        <v>1430</v>
      </c>
    </row>
    <row r="18" spans="1:18" x14ac:dyDescent="0.25">
      <c r="A18" s="2">
        <v>55</v>
      </c>
      <c r="B18" s="1" t="s">
        <v>308</v>
      </c>
      <c r="C18" s="1" t="s">
        <v>309</v>
      </c>
      <c r="D18" s="1" t="s">
        <v>1398</v>
      </c>
      <c r="E18" s="1" t="s">
        <v>1405</v>
      </c>
      <c r="F18" s="7">
        <v>51834.92</v>
      </c>
      <c r="G18" s="6">
        <v>13933.32</v>
      </c>
      <c r="H18" s="10">
        <v>37901.599999999999</v>
      </c>
      <c r="I18" s="4">
        <v>2.7202131293905545</v>
      </c>
      <c r="J18" s="15">
        <v>3.0320498895820584E-3</v>
      </c>
      <c r="K18" s="13">
        <f t="shared" si="1"/>
        <v>0.43833956474508295</v>
      </c>
      <c r="L18" s="4">
        <v>0.2</v>
      </c>
      <c r="M18" s="20">
        <f t="shared" si="2"/>
        <v>10366.984</v>
      </c>
      <c r="N18" t="s">
        <v>1428</v>
      </c>
    </row>
    <row r="19" spans="1:18" x14ac:dyDescent="0.25">
      <c r="A19" s="2">
        <v>68</v>
      </c>
      <c r="B19" s="1" t="s">
        <v>354</v>
      </c>
      <c r="C19" s="18" t="s">
        <v>355</v>
      </c>
      <c r="D19" s="1" t="s">
        <v>1398</v>
      </c>
      <c r="E19" s="1" t="s">
        <v>1405</v>
      </c>
      <c r="F19" s="7">
        <v>38688</v>
      </c>
      <c r="G19" s="6">
        <v>18821.599999999999</v>
      </c>
      <c r="H19" s="10">
        <v>19866.400000000001</v>
      </c>
      <c r="I19" s="4">
        <v>1.0555106898457094</v>
      </c>
      <c r="J19" s="15">
        <v>2.2630293656892048E-3</v>
      </c>
      <c r="K19" s="13">
        <f t="shared" si="1"/>
        <v>0.44060259411077218</v>
      </c>
      <c r="L19" s="4">
        <v>0</v>
      </c>
      <c r="M19" s="20">
        <f t="shared" si="2"/>
        <v>0</v>
      </c>
    </row>
    <row r="20" spans="1:18" x14ac:dyDescent="0.25">
      <c r="A20" s="2">
        <v>79</v>
      </c>
      <c r="B20" s="1" t="s">
        <v>176</v>
      </c>
      <c r="C20" s="17" t="s">
        <v>177</v>
      </c>
      <c r="D20" s="1" t="s">
        <v>1398</v>
      </c>
      <c r="E20" s="1" t="s">
        <v>1405</v>
      </c>
      <c r="F20" s="7">
        <v>29285.67</v>
      </c>
      <c r="G20" s="6">
        <v>9939.85</v>
      </c>
      <c r="H20" s="10">
        <v>19345.82</v>
      </c>
      <c r="I20" s="4">
        <v>1.9462889279013265</v>
      </c>
      <c r="J20" s="15">
        <v>1.7130461953030233E-3</v>
      </c>
      <c r="K20" s="13">
        <f t="shared" si="1"/>
        <v>0.44231564030607523</v>
      </c>
      <c r="L20" s="4">
        <v>0.02</v>
      </c>
      <c r="M20" s="20">
        <f t="shared" si="2"/>
        <v>585.71339999999998</v>
      </c>
    </row>
    <row r="21" spans="1:18" x14ac:dyDescent="0.25">
      <c r="A21" s="2">
        <v>81</v>
      </c>
      <c r="B21" s="1" t="s">
        <v>538</v>
      </c>
      <c r="C21" s="1" t="s">
        <v>539</v>
      </c>
      <c r="D21" s="1" t="s">
        <v>1398</v>
      </c>
      <c r="E21" s="1" t="s">
        <v>1405</v>
      </c>
      <c r="F21" s="7">
        <v>28272.32</v>
      </c>
      <c r="G21" s="6">
        <v>70644</v>
      </c>
      <c r="H21" s="10">
        <v>-42371.68</v>
      </c>
      <c r="I21" s="4">
        <v>-0.59979163127795709</v>
      </c>
      <c r="J21" s="15">
        <v>1.6537709469644907E-3</v>
      </c>
      <c r="K21" s="13">
        <f t="shared" si="1"/>
        <v>0.44396941125303974</v>
      </c>
      <c r="L21" s="4">
        <v>0.02</v>
      </c>
      <c r="M21" s="20">
        <f t="shared" si="2"/>
        <v>565.44640000000004</v>
      </c>
    </row>
    <row r="22" spans="1:18" x14ac:dyDescent="0.25">
      <c r="A22" s="2">
        <v>87</v>
      </c>
      <c r="B22" s="1" t="s">
        <v>490</v>
      </c>
      <c r="C22" s="1" t="s">
        <v>491</v>
      </c>
      <c r="D22" s="1" t="s">
        <v>1398</v>
      </c>
      <c r="E22" s="1" t="s">
        <v>1405</v>
      </c>
      <c r="F22" s="7">
        <v>26839.9</v>
      </c>
      <c r="G22" s="6">
        <v>29410.400000000001</v>
      </c>
      <c r="H22" s="10">
        <v>-2570.5</v>
      </c>
      <c r="I22" s="4">
        <v>-8.7401055408970973E-2</v>
      </c>
      <c r="J22" s="15">
        <v>1.5699824718817641E-3</v>
      </c>
      <c r="K22" s="13">
        <f t="shared" si="1"/>
        <v>0.44553939372492152</v>
      </c>
      <c r="L22" s="4">
        <v>0.02</v>
      </c>
      <c r="M22" s="20">
        <f t="shared" si="2"/>
        <v>536.798</v>
      </c>
    </row>
    <row r="23" spans="1:18" x14ac:dyDescent="0.25">
      <c r="A23" s="2">
        <v>101</v>
      </c>
      <c r="B23" s="1" t="s">
        <v>156</v>
      </c>
      <c r="C23" s="18" t="s">
        <v>157</v>
      </c>
      <c r="D23" s="1" t="s">
        <v>1398</v>
      </c>
      <c r="E23" s="1" t="s">
        <v>1405</v>
      </c>
      <c r="F23" s="7">
        <v>21435.919999999998</v>
      </c>
      <c r="G23" s="6">
        <v>23805.82</v>
      </c>
      <c r="H23" s="10">
        <v>-2369.9000000000015</v>
      </c>
      <c r="I23" s="4">
        <v>-9.955128619808104E-2</v>
      </c>
      <c r="J23" s="15">
        <v>1.2538801809492486E-3</v>
      </c>
      <c r="K23" s="13">
        <f t="shared" si="1"/>
        <v>0.44679327390587076</v>
      </c>
      <c r="L23" s="4">
        <v>0.02</v>
      </c>
      <c r="M23" s="20">
        <f t="shared" si="2"/>
        <v>428.71839999999997</v>
      </c>
    </row>
    <row r="24" spans="1:18" x14ac:dyDescent="0.25">
      <c r="A24" s="2">
        <v>104</v>
      </c>
      <c r="B24" s="1" t="s">
        <v>1083</v>
      </c>
      <c r="C24" s="1" t="s">
        <v>1084</v>
      </c>
      <c r="D24" s="1" t="s">
        <v>1398</v>
      </c>
      <c r="E24" s="1" t="s">
        <v>1405</v>
      </c>
      <c r="F24" s="7">
        <v>20523.38</v>
      </c>
      <c r="G24" s="6">
        <v>10211.700000000001</v>
      </c>
      <c r="H24" s="10">
        <v>10311.68</v>
      </c>
      <c r="I24" s="4">
        <v>1.0097907302408022</v>
      </c>
      <c r="J24" s="15">
        <v>1.2005017479114588E-3</v>
      </c>
      <c r="K24" s="13">
        <f t="shared" si="1"/>
        <v>0.44799377565378223</v>
      </c>
      <c r="L24" s="4">
        <v>0.02</v>
      </c>
      <c r="M24" s="20">
        <f t="shared" si="2"/>
        <v>410.4676</v>
      </c>
    </row>
    <row r="25" spans="1:18" x14ac:dyDescent="0.25">
      <c r="A25" s="2">
        <v>108</v>
      </c>
      <c r="B25" s="1" t="s">
        <v>266</v>
      </c>
      <c r="C25" s="1" t="s">
        <v>267</v>
      </c>
      <c r="D25" s="1" t="s">
        <v>1398</v>
      </c>
      <c r="E25" s="1" t="s">
        <v>1405</v>
      </c>
      <c r="F25" s="7">
        <v>18016.419999999998</v>
      </c>
      <c r="G25" s="6">
        <v>10338.200000000001</v>
      </c>
      <c r="H25" s="10">
        <v>7678.2199999999975</v>
      </c>
      <c r="I25" s="4">
        <v>0.74270375887485218</v>
      </c>
      <c r="J25" s="15">
        <v>1.0538587552882108E-3</v>
      </c>
      <c r="K25" s="13">
        <f t="shared" si="1"/>
        <v>0.44904763440907042</v>
      </c>
      <c r="L25" s="4">
        <v>0.02</v>
      </c>
      <c r="M25" s="20">
        <f t="shared" si="2"/>
        <v>360.32839999999999</v>
      </c>
    </row>
    <row r="26" spans="1:18" x14ac:dyDescent="0.25">
      <c r="A26" s="2">
        <v>114</v>
      </c>
      <c r="B26" s="1" t="s">
        <v>332</v>
      </c>
      <c r="C26" s="18" t="s">
        <v>333</v>
      </c>
      <c r="D26" s="1" t="s">
        <v>1398</v>
      </c>
      <c r="E26" s="1" t="s">
        <v>1405</v>
      </c>
      <c r="F26" s="7">
        <v>16034.3</v>
      </c>
      <c r="G26" s="6">
        <v>2071.3000000000002</v>
      </c>
      <c r="H26" s="10">
        <v>13963</v>
      </c>
      <c r="I26" s="4">
        <v>6.7411770385748078</v>
      </c>
      <c r="J26" s="15">
        <v>9.3791593667985975E-4</v>
      </c>
      <c r="K26" s="13">
        <f t="shared" si="1"/>
        <v>0.44998555034575027</v>
      </c>
      <c r="L26" s="4">
        <v>0.02</v>
      </c>
      <c r="M26" s="20">
        <f t="shared" si="2"/>
        <v>320.68599999999998</v>
      </c>
    </row>
    <row r="27" spans="1:18" x14ac:dyDescent="0.25">
      <c r="A27" s="2">
        <v>133</v>
      </c>
      <c r="B27" s="1" t="s">
        <v>743</v>
      </c>
      <c r="C27" s="1" t="s">
        <v>744</v>
      </c>
      <c r="D27" s="1" t="s">
        <v>1398</v>
      </c>
      <c r="E27" s="1" t="s">
        <v>1405</v>
      </c>
      <c r="F27" s="7">
        <v>12045.13</v>
      </c>
      <c r="G27" s="6">
        <v>8333</v>
      </c>
      <c r="H27" s="10">
        <v>3712.1299999999992</v>
      </c>
      <c r="I27" s="4">
        <v>0.44547341893675735</v>
      </c>
      <c r="J27" s="15">
        <v>7.0457203534801509E-4</v>
      </c>
      <c r="K27" s="13">
        <f t="shared" si="1"/>
        <v>0.45069012238109829</v>
      </c>
      <c r="L27" s="4">
        <v>0.02</v>
      </c>
      <c r="M27" s="20">
        <f t="shared" si="2"/>
        <v>240.90259999999998</v>
      </c>
    </row>
    <row r="28" spans="1:18" x14ac:dyDescent="0.25">
      <c r="A28" s="2">
        <v>137</v>
      </c>
      <c r="B28" s="1" t="s">
        <v>494</v>
      </c>
      <c r="C28" s="1" t="s">
        <v>495</v>
      </c>
      <c r="D28" s="1" t="s">
        <v>1398</v>
      </c>
      <c r="E28" s="1" t="s">
        <v>1405</v>
      </c>
      <c r="F28" s="7">
        <v>11615.5</v>
      </c>
      <c r="G28" s="6">
        <v>9674.8799999999992</v>
      </c>
      <c r="H28" s="10">
        <v>1940.6200000000008</v>
      </c>
      <c r="I28" s="4">
        <v>0.20058336640867908</v>
      </c>
      <c r="J28" s="15">
        <v>6.7944110828068024E-4</v>
      </c>
      <c r="K28" s="13">
        <f t="shared" si="1"/>
        <v>0.45136956348937896</v>
      </c>
      <c r="L28" s="4">
        <v>0.02</v>
      </c>
      <c r="M28" s="20">
        <f t="shared" si="2"/>
        <v>232.31</v>
      </c>
    </row>
    <row r="29" spans="1:18" x14ac:dyDescent="0.25">
      <c r="A29" s="2">
        <v>154</v>
      </c>
      <c r="B29" s="1" t="s">
        <v>346</v>
      </c>
      <c r="C29" s="1" t="s">
        <v>347</v>
      </c>
      <c r="D29" s="1" t="s">
        <v>1398</v>
      </c>
      <c r="E29" s="1" t="s">
        <v>1405</v>
      </c>
      <c r="F29" s="7">
        <v>9854.5300000000007</v>
      </c>
      <c r="G29" s="6">
        <v>31235.24</v>
      </c>
      <c r="H29" s="10">
        <v>-21380.71</v>
      </c>
      <c r="I29" s="4">
        <v>-0.68450602588614651</v>
      </c>
      <c r="J29" s="15">
        <v>5.7643431490553244E-4</v>
      </c>
      <c r="K29" s="13">
        <f t="shared" si="1"/>
        <v>0.45194599780428446</v>
      </c>
      <c r="L29" s="4">
        <v>0.02</v>
      </c>
      <c r="M29" s="20">
        <f t="shared" si="2"/>
        <v>197.09060000000002</v>
      </c>
    </row>
    <row r="30" spans="1:18" x14ac:dyDescent="0.25">
      <c r="F30" s="16">
        <f>SUM(F2:F29)</f>
        <v>7726318.9900000021</v>
      </c>
      <c r="G30" s="16">
        <f>SUM(G2:G29)</f>
        <v>7530558.0900000008</v>
      </c>
      <c r="H30" s="16">
        <f>SUM(H2:H29)</f>
        <v>195760.90000000029</v>
      </c>
      <c r="K30" s="22" t="e">
        <f>+F30/'comp 2019 2018'!E2</f>
        <v>#DIV/0!</v>
      </c>
      <c r="M30" s="28">
        <f>SUM(M2:M29)</f>
        <v>130413.21619999997</v>
      </c>
      <c r="N30" s="15">
        <f>+M30/F30</f>
        <v>1.6879087747838369E-2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9"/>
  <sheetViews>
    <sheetView workbookViewId="0">
      <selection activeCell="M9" sqref="M9"/>
    </sheetView>
  </sheetViews>
  <sheetFormatPr baseColWidth="10" defaultRowHeight="15" x14ac:dyDescent="0.25"/>
  <cols>
    <col min="1" max="1" width="3" bestFit="1" customWidth="1"/>
    <col min="3" max="3" width="49.140625" bestFit="1" customWidth="1"/>
    <col min="5" max="5" width="11.85546875" bestFit="1" customWidth="1"/>
    <col min="8" max="8" width="14.5703125" bestFit="1" customWidth="1"/>
  </cols>
  <sheetData>
    <row r="1" spans="1:14" s="24" customFormat="1" x14ac:dyDescent="0.25">
      <c r="A1" s="23"/>
      <c r="B1" s="1" t="s">
        <v>0</v>
      </c>
      <c r="C1" s="1" t="s">
        <v>1</v>
      </c>
      <c r="D1" s="1" t="s">
        <v>1395</v>
      </c>
      <c r="E1" s="1"/>
      <c r="F1" s="5">
        <v>2019</v>
      </c>
      <c r="G1" s="5">
        <v>2018</v>
      </c>
      <c r="H1" s="23" t="s">
        <v>1417</v>
      </c>
      <c r="I1" s="23" t="s">
        <v>1418</v>
      </c>
      <c r="J1" s="24" t="s">
        <v>1419</v>
      </c>
      <c r="K1" s="24" t="s">
        <v>1420</v>
      </c>
      <c r="L1" s="25" t="s">
        <v>1393</v>
      </c>
      <c r="M1" s="27" t="s">
        <v>1394</v>
      </c>
    </row>
    <row r="2" spans="1:14" x14ac:dyDescent="0.25">
      <c r="A2" s="2">
        <v>29</v>
      </c>
      <c r="B2" s="1" t="s">
        <v>690</v>
      </c>
      <c r="C2" s="1" t="s">
        <v>691</v>
      </c>
      <c r="D2" s="1" t="s">
        <v>1398</v>
      </c>
      <c r="E2" s="1" t="s">
        <v>1406</v>
      </c>
      <c r="F2" s="7">
        <v>289610.3</v>
      </c>
      <c r="G2" s="6">
        <v>253657.49</v>
      </c>
      <c r="H2" s="10">
        <v>35952.81</v>
      </c>
      <c r="I2" s="4">
        <v>0.14173762422706304</v>
      </c>
      <c r="J2" s="15">
        <v>1.6940565899143407E-2</v>
      </c>
      <c r="K2" s="14">
        <f>J2</f>
        <v>1.6940565899143407E-2</v>
      </c>
      <c r="L2" s="4">
        <v>0.03</v>
      </c>
      <c r="M2" s="11">
        <f t="shared" ref="M2:M8" si="0">+L2*F2</f>
        <v>8688.3089999999993</v>
      </c>
    </row>
    <row r="3" spans="1:14" x14ac:dyDescent="0.25">
      <c r="A3" s="2">
        <v>30</v>
      </c>
      <c r="B3" s="1" t="s">
        <v>654</v>
      </c>
      <c r="C3" s="1" t="s">
        <v>655</v>
      </c>
      <c r="D3" s="1" t="s">
        <v>1398</v>
      </c>
      <c r="E3" s="1" t="s">
        <v>1406</v>
      </c>
      <c r="F3" s="7">
        <v>281264.92</v>
      </c>
      <c r="G3" s="6">
        <v>207350.1</v>
      </c>
      <c r="H3" s="10">
        <v>73914.819999999978</v>
      </c>
      <c r="I3" s="4">
        <v>0.35647351990666981</v>
      </c>
      <c r="J3" s="15">
        <v>1.6452408330702665E-2</v>
      </c>
      <c r="K3" s="14">
        <f>K2+J3</f>
        <v>3.3392974229846072E-2</v>
      </c>
      <c r="L3" s="4">
        <v>0.03</v>
      </c>
      <c r="M3" s="11">
        <f t="shared" si="0"/>
        <v>8437.9475999999995</v>
      </c>
    </row>
    <row r="4" spans="1:14" x14ac:dyDescent="0.25">
      <c r="A4" s="2">
        <v>31</v>
      </c>
      <c r="B4" s="1" t="s">
        <v>586</v>
      </c>
      <c r="C4" s="1" t="s">
        <v>587</v>
      </c>
      <c r="D4" s="1" t="s">
        <v>1398</v>
      </c>
      <c r="E4" s="1" t="s">
        <v>1406</v>
      </c>
      <c r="F4" s="7">
        <v>57468.959999999999</v>
      </c>
      <c r="G4" s="6">
        <v>68945.02</v>
      </c>
      <c r="H4" s="10">
        <v>-11476.060000000005</v>
      </c>
      <c r="I4" s="4">
        <v>-0.16645234130035794</v>
      </c>
      <c r="J4" s="15">
        <v>3.3616093903954263E-3</v>
      </c>
      <c r="K4" s="14">
        <f t="shared" ref="K4:K8" si="1">K3+J4</f>
        <v>3.6754583620241497E-2</v>
      </c>
      <c r="L4" s="4">
        <v>0.03</v>
      </c>
      <c r="M4" s="11">
        <f t="shared" si="0"/>
        <v>1724.0688</v>
      </c>
    </row>
    <row r="5" spans="1:14" x14ac:dyDescent="0.25">
      <c r="A5" s="2">
        <v>32</v>
      </c>
      <c r="B5" s="1" t="s">
        <v>781</v>
      </c>
      <c r="C5" s="1" t="s">
        <v>782</v>
      </c>
      <c r="D5" s="1" t="s">
        <v>1398</v>
      </c>
      <c r="E5" s="1" t="s">
        <v>1406</v>
      </c>
      <c r="F5" s="7">
        <v>51565.67</v>
      </c>
      <c r="G5" s="6">
        <v>22091.77</v>
      </c>
      <c r="H5" s="10">
        <v>29473.899999999998</v>
      </c>
      <c r="I5" s="4">
        <v>1.3341574713117146</v>
      </c>
      <c r="J5" s="15">
        <v>3.016300286172426E-3</v>
      </c>
      <c r="K5" s="14">
        <f t="shared" si="1"/>
        <v>3.9770883906413923E-2</v>
      </c>
      <c r="L5" s="4">
        <v>0.03</v>
      </c>
      <c r="M5" s="11">
        <f t="shared" si="0"/>
        <v>1546.9701</v>
      </c>
    </row>
    <row r="6" spans="1:14" x14ac:dyDescent="0.25">
      <c r="A6" s="2">
        <v>33</v>
      </c>
      <c r="B6" s="1" t="s">
        <v>857</v>
      </c>
      <c r="C6" s="1" t="s">
        <v>858</v>
      </c>
      <c r="D6" s="1" t="s">
        <v>1398</v>
      </c>
      <c r="E6" s="1" t="s">
        <v>1406</v>
      </c>
      <c r="F6" s="7">
        <v>48453.07</v>
      </c>
      <c r="G6" s="6">
        <v>62.92</v>
      </c>
      <c r="H6" s="10">
        <v>48390.15</v>
      </c>
      <c r="I6" s="4">
        <v>769.07422123331219</v>
      </c>
      <c r="J6" s="15">
        <v>2.834230776152673E-3</v>
      </c>
      <c r="K6" s="14">
        <f t="shared" si="1"/>
        <v>4.2605114682566593E-2</v>
      </c>
      <c r="L6" s="4">
        <v>0.03</v>
      </c>
      <c r="M6" s="11">
        <f t="shared" si="0"/>
        <v>1453.5920999999998</v>
      </c>
    </row>
    <row r="7" spans="1:14" x14ac:dyDescent="0.25">
      <c r="A7" s="2">
        <v>34</v>
      </c>
      <c r="B7" s="1" t="s">
        <v>384</v>
      </c>
      <c r="C7" s="1" t="s">
        <v>385</v>
      </c>
      <c r="D7" s="1" t="s">
        <v>1398</v>
      </c>
      <c r="E7" s="1" t="s">
        <v>1406</v>
      </c>
      <c r="F7" s="7">
        <v>31854.77</v>
      </c>
      <c r="G7" s="6">
        <v>70069.679999999993</v>
      </c>
      <c r="H7" s="10">
        <v>-38214.909999999989</v>
      </c>
      <c r="I7" s="4">
        <v>-0.54538439450558351</v>
      </c>
      <c r="J7" s="15">
        <v>1.8633240267596023E-3</v>
      </c>
      <c r="K7" s="14">
        <f t="shared" si="1"/>
        <v>4.4468438709326194E-2</v>
      </c>
      <c r="L7" s="4">
        <v>0.03</v>
      </c>
      <c r="M7" s="11">
        <f t="shared" si="0"/>
        <v>955.6431</v>
      </c>
    </row>
    <row r="8" spans="1:14" x14ac:dyDescent="0.25">
      <c r="A8" s="2">
        <v>35</v>
      </c>
      <c r="B8" s="1" t="s">
        <v>911</v>
      </c>
      <c r="C8" s="1" t="s">
        <v>912</v>
      </c>
      <c r="D8" s="1" t="s">
        <v>1398</v>
      </c>
      <c r="E8" s="1" t="s">
        <v>1406</v>
      </c>
      <c r="F8" s="7">
        <v>22216.48</v>
      </c>
      <c r="G8" s="6">
        <v>15210.74</v>
      </c>
      <c r="H8" s="10">
        <v>7005.74</v>
      </c>
      <c r="I8" s="4">
        <v>0.46057851228802804</v>
      </c>
      <c r="J8" s="15">
        <v>1.2995385298347521E-3</v>
      </c>
      <c r="K8" s="14">
        <f t="shared" si="1"/>
        <v>4.5767977239160949E-2</v>
      </c>
      <c r="L8" s="4">
        <v>0.03</v>
      </c>
      <c r="M8" s="11">
        <f t="shared" si="0"/>
        <v>666.49439999999993</v>
      </c>
    </row>
    <row r="9" spans="1:14" x14ac:dyDescent="0.25">
      <c r="F9" s="16">
        <f>SUM(F2:F8)</f>
        <v>782434.16999999993</v>
      </c>
      <c r="G9" s="16">
        <f>SUM(G2:G8)</f>
        <v>637387.72</v>
      </c>
      <c r="H9" s="16">
        <f>SUM(H2:H8)</f>
        <v>145046.44999999995</v>
      </c>
      <c r="K9" s="22" t="e">
        <f>+F9/'comp 2019 2018'!E2</f>
        <v>#DIV/0!</v>
      </c>
      <c r="M9" s="16">
        <f>SUM(M2:M8)</f>
        <v>23473.025100000003</v>
      </c>
      <c r="N9" s="13">
        <f>+M9/F9</f>
        <v>3.0000000000000006E-2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O26"/>
  <sheetViews>
    <sheetView workbookViewId="0">
      <selection activeCell="A9" sqref="A9:XFD9"/>
    </sheetView>
  </sheetViews>
  <sheetFormatPr baseColWidth="10" defaultRowHeight="15" x14ac:dyDescent="0.25"/>
  <cols>
    <col min="3" max="3" width="42" bestFit="1" customWidth="1"/>
    <col min="5" max="5" width="12.42578125" bestFit="1" customWidth="1"/>
    <col min="7" max="7" width="12.5703125" bestFit="1" customWidth="1"/>
    <col min="8" max="8" width="14.5703125" bestFit="1" customWidth="1"/>
    <col min="13" max="13" width="12" bestFit="1" customWidth="1"/>
  </cols>
  <sheetData>
    <row r="3" spans="2:15" x14ac:dyDescent="0.25">
      <c r="B3" s="1" t="s">
        <v>0</v>
      </c>
      <c r="C3" s="1" t="s">
        <v>1</v>
      </c>
      <c r="D3" s="1" t="s">
        <v>1395</v>
      </c>
      <c r="E3" s="1"/>
      <c r="F3" s="5">
        <v>2019</v>
      </c>
      <c r="G3" s="5">
        <v>2018</v>
      </c>
      <c r="H3" s="23" t="s">
        <v>1417</v>
      </c>
      <c r="I3" s="23" t="s">
        <v>1418</v>
      </c>
      <c r="J3" s="24" t="s">
        <v>1419</v>
      </c>
      <c r="K3" s="24" t="s">
        <v>1420</v>
      </c>
      <c r="L3" s="25" t="s">
        <v>1393</v>
      </c>
      <c r="M3" s="27" t="s">
        <v>1433</v>
      </c>
      <c r="N3" s="23"/>
      <c r="O3" s="23" t="s">
        <v>1434</v>
      </c>
    </row>
    <row r="4" spans="2:15" x14ac:dyDescent="0.25">
      <c r="B4" s="1" t="s">
        <v>402</v>
      </c>
      <c r="C4" s="1" t="s">
        <v>403</v>
      </c>
      <c r="D4" s="1" t="s">
        <v>1396</v>
      </c>
      <c r="E4" s="1" t="s">
        <v>1402</v>
      </c>
      <c r="F4" s="7">
        <v>266286.8</v>
      </c>
      <c r="G4" s="6">
        <v>294743.07</v>
      </c>
      <c r="H4" s="10">
        <v>-28456.270000000019</v>
      </c>
      <c r="I4" s="4">
        <v>-9.6546018876711909E-2</v>
      </c>
      <c r="J4" s="33" t="e">
        <f>F4/'comp 2019 2018'!$E$2</f>
        <v>#DIV/0!</v>
      </c>
      <c r="K4" s="14" t="e">
        <f>J4</f>
        <v>#DIV/0!</v>
      </c>
      <c r="L4" s="4">
        <v>0.05</v>
      </c>
      <c r="M4" s="11">
        <f>+L4*F4</f>
        <v>13314.34</v>
      </c>
      <c r="N4" s="2"/>
      <c r="O4" s="26">
        <f>+M4/12</f>
        <v>1109.5283333333334</v>
      </c>
    </row>
    <row r="5" spans="2:15" x14ac:dyDescent="0.25">
      <c r="B5" s="1" t="s">
        <v>272</v>
      </c>
      <c r="C5" s="1" t="s">
        <v>273</v>
      </c>
      <c r="D5" s="1" t="s">
        <v>1396</v>
      </c>
      <c r="E5" s="1" t="s">
        <v>1402</v>
      </c>
      <c r="F5" s="7">
        <v>174891.8</v>
      </c>
      <c r="G5" s="6">
        <v>177596.32</v>
      </c>
      <c r="H5" s="10">
        <v>-2704.5200000000186</v>
      </c>
      <c r="I5" s="4">
        <v>-1.5228468698000153E-2</v>
      </c>
      <c r="J5" s="33" t="e">
        <f>F5/'comp 2019 2018'!$E$2</f>
        <v>#DIV/0!</v>
      </c>
      <c r="K5" s="14" t="e">
        <f>K4+J5</f>
        <v>#DIV/0!</v>
      </c>
      <c r="L5" s="4">
        <v>0.05</v>
      </c>
      <c r="M5" s="11">
        <f t="shared" ref="M5:M22" si="0">+L5*F5</f>
        <v>8744.59</v>
      </c>
      <c r="N5" s="2"/>
      <c r="O5" s="26">
        <f t="shared" ref="O5:O22" si="1">+M5/12</f>
        <v>728.71583333333331</v>
      </c>
    </row>
    <row r="6" spans="2:15" x14ac:dyDescent="0.25">
      <c r="B6" s="1" t="s">
        <v>542</v>
      </c>
      <c r="C6" s="1" t="s">
        <v>543</v>
      </c>
      <c r="D6" s="1" t="s">
        <v>1396</v>
      </c>
      <c r="E6" s="1" t="s">
        <v>1402</v>
      </c>
      <c r="F6" s="7">
        <v>119132.27</v>
      </c>
      <c r="G6" s="6">
        <v>89394.29</v>
      </c>
      <c r="H6" s="10">
        <v>29737.98000000001</v>
      </c>
      <c r="I6" s="4">
        <v>0.33266084444543398</v>
      </c>
      <c r="J6" s="33" t="e">
        <f>F6/'comp 2019 2018'!$E$2</f>
        <v>#DIV/0!</v>
      </c>
      <c r="K6" s="14" t="e">
        <f t="shared" ref="K6:K20" si="2">K5+J6</f>
        <v>#DIV/0!</v>
      </c>
      <c r="L6" s="4">
        <v>0.05</v>
      </c>
      <c r="M6" s="11">
        <f t="shared" si="0"/>
        <v>5956.6135000000004</v>
      </c>
      <c r="N6" s="2"/>
      <c r="O6" s="26">
        <f t="shared" si="1"/>
        <v>496.38445833333338</v>
      </c>
    </row>
    <row r="7" spans="2:15" x14ac:dyDescent="0.25">
      <c r="B7" s="1" t="s">
        <v>90</v>
      </c>
      <c r="C7" s="1" t="s">
        <v>91</v>
      </c>
      <c r="D7" s="1" t="s">
        <v>1396</v>
      </c>
      <c r="E7" s="1" t="s">
        <v>1402</v>
      </c>
      <c r="F7" s="7">
        <v>108811.9</v>
      </c>
      <c r="G7" s="6">
        <v>114777.41</v>
      </c>
      <c r="H7" s="10">
        <v>-5965.5100000000093</v>
      </c>
      <c r="I7" s="4">
        <v>-5.1974600228389969E-2</v>
      </c>
      <c r="J7" s="33" t="e">
        <f>F7/'comp 2019 2018'!$E$2</f>
        <v>#DIV/0!</v>
      </c>
      <c r="K7" s="14" t="e">
        <f t="shared" si="2"/>
        <v>#DIV/0!</v>
      </c>
      <c r="L7" s="4">
        <v>0.05</v>
      </c>
      <c r="M7" s="11">
        <f t="shared" si="0"/>
        <v>5440.5950000000003</v>
      </c>
      <c r="N7" s="2"/>
      <c r="O7" s="26">
        <f t="shared" si="1"/>
        <v>453.38291666666669</v>
      </c>
    </row>
    <row r="8" spans="2:15" x14ac:dyDescent="0.25">
      <c r="B8" s="1" t="s">
        <v>720</v>
      </c>
      <c r="C8" s="1" t="s">
        <v>721</v>
      </c>
      <c r="D8" s="1" t="s">
        <v>1396</v>
      </c>
      <c r="E8" s="1" t="s">
        <v>1402</v>
      </c>
      <c r="F8" s="7">
        <v>52073.29</v>
      </c>
      <c r="G8" s="6">
        <v>39902.980000000003</v>
      </c>
      <c r="H8" s="10">
        <v>12170.309999999998</v>
      </c>
      <c r="I8" s="4">
        <v>0.30499752148836995</v>
      </c>
      <c r="J8" s="33" t="e">
        <f>F8/'comp 2019 2018'!$E$2</f>
        <v>#DIV/0!</v>
      </c>
      <c r="K8" s="14" t="e">
        <f t="shared" si="2"/>
        <v>#DIV/0!</v>
      </c>
      <c r="L8" s="4">
        <v>0.05</v>
      </c>
      <c r="M8" s="11">
        <f t="shared" si="0"/>
        <v>2603.6645000000003</v>
      </c>
      <c r="N8" s="2"/>
      <c r="O8" s="26">
        <f t="shared" si="1"/>
        <v>216.97204166666668</v>
      </c>
    </row>
    <row r="9" spans="2:15" x14ac:dyDescent="0.25">
      <c r="B9" s="1" t="s">
        <v>224</v>
      </c>
      <c r="C9" s="1" t="s">
        <v>225</v>
      </c>
      <c r="D9" s="1" t="s">
        <v>1396</v>
      </c>
      <c r="E9" s="1" t="s">
        <v>1402</v>
      </c>
      <c r="F9" s="7">
        <v>36300</v>
      </c>
      <c r="G9" s="6">
        <v>181158</v>
      </c>
      <c r="H9" s="10">
        <v>-144858</v>
      </c>
      <c r="I9" s="4">
        <v>-0.79962242903984371</v>
      </c>
      <c r="J9" s="33" t="e">
        <f>F9/'comp 2019 2018'!$E$2</f>
        <v>#DIV/0!</v>
      </c>
      <c r="K9" s="14" t="e">
        <f t="shared" si="2"/>
        <v>#DIV/0!</v>
      </c>
      <c r="L9" s="4">
        <v>0.05</v>
      </c>
      <c r="M9" s="11">
        <f t="shared" si="0"/>
        <v>1815</v>
      </c>
      <c r="N9" s="2"/>
      <c r="O9" s="26">
        <f t="shared" si="1"/>
        <v>151.25</v>
      </c>
    </row>
    <row r="10" spans="2:15" x14ac:dyDescent="0.25">
      <c r="B10" s="1" t="s">
        <v>72</v>
      </c>
      <c r="C10" s="1" t="s">
        <v>73</v>
      </c>
      <c r="D10" s="1" t="s">
        <v>1396</v>
      </c>
      <c r="E10" s="1" t="s">
        <v>1402</v>
      </c>
      <c r="F10" s="7">
        <v>29181.5</v>
      </c>
      <c r="G10" s="6">
        <v>15806.3</v>
      </c>
      <c r="H10" s="10">
        <v>13375.2</v>
      </c>
      <c r="I10" s="4">
        <v>0.84619423900596602</v>
      </c>
      <c r="J10" s="33" t="e">
        <f>F10/'comp 2019 2018'!$E$2</f>
        <v>#DIV/0!</v>
      </c>
      <c r="K10" s="14" t="e">
        <f t="shared" si="2"/>
        <v>#DIV/0!</v>
      </c>
      <c r="L10" s="4">
        <v>0.05</v>
      </c>
      <c r="M10" s="11">
        <f t="shared" si="0"/>
        <v>1459.075</v>
      </c>
      <c r="N10" s="2"/>
      <c r="O10" s="26">
        <f t="shared" si="1"/>
        <v>121.58958333333334</v>
      </c>
    </row>
    <row r="11" spans="2:15" x14ac:dyDescent="0.25">
      <c r="B11" s="1" t="s">
        <v>488</v>
      </c>
      <c r="C11" s="1" t="s">
        <v>489</v>
      </c>
      <c r="D11" s="1" t="s">
        <v>1396</v>
      </c>
      <c r="E11" s="1" t="s">
        <v>1402</v>
      </c>
      <c r="F11" s="7">
        <v>27854.48</v>
      </c>
      <c r="G11" s="6">
        <v>27764.94</v>
      </c>
      <c r="H11" s="10">
        <v>89.540000000000873</v>
      </c>
      <c r="I11" s="4">
        <v>3.2249304338493393E-3</v>
      </c>
      <c r="J11" s="33" t="e">
        <f>F11/'comp 2019 2018'!$E$2</f>
        <v>#DIV/0!</v>
      </c>
      <c r="K11" s="14" t="e">
        <f t="shared" si="2"/>
        <v>#DIV/0!</v>
      </c>
      <c r="L11" s="4">
        <v>0.05</v>
      </c>
      <c r="M11" s="11">
        <f t="shared" si="0"/>
        <v>1392.7240000000002</v>
      </c>
      <c r="N11" s="2"/>
      <c r="O11" s="26">
        <f t="shared" si="1"/>
        <v>116.06033333333335</v>
      </c>
    </row>
    <row r="12" spans="2:15" x14ac:dyDescent="0.25">
      <c r="B12" s="1" t="s">
        <v>855</v>
      </c>
      <c r="C12" s="1" t="s">
        <v>856</v>
      </c>
      <c r="D12" s="1" t="s">
        <v>1396</v>
      </c>
      <c r="E12" s="1" t="s">
        <v>1402</v>
      </c>
      <c r="F12" s="7">
        <v>24644.37</v>
      </c>
      <c r="G12" s="6">
        <v>15305.79</v>
      </c>
      <c r="H12" s="10">
        <v>9338.5799999999981</v>
      </c>
      <c r="I12" s="4">
        <v>0.61013381210639883</v>
      </c>
      <c r="J12" s="33" t="e">
        <f>F12/'comp 2019 2018'!$E$2</f>
        <v>#DIV/0!</v>
      </c>
      <c r="K12" s="14" t="e">
        <f t="shared" si="2"/>
        <v>#DIV/0!</v>
      </c>
      <c r="L12" s="4">
        <v>0.05</v>
      </c>
      <c r="M12" s="11">
        <f t="shared" si="0"/>
        <v>1232.2184999999999</v>
      </c>
      <c r="N12" s="2"/>
      <c r="O12" s="26">
        <f t="shared" si="1"/>
        <v>102.68487499999999</v>
      </c>
    </row>
    <row r="13" spans="2:15" x14ac:dyDescent="0.25">
      <c r="B13" s="1" t="s">
        <v>238</v>
      </c>
      <c r="C13" s="1" t="s">
        <v>239</v>
      </c>
      <c r="D13" s="1" t="s">
        <v>1396</v>
      </c>
      <c r="E13" s="1" t="s">
        <v>1402</v>
      </c>
      <c r="F13" s="7">
        <v>23545</v>
      </c>
      <c r="G13" s="6">
        <v>25582</v>
      </c>
      <c r="H13" s="10">
        <v>-2037</v>
      </c>
      <c r="I13" s="4">
        <v>-7.9626299742006093E-2</v>
      </c>
      <c r="J13" s="33" t="e">
        <f>F13/'comp 2019 2018'!$E$2</f>
        <v>#DIV/0!</v>
      </c>
      <c r="K13" s="14" t="e">
        <f t="shared" si="2"/>
        <v>#DIV/0!</v>
      </c>
      <c r="L13" s="4">
        <v>0.05</v>
      </c>
      <c r="M13" s="11">
        <f t="shared" si="0"/>
        <v>1177.25</v>
      </c>
      <c r="N13" s="2"/>
      <c r="O13" s="26">
        <f t="shared" si="1"/>
        <v>98.104166666666671</v>
      </c>
    </row>
    <row r="14" spans="2:15" x14ac:dyDescent="0.25">
      <c r="B14" s="1" t="s">
        <v>124</v>
      </c>
      <c r="C14" s="1" t="s">
        <v>125</v>
      </c>
      <c r="D14" s="1" t="s">
        <v>1396</v>
      </c>
      <c r="E14" s="1" t="s">
        <v>1402</v>
      </c>
      <c r="F14" s="7">
        <v>22818.35</v>
      </c>
      <c r="G14" s="6">
        <v>5467.55</v>
      </c>
      <c r="H14" s="10">
        <v>17350.8</v>
      </c>
      <c r="I14" s="4">
        <v>3.1734140519976952</v>
      </c>
      <c r="J14" s="33" t="e">
        <f>F14/'comp 2019 2018'!$E$2</f>
        <v>#DIV/0!</v>
      </c>
      <c r="K14" s="14" t="e">
        <f t="shared" si="2"/>
        <v>#DIV/0!</v>
      </c>
      <c r="L14" s="4">
        <v>0.05</v>
      </c>
      <c r="M14" s="11">
        <f t="shared" si="0"/>
        <v>1140.9175</v>
      </c>
      <c r="N14" s="2"/>
      <c r="O14" s="26">
        <f t="shared" si="1"/>
        <v>95.076458333333335</v>
      </c>
    </row>
    <row r="15" spans="2:15" x14ac:dyDescent="0.25">
      <c r="B15" s="1" t="s">
        <v>969</v>
      </c>
      <c r="C15" s="1" t="s">
        <v>970</v>
      </c>
      <c r="D15" s="1" t="s">
        <v>1396</v>
      </c>
      <c r="E15" s="1" t="s">
        <v>1402</v>
      </c>
      <c r="F15" s="7">
        <v>18239.16</v>
      </c>
      <c r="G15" s="6">
        <v>14204.68</v>
      </c>
      <c r="H15" s="10">
        <v>4034.4799999999996</v>
      </c>
      <c r="I15" s="4">
        <v>0.2840247017180253</v>
      </c>
      <c r="J15" s="33" t="e">
        <f>F15/'comp 2019 2018'!$E$2</f>
        <v>#DIV/0!</v>
      </c>
      <c r="K15" s="14" t="e">
        <f t="shared" si="2"/>
        <v>#DIV/0!</v>
      </c>
      <c r="L15" s="4">
        <v>0.05</v>
      </c>
      <c r="M15" s="11">
        <f t="shared" si="0"/>
        <v>911.95800000000008</v>
      </c>
      <c r="N15" s="2"/>
      <c r="O15" s="26">
        <f t="shared" si="1"/>
        <v>75.996500000000012</v>
      </c>
    </row>
    <row r="16" spans="2:15" x14ac:dyDescent="0.25">
      <c r="B16" s="1" t="s">
        <v>863</v>
      </c>
      <c r="C16" s="1" t="s">
        <v>864</v>
      </c>
      <c r="D16" s="1" t="s">
        <v>1396</v>
      </c>
      <c r="E16" s="1" t="s">
        <v>1402</v>
      </c>
      <c r="F16" s="7">
        <v>15613.76</v>
      </c>
      <c r="G16" s="6">
        <v>2550</v>
      </c>
      <c r="H16" s="10">
        <v>13063.76</v>
      </c>
      <c r="I16" s="4">
        <v>5.1230431372549017</v>
      </c>
      <c r="J16" s="33" t="e">
        <f>F16/'comp 2019 2018'!$E$2</f>
        <v>#DIV/0!</v>
      </c>
      <c r="K16" s="14" t="e">
        <f t="shared" si="2"/>
        <v>#DIV/0!</v>
      </c>
      <c r="L16" s="4">
        <v>0.05</v>
      </c>
      <c r="M16" s="11">
        <f t="shared" si="0"/>
        <v>780.6880000000001</v>
      </c>
      <c r="N16" s="2"/>
      <c r="O16" s="26">
        <f t="shared" si="1"/>
        <v>65.057333333333347</v>
      </c>
    </row>
    <row r="17" spans="1:15" x14ac:dyDescent="0.25">
      <c r="B17" s="2" t="s">
        <v>1263</v>
      </c>
      <c r="C17" s="2" t="s">
        <v>1264</v>
      </c>
      <c r="D17" s="1" t="s">
        <v>1396</v>
      </c>
      <c r="E17" s="1" t="s">
        <v>1402</v>
      </c>
      <c r="F17" s="8">
        <v>15539.16</v>
      </c>
      <c r="G17" s="2"/>
      <c r="H17" s="10">
        <v>15539.16</v>
      </c>
      <c r="I17" s="4" t="e">
        <v>#DIV/0!</v>
      </c>
      <c r="J17" s="33" t="e">
        <f>F17/'comp 2019 2018'!$E$2</f>
        <v>#DIV/0!</v>
      </c>
      <c r="K17" s="14" t="e">
        <f t="shared" si="2"/>
        <v>#DIV/0!</v>
      </c>
      <c r="L17" s="4">
        <v>0.05</v>
      </c>
      <c r="M17" s="11">
        <f t="shared" si="0"/>
        <v>776.95800000000008</v>
      </c>
      <c r="N17" s="2"/>
      <c r="O17" s="26">
        <f t="shared" si="1"/>
        <v>64.746500000000012</v>
      </c>
    </row>
    <row r="18" spans="1:15" x14ac:dyDescent="0.25">
      <c r="B18" s="1" t="s">
        <v>749</v>
      </c>
      <c r="C18" s="1" t="s">
        <v>750</v>
      </c>
      <c r="D18" s="1" t="s">
        <v>1396</v>
      </c>
      <c r="E18" s="1" t="s">
        <v>1402</v>
      </c>
      <c r="F18" s="7">
        <v>15528.65</v>
      </c>
      <c r="G18" s="6">
        <v>33052</v>
      </c>
      <c r="H18" s="10">
        <v>-17523.349999999999</v>
      </c>
      <c r="I18" s="4">
        <v>-0.53017517850659557</v>
      </c>
      <c r="J18" s="33" t="e">
        <f>F18/'comp 2019 2018'!$E$2</f>
        <v>#DIV/0!</v>
      </c>
      <c r="K18" s="14" t="e">
        <f t="shared" si="2"/>
        <v>#DIV/0!</v>
      </c>
      <c r="L18" s="4">
        <v>0.05</v>
      </c>
      <c r="M18" s="11">
        <f t="shared" si="0"/>
        <v>776.4325</v>
      </c>
      <c r="N18" s="2"/>
      <c r="O18" s="26">
        <f t="shared" si="1"/>
        <v>64.702708333333334</v>
      </c>
    </row>
    <row r="19" spans="1:15" x14ac:dyDescent="0.25">
      <c r="B19" s="1" t="s">
        <v>416</v>
      </c>
      <c r="C19" s="1" t="s">
        <v>417</v>
      </c>
      <c r="D19" s="1" t="s">
        <v>1396</v>
      </c>
      <c r="E19" s="1" t="s">
        <v>1402</v>
      </c>
      <c r="F19" s="7">
        <v>11591.23</v>
      </c>
      <c r="G19" s="6">
        <v>14175.35</v>
      </c>
      <c r="H19" s="10">
        <v>-2584.1200000000008</v>
      </c>
      <c r="I19" s="4">
        <v>-0.18229673341398983</v>
      </c>
      <c r="J19" s="33" t="e">
        <f>F19/'comp 2019 2018'!$E$2</f>
        <v>#DIV/0!</v>
      </c>
      <c r="K19" s="14" t="e">
        <f t="shared" si="2"/>
        <v>#DIV/0!</v>
      </c>
      <c r="L19" s="4">
        <v>0.05</v>
      </c>
      <c r="M19" s="11">
        <f t="shared" si="0"/>
        <v>579.56150000000002</v>
      </c>
      <c r="N19" s="2"/>
      <c r="O19" s="26">
        <f t="shared" si="1"/>
        <v>48.296791666666671</v>
      </c>
    </row>
    <row r="20" spans="1:15" x14ac:dyDescent="0.25">
      <c r="B20" s="1" t="s">
        <v>474</v>
      </c>
      <c r="C20" s="1" t="s">
        <v>475</v>
      </c>
      <c r="D20" s="1" t="s">
        <v>1396</v>
      </c>
      <c r="E20" s="1" t="s">
        <v>1402</v>
      </c>
      <c r="F20" s="7">
        <v>11095.48</v>
      </c>
      <c r="G20" s="6">
        <v>92925.64</v>
      </c>
      <c r="H20" s="10">
        <v>-81830.16</v>
      </c>
      <c r="I20" s="4">
        <v>-0.8805982934311779</v>
      </c>
      <c r="J20" s="33" t="e">
        <f>F20/'comp 2019 2018'!$E$2</f>
        <v>#DIV/0!</v>
      </c>
      <c r="K20" s="14" t="e">
        <f t="shared" si="2"/>
        <v>#DIV/0!</v>
      </c>
      <c r="L20" s="4">
        <v>0.05</v>
      </c>
      <c r="M20" s="11">
        <f t="shared" si="0"/>
        <v>554.774</v>
      </c>
      <c r="N20" s="2"/>
      <c r="O20" s="26">
        <f t="shared" si="1"/>
        <v>46.231166666666667</v>
      </c>
    </row>
    <row r="21" spans="1:15" x14ac:dyDescent="0.25">
      <c r="B21" s="2" t="s">
        <v>1329</v>
      </c>
      <c r="C21" s="2" t="s">
        <v>1330</v>
      </c>
      <c r="D21" s="1" t="s">
        <v>1396</v>
      </c>
      <c r="E21" s="1" t="s">
        <v>1402</v>
      </c>
      <c r="F21" s="3">
        <v>8437.9599999999991</v>
      </c>
      <c r="G21" s="2"/>
      <c r="H21" s="10">
        <v>8437.9599999999991</v>
      </c>
      <c r="I21" s="4" t="e">
        <v>#DIV/0!</v>
      </c>
      <c r="J21" s="33" t="e">
        <f>F21/'comp 2019 2018'!$E$2</f>
        <v>#DIV/0!</v>
      </c>
      <c r="L21" s="4">
        <v>0.05</v>
      </c>
      <c r="M21" s="11">
        <f t="shared" si="0"/>
        <v>421.89799999999997</v>
      </c>
      <c r="N21" s="2"/>
      <c r="O21" s="26">
        <f t="shared" si="1"/>
        <v>35.158166666666666</v>
      </c>
    </row>
    <row r="22" spans="1:15" x14ac:dyDescent="0.25">
      <c r="B22" s="1" t="s">
        <v>258</v>
      </c>
      <c r="C22" s="1" t="s">
        <v>259</v>
      </c>
      <c r="D22" s="1" t="s">
        <v>1396</v>
      </c>
      <c r="E22" s="1" t="s">
        <v>1402</v>
      </c>
      <c r="F22" s="9">
        <v>6208.51</v>
      </c>
      <c r="G22" s="6">
        <v>6390.33</v>
      </c>
      <c r="H22" s="10">
        <v>-181.81999999999971</v>
      </c>
      <c r="I22" s="4">
        <v>-2.8452364744856636E-2</v>
      </c>
      <c r="J22" s="33" t="e">
        <f>F22/'comp 2019 2018'!$E$2</f>
        <v>#DIV/0!</v>
      </c>
      <c r="L22" s="4">
        <v>0.05</v>
      </c>
      <c r="M22" s="11">
        <f t="shared" si="0"/>
        <v>310.42550000000006</v>
      </c>
      <c r="N22" s="2"/>
      <c r="O22" s="26">
        <f t="shared" si="1"/>
        <v>25.86879166666667</v>
      </c>
    </row>
    <row r="24" spans="1:15" x14ac:dyDescent="0.25">
      <c r="F24" s="16">
        <f>SUM(F4:F22)</f>
        <v>987793.67</v>
      </c>
      <c r="G24" s="16">
        <f>SUM(G4:G22)</f>
        <v>1150796.6500000001</v>
      </c>
      <c r="J24" s="22" t="e">
        <f>F24/'comp 2019 2018'!$E$2</f>
        <v>#DIV/0!</v>
      </c>
      <c r="M24" s="28">
        <f>SUM(M4:M22)</f>
        <v>49389.683500000006</v>
      </c>
      <c r="N24" s="13">
        <f>+M24/F24</f>
        <v>0.05</v>
      </c>
    </row>
    <row r="26" spans="1:15" x14ac:dyDescent="0.25">
      <c r="A26" t="s">
        <v>1425</v>
      </c>
      <c r="C26" t="s">
        <v>1426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0"/>
  <sheetViews>
    <sheetView workbookViewId="0">
      <selection activeCell="B9" sqref="B9"/>
    </sheetView>
  </sheetViews>
  <sheetFormatPr baseColWidth="10" defaultRowHeight="15" x14ac:dyDescent="0.25"/>
  <cols>
    <col min="2" max="2" width="31" customWidth="1"/>
    <col min="3" max="3" width="29.140625" bestFit="1" customWidth="1"/>
    <col min="8" max="8" width="13" bestFit="1" customWidth="1"/>
  </cols>
  <sheetData>
    <row r="1" spans="1:14" x14ac:dyDescent="0.25">
      <c r="A1" s="1" t="s">
        <v>0</v>
      </c>
      <c r="B1" s="1" t="s">
        <v>1</v>
      </c>
      <c r="C1" s="1" t="s">
        <v>1395</v>
      </c>
      <c r="D1" s="1"/>
      <c r="E1" s="5">
        <v>2019</v>
      </c>
      <c r="F1" s="5">
        <v>2018</v>
      </c>
      <c r="G1" s="23" t="s">
        <v>1417</v>
      </c>
      <c r="H1" s="23" t="s">
        <v>1418</v>
      </c>
      <c r="I1" s="24" t="s">
        <v>1419</v>
      </c>
      <c r="J1" s="24" t="s">
        <v>1420</v>
      </c>
      <c r="K1" s="25" t="s">
        <v>1393</v>
      </c>
      <c r="L1" s="27" t="s">
        <v>1433</v>
      </c>
      <c r="M1" s="23"/>
      <c r="N1" s="23" t="s">
        <v>1434</v>
      </c>
    </row>
    <row r="2" spans="1:14" x14ac:dyDescent="0.25">
      <c r="A2" s="1" t="s">
        <v>114</v>
      </c>
      <c r="B2" s="1" t="s">
        <v>115</v>
      </c>
      <c r="C2" s="1" t="s">
        <v>1396</v>
      </c>
      <c r="D2" s="1" t="s">
        <v>1432</v>
      </c>
      <c r="E2" s="7">
        <v>221715.68</v>
      </c>
      <c r="F2" s="6">
        <v>280304.46000000002</v>
      </c>
      <c r="G2" s="10">
        <v>-58588.780000000028</v>
      </c>
      <c r="H2" s="4">
        <v>-0.20901836524470579</v>
      </c>
      <c r="I2" s="13">
        <v>1.4149468885520891E-2</v>
      </c>
      <c r="J2" s="14">
        <f>I2</f>
        <v>1.4149468885520891E-2</v>
      </c>
      <c r="K2" s="4">
        <v>0.05</v>
      </c>
      <c r="L2" s="11">
        <f>+K2*E2</f>
        <v>11085.784</v>
      </c>
      <c r="M2" s="2"/>
      <c r="N2" s="26">
        <f>+L2/12</f>
        <v>923.81533333333334</v>
      </c>
    </row>
    <row r="3" spans="1:14" x14ac:dyDescent="0.25">
      <c r="A3" s="1" t="s">
        <v>44</v>
      </c>
      <c r="B3" s="1" t="s">
        <v>45</v>
      </c>
      <c r="C3" s="1" t="s">
        <v>1396</v>
      </c>
      <c r="D3" s="1" t="s">
        <v>1432</v>
      </c>
      <c r="E3" s="7">
        <v>174769.12</v>
      </c>
      <c r="F3" s="6">
        <v>139093.21</v>
      </c>
      <c r="G3" s="10">
        <v>35675.910000000003</v>
      </c>
      <c r="H3" s="4">
        <v>0.25648922761937842</v>
      </c>
      <c r="I3" s="13">
        <v>1.1153429588696058E-2</v>
      </c>
      <c r="J3" s="14">
        <f>J2+I3</f>
        <v>2.5302898474216948E-2</v>
      </c>
      <c r="K3" s="4">
        <v>0.05</v>
      </c>
      <c r="L3" s="11">
        <f>+K3*E3</f>
        <v>8738.4560000000001</v>
      </c>
      <c r="M3" s="2"/>
      <c r="N3" s="26">
        <f t="shared" ref="N3:N9" si="0">+L3/12</f>
        <v>728.20466666666664</v>
      </c>
    </row>
    <row r="4" spans="1:14" x14ac:dyDescent="0.25">
      <c r="A4" s="1" t="s">
        <v>801</v>
      </c>
      <c r="B4" s="1" t="s">
        <v>802</v>
      </c>
      <c r="C4" s="1" t="s">
        <v>1396</v>
      </c>
      <c r="D4" s="1" t="s">
        <v>1432</v>
      </c>
      <c r="E4" s="7">
        <v>87646.26</v>
      </c>
      <c r="F4" s="6">
        <v>28267.599999999999</v>
      </c>
      <c r="G4" s="10">
        <v>59378.659999999996</v>
      </c>
      <c r="H4" s="4">
        <v>2.1005907823798271</v>
      </c>
      <c r="I4" s="13">
        <v>5.5934159857447801E-3</v>
      </c>
      <c r="J4" s="14">
        <f t="shared" ref="J4:J9" si="1">J3+I4</f>
        <v>3.089631445996173E-2</v>
      </c>
      <c r="K4" s="4">
        <v>0.05</v>
      </c>
      <c r="L4" s="11">
        <f>+K4*E4</f>
        <v>4382.3130000000001</v>
      </c>
      <c r="M4" s="2"/>
      <c r="N4" s="26">
        <f t="shared" si="0"/>
        <v>365.19274999999999</v>
      </c>
    </row>
    <row r="5" spans="1:14" x14ac:dyDescent="0.25">
      <c r="A5" s="2" t="s">
        <v>1227</v>
      </c>
      <c r="B5" s="2" t="s">
        <v>1228</v>
      </c>
      <c r="C5" s="2" t="s">
        <v>1396</v>
      </c>
      <c r="D5" s="1" t="s">
        <v>1432</v>
      </c>
      <c r="E5" s="8">
        <v>62952.52</v>
      </c>
      <c r="F5" s="2"/>
      <c r="G5" s="10">
        <v>62952.52</v>
      </c>
      <c r="H5" s="4" t="e">
        <v>#DIV/0!</v>
      </c>
      <c r="I5" s="13">
        <v>4.0175089240649629E-3</v>
      </c>
      <c r="J5" s="14">
        <f t="shared" si="1"/>
        <v>3.4913823384026696E-2</v>
      </c>
      <c r="K5" s="4">
        <v>0.05</v>
      </c>
      <c r="L5" s="11">
        <f>+K5*E5</f>
        <v>3147.6260000000002</v>
      </c>
      <c r="M5" s="2"/>
      <c r="N5" s="26">
        <f t="shared" si="0"/>
        <v>262.30216666666666</v>
      </c>
    </row>
    <row r="6" spans="1:14" x14ac:dyDescent="0.25">
      <c r="A6" s="1" t="s">
        <v>400</v>
      </c>
      <c r="B6" s="1" t="s">
        <v>401</v>
      </c>
      <c r="C6" s="1" t="s">
        <v>1396</v>
      </c>
      <c r="D6" s="1" t="s">
        <v>1432</v>
      </c>
      <c r="E6" s="7">
        <v>43974.44</v>
      </c>
      <c r="F6" s="6">
        <v>24673.21</v>
      </c>
      <c r="G6" s="10">
        <v>19301.230000000003</v>
      </c>
      <c r="H6" s="4">
        <v>0.78227478305417109</v>
      </c>
      <c r="I6" s="13">
        <v>2.8063643064766795E-3</v>
      </c>
      <c r="J6" s="14">
        <f t="shared" si="1"/>
        <v>3.7720187690503379E-2</v>
      </c>
      <c r="K6" s="4">
        <v>0.05</v>
      </c>
      <c r="L6" s="11">
        <f>+K6*E6</f>
        <v>2198.7220000000002</v>
      </c>
      <c r="M6" s="2"/>
      <c r="N6" s="26">
        <f t="shared" si="0"/>
        <v>183.22683333333336</v>
      </c>
    </row>
    <row r="7" spans="1:14" x14ac:dyDescent="0.25">
      <c r="A7" s="2" t="s">
        <v>1195</v>
      </c>
      <c r="B7" s="2" t="s">
        <v>1196</v>
      </c>
      <c r="C7" s="1" t="s">
        <v>1396</v>
      </c>
      <c r="D7" s="1" t="s">
        <v>1432</v>
      </c>
      <c r="E7" s="8">
        <v>22991.56</v>
      </c>
      <c r="F7" s="2"/>
      <c r="G7" s="10">
        <v>22991.56</v>
      </c>
      <c r="H7" s="4" t="e">
        <v>#DIV/0!</v>
      </c>
      <c r="I7" s="13">
        <v>1.4672772031711367E-3</v>
      </c>
      <c r="J7" s="14">
        <f t="shared" si="1"/>
        <v>3.9187464893674515E-2</v>
      </c>
      <c r="K7" s="4">
        <v>0.05</v>
      </c>
      <c r="L7" s="11">
        <v>3147.6260000000002</v>
      </c>
      <c r="M7" s="2"/>
      <c r="N7" s="26">
        <f t="shared" si="0"/>
        <v>262.30216666666666</v>
      </c>
    </row>
    <row r="8" spans="1:14" x14ac:dyDescent="0.25">
      <c r="A8" s="1" t="s">
        <v>322</v>
      </c>
      <c r="B8" s="1" t="s">
        <v>323</v>
      </c>
      <c r="C8" s="1" t="s">
        <v>1396</v>
      </c>
      <c r="D8" s="1" t="s">
        <v>1432</v>
      </c>
      <c r="E8" s="7">
        <v>20646.64</v>
      </c>
      <c r="F8" s="6">
        <v>27480.46</v>
      </c>
      <c r="G8" s="10">
        <v>-6833.82</v>
      </c>
      <c r="H8" s="4">
        <v>-0.24867924336055511</v>
      </c>
      <c r="I8" s="13">
        <v>1.3176289122652537E-3</v>
      </c>
      <c r="J8" s="14">
        <f t="shared" si="1"/>
        <v>4.0505093805939765E-2</v>
      </c>
      <c r="K8" s="4">
        <v>0.05</v>
      </c>
      <c r="L8" s="11">
        <f>+K8*E8</f>
        <v>1032.3320000000001</v>
      </c>
      <c r="M8" s="2"/>
      <c r="N8" s="26">
        <f t="shared" si="0"/>
        <v>86.027666666666676</v>
      </c>
    </row>
    <row r="9" spans="1:14" x14ac:dyDescent="0.25">
      <c r="A9" s="1" t="s">
        <v>38</v>
      </c>
      <c r="B9" s="1" t="s">
        <v>39</v>
      </c>
      <c r="C9" s="1" t="s">
        <v>1396</v>
      </c>
      <c r="D9" s="1" t="s">
        <v>1432</v>
      </c>
      <c r="E9" s="7">
        <v>11498.03</v>
      </c>
      <c r="F9" s="6">
        <v>14226.75</v>
      </c>
      <c r="G9" s="10">
        <v>-2728.7199999999993</v>
      </c>
      <c r="H9" s="4">
        <v>-0.19180206301509475</v>
      </c>
      <c r="I9" s="13">
        <v>7.3378219226437119E-4</v>
      </c>
      <c r="J9" s="14">
        <f t="shared" si="1"/>
        <v>4.1238875998204139E-2</v>
      </c>
      <c r="K9" s="4">
        <v>0.05</v>
      </c>
      <c r="L9" s="11">
        <f>+K9*E9</f>
        <v>574.90150000000006</v>
      </c>
      <c r="M9" s="2"/>
      <c r="N9" s="26">
        <f t="shared" si="0"/>
        <v>47.908458333333336</v>
      </c>
    </row>
    <row r="10" spans="1:14" x14ac:dyDescent="0.25">
      <c r="E10" s="16">
        <f>SUM(E2:E9)</f>
        <v>646194.25000000012</v>
      </c>
      <c r="F10" s="16">
        <f>SUM(F2:F9)</f>
        <v>514045.69000000006</v>
      </c>
      <c r="I10" s="15" t="e">
        <f>E10/'comp 2019 2018'!$E$2</f>
        <v>#DIV/0!</v>
      </c>
      <c r="L10" s="16">
        <f>SUM(L2:L9)</f>
        <v>34307.760500000004</v>
      </c>
      <c r="N10" s="16">
        <f>SUM(N2:N9)</f>
        <v>2858.9800416666667</v>
      </c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8"/>
  <sheetViews>
    <sheetView workbookViewId="0">
      <selection activeCell="M3" sqref="M3"/>
    </sheetView>
  </sheetViews>
  <sheetFormatPr baseColWidth="10" defaultRowHeight="15" x14ac:dyDescent="0.25"/>
  <cols>
    <col min="3" max="3" width="36.7109375" bestFit="1" customWidth="1"/>
    <col min="5" max="5" width="15.140625" bestFit="1" customWidth="1"/>
    <col min="8" max="8" width="14.5703125" bestFit="1" customWidth="1"/>
  </cols>
  <sheetData>
    <row r="1" spans="1:13" x14ac:dyDescent="0.25">
      <c r="A1" s="2"/>
      <c r="B1" s="1" t="s">
        <v>0</v>
      </c>
      <c r="C1" s="1" t="s">
        <v>1</v>
      </c>
      <c r="D1" s="1" t="s">
        <v>1395</v>
      </c>
      <c r="E1" s="1"/>
      <c r="F1" s="5">
        <v>2019</v>
      </c>
      <c r="G1" s="5">
        <v>2018</v>
      </c>
      <c r="H1" s="2" t="s">
        <v>1417</v>
      </c>
      <c r="I1" s="2" t="s">
        <v>1418</v>
      </c>
      <c r="J1" t="s">
        <v>1419</v>
      </c>
      <c r="K1" t="s">
        <v>1420</v>
      </c>
      <c r="L1" s="4" t="s">
        <v>1393</v>
      </c>
      <c r="M1" s="11" t="s">
        <v>1394</v>
      </c>
    </row>
    <row r="2" spans="1:13" x14ac:dyDescent="0.25">
      <c r="A2" s="2">
        <v>29</v>
      </c>
      <c r="B2" s="1" t="s">
        <v>102</v>
      </c>
      <c r="C2" s="1" t="s">
        <v>103</v>
      </c>
      <c r="D2" s="1" t="s">
        <v>1400</v>
      </c>
      <c r="E2" s="1" t="s">
        <v>1407</v>
      </c>
      <c r="F2" s="7">
        <v>189463.2</v>
      </c>
      <c r="G2" s="6">
        <v>183748</v>
      </c>
      <c r="H2" s="10">
        <v>5715.2000000000116</v>
      </c>
      <c r="I2" s="4">
        <v>3.1103467792846787E-2</v>
      </c>
      <c r="J2" s="15">
        <v>1.1082526502208614E-2</v>
      </c>
      <c r="K2" s="14">
        <v>1.1082526502208614E-2</v>
      </c>
      <c r="L2" s="4">
        <v>0.05</v>
      </c>
      <c r="M2" s="11">
        <f>+L2*F2</f>
        <v>9473.1600000000017</v>
      </c>
    </row>
    <row r="3" spans="1:13" x14ac:dyDescent="0.25">
      <c r="A3" s="2">
        <v>30</v>
      </c>
      <c r="B3" s="1" t="s">
        <v>755</v>
      </c>
      <c r="C3" s="1" t="s">
        <v>756</v>
      </c>
      <c r="D3" s="1" t="s">
        <v>1400</v>
      </c>
      <c r="E3" s="1" t="s">
        <v>1407</v>
      </c>
      <c r="F3" s="7">
        <v>129010.29</v>
      </c>
      <c r="G3" s="6">
        <v>90753.56</v>
      </c>
      <c r="H3" s="10">
        <v>38256.729999999996</v>
      </c>
      <c r="I3" s="4">
        <v>0.42154522643519438</v>
      </c>
      <c r="J3" s="15">
        <v>7.5463728997642752E-3</v>
      </c>
      <c r="K3" s="14">
        <v>1.862889940197289E-2</v>
      </c>
      <c r="L3" s="4">
        <v>0.05</v>
      </c>
      <c r="M3" s="11">
        <f t="shared" ref="M3:M5" si="0">+L3*F3</f>
        <v>6450.5145000000002</v>
      </c>
    </row>
    <row r="4" spans="1:13" x14ac:dyDescent="0.25">
      <c r="A4" s="2">
        <v>31</v>
      </c>
      <c r="B4" s="1" t="s">
        <v>624</v>
      </c>
      <c r="C4" s="1" t="s">
        <v>625</v>
      </c>
      <c r="D4" s="1" t="s">
        <v>1400</v>
      </c>
      <c r="E4" s="1" t="s">
        <v>1407</v>
      </c>
      <c r="F4" s="7">
        <v>64765.7</v>
      </c>
      <c r="G4" s="6">
        <v>49959.199999999997</v>
      </c>
      <c r="H4" s="10">
        <v>14806.5</v>
      </c>
      <c r="I4" s="4">
        <v>0.29637183942096751</v>
      </c>
      <c r="J4" s="15">
        <v>3.788427444929107E-3</v>
      </c>
      <c r="K4" s="14">
        <v>2.2417326846901998E-2</v>
      </c>
      <c r="L4" s="4">
        <v>0.05</v>
      </c>
      <c r="M4" s="11">
        <f t="shared" si="0"/>
        <v>3238.2849999999999</v>
      </c>
    </row>
    <row r="5" spans="1:13" x14ac:dyDescent="0.25">
      <c r="A5" s="2">
        <v>32</v>
      </c>
      <c r="B5" s="1" t="s">
        <v>949</v>
      </c>
      <c r="C5" s="1" t="s">
        <v>950</v>
      </c>
      <c r="D5" s="1" t="s">
        <v>1400</v>
      </c>
      <c r="E5" s="1" t="s">
        <v>1407</v>
      </c>
      <c r="F5" s="7">
        <v>27819.84</v>
      </c>
      <c r="G5" s="6">
        <v>14143.08</v>
      </c>
      <c r="H5" s="10">
        <v>13676.76</v>
      </c>
      <c r="I5" s="4">
        <v>0.96702839834038978</v>
      </c>
      <c r="J5" s="15">
        <v>1.6273034240274801E-3</v>
      </c>
      <c r="K5" s="14">
        <v>2.4044630270929478E-2</v>
      </c>
      <c r="L5" s="4">
        <v>0.05</v>
      </c>
      <c r="M5" s="11">
        <f t="shared" si="0"/>
        <v>1390.9920000000002</v>
      </c>
    </row>
    <row r="7" spans="1:13" x14ac:dyDescent="0.25">
      <c r="F7" s="16">
        <f>SUM(F2:F5)</f>
        <v>411059.03</v>
      </c>
      <c r="G7" s="16">
        <f>SUM(G2:G5)</f>
        <v>338603.84</v>
      </c>
      <c r="H7" s="12">
        <f>+F7-G7</f>
        <v>72455.19</v>
      </c>
      <c r="I7" s="13">
        <f>+H7/F7</f>
        <v>0.1762646839311619</v>
      </c>
      <c r="J7" s="15" t="e">
        <f>+F7/'comp 2019 2018'!E2</f>
        <v>#DIV/0!</v>
      </c>
      <c r="M7" s="16">
        <f>SUM(M2:M5)</f>
        <v>20552.951500000003</v>
      </c>
    </row>
    <row r="8" spans="1:13" x14ac:dyDescent="0.25">
      <c r="J8" s="13"/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048576"/>
  <sheetViews>
    <sheetView workbookViewId="0">
      <selection activeCell="K31" sqref="K31"/>
    </sheetView>
  </sheetViews>
  <sheetFormatPr baseColWidth="10" defaultRowHeight="15" x14ac:dyDescent="0.25"/>
  <cols>
    <col min="2" max="2" width="33.7109375" bestFit="1" customWidth="1"/>
    <col min="3" max="3" width="6" bestFit="1" customWidth="1"/>
    <col min="4" max="4" width="12.42578125" bestFit="1" customWidth="1"/>
  </cols>
  <sheetData>
    <row r="1" spans="1:12" x14ac:dyDescent="0.25">
      <c r="A1" s="1" t="s">
        <v>0</v>
      </c>
      <c r="B1" s="1" t="s">
        <v>1</v>
      </c>
      <c r="C1" s="1" t="s">
        <v>1395</v>
      </c>
      <c r="D1" s="1"/>
      <c r="E1" s="5">
        <v>2019</v>
      </c>
      <c r="F1" s="5">
        <v>2018</v>
      </c>
      <c r="G1" s="2" t="s">
        <v>1417</v>
      </c>
      <c r="H1" s="2" t="s">
        <v>1418</v>
      </c>
      <c r="I1" t="s">
        <v>1419</v>
      </c>
      <c r="J1" t="s">
        <v>1420</v>
      </c>
      <c r="K1" s="4" t="s">
        <v>1393</v>
      </c>
      <c r="L1" s="11" t="s">
        <v>1394</v>
      </c>
    </row>
    <row r="2" spans="1:12" x14ac:dyDescent="0.25">
      <c r="A2" s="1" t="s">
        <v>392</v>
      </c>
      <c r="B2" s="1" t="s">
        <v>393</v>
      </c>
      <c r="C2" s="1" t="s">
        <v>1399</v>
      </c>
      <c r="D2" s="1" t="s">
        <v>1411</v>
      </c>
      <c r="E2" s="7">
        <v>43367.73</v>
      </c>
      <c r="F2" s="6">
        <v>39424.83</v>
      </c>
      <c r="G2" s="10">
        <v>3942.9000000000015</v>
      </c>
      <c r="H2" s="4">
        <v>0.10001057709063048</v>
      </c>
      <c r="I2" s="15">
        <v>2.5367671245161466E-3</v>
      </c>
      <c r="J2" s="29">
        <f>+I2</f>
        <v>2.5367671245161466E-3</v>
      </c>
      <c r="K2" s="4">
        <v>0.05</v>
      </c>
      <c r="L2" s="11">
        <f>+K2*E2</f>
        <v>2168.3865000000001</v>
      </c>
    </row>
    <row r="3" spans="1:12" x14ac:dyDescent="0.25">
      <c r="A3" s="1" t="s">
        <v>428</v>
      </c>
      <c r="B3" s="1" t="s">
        <v>429</v>
      </c>
      <c r="C3" s="1" t="s">
        <v>1399</v>
      </c>
      <c r="D3" s="1" t="s">
        <v>1411</v>
      </c>
      <c r="E3" s="7">
        <v>43105.17</v>
      </c>
      <c r="F3" s="6">
        <v>39098.800000000003</v>
      </c>
      <c r="G3" s="10">
        <v>4006.3699999999953</v>
      </c>
      <c r="H3" s="4">
        <v>0.10246785067572393</v>
      </c>
      <c r="I3" s="15">
        <v>2.5214088482998684E-3</v>
      </c>
      <c r="J3" s="29">
        <f t="shared" ref="J3:J6" si="0">+I3</f>
        <v>2.5214088482998684E-3</v>
      </c>
      <c r="K3" s="4">
        <v>0.05</v>
      </c>
      <c r="L3" s="11">
        <f t="shared" ref="L3:L6" si="1">+K3*E3</f>
        <v>2155.2584999999999</v>
      </c>
    </row>
    <row r="4" spans="1:12" x14ac:dyDescent="0.25">
      <c r="A4" s="1" t="s">
        <v>524</v>
      </c>
      <c r="B4" s="1" t="s">
        <v>525</v>
      </c>
      <c r="C4" s="1" t="s">
        <v>1399</v>
      </c>
      <c r="D4" s="1" t="s">
        <v>1411</v>
      </c>
      <c r="E4" s="7">
        <v>42800.31</v>
      </c>
      <c r="F4" s="6">
        <v>51638.2</v>
      </c>
      <c r="G4" s="10">
        <v>-8837.89</v>
      </c>
      <c r="H4" s="4">
        <v>-0.17115023374168736</v>
      </c>
      <c r="I4" s="15">
        <v>2.5035762611300997E-3</v>
      </c>
      <c r="J4" s="29">
        <f t="shared" si="0"/>
        <v>2.5035762611300997E-3</v>
      </c>
      <c r="K4" s="4">
        <v>0.05</v>
      </c>
      <c r="L4" s="11">
        <f t="shared" si="1"/>
        <v>2140.0155</v>
      </c>
    </row>
    <row r="5" spans="1:12" x14ac:dyDescent="0.25">
      <c r="A5" s="1" t="s">
        <v>68</v>
      </c>
      <c r="B5" s="1" t="s">
        <v>69</v>
      </c>
      <c r="C5" s="1" t="s">
        <v>1399</v>
      </c>
      <c r="D5" s="1" t="s">
        <v>1411</v>
      </c>
      <c r="E5" s="7">
        <v>12393.79</v>
      </c>
      <c r="F5" s="6">
        <v>13989.67</v>
      </c>
      <c r="G5" s="10">
        <v>-1595.8799999999992</v>
      </c>
      <c r="H5" s="4">
        <v>-0.11407560006776422</v>
      </c>
      <c r="I5" s="15">
        <v>7.2496667499444799E-4</v>
      </c>
      <c r="J5" s="29">
        <f t="shared" si="0"/>
        <v>7.2496667499444799E-4</v>
      </c>
      <c r="K5" s="4">
        <v>0.05</v>
      </c>
      <c r="L5" s="11">
        <f t="shared" si="1"/>
        <v>619.68950000000007</v>
      </c>
    </row>
    <row r="6" spans="1:12" x14ac:dyDescent="0.25">
      <c r="A6" s="1" t="s">
        <v>28</v>
      </c>
      <c r="B6" s="1" t="s">
        <v>29</v>
      </c>
      <c r="C6" s="1" t="s">
        <v>1399</v>
      </c>
      <c r="D6" s="1" t="s">
        <v>1411</v>
      </c>
      <c r="E6" s="7">
        <v>12257.7</v>
      </c>
      <c r="F6" s="6">
        <v>12567.37</v>
      </c>
      <c r="G6" s="10">
        <v>-309.67000000000007</v>
      </c>
      <c r="H6" s="4">
        <v>-2.4640795966061321E-2</v>
      </c>
      <c r="I6" s="15">
        <v>7.1700617906866632E-4</v>
      </c>
      <c r="J6" s="29">
        <f t="shared" si="0"/>
        <v>7.1700617906866632E-4</v>
      </c>
      <c r="K6" s="4">
        <v>0.05</v>
      </c>
      <c r="L6" s="11">
        <f t="shared" si="1"/>
        <v>612.8850000000001</v>
      </c>
    </row>
    <row r="8" spans="1:12" x14ac:dyDescent="0.25">
      <c r="E8" s="16">
        <f>+SUM(E2:E6)</f>
        <v>153924.70000000001</v>
      </c>
      <c r="F8" s="16">
        <f>+SUM(F2:F6)</f>
        <v>156718.87</v>
      </c>
      <c r="G8" s="12">
        <f>+E8-F8</f>
        <v>-2794.1699999999837</v>
      </c>
      <c r="I8" s="33" t="e">
        <f>+E8/'comp 2019 2018'!E2</f>
        <v>#DIV/0!</v>
      </c>
      <c r="L8" s="16">
        <f>+SUM(L2:L6)</f>
        <v>7696.2350000000006</v>
      </c>
    </row>
    <row r="1048576" spans="3:3" x14ac:dyDescent="0.25">
      <c r="C1048576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comp 2019 2018</vt:lpstr>
      <vt:lpstr>fichier vlr</vt:lpstr>
      <vt:lpstr>CW_SZ_purchase Filter</vt:lpstr>
      <vt:lpstr>CW_SZ_purchase LED</vt:lpstr>
      <vt:lpstr>CW_TRANSPORT</vt:lpstr>
      <vt:lpstr>CW_INTERIM</vt:lpstr>
      <vt:lpstr>INFORMATIQUE</vt:lpstr>
      <vt:lpstr>ASSURANCE</vt:lpstr>
    </vt:vector>
  </TitlesOfParts>
  <Company>Deltrian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Citrix-VLR</dc:creator>
  <cp:lastModifiedBy>Citrix-VLR</cp:lastModifiedBy>
  <cp:lastPrinted>2020-01-21T12:54:26Z</cp:lastPrinted>
  <dcterms:created xsi:type="dcterms:W3CDTF">2020-01-06T14:14:40Z</dcterms:created>
  <dcterms:modified xsi:type="dcterms:W3CDTF">2020-01-21T13:08:54Z</dcterms:modified>
</cp:coreProperties>
</file>