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13_ncr:1_{43A72768-FC2C-4F92-B5FE-418DAF440EE5}" xr6:coauthVersionLast="45" xr6:coauthVersionMax="45" xr10:uidLastSave="{00000000-0000-0000-0000-000000000000}"/>
  <bookViews>
    <workbookView xWindow="-120" yWindow="-120" windowWidth="51840" windowHeight="21240" tabRatio="595" activeTab="1" xr2:uid="{00000000-000D-0000-FFFF-FFFF00000000}"/>
  </bookViews>
  <sheets>
    <sheet name="Guideline Risk assessment" sheetId="9" r:id="rId1"/>
    <sheet name="Risk mapping detailed" sheetId="8" r:id="rId2"/>
    <sheet name="Risk Mapping" sheetId="10" r:id="rId3"/>
  </sheets>
  <definedNames>
    <definedName name="NUMERO">#REF!</definedName>
    <definedName name="RISQUE_1">#REF!</definedName>
    <definedName name="RISQUE_10">#REF!</definedName>
    <definedName name="RISQUE_11">#REF!</definedName>
    <definedName name="RISQUE_12">#REF!</definedName>
    <definedName name="RISQUE_13">#REF!</definedName>
    <definedName name="RISQUE_14">#REF!</definedName>
    <definedName name="RISQUE_15">#REF!</definedName>
    <definedName name="RISQUE_16">#REF!</definedName>
    <definedName name="RISQUE_17">#REF!</definedName>
    <definedName name="RISQUE_18">#REF!</definedName>
    <definedName name="RISQUE_19">#REF!</definedName>
    <definedName name="RISQUE_2">#REF!</definedName>
    <definedName name="RISQUE_20">#REF!</definedName>
    <definedName name="RISQUE_21">#REF!</definedName>
    <definedName name="RISQUE_22">#REF!</definedName>
    <definedName name="RISQUE_23">#REF!</definedName>
    <definedName name="RISQUE_24">#REF!</definedName>
    <definedName name="RISQUE_25">#REF!</definedName>
    <definedName name="RISQUE_3">#REF!</definedName>
    <definedName name="RISQUE_4">#REF!</definedName>
    <definedName name="RISQUE_5">#REF!</definedName>
    <definedName name="RISQUE_6">#REF!</definedName>
    <definedName name="RISQUE_7">#REF!</definedName>
    <definedName name="RISQUE_8">#REF!</definedName>
    <definedName name="RISQUE_9">#REF!</definedName>
    <definedName name="RISQUENET_1">#REF!</definedName>
    <definedName name="RISQUENET_10">#REF!</definedName>
    <definedName name="RISQUENET_11">#REF!</definedName>
    <definedName name="RISQUENET_12">#REF!</definedName>
    <definedName name="RISQUENET_13">#REF!</definedName>
    <definedName name="RISQUENET_14">#REF!</definedName>
    <definedName name="RISQUENET_15">#REF!</definedName>
    <definedName name="RISQUENET_16">#REF!</definedName>
    <definedName name="RISQUENET_17">#REF!</definedName>
    <definedName name="RISQUENET_18">#REF!</definedName>
    <definedName name="RISQUENET_19">#REF!</definedName>
    <definedName name="RISQUENET_2">#REF!</definedName>
    <definedName name="RISQUENET_20">#REF!</definedName>
    <definedName name="RISQUENET_21">#REF!</definedName>
    <definedName name="RISQUENET_22">#REF!</definedName>
    <definedName name="RISQUENET_23">#REF!</definedName>
    <definedName name="RISQUENET_24">#REF!</definedName>
    <definedName name="RISQUENET_25">#REF!</definedName>
    <definedName name="RISQUENET_3">#REF!</definedName>
    <definedName name="RISQUENET_4">#REF!</definedName>
    <definedName name="RISQUENET_5">#REF!</definedName>
    <definedName name="RISQUENET_6">#REF!</definedName>
    <definedName name="RISQUENET_7">#REF!</definedName>
    <definedName name="RISQUENET_8">#REF!</definedName>
    <definedName name="RISQUENET_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1" i="8" l="1"/>
  <c r="K41" i="8" s="1"/>
  <c r="L41" i="8" s="1"/>
  <c r="H42" i="8"/>
  <c r="K42" i="8" s="1"/>
  <c r="L42" i="8" s="1"/>
  <c r="H43" i="8"/>
  <c r="K43" i="8" s="1"/>
  <c r="L43" i="8" s="1"/>
  <c r="H44" i="8"/>
  <c r="K44" i="8" s="1"/>
  <c r="L44" i="8" s="1"/>
  <c r="H45" i="8"/>
  <c r="K45" i="8" s="1"/>
  <c r="L45" i="8" s="1"/>
  <c r="H46" i="8"/>
  <c r="K46" i="8" s="1"/>
  <c r="L46" i="8" s="1"/>
  <c r="H47" i="8"/>
  <c r="K47" i="8" s="1"/>
  <c r="L47" i="8" s="1"/>
  <c r="H48" i="8"/>
  <c r="K48" i="8" s="1"/>
  <c r="L48" i="8" s="1"/>
  <c r="H49" i="8"/>
  <c r="K49" i="8" s="1"/>
  <c r="L49" i="8" s="1"/>
  <c r="H50" i="8"/>
  <c r="K50" i="8" s="1"/>
  <c r="L50" i="8" s="1"/>
  <c r="H51" i="8"/>
  <c r="K51" i="8" s="1"/>
  <c r="L51" i="8" s="1"/>
  <c r="H52" i="8"/>
  <c r="K52" i="8" s="1"/>
  <c r="L52" i="8" s="1"/>
  <c r="H53" i="8"/>
  <c r="K53" i="8" s="1"/>
  <c r="L53" i="8" s="1"/>
  <c r="H54" i="8"/>
  <c r="K54" i="8" s="1"/>
  <c r="L54" i="8" s="1"/>
  <c r="H55" i="8"/>
  <c r="K55" i="8" s="1"/>
  <c r="L55" i="8" s="1"/>
  <c r="H31" i="8"/>
  <c r="K31" i="8" s="1"/>
  <c r="L31" i="8" s="1"/>
  <c r="H32" i="8"/>
  <c r="K32" i="8" s="1"/>
  <c r="L32" i="8" s="1"/>
  <c r="H33" i="8"/>
  <c r="K33" i="8" s="1"/>
  <c r="L33" i="8" s="1"/>
  <c r="H34" i="8"/>
  <c r="K34" i="8" s="1"/>
  <c r="L34" i="8" s="1"/>
  <c r="H35" i="8"/>
  <c r="K35" i="8" s="1"/>
  <c r="L35" i="8" s="1"/>
  <c r="H36" i="8"/>
  <c r="K36" i="8" s="1"/>
  <c r="L36" i="8" s="1"/>
  <c r="H37" i="8"/>
  <c r="K37" i="8" s="1"/>
  <c r="L37" i="8" s="1"/>
  <c r="H38" i="8"/>
  <c r="K38" i="8" s="1"/>
  <c r="L38" i="8" s="1"/>
  <c r="H39" i="8"/>
  <c r="K39" i="8" s="1"/>
  <c r="L39" i="8" s="1"/>
  <c r="H40" i="8"/>
  <c r="K40" i="8" s="1"/>
  <c r="H29" i="8"/>
  <c r="L40" i="8" l="1"/>
  <c r="H26" i="8"/>
  <c r="K26" i="8" s="1"/>
  <c r="H27" i="8"/>
  <c r="K27" i="8" s="1"/>
  <c r="H28" i="8"/>
  <c r="K28" i="8" s="1"/>
  <c r="K29" i="8"/>
  <c r="L29" i="8" s="1"/>
  <c r="H25" i="8"/>
  <c r="K25" i="8" s="1"/>
  <c r="L25" i="8" s="1"/>
  <c r="H6" i="8" l="1"/>
  <c r="K6" i="8" s="1"/>
  <c r="L6" i="8" s="1"/>
  <c r="H7" i="8"/>
  <c r="K7" i="8" s="1"/>
  <c r="L7" i="8" s="1"/>
  <c r="H8" i="8"/>
  <c r="K8" i="8" s="1"/>
  <c r="L8" i="8" s="1"/>
  <c r="H9" i="8"/>
  <c r="K9" i="8" s="1"/>
  <c r="L9" i="8" s="1"/>
  <c r="H10" i="8"/>
  <c r="K10" i="8" s="1"/>
  <c r="L10" i="8" s="1"/>
  <c r="H11" i="8"/>
  <c r="K11" i="8" s="1"/>
  <c r="L11" i="8" s="1"/>
  <c r="H12" i="8"/>
  <c r="K12" i="8" s="1"/>
  <c r="L12" i="8" s="1"/>
  <c r="H13" i="8"/>
  <c r="K13" i="8" s="1"/>
  <c r="L13" i="8" s="1"/>
  <c r="H14" i="8"/>
  <c r="K14" i="8" s="1"/>
  <c r="L14" i="8" s="1"/>
  <c r="H15" i="8"/>
  <c r="K15" i="8" s="1"/>
  <c r="L15" i="8" s="1"/>
  <c r="H16" i="8"/>
  <c r="K16" i="8" s="1"/>
  <c r="L16" i="8" s="1"/>
  <c r="H17" i="8"/>
  <c r="K17" i="8" s="1"/>
  <c r="L17" i="8" s="1"/>
  <c r="H18" i="8"/>
  <c r="K18" i="8" s="1"/>
  <c r="L18" i="8" s="1"/>
  <c r="H19" i="8"/>
  <c r="K19" i="8" s="1"/>
  <c r="L19" i="8" s="1"/>
  <c r="H20" i="8"/>
  <c r="K20" i="8" s="1"/>
  <c r="L20" i="8" s="1"/>
  <c r="H21" i="8"/>
  <c r="K21" i="8" s="1"/>
  <c r="L21" i="8" s="1"/>
  <c r="H22" i="8"/>
  <c r="K22" i="8" s="1"/>
  <c r="L22" i="8" s="1"/>
  <c r="H23" i="8"/>
  <c r="K23" i="8" s="1"/>
  <c r="L23" i="8" s="1"/>
  <c r="H24" i="8"/>
  <c r="K24" i="8" s="1"/>
  <c r="L24" i="8" s="1"/>
  <c r="L26" i="8"/>
  <c r="L27" i="8"/>
  <c r="L28" i="8"/>
  <c r="A7" i="8" l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l="1"/>
  <c r="A26" i="8" s="1"/>
  <c r="A28" i="8" l="1"/>
  <c r="A29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27" i="8"/>
</calcChain>
</file>

<file path=xl/sharedStrings.xml><?xml version="1.0" encoding="utf-8"?>
<sst xmlns="http://schemas.openxmlformats.org/spreadsheetml/2006/main" count="57" uniqueCount="34">
  <si>
    <t>AREA</t>
  </si>
  <si>
    <t>Human rights</t>
  </si>
  <si>
    <t>Environment</t>
  </si>
  <si>
    <t>Level of Control</t>
  </si>
  <si>
    <t>ID</t>
  </si>
  <si>
    <t>LEVEL OF CONTROL</t>
  </si>
  <si>
    <t>Corruption &amp; Fraud</t>
  </si>
  <si>
    <t xml:space="preserve">Health &amp; Safety </t>
  </si>
  <si>
    <t>Risk impact</t>
  </si>
  <si>
    <t>Risk occurrence</t>
  </si>
  <si>
    <t>Gross risk</t>
  </si>
  <si>
    <t>Significant</t>
  </si>
  <si>
    <t>Significant ④</t>
  </si>
  <si>
    <t>Partial ③</t>
  </si>
  <si>
    <t>Low            ①</t>
  </si>
  <si>
    <r>
      <t xml:space="preserve">High           </t>
    </r>
    <r>
      <rPr>
        <b/>
        <sz val="12"/>
        <color theme="1"/>
        <rFont val="Calibri"/>
        <family val="2"/>
      </rPr>
      <t>③</t>
    </r>
  </si>
  <si>
    <r>
      <t xml:space="preserve">Medium    </t>
    </r>
    <r>
      <rPr>
        <b/>
        <sz val="12"/>
        <color theme="1"/>
        <rFont val="Calibri"/>
        <family val="2"/>
      </rPr>
      <t>②</t>
    </r>
  </si>
  <si>
    <t>Low     ④</t>
  </si>
  <si>
    <t>High     ②</t>
  </si>
  <si>
    <t>Total    ①</t>
  </si>
  <si>
    <t>Low</t>
  </si>
  <si>
    <t>Medium</t>
  </si>
  <si>
    <t>High</t>
  </si>
  <si>
    <t>Level of control</t>
  </si>
  <si>
    <t>Total</t>
  </si>
  <si>
    <t>RISK</t>
  </si>
  <si>
    <t>Net risk</t>
  </si>
  <si>
    <t>Risk to be controlled</t>
  </si>
  <si>
    <t>Scale of rating</t>
  </si>
  <si>
    <t>Risk acceptation</t>
  </si>
  <si>
    <t>Risk under control</t>
  </si>
  <si>
    <t>Medium    ②</t>
  </si>
  <si>
    <t>High           ③</t>
  </si>
  <si>
    <t>Added risks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</si>
</sst>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i/>
      <sz val="11"/>
      <color theme="2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FFFF"/>
      <name val="Calibri"/>
      <family val="2"/>
    </font>
    <font>
      <b/>
      <sz val="14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1804"/>
        <bgColor rgb="FF000000"/>
      </patternFill>
    </fill>
    <fill>
      <patternFill patternType="solid">
        <fgColor rgb="FFFFBD19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Dashed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Dashed">
        <color indexed="64"/>
      </bottom>
      <diagonal/>
    </border>
    <border>
      <left style="thin">
        <color theme="0"/>
      </left>
      <right/>
      <top style="thin">
        <color theme="0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3" borderId="4" xfId="0" applyFill="1" applyBorder="1"/>
    <xf numFmtId="0" fontId="0" fillId="3" borderId="0" xfId="0" applyFill="1"/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 wrapText="1"/>
    </xf>
    <xf numFmtId="0" fontId="0" fillId="0" borderId="8" xfId="0" quotePrefix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 wrapText="1"/>
    </xf>
    <xf numFmtId="0" fontId="0" fillId="3" borderId="8" xfId="0" quotePrefix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0" fillId="3" borderId="8" xfId="0" quotePrefix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3" fillId="0" borderId="0" xfId="0" applyFont="1"/>
    <xf numFmtId="0" fontId="10" fillId="0" borderId="0" xfId="0" applyFont="1"/>
    <xf numFmtId="1" fontId="0" fillId="0" borderId="8" xfId="0" applyNumberFormat="1" applyBorder="1" applyAlignment="1">
      <alignment horizontal="center" vertical="center"/>
    </xf>
    <xf numFmtId="0" fontId="5" fillId="3" borderId="0" xfId="0" applyFont="1" applyFill="1"/>
    <xf numFmtId="0" fontId="6" fillId="15" borderId="0" xfId="0" applyFont="1" applyFill="1" applyAlignment="1">
      <alignment horizontal="left" vertical="top" wrapText="1"/>
    </xf>
    <xf numFmtId="0" fontId="1" fillId="15" borderId="0" xfId="0" applyFont="1" applyFill="1" applyAlignment="1">
      <alignment horizontal="left" vertical="top" wrapText="1"/>
    </xf>
    <xf numFmtId="0" fontId="0" fillId="0" borderId="14" xfId="0" applyBorder="1"/>
    <xf numFmtId="0" fontId="0" fillId="0" borderId="15" xfId="0" applyBorder="1"/>
    <xf numFmtId="0" fontId="5" fillId="6" borderId="10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3" xfId="0" applyFont="1" applyFill="1" applyBorder="1"/>
    <xf numFmtId="0" fontId="10" fillId="10" borderId="4" xfId="0" applyFont="1" applyFill="1" applyBorder="1" applyAlignment="1">
      <alignment horizontal="left" vertical="top" wrapText="1"/>
    </xf>
    <xf numFmtId="0" fontId="10" fillId="10" borderId="5" xfId="0" applyFont="1" applyFill="1" applyBorder="1" applyAlignment="1">
      <alignment horizontal="center" vertical="top" wrapText="1"/>
    </xf>
    <xf numFmtId="0" fontId="10" fillId="14" borderId="4" xfId="0" applyFont="1" applyFill="1" applyBorder="1" applyAlignment="1">
      <alignment horizontal="left" vertical="top" wrapText="1"/>
    </xf>
    <xf numFmtId="0" fontId="10" fillId="14" borderId="5" xfId="0" applyFont="1" applyFill="1" applyBorder="1" applyAlignment="1">
      <alignment horizontal="center" vertical="top" wrapText="1"/>
    </xf>
    <xf numFmtId="0" fontId="10" fillId="8" borderId="4" xfId="0" applyFont="1" applyFill="1" applyBorder="1" applyAlignment="1">
      <alignment horizontal="left" vertical="top" wrapText="1"/>
    </xf>
    <xf numFmtId="0" fontId="10" fillId="8" borderId="5" xfId="0" applyFont="1" applyFill="1" applyBorder="1" applyAlignment="1">
      <alignment horizontal="center" vertical="top" wrapText="1"/>
    </xf>
    <xf numFmtId="0" fontId="13" fillId="7" borderId="6" xfId="0" applyFont="1" applyFill="1" applyBorder="1" applyAlignment="1">
      <alignment horizontal="left" vertical="top" wrapText="1"/>
    </xf>
    <xf numFmtId="0" fontId="13" fillId="7" borderId="7" xfId="0" applyFont="1" applyFill="1" applyBorder="1" applyAlignment="1">
      <alignment horizontal="center" vertical="top" wrapText="1"/>
    </xf>
    <xf numFmtId="0" fontId="0" fillId="3" borderId="0" xfId="0" applyFill="1" applyBorder="1"/>
    <xf numFmtId="0" fontId="9" fillId="3" borderId="0" xfId="0" applyFont="1" applyFill="1" applyBorder="1" applyAlignment="1">
      <alignment horizontal="left"/>
    </xf>
    <xf numFmtId="0" fontId="10" fillId="3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15" borderId="0" xfId="0" applyFont="1" applyFill="1" applyBorder="1" applyAlignment="1">
      <alignment horizontal="left" vertical="top" wrapText="1"/>
    </xf>
    <xf numFmtId="0" fontId="6" fillId="15" borderId="0" xfId="0" applyFont="1" applyFill="1" applyBorder="1" applyAlignment="1">
      <alignment horizontal="left" vertical="top" wrapText="1"/>
    </xf>
    <xf numFmtId="1" fontId="0" fillId="0" borderId="8" xfId="0" applyNumberFormat="1" applyBorder="1" applyAlignment="1">
      <alignment horizontal="center" vertical="center" wrapText="1"/>
    </xf>
    <xf numFmtId="0" fontId="0" fillId="16" borderId="0" xfId="0" applyFill="1" applyBorder="1" applyAlignment="1">
      <alignment horizontal="center" vertical="center"/>
    </xf>
    <xf numFmtId="0" fontId="0" fillId="5" borderId="9" xfId="0" applyFill="1" applyBorder="1"/>
    <xf numFmtId="0" fontId="0" fillId="11" borderId="17" xfId="0" applyFill="1" applyBorder="1"/>
    <xf numFmtId="0" fontId="0" fillId="13" borderId="18" xfId="0" applyFill="1" applyBorder="1"/>
    <xf numFmtId="0" fontId="0" fillId="13" borderId="20" xfId="0" applyFill="1" applyBorder="1"/>
    <xf numFmtId="0" fontId="0" fillId="5" borderId="21" xfId="0" applyFill="1" applyBorder="1"/>
    <xf numFmtId="0" fontId="0" fillId="12" borderId="19" xfId="0" applyFill="1" applyBorder="1"/>
    <xf numFmtId="0" fontId="0" fillId="12" borderId="16" xfId="0" applyFill="1" applyBorder="1"/>
    <xf numFmtId="0" fontId="0" fillId="11" borderId="20" xfId="0" applyFill="1" applyBorder="1"/>
    <xf numFmtId="0" fontId="0" fillId="5" borderId="24" xfId="0" applyFill="1" applyBorder="1"/>
    <xf numFmtId="0" fontId="0" fillId="5" borderId="25" xfId="0" applyFill="1" applyBorder="1"/>
    <xf numFmtId="0" fontId="0" fillId="12" borderId="24" xfId="0" applyFill="1" applyBorder="1"/>
    <xf numFmtId="0" fontId="0" fillId="4" borderId="8" xfId="0" applyFill="1" applyBorder="1"/>
    <xf numFmtId="0" fontId="0" fillId="4" borderId="8" xfId="0" applyFill="1" applyBorder="1" applyAlignment="1">
      <alignment wrapText="1"/>
    </xf>
    <xf numFmtId="1" fontId="0" fillId="0" borderId="26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 wrapText="1"/>
    </xf>
    <xf numFmtId="0" fontId="0" fillId="4" borderId="26" xfId="0" applyFill="1" applyBorder="1" applyAlignment="1">
      <alignment horizontal="left" vertical="center"/>
    </xf>
    <xf numFmtId="0" fontId="0" fillId="4" borderId="27" xfId="0" applyFill="1" applyBorder="1" applyAlignment="1">
      <alignment horizontal="left" vertical="center"/>
    </xf>
    <xf numFmtId="0" fontId="0" fillId="4" borderId="27" xfId="0" applyFill="1" applyBorder="1"/>
    <xf numFmtId="0" fontId="0" fillId="4" borderId="27" xfId="0" applyFill="1" applyBorder="1" applyAlignment="1">
      <alignment horizontal="left" vertical="center" wrapText="1"/>
    </xf>
    <xf numFmtId="1" fontId="0" fillId="0" borderId="27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 wrapText="1"/>
    </xf>
    <xf numFmtId="0" fontId="0" fillId="0" borderId="27" xfId="0" applyBorder="1"/>
    <xf numFmtId="0" fontId="1" fillId="0" borderId="28" xfId="0" applyFont="1" applyBorder="1" applyAlignment="1">
      <alignment horizontal="center" vertical="center"/>
    </xf>
    <xf numFmtId="0" fontId="0" fillId="4" borderId="29" xfId="0" applyFill="1" applyBorder="1"/>
    <xf numFmtId="0" fontId="1" fillId="0" borderId="30" xfId="0" applyFont="1" applyBorder="1" applyAlignment="1">
      <alignment horizontal="center" vertical="center"/>
    </xf>
    <xf numFmtId="0" fontId="0" fillId="4" borderId="31" xfId="0" applyFill="1" applyBorder="1"/>
    <xf numFmtId="0" fontId="1" fillId="0" borderId="32" xfId="0" applyFont="1" applyBorder="1" applyAlignment="1">
      <alignment horizontal="center" vertical="center"/>
    </xf>
    <xf numFmtId="0" fontId="0" fillId="4" borderId="33" xfId="0" applyFill="1" applyBorder="1" applyAlignment="1">
      <alignment horizontal="left" vertical="center"/>
    </xf>
    <xf numFmtId="0" fontId="0" fillId="4" borderId="33" xfId="0" applyFill="1" applyBorder="1"/>
    <xf numFmtId="1" fontId="0" fillId="0" borderId="33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 wrapText="1"/>
    </xf>
    <xf numFmtId="0" fontId="0" fillId="0" borderId="33" xfId="0" applyBorder="1"/>
    <xf numFmtId="0" fontId="0" fillId="4" borderId="34" xfId="0" applyFill="1" applyBorder="1"/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0" fillId="4" borderId="31" xfId="0" applyFill="1" applyBorder="1" applyAlignment="1">
      <alignment horizontal="left" vertical="center"/>
    </xf>
    <xf numFmtId="0" fontId="1" fillId="3" borderId="30" xfId="0" applyFont="1" applyFill="1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33" xfId="0" applyBorder="1" applyAlignment="1">
      <alignment horizontal="left" vertical="center" wrapText="1"/>
    </xf>
    <xf numFmtId="0" fontId="7" fillId="4" borderId="33" xfId="0" applyFont="1" applyFill="1" applyBorder="1" applyAlignment="1">
      <alignment horizontal="left" vertical="center" wrapText="1"/>
    </xf>
    <xf numFmtId="0" fontId="0" fillId="3" borderId="33" xfId="0" applyFill="1" applyBorder="1" applyAlignment="1">
      <alignment horizontal="left" vertical="center"/>
    </xf>
    <xf numFmtId="0" fontId="0" fillId="4" borderId="34" xfId="0" applyFill="1" applyBorder="1" applyAlignment="1">
      <alignment horizontal="left" vertical="center"/>
    </xf>
    <xf numFmtId="0" fontId="1" fillId="17" borderId="8" xfId="0" applyFont="1" applyFill="1" applyBorder="1" applyAlignment="1">
      <alignment horizontal="center" vertical="center" wrapText="1"/>
    </xf>
    <xf numFmtId="0" fontId="1" fillId="17" borderId="33" xfId="0" applyFont="1" applyFill="1" applyBorder="1" applyAlignment="1">
      <alignment horizontal="center" vertical="center" wrapText="1"/>
    </xf>
    <xf numFmtId="0" fontId="1" fillId="17" borderId="27" xfId="0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left" vertical="center" wrapText="1"/>
    </xf>
    <xf numFmtId="0" fontId="0" fillId="18" borderId="8" xfId="0" applyFill="1" applyBorder="1" applyAlignment="1">
      <alignment horizontal="left" vertical="center"/>
    </xf>
    <xf numFmtId="0" fontId="0" fillId="18" borderId="33" xfId="0" applyFill="1" applyBorder="1" applyAlignment="1">
      <alignment horizontal="left" vertical="center" wrapText="1"/>
    </xf>
    <xf numFmtId="0" fontId="0" fillId="4" borderId="26" xfId="0" applyFill="1" applyBorder="1"/>
    <xf numFmtId="0" fontId="1" fillId="17" borderId="26" xfId="0" applyFont="1" applyFill="1" applyBorder="1" applyAlignment="1">
      <alignment horizontal="center" vertical="center" wrapText="1"/>
    </xf>
    <xf numFmtId="0" fontId="0" fillId="0" borderId="26" xfId="0" applyBorder="1"/>
    <xf numFmtId="0" fontId="0" fillId="4" borderId="38" xfId="0" applyFill="1" applyBorder="1"/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textRotation="90" wrapText="1"/>
    </xf>
    <xf numFmtId="0" fontId="1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">
    <cellStyle name="Normal" xfId="0" builtinId="0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9999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rgb="FFC00000"/>
      </font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  <color rgb="FFFAB6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E06D7-72E4-447C-A89D-F72C5C40D595}">
  <sheetPr>
    <tabColor theme="5" tint="-0.249977111117893"/>
  </sheetPr>
  <dimension ref="A1:N72"/>
  <sheetViews>
    <sheetView showGridLines="0" zoomScale="80" zoomScaleNormal="80" workbookViewId="0"/>
  </sheetViews>
  <sheetFormatPr baseColWidth="10" defaultRowHeight="15" x14ac:dyDescent="0.25"/>
  <cols>
    <col min="1" max="1" width="19.5703125" customWidth="1"/>
    <col min="2" max="2" width="43.42578125" customWidth="1"/>
    <col min="3" max="3" width="54.28515625" bestFit="1" customWidth="1"/>
    <col min="4" max="4" width="32.28515625" bestFit="1" customWidth="1"/>
    <col min="5" max="5" width="25" bestFit="1" customWidth="1"/>
    <col min="6" max="6" width="29.42578125" bestFit="1" customWidth="1"/>
    <col min="7" max="7" width="29.140625" bestFit="1" customWidth="1"/>
  </cols>
  <sheetData>
    <row r="1" spans="1:14" ht="15.75" thickBot="1" x14ac:dyDescent="0.3">
      <c r="A1" s="27" t="s">
        <v>0</v>
      </c>
    </row>
    <row r="2" spans="1:14" x14ac:dyDescent="0.25">
      <c r="A2" s="25" t="s">
        <v>6</v>
      </c>
    </row>
    <row r="3" spans="1:14" x14ac:dyDescent="0.25">
      <c r="A3" s="25" t="s">
        <v>7</v>
      </c>
    </row>
    <row r="4" spans="1:14" x14ac:dyDescent="0.25">
      <c r="A4" s="25" t="s">
        <v>1</v>
      </c>
    </row>
    <row r="5" spans="1:14" ht="15.75" thickBot="1" x14ac:dyDescent="0.3">
      <c r="A5" s="26" t="s">
        <v>2</v>
      </c>
    </row>
    <row r="6" spans="1:14" ht="15.75" thickBot="1" x14ac:dyDescent="0.3"/>
    <row r="7" spans="1:14" ht="16.5" thickBot="1" x14ac:dyDescent="0.3">
      <c r="A7" s="107" t="s">
        <v>28</v>
      </c>
      <c r="B7" s="108"/>
    </row>
    <row r="8" spans="1:14" ht="15.75" x14ac:dyDescent="0.25">
      <c r="A8" s="28" t="s">
        <v>25</v>
      </c>
      <c r="B8" s="29"/>
      <c r="C8" s="19"/>
      <c r="D8" s="19"/>
      <c r="E8" s="19"/>
      <c r="F8" s="19"/>
      <c r="G8" s="19"/>
    </row>
    <row r="9" spans="1:14" ht="15.75" x14ac:dyDescent="0.25">
      <c r="A9" s="30" t="s">
        <v>14</v>
      </c>
      <c r="B9" s="31">
        <v>1</v>
      </c>
      <c r="C9" s="19"/>
      <c r="D9" s="19"/>
      <c r="E9" s="19"/>
      <c r="F9" s="19"/>
      <c r="G9" s="19"/>
    </row>
    <row r="10" spans="1:14" ht="15.75" x14ac:dyDescent="0.25">
      <c r="A10" s="32" t="s">
        <v>16</v>
      </c>
      <c r="B10" s="33">
        <v>2</v>
      </c>
      <c r="C10" s="19"/>
      <c r="D10" s="19"/>
      <c r="E10" s="19"/>
      <c r="F10" s="19"/>
      <c r="G10" s="19"/>
    </row>
    <row r="11" spans="1:14" ht="15.75" x14ac:dyDescent="0.25">
      <c r="A11" s="34" t="s">
        <v>15</v>
      </c>
      <c r="B11" s="35">
        <v>3</v>
      </c>
      <c r="C11" s="19"/>
      <c r="D11" s="19"/>
      <c r="E11" s="19"/>
      <c r="F11" s="19"/>
      <c r="G11" s="19"/>
    </row>
    <row r="12" spans="1:14" ht="16.5" thickBot="1" x14ac:dyDescent="0.3">
      <c r="A12" s="36" t="s">
        <v>12</v>
      </c>
      <c r="B12" s="37">
        <v>4</v>
      </c>
      <c r="C12" s="19"/>
      <c r="D12" s="19"/>
      <c r="E12" s="19"/>
      <c r="F12" s="19"/>
      <c r="G12" s="19"/>
    </row>
    <row r="13" spans="1:14" ht="15.75" x14ac:dyDescent="0.25">
      <c r="A13" s="28" t="s">
        <v>5</v>
      </c>
      <c r="B13" s="29"/>
      <c r="C13" s="19"/>
      <c r="D13" s="19"/>
      <c r="E13" s="19"/>
      <c r="F13" s="19"/>
      <c r="G13" s="19"/>
    </row>
    <row r="14" spans="1:14" ht="15.75" x14ac:dyDescent="0.25">
      <c r="A14" s="30" t="s">
        <v>19</v>
      </c>
      <c r="B14" s="31">
        <v>1</v>
      </c>
      <c r="C14" s="19"/>
      <c r="D14" s="19"/>
      <c r="E14" s="19"/>
      <c r="F14" s="19"/>
      <c r="G14" s="19"/>
    </row>
    <row r="15" spans="1:14" ht="15.75" x14ac:dyDescent="0.25">
      <c r="A15" s="32" t="s">
        <v>18</v>
      </c>
      <c r="B15" s="33">
        <v>2</v>
      </c>
      <c r="C15" s="19"/>
      <c r="D15" s="19"/>
      <c r="E15" s="19"/>
      <c r="F15" s="19"/>
      <c r="G15" s="19"/>
      <c r="I15" s="22"/>
    </row>
    <row r="16" spans="1:14" ht="15.75" x14ac:dyDescent="0.25">
      <c r="A16" s="34" t="s">
        <v>13</v>
      </c>
      <c r="B16" s="35">
        <v>3</v>
      </c>
      <c r="C16" s="19"/>
      <c r="D16" s="19"/>
      <c r="E16" s="19"/>
      <c r="F16" s="19"/>
      <c r="G16" s="19"/>
      <c r="I16" s="23"/>
      <c r="N16" s="17"/>
    </row>
    <row r="17" spans="1:9" ht="16.5" thickBot="1" x14ac:dyDescent="0.3">
      <c r="A17" s="36" t="s">
        <v>17</v>
      </c>
      <c r="B17" s="37">
        <v>4</v>
      </c>
      <c r="C17" s="19"/>
      <c r="D17" s="19"/>
      <c r="E17" s="19"/>
      <c r="F17" s="19"/>
      <c r="G17" s="19"/>
      <c r="I17" s="24"/>
    </row>
    <row r="18" spans="1:9" ht="15.75" x14ac:dyDescent="0.25">
      <c r="A18" s="20"/>
      <c r="B18" s="19"/>
      <c r="C18" s="19"/>
      <c r="D18" s="19"/>
      <c r="E18" s="19"/>
      <c r="F18" s="19"/>
      <c r="G18" s="19"/>
    </row>
    <row r="26" spans="1:9" ht="18.75" customHeight="1" x14ac:dyDescent="0.25"/>
    <row r="30" spans="1:9" ht="15.75" x14ac:dyDescent="0.25">
      <c r="D30" s="18"/>
      <c r="E30" s="18"/>
      <c r="F30" s="18"/>
      <c r="G30" s="18"/>
    </row>
    <row r="31" spans="1:9" ht="15.75" x14ac:dyDescent="0.25">
      <c r="D31" s="18"/>
      <c r="E31" s="18"/>
      <c r="F31" s="18"/>
      <c r="G31" s="18"/>
    </row>
    <row r="32" spans="1:9" ht="15.75" x14ac:dyDescent="0.25">
      <c r="A32" s="38"/>
      <c r="B32" s="40"/>
      <c r="C32" s="41"/>
      <c r="D32" s="39"/>
      <c r="E32" s="39"/>
      <c r="F32" s="39"/>
      <c r="G32" s="39"/>
      <c r="H32" s="38"/>
    </row>
    <row r="33" spans="1:8" ht="15.75" x14ac:dyDescent="0.25">
      <c r="A33" s="106"/>
      <c r="B33" s="42"/>
      <c r="C33" s="42"/>
      <c r="D33" s="39"/>
      <c r="E33" s="39"/>
      <c r="F33" s="39"/>
      <c r="G33" s="39"/>
      <c r="H33" s="38"/>
    </row>
    <row r="34" spans="1:8" ht="15.75" x14ac:dyDescent="0.25">
      <c r="A34" s="106"/>
      <c r="B34" s="42"/>
      <c r="C34" s="42"/>
      <c r="D34" s="39"/>
      <c r="E34" s="39"/>
      <c r="F34" s="39"/>
      <c r="G34" s="39"/>
      <c r="H34" s="38"/>
    </row>
    <row r="35" spans="1:8" ht="15.75" x14ac:dyDescent="0.25">
      <c r="A35" s="106"/>
      <c r="B35" s="42"/>
      <c r="C35" s="42"/>
      <c r="D35" s="39"/>
      <c r="E35" s="39"/>
      <c r="F35" s="39"/>
      <c r="G35" s="39"/>
      <c r="H35" s="38"/>
    </row>
    <row r="36" spans="1:8" ht="15.75" x14ac:dyDescent="0.25">
      <c r="A36" s="106"/>
      <c r="B36" s="42"/>
      <c r="C36" s="42"/>
      <c r="D36" s="39"/>
      <c r="E36" s="39"/>
      <c r="F36" s="39"/>
      <c r="G36" s="39"/>
      <c r="H36" s="38"/>
    </row>
    <row r="37" spans="1:8" ht="15.75" x14ac:dyDescent="0.25">
      <c r="A37" s="106"/>
      <c r="B37" s="42"/>
      <c r="C37" s="42"/>
      <c r="D37" s="39"/>
      <c r="E37" s="39"/>
      <c r="F37" s="39"/>
      <c r="G37" s="39"/>
      <c r="H37" s="38"/>
    </row>
    <row r="38" spans="1:8" ht="15.75" x14ac:dyDescent="0.25">
      <c r="A38" s="106"/>
      <c r="B38" s="42"/>
      <c r="C38" s="42"/>
      <c r="D38" s="39"/>
      <c r="E38" s="39"/>
      <c r="F38" s="39"/>
      <c r="G38" s="39"/>
      <c r="H38" s="38"/>
    </row>
    <row r="39" spans="1:8" ht="15.75" x14ac:dyDescent="0.25">
      <c r="A39" s="106"/>
      <c r="B39" s="42"/>
      <c r="C39" s="42"/>
      <c r="D39" s="39"/>
      <c r="E39" s="39"/>
      <c r="F39" s="39"/>
      <c r="G39" s="39"/>
      <c r="H39" s="38"/>
    </row>
    <row r="40" spans="1:8" ht="15.75" x14ac:dyDescent="0.25">
      <c r="A40" s="106"/>
      <c r="B40" s="42"/>
      <c r="C40" s="42"/>
      <c r="D40" s="39"/>
      <c r="E40" s="39"/>
      <c r="F40" s="39"/>
      <c r="G40" s="39"/>
      <c r="H40" s="38"/>
    </row>
    <row r="41" spans="1:8" ht="15.75" x14ac:dyDescent="0.25">
      <c r="A41" s="106"/>
      <c r="B41" s="42"/>
      <c r="C41" s="42"/>
      <c r="D41" s="39"/>
      <c r="E41" s="39"/>
      <c r="F41" s="39"/>
      <c r="G41" s="39"/>
      <c r="H41" s="38"/>
    </row>
    <row r="42" spans="1:8" ht="15.75" x14ac:dyDescent="0.25">
      <c r="A42" s="106"/>
      <c r="B42" s="42"/>
      <c r="C42" s="42"/>
      <c r="D42" s="39"/>
      <c r="E42" s="39"/>
      <c r="F42" s="39"/>
      <c r="G42" s="39"/>
      <c r="H42" s="38"/>
    </row>
    <row r="43" spans="1:8" ht="15.75" x14ac:dyDescent="0.25">
      <c r="A43" s="106"/>
      <c r="B43" s="42"/>
      <c r="C43" s="42"/>
      <c r="D43" s="39"/>
      <c r="E43" s="39"/>
      <c r="F43" s="39"/>
      <c r="G43" s="39"/>
      <c r="H43" s="38"/>
    </row>
    <row r="44" spans="1:8" ht="15.75" x14ac:dyDescent="0.25">
      <c r="A44" s="106"/>
      <c r="B44" s="42"/>
      <c r="C44" s="42"/>
      <c r="D44" s="39"/>
      <c r="E44" s="39"/>
      <c r="F44" s="39"/>
      <c r="G44" s="39"/>
      <c r="H44" s="38"/>
    </row>
    <row r="45" spans="1:8" ht="15.75" x14ac:dyDescent="0.25">
      <c r="A45" s="39"/>
      <c r="B45" s="39"/>
      <c r="C45" s="39"/>
      <c r="D45" s="39"/>
      <c r="E45" s="39"/>
      <c r="F45" s="39"/>
      <c r="G45" s="39"/>
      <c r="H45" s="38"/>
    </row>
    <row r="46" spans="1:8" ht="15.75" x14ac:dyDescent="0.25">
      <c r="A46" s="39"/>
      <c r="B46" s="39"/>
      <c r="C46" s="39"/>
      <c r="D46" s="39"/>
      <c r="E46" s="39"/>
      <c r="F46" s="39"/>
      <c r="G46" s="39"/>
      <c r="H46" s="38"/>
    </row>
    <row r="47" spans="1:8" ht="15.75" x14ac:dyDescent="0.25">
      <c r="A47" s="39"/>
      <c r="B47" s="39"/>
      <c r="C47" s="39"/>
      <c r="D47" s="39"/>
      <c r="E47" s="39"/>
      <c r="F47" s="39"/>
      <c r="G47" s="39"/>
      <c r="H47" s="38"/>
    </row>
    <row r="48" spans="1:8" ht="15.75" x14ac:dyDescent="0.25">
      <c r="A48" s="105"/>
      <c r="B48" s="105"/>
      <c r="C48" s="105"/>
      <c r="D48" s="105"/>
      <c r="E48" s="105"/>
      <c r="F48" s="105"/>
      <c r="G48" s="105"/>
      <c r="H48" s="104"/>
    </row>
    <row r="49" spans="1:8" ht="15.75" x14ac:dyDescent="0.25">
      <c r="A49" s="105"/>
      <c r="B49" s="43"/>
      <c r="C49" s="43"/>
      <c r="D49" s="43"/>
      <c r="E49" s="43"/>
      <c r="F49" s="43"/>
      <c r="G49" s="43"/>
      <c r="H49" s="104"/>
    </row>
    <row r="50" spans="1:8" x14ac:dyDescent="0.25">
      <c r="A50" s="44"/>
      <c r="B50" s="38"/>
      <c r="C50" s="38"/>
      <c r="D50" s="38"/>
      <c r="E50" s="38"/>
      <c r="F50" s="38"/>
      <c r="G50" s="38"/>
      <c r="H50" s="45"/>
    </row>
    <row r="51" spans="1:8" x14ac:dyDescent="0.25">
      <c r="A51" s="44"/>
      <c r="B51" s="38"/>
      <c r="C51" s="38"/>
      <c r="D51" s="38"/>
      <c r="E51" s="38"/>
      <c r="F51" s="38"/>
      <c r="G51" s="38"/>
      <c r="H51" s="46"/>
    </row>
    <row r="52" spans="1:8" x14ac:dyDescent="0.25">
      <c r="A52" s="44"/>
      <c r="B52" s="38"/>
      <c r="C52" s="38"/>
      <c r="D52" s="38"/>
      <c r="E52" s="38"/>
      <c r="F52" s="38"/>
      <c r="G52" s="38"/>
      <c r="H52" s="45"/>
    </row>
    <row r="53" spans="1:8" x14ac:dyDescent="0.25">
      <c r="A53" s="44"/>
      <c r="B53" s="38"/>
      <c r="C53" s="38"/>
      <c r="D53" s="38"/>
      <c r="E53" s="38"/>
      <c r="F53" s="38"/>
      <c r="G53" s="38"/>
      <c r="H53" s="45"/>
    </row>
    <row r="54" spans="1:8" x14ac:dyDescent="0.25">
      <c r="A54" s="44"/>
      <c r="B54" s="38"/>
      <c r="C54" s="38"/>
      <c r="D54" s="38"/>
      <c r="E54" s="38"/>
      <c r="F54" s="38"/>
      <c r="G54" s="38"/>
      <c r="H54" s="45"/>
    </row>
    <row r="55" spans="1:8" x14ac:dyDescent="0.25">
      <c r="A55" s="44"/>
      <c r="B55" s="38"/>
      <c r="C55" s="38"/>
      <c r="D55" s="38"/>
      <c r="E55" s="38"/>
      <c r="F55" s="38"/>
      <c r="G55" s="38"/>
      <c r="H55" s="45"/>
    </row>
    <row r="56" spans="1:8" x14ac:dyDescent="0.25">
      <c r="A56" s="44"/>
      <c r="B56" s="38"/>
      <c r="C56" s="38"/>
      <c r="D56" s="38"/>
      <c r="E56" s="38"/>
      <c r="F56" s="38"/>
      <c r="G56" s="38"/>
      <c r="H56" s="45"/>
    </row>
    <row r="57" spans="1:8" x14ac:dyDescent="0.25">
      <c r="A57" s="44"/>
      <c r="B57" s="38"/>
      <c r="C57" s="38"/>
      <c r="D57" s="38"/>
      <c r="E57" s="38"/>
      <c r="F57" s="38"/>
      <c r="G57" s="38"/>
      <c r="H57" s="45"/>
    </row>
    <row r="58" spans="1:8" x14ac:dyDescent="0.25">
      <c r="A58" s="44"/>
      <c r="B58" s="38"/>
      <c r="C58" s="38"/>
      <c r="D58" s="38"/>
      <c r="E58" s="38"/>
      <c r="F58" s="38"/>
      <c r="G58" s="38"/>
      <c r="H58" s="45"/>
    </row>
    <row r="59" spans="1:8" x14ac:dyDescent="0.25">
      <c r="A59" s="44"/>
      <c r="B59" s="38"/>
      <c r="C59" s="38"/>
      <c r="D59" s="38"/>
      <c r="E59" s="38"/>
      <c r="F59" s="38"/>
      <c r="G59" s="38"/>
      <c r="H59" s="45"/>
    </row>
    <row r="60" spans="1:8" x14ac:dyDescent="0.25">
      <c r="A60" s="44"/>
      <c r="B60" s="38"/>
      <c r="C60" s="38"/>
      <c r="D60" s="38"/>
      <c r="E60" s="38"/>
      <c r="F60" s="38"/>
      <c r="G60" s="38"/>
      <c r="H60" s="45"/>
    </row>
    <row r="61" spans="1:8" x14ac:dyDescent="0.25">
      <c r="A61" s="44"/>
      <c r="B61" s="38"/>
      <c r="C61" s="38"/>
      <c r="D61" s="38"/>
      <c r="E61" s="38"/>
      <c r="F61" s="38"/>
      <c r="G61" s="38"/>
      <c r="H61" s="45"/>
    </row>
    <row r="62" spans="1:8" x14ac:dyDescent="0.25">
      <c r="A62" s="44"/>
      <c r="B62" s="38"/>
      <c r="C62" s="38"/>
      <c r="D62" s="38"/>
      <c r="E62" s="38"/>
      <c r="F62" s="38"/>
      <c r="G62" s="38"/>
      <c r="H62" s="45"/>
    </row>
    <row r="63" spans="1:8" x14ac:dyDescent="0.25">
      <c r="A63" s="44"/>
      <c r="B63" s="38"/>
      <c r="C63" s="38"/>
      <c r="D63" s="38"/>
      <c r="E63" s="38"/>
      <c r="F63" s="38"/>
      <c r="G63" s="38"/>
      <c r="H63" s="45"/>
    </row>
    <row r="64" spans="1:8" x14ac:dyDescent="0.25">
      <c r="A64" s="44"/>
      <c r="B64" s="38"/>
      <c r="C64" s="38"/>
      <c r="D64" s="38"/>
      <c r="E64" s="38"/>
      <c r="F64" s="38"/>
      <c r="G64" s="38"/>
      <c r="H64" s="38"/>
    </row>
    <row r="65" spans="1:8" x14ac:dyDescent="0.25">
      <c r="A65" s="44"/>
      <c r="B65" s="38"/>
      <c r="C65" s="38"/>
      <c r="D65" s="38"/>
      <c r="E65" s="38"/>
      <c r="F65" s="38"/>
      <c r="G65" s="38"/>
      <c r="H65" s="45"/>
    </row>
    <row r="66" spans="1:8" x14ac:dyDescent="0.25">
      <c r="A66" s="44"/>
      <c r="B66" s="38"/>
      <c r="C66" s="38"/>
      <c r="D66" s="38"/>
      <c r="E66" s="38"/>
      <c r="F66" s="38"/>
      <c r="G66" s="38"/>
      <c r="H66" s="45"/>
    </row>
    <row r="67" spans="1:8" x14ac:dyDescent="0.25">
      <c r="A67" s="44"/>
      <c r="B67" s="38"/>
      <c r="C67" s="38"/>
      <c r="D67" s="38"/>
      <c r="E67" s="38"/>
      <c r="F67" s="38"/>
      <c r="G67" s="38"/>
      <c r="H67" s="45"/>
    </row>
    <row r="68" spans="1:8" x14ac:dyDescent="0.25">
      <c r="A68" s="44"/>
      <c r="B68" s="38"/>
      <c r="C68" s="38"/>
      <c r="D68" s="38"/>
      <c r="E68" s="38"/>
      <c r="F68" s="38"/>
      <c r="G68" s="38"/>
      <c r="H68" s="45"/>
    </row>
    <row r="69" spans="1:8" x14ac:dyDescent="0.25">
      <c r="A69" s="44"/>
      <c r="B69" s="38"/>
      <c r="C69" s="38"/>
      <c r="D69" s="38"/>
      <c r="E69" s="38"/>
      <c r="F69" s="38"/>
      <c r="G69" s="38"/>
      <c r="H69" s="45"/>
    </row>
    <row r="70" spans="1:8" x14ac:dyDescent="0.25">
      <c r="A70" s="44"/>
      <c r="B70" s="38"/>
      <c r="C70" s="38"/>
      <c r="D70" s="38"/>
      <c r="E70" s="38"/>
      <c r="F70" s="38"/>
      <c r="G70" s="38"/>
      <c r="H70" s="38"/>
    </row>
    <row r="71" spans="1:8" x14ac:dyDescent="0.25">
      <c r="A71" s="44"/>
      <c r="B71" s="38"/>
      <c r="C71" s="38"/>
      <c r="D71" s="38"/>
      <c r="E71" s="38"/>
      <c r="F71" s="38"/>
      <c r="G71" s="38"/>
      <c r="H71" s="45"/>
    </row>
    <row r="72" spans="1:8" x14ac:dyDescent="0.25">
      <c r="A72" s="44"/>
      <c r="B72" s="38"/>
      <c r="C72" s="38"/>
      <c r="D72" s="38"/>
      <c r="E72" s="38"/>
      <c r="F72" s="38"/>
      <c r="G72" s="38"/>
      <c r="H72" s="38"/>
    </row>
  </sheetData>
  <mergeCells count="8">
    <mergeCell ref="A7:B7"/>
    <mergeCell ref="B48:D48"/>
    <mergeCell ref="H48:H49"/>
    <mergeCell ref="A48:A49"/>
    <mergeCell ref="E48:G48"/>
    <mergeCell ref="A33:A36"/>
    <mergeCell ref="A37:A40"/>
    <mergeCell ref="A41:A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C7959-E93E-4DB4-AC11-37266CEC8746}">
  <sheetPr>
    <tabColor theme="5" tint="-0.249977111117893"/>
  </sheetPr>
  <dimension ref="A1:P55"/>
  <sheetViews>
    <sheetView showGridLines="0" tabSelected="1" zoomScale="70" zoomScaleNormal="70" workbookViewId="0">
      <selection sqref="A1:P3"/>
    </sheetView>
  </sheetViews>
  <sheetFormatPr baseColWidth="10" defaultColWidth="8.85546875" defaultRowHeight="15" x14ac:dyDescent="0.25"/>
  <cols>
    <col min="1" max="1" width="4.5703125" customWidth="1"/>
    <col min="2" max="2" width="13.5703125" customWidth="1"/>
    <col min="3" max="3" width="36.5703125" bestFit="1" customWidth="1"/>
    <col min="4" max="4" width="51.85546875" customWidth="1"/>
    <col min="5" max="5" width="28.85546875" customWidth="1"/>
    <col min="6" max="6" width="10.7109375" customWidth="1"/>
    <col min="7" max="7" width="14.42578125" customWidth="1"/>
    <col min="8" max="8" width="10.5703125" style="2" customWidth="1"/>
    <col min="9" max="9" width="43.7109375" customWidth="1"/>
    <col min="10" max="10" width="8.42578125" customWidth="1"/>
    <col min="11" max="11" width="7.140625" style="2" customWidth="1"/>
    <col min="12" max="12" width="14" style="2" customWidth="1"/>
    <col min="13" max="13" width="47.5703125" customWidth="1"/>
    <col min="14" max="14" width="43" customWidth="1"/>
    <col min="15" max="15" width="22.42578125" customWidth="1"/>
    <col min="16" max="16" width="19.85546875" customWidth="1"/>
    <col min="19" max="19" width="23.5703125" bestFit="1" customWidth="1"/>
  </cols>
  <sheetData>
    <row r="1" spans="1:16" x14ac:dyDescent="0.25">
      <c r="A1" s="109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6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6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</row>
    <row r="4" spans="1:16" s="7" customFormat="1" ht="17.25" customHeight="1" thickBot="1" x14ac:dyDescent="0.3">
      <c r="A4" s="6"/>
      <c r="H4" s="16"/>
      <c r="K4" s="16"/>
      <c r="L4" s="16"/>
    </row>
    <row r="5" spans="1:16" s="3" customFormat="1" ht="63.75" x14ac:dyDescent="0.25">
      <c r="A5" s="82" t="s">
        <v>4</v>
      </c>
      <c r="B5" s="83"/>
      <c r="C5" s="83"/>
      <c r="D5" s="83"/>
      <c r="E5" s="83"/>
      <c r="F5" s="84" t="s">
        <v>8</v>
      </c>
      <c r="G5" s="84" t="s">
        <v>9</v>
      </c>
      <c r="H5" s="84" t="s">
        <v>10</v>
      </c>
      <c r="I5" s="85"/>
      <c r="J5" s="84" t="s">
        <v>3</v>
      </c>
      <c r="K5" s="84" t="s">
        <v>26</v>
      </c>
      <c r="L5" s="84" t="s">
        <v>29</v>
      </c>
      <c r="M5" s="85"/>
      <c r="N5" s="85"/>
      <c r="O5" s="85"/>
      <c r="P5" s="86"/>
    </row>
    <row r="6" spans="1:16" ht="127.9" customHeight="1" x14ac:dyDescent="0.25">
      <c r="A6" s="73">
        <v>1</v>
      </c>
      <c r="B6" s="5"/>
      <c r="C6" s="4"/>
      <c r="D6" s="5"/>
      <c r="E6" s="97"/>
      <c r="F6" s="94" t="s">
        <v>14</v>
      </c>
      <c r="G6" s="94" t="s">
        <v>31</v>
      </c>
      <c r="H6" s="21">
        <f>AVERAGE(VLOOKUP(F6,'Guideline Risk assessment'!$A$9:$B$12,2,0)*0.9,VLOOKUP(G6,'Guideline Risk assessment'!$A$9:$B$12,2,0)*1.1)</f>
        <v>1.55</v>
      </c>
      <c r="I6" s="9"/>
      <c r="J6" s="94" t="s">
        <v>19</v>
      </c>
      <c r="K6" s="21">
        <f>ROUNDDOWN(AVERAGE(VLOOKUP(J6,'Guideline Risk assessment'!$A$14:$B$17,2,0)*1.1,H6*0.9),0)</f>
        <v>1</v>
      </c>
      <c r="L6" s="47" t="str">
        <f>IF(K6&gt;2,"Risk to be controlled","Risk under control")</f>
        <v>Risk under control</v>
      </c>
      <c r="M6" s="13"/>
      <c r="N6" s="8"/>
      <c r="O6" s="8"/>
      <c r="P6" s="87"/>
    </row>
    <row r="7" spans="1:16" ht="89.45" customHeight="1" x14ac:dyDescent="0.25">
      <c r="A7" s="73">
        <f>A6+1</f>
        <v>2</v>
      </c>
      <c r="B7" s="5"/>
      <c r="C7" s="5"/>
      <c r="D7" s="10"/>
      <c r="E7" s="97"/>
      <c r="F7" s="94" t="s">
        <v>32</v>
      </c>
      <c r="G7" s="94" t="s">
        <v>32</v>
      </c>
      <c r="H7" s="21">
        <f>AVERAGE(VLOOKUP(F7,'Guideline Risk assessment'!$A$9:$B$12,2,0)*0.9,VLOOKUP(G7,'Guideline Risk assessment'!$A$9:$B$12,2,0)*1.1)</f>
        <v>3</v>
      </c>
      <c r="I7" s="14"/>
      <c r="J7" s="94" t="s">
        <v>17</v>
      </c>
      <c r="K7" s="21">
        <f>ROUNDDOWN(AVERAGE(VLOOKUP(J7,'Guideline Risk assessment'!$A$14:$B$17,2,0)*1.1,H7*0.9),0)</f>
        <v>3</v>
      </c>
      <c r="L7" s="47" t="str">
        <f>IF(K7&gt;2,"Risk to be controlled","Risk under control")</f>
        <v>Risk to be controlled</v>
      </c>
      <c r="M7" s="13"/>
      <c r="N7" s="8"/>
      <c r="O7" s="8"/>
      <c r="P7" s="87"/>
    </row>
    <row r="8" spans="1:16" ht="73.900000000000006" customHeight="1" x14ac:dyDescent="0.25">
      <c r="A8" s="73">
        <f t="shared" ref="A8:A29" si="0">A7+1</f>
        <v>3</v>
      </c>
      <c r="B8" s="5"/>
      <c r="C8" s="5"/>
      <c r="D8" s="10"/>
      <c r="E8" s="97"/>
      <c r="F8" s="94" t="s">
        <v>31</v>
      </c>
      <c r="G8" s="94" t="s">
        <v>31</v>
      </c>
      <c r="H8" s="21">
        <f>AVERAGE(VLOOKUP(F8,'Guideline Risk assessment'!$A$9:$B$12,2,0)*0.9,VLOOKUP(G8,'Guideline Risk assessment'!$A$9:$B$12,2,0)*1.1)</f>
        <v>2</v>
      </c>
      <c r="I8" s="14"/>
      <c r="J8" s="94" t="s">
        <v>18</v>
      </c>
      <c r="K8" s="21">
        <f>ROUNDDOWN(AVERAGE(VLOOKUP(J8,'Guideline Risk assessment'!$A$14:$B$17,2,0)*1.1,H8*0.9),0)</f>
        <v>2</v>
      </c>
      <c r="L8" s="47" t="str">
        <f t="shared" ref="L8:L28" si="1">IF(K8&gt;2,"Risk to be controlled","Risk under control")</f>
        <v>Risk under control</v>
      </c>
      <c r="M8" s="13"/>
      <c r="N8" s="8"/>
      <c r="O8" s="8"/>
      <c r="P8" s="87"/>
    </row>
    <row r="9" spans="1:16" ht="78" customHeight="1" x14ac:dyDescent="0.25">
      <c r="A9" s="73">
        <f t="shared" si="0"/>
        <v>4</v>
      </c>
      <c r="B9" s="5"/>
      <c r="C9" s="4"/>
      <c r="D9" s="10"/>
      <c r="E9" s="97"/>
      <c r="F9" s="94" t="s">
        <v>12</v>
      </c>
      <c r="G9" s="94" t="s">
        <v>14</v>
      </c>
      <c r="H9" s="21">
        <f>AVERAGE(VLOOKUP(F9,'Guideline Risk assessment'!$A$9:$B$12,2,0)*0.9,VLOOKUP(G9,'Guideline Risk assessment'!$A$9:$B$12,2,0)*1.1)</f>
        <v>2.35</v>
      </c>
      <c r="I9" s="14"/>
      <c r="J9" s="94" t="s">
        <v>19</v>
      </c>
      <c r="K9" s="21">
        <f>ROUNDDOWN(AVERAGE(VLOOKUP(J9,'Guideline Risk assessment'!$A$14:$B$17,2,0)*1.1,H9*0.9),0)</f>
        <v>1</v>
      </c>
      <c r="L9" s="47" t="str">
        <f t="shared" si="1"/>
        <v>Risk under control</v>
      </c>
      <c r="M9" s="13"/>
      <c r="N9" s="8"/>
      <c r="O9" s="8"/>
      <c r="P9" s="87"/>
    </row>
    <row r="10" spans="1:16" ht="108" customHeight="1" x14ac:dyDescent="0.25">
      <c r="A10" s="73">
        <f t="shared" si="0"/>
        <v>5</v>
      </c>
      <c r="B10" s="5"/>
      <c r="C10" s="5"/>
      <c r="D10" s="5"/>
      <c r="E10" s="97"/>
      <c r="F10" s="94" t="s">
        <v>32</v>
      </c>
      <c r="G10" s="94" t="s">
        <v>32</v>
      </c>
      <c r="H10" s="21">
        <f>AVERAGE(VLOOKUP(F10,'Guideline Risk assessment'!$A$9:$B$12,2,0)*0.9,VLOOKUP(G10,'Guideline Risk assessment'!$A$9:$B$12,2,0)*1.1)</f>
        <v>3</v>
      </c>
      <c r="I10" s="14"/>
      <c r="J10" s="94" t="s">
        <v>19</v>
      </c>
      <c r="K10" s="21">
        <f>ROUNDDOWN(AVERAGE(VLOOKUP(J10,'Guideline Risk assessment'!$A$14:$B$17,2,0)*1.1,H10*0.9),0)</f>
        <v>1</v>
      </c>
      <c r="L10" s="47" t="str">
        <f t="shared" si="1"/>
        <v>Risk under control</v>
      </c>
      <c r="M10" s="13"/>
      <c r="N10" s="8"/>
      <c r="O10" s="8"/>
      <c r="P10" s="87"/>
    </row>
    <row r="11" spans="1:16" ht="102" customHeight="1" x14ac:dyDescent="0.25">
      <c r="A11" s="73">
        <f t="shared" si="0"/>
        <v>6</v>
      </c>
      <c r="B11" s="5"/>
      <c r="C11" s="5"/>
      <c r="D11" s="5"/>
      <c r="E11" s="97"/>
      <c r="F11" s="94" t="s">
        <v>12</v>
      </c>
      <c r="G11" s="94" t="s">
        <v>12</v>
      </c>
      <c r="H11" s="21">
        <f>AVERAGE(VLOOKUP(F11,'Guideline Risk assessment'!$A$9:$B$12,2,0)*0.9,VLOOKUP(G11,'Guideline Risk assessment'!$A$9:$B$12,2,0)*1.1)</f>
        <v>4</v>
      </c>
      <c r="I11" s="14"/>
      <c r="J11" s="94" t="s">
        <v>17</v>
      </c>
      <c r="K11" s="21">
        <f>ROUNDDOWN(AVERAGE(VLOOKUP(J11,'Guideline Risk assessment'!$A$14:$B$17,2,0)*1.1,H11*0.9),0)</f>
        <v>4</v>
      </c>
      <c r="L11" s="47" t="str">
        <f t="shared" si="1"/>
        <v>Risk to be controlled</v>
      </c>
      <c r="M11" s="13"/>
      <c r="N11" s="8"/>
      <c r="O11" s="8"/>
      <c r="P11" s="87"/>
    </row>
    <row r="12" spans="1:16" ht="105" customHeight="1" x14ac:dyDescent="0.25">
      <c r="A12" s="73">
        <f t="shared" si="0"/>
        <v>7</v>
      </c>
      <c r="B12" s="5"/>
      <c r="C12" s="11"/>
      <c r="D12" s="5"/>
      <c r="E12" s="97"/>
      <c r="F12" s="94" t="s">
        <v>14</v>
      </c>
      <c r="G12" s="94" t="s">
        <v>14</v>
      </c>
      <c r="H12" s="21">
        <f>AVERAGE(VLOOKUP(F12,'Guideline Risk assessment'!$A$9:$B$12,2,0)*0.9,VLOOKUP(G12,'Guideline Risk assessment'!$A$9:$B$12,2,0)*1.1)</f>
        <v>1</v>
      </c>
      <c r="I12" s="14"/>
      <c r="J12" s="94" t="s">
        <v>13</v>
      </c>
      <c r="K12" s="21">
        <f>ROUNDDOWN(AVERAGE(VLOOKUP(J12,'Guideline Risk assessment'!$A$14:$B$17,2,0)*1.1,H12*0.9),0)</f>
        <v>2</v>
      </c>
      <c r="L12" s="47" t="str">
        <f t="shared" si="1"/>
        <v>Risk under control</v>
      </c>
      <c r="M12" s="13"/>
      <c r="N12" s="8"/>
      <c r="O12" s="8"/>
      <c r="P12" s="87"/>
    </row>
    <row r="13" spans="1:16" ht="60" customHeight="1" x14ac:dyDescent="0.25">
      <c r="A13" s="73">
        <f t="shared" si="0"/>
        <v>8</v>
      </c>
      <c r="B13" s="5"/>
      <c r="C13" s="12"/>
      <c r="D13" s="5"/>
      <c r="E13" s="97"/>
      <c r="F13" s="94"/>
      <c r="G13" s="94"/>
      <c r="H13" s="21" t="e">
        <f>AVERAGE(VLOOKUP(F13,'Guideline Risk assessment'!$A$9:$B$12,2,0)*0.9,VLOOKUP(G13,'Guideline Risk assessment'!$A$9:$B$12,2,0)*1.1)</f>
        <v>#N/A</v>
      </c>
      <c r="I13" s="14"/>
      <c r="J13" s="94"/>
      <c r="K13" s="21" t="e">
        <f>ROUNDDOWN(AVERAGE(VLOOKUP(J13,'Guideline Risk assessment'!$A$14:$B$17,2,0)*1.1,H13*0.9),0)</f>
        <v>#N/A</v>
      </c>
      <c r="L13" s="47" t="e">
        <f t="shared" si="1"/>
        <v>#N/A</v>
      </c>
      <c r="M13" s="13"/>
      <c r="N13" s="8"/>
      <c r="O13" s="8"/>
      <c r="P13" s="87"/>
    </row>
    <row r="14" spans="1:16" ht="60" customHeight="1" x14ac:dyDescent="0.25">
      <c r="A14" s="73">
        <f t="shared" si="0"/>
        <v>9</v>
      </c>
      <c r="B14" s="5"/>
      <c r="C14" s="5"/>
      <c r="D14" s="5"/>
      <c r="E14" s="97"/>
      <c r="F14" s="94"/>
      <c r="G14" s="94"/>
      <c r="H14" s="21" t="e">
        <f>AVERAGE(VLOOKUP(F14,'Guideline Risk assessment'!$A$9:$B$12,2,0)*0.9,VLOOKUP(G14,'Guideline Risk assessment'!$A$9:$B$12,2,0)*1.1)</f>
        <v>#N/A</v>
      </c>
      <c r="I14" s="14"/>
      <c r="J14" s="94"/>
      <c r="K14" s="21" t="e">
        <f>ROUNDDOWN(AVERAGE(VLOOKUP(J14,'Guideline Risk assessment'!$A$14:$B$17,2,0)*1.1,H14*0.9),0)</f>
        <v>#N/A</v>
      </c>
      <c r="L14" s="47" t="e">
        <f t="shared" si="1"/>
        <v>#N/A</v>
      </c>
      <c r="M14" s="11"/>
      <c r="N14" s="8"/>
      <c r="O14" s="8"/>
      <c r="P14" s="87"/>
    </row>
    <row r="15" spans="1:16" ht="60" customHeight="1" x14ac:dyDescent="0.25">
      <c r="A15" s="73">
        <f t="shared" si="0"/>
        <v>10</v>
      </c>
      <c r="B15" s="5"/>
      <c r="C15" s="5"/>
      <c r="D15" s="5"/>
      <c r="E15" s="97"/>
      <c r="F15" s="94"/>
      <c r="G15" s="94"/>
      <c r="H15" s="21" t="e">
        <f>AVERAGE(VLOOKUP(F15,'Guideline Risk assessment'!$A$9:$B$12,2,0)*0.9,VLOOKUP(G15,'Guideline Risk assessment'!$A$9:$B$12,2,0)*1.1)</f>
        <v>#N/A</v>
      </c>
      <c r="I15" s="14"/>
      <c r="J15" s="94"/>
      <c r="K15" s="21" t="e">
        <f>ROUNDDOWN(AVERAGE(VLOOKUP(J15,'Guideline Risk assessment'!$A$14:$B$17,2,0)*1.1,H15*0.9),0)</f>
        <v>#N/A</v>
      </c>
      <c r="L15" s="47" t="e">
        <f t="shared" si="1"/>
        <v>#N/A</v>
      </c>
      <c r="M15" s="15"/>
      <c r="N15" s="8"/>
      <c r="O15" s="8"/>
      <c r="P15" s="87"/>
    </row>
    <row r="16" spans="1:16" ht="60" customHeight="1" x14ac:dyDescent="0.25">
      <c r="A16" s="73">
        <f t="shared" si="0"/>
        <v>11</v>
      </c>
      <c r="B16" s="5"/>
      <c r="C16" s="4"/>
      <c r="D16" s="5"/>
      <c r="E16" s="98"/>
      <c r="F16" s="94"/>
      <c r="G16" s="94"/>
      <c r="H16" s="21" t="e">
        <f>AVERAGE(VLOOKUP(F16,'Guideline Risk assessment'!$A$9:$B$12,2,0)*0.9,VLOOKUP(G16,'Guideline Risk assessment'!$A$9:$B$12,2,0)*1.1)</f>
        <v>#N/A</v>
      </c>
      <c r="I16" s="14"/>
      <c r="J16" s="94"/>
      <c r="K16" s="21" t="e">
        <f>ROUNDDOWN(AVERAGE(VLOOKUP(J16,'Guideline Risk assessment'!$A$14:$B$17,2,0)*1.1,H16*0.9),0)</f>
        <v>#N/A</v>
      </c>
      <c r="L16" s="47" t="e">
        <f t="shared" si="1"/>
        <v>#N/A</v>
      </c>
      <c r="M16" s="11"/>
      <c r="N16" s="8"/>
      <c r="O16" s="8"/>
      <c r="P16" s="87"/>
    </row>
    <row r="17" spans="1:16" ht="74.45" customHeight="1" x14ac:dyDescent="0.25">
      <c r="A17" s="73">
        <f t="shared" si="0"/>
        <v>12</v>
      </c>
      <c r="B17" s="4"/>
      <c r="C17" s="11"/>
      <c r="D17" s="5"/>
      <c r="E17" s="97"/>
      <c r="F17" s="94"/>
      <c r="G17" s="94"/>
      <c r="H17" s="21" t="e">
        <f>AVERAGE(VLOOKUP(F17,'Guideline Risk assessment'!$A$9:$B$12,2,0)*0.9,VLOOKUP(G17,'Guideline Risk assessment'!$A$9:$B$12,2,0)*1.1)</f>
        <v>#N/A</v>
      </c>
      <c r="I17" s="14"/>
      <c r="J17" s="94"/>
      <c r="K17" s="21" t="e">
        <f>ROUNDDOWN(AVERAGE(VLOOKUP(J17,'Guideline Risk assessment'!$A$14:$B$17,2,0)*1.1,H17*0.9),0)</f>
        <v>#N/A</v>
      </c>
      <c r="L17" s="47" t="e">
        <f t="shared" si="1"/>
        <v>#N/A</v>
      </c>
      <c r="M17" s="11"/>
      <c r="N17" s="8"/>
      <c r="O17" s="8"/>
      <c r="P17" s="87"/>
    </row>
    <row r="18" spans="1:16" x14ac:dyDescent="0.25">
      <c r="A18" s="73">
        <f t="shared" si="0"/>
        <v>13</v>
      </c>
      <c r="B18" s="4"/>
      <c r="C18" s="11"/>
      <c r="D18" s="5"/>
      <c r="E18" s="97"/>
      <c r="F18" s="94"/>
      <c r="G18" s="94"/>
      <c r="H18" s="21" t="e">
        <f>AVERAGE(VLOOKUP(F18,'Guideline Risk assessment'!$A$9:$B$12,2,0)*0.9,VLOOKUP(G18,'Guideline Risk assessment'!$A$9:$B$12,2,0)*1.1)</f>
        <v>#N/A</v>
      </c>
      <c r="I18" s="14"/>
      <c r="J18" s="94"/>
      <c r="K18" s="21" t="e">
        <f>ROUNDDOWN(AVERAGE(VLOOKUP(J18,'Guideline Risk assessment'!$A$14:$B$17,2,0)*1.1,H18*0.9),0)</f>
        <v>#N/A</v>
      </c>
      <c r="L18" s="47" t="e">
        <f t="shared" si="1"/>
        <v>#N/A</v>
      </c>
      <c r="M18" s="11"/>
      <c r="N18" s="8"/>
      <c r="O18" s="8"/>
      <c r="P18" s="87"/>
    </row>
    <row r="19" spans="1:16" ht="60" customHeight="1" x14ac:dyDescent="0.25">
      <c r="A19" s="73">
        <f t="shared" si="0"/>
        <v>14</v>
      </c>
      <c r="B19" s="4"/>
      <c r="C19" s="12"/>
      <c r="D19" s="5"/>
      <c r="E19" s="97"/>
      <c r="F19" s="94"/>
      <c r="G19" s="94"/>
      <c r="H19" s="21" t="e">
        <f>AVERAGE(VLOOKUP(F19,'Guideline Risk assessment'!$A$9:$B$12,2,0)*0.9,VLOOKUP(G19,'Guideline Risk assessment'!$A$9:$B$12,2,0)*1.1)</f>
        <v>#N/A</v>
      </c>
      <c r="I19" s="14"/>
      <c r="J19" s="94"/>
      <c r="K19" s="21" t="e">
        <f>ROUNDDOWN(AVERAGE(VLOOKUP(J19,'Guideline Risk assessment'!$A$14:$B$17,2,0)*1.1,H19*0.9),0)</f>
        <v>#N/A</v>
      </c>
      <c r="L19" s="47" t="e">
        <f t="shared" si="1"/>
        <v>#N/A</v>
      </c>
      <c r="M19" s="11"/>
      <c r="N19" s="8"/>
      <c r="O19" s="8"/>
      <c r="P19" s="87"/>
    </row>
    <row r="20" spans="1:16" ht="60" customHeight="1" x14ac:dyDescent="0.25">
      <c r="A20" s="73">
        <f t="shared" si="0"/>
        <v>15</v>
      </c>
      <c r="B20" s="4"/>
      <c r="C20" s="5"/>
      <c r="D20" s="4"/>
      <c r="E20" s="98"/>
      <c r="F20" s="94"/>
      <c r="G20" s="94"/>
      <c r="H20" s="21" t="e">
        <f>AVERAGE(VLOOKUP(F20,'Guideline Risk assessment'!$A$9:$B$12,2,0)*0.9,VLOOKUP(G20,'Guideline Risk assessment'!$A$9:$B$12,2,0)*1.1)</f>
        <v>#N/A</v>
      </c>
      <c r="I20" s="14"/>
      <c r="J20" s="94"/>
      <c r="K20" s="21" t="e">
        <f>ROUNDDOWN(AVERAGE(VLOOKUP(J20,'Guideline Risk assessment'!$A$14:$B$17,2,0)*1.1,H20*0.9),0)</f>
        <v>#N/A</v>
      </c>
      <c r="L20" s="47" t="e">
        <f t="shared" si="1"/>
        <v>#N/A</v>
      </c>
      <c r="M20" s="11"/>
      <c r="N20" s="8"/>
      <c r="O20" s="8"/>
      <c r="P20" s="87"/>
    </row>
    <row r="21" spans="1:16" ht="60" customHeight="1" x14ac:dyDescent="0.25">
      <c r="A21" s="73">
        <f t="shared" si="0"/>
        <v>16</v>
      </c>
      <c r="B21" s="4"/>
      <c r="C21" s="4"/>
      <c r="D21" s="5"/>
      <c r="E21" s="97"/>
      <c r="F21" s="94"/>
      <c r="G21" s="94"/>
      <c r="H21" s="21" t="e">
        <f>AVERAGE(VLOOKUP(F21,'Guideline Risk assessment'!$A$9:$B$12,2,0)*0.9,VLOOKUP(G21,'Guideline Risk assessment'!$A$9:$B$12,2,0)*1.1)</f>
        <v>#N/A</v>
      </c>
      <c r="I21" s="14"/>
      <c r="J21" s="94"/>
      <c r="K21" s="21" t="e">
        <f>ROUNDDOWN(AVERAGE(VLOOKUP(J21,'Guideline Risk assessment'!$A$14:$B$17,2,0)*1.1,H21*0.9),0)</f>
        <v>#N/A</v>
      </c>
      <c r="L21" s="47" t="e">
        <f t="shared" si="1"/>
        <v>#N/A</v>
      </c>
      <c r="M21" s="11"/>
      <c r="N21" s="8"/>
      <c r="O21" s="8"/>
      <c r="P21" s="87"/>
    </row>
    <row r="22" spans="1:16" ht="60" customHeight="1" x14ac:dyDescent="0.25">
      <c r="A22" s="73">
        <f t="shared" si="0"/>
        <v>17</v>
      </c>
      <c r="B22" s="4"/>
      <c r="C22" s="4"/>
      <c r="D22" s="5"/>
      <c r="E22" s="98"/>
      <c r="F22" s="94"/>
      <c r="G22" s="94"/>
      <c r="H22" s="21" t="e">
        <f>AVERAGE(VLOOKUP(F22,'Guideline Risk assessment'!$A$9:$B$12,2,0)*0.9,VLOOKUP(G22,'Guideline Risk assessment'!$A$9:$B$12,2,0)*1.1)</f>
        <v>#N/A</v>
      </c>
      <c r="I22" s="14"/>
      <c r="J22" s="94"/>
      <c r="K22" s="21" t="e">
        <f>ROUNDDOWN(AVERAGE(VLOOKUP(J22,'Guideline Risk assessment'!$A$14:$B$17,2,0)*1.1,H22*0.9),0)</f>
        <v>#N/A</v>
      </c>
      <c r="L22" s="47" t="e">
        <f t="shared" si="1"/>
        <v>#N/A</v>
      </c>
      <c r="M22" s="11"/>
      <c r="N22" s="8"/>
      <c r="O22" s="8"/>
      <c r="P22" s="87"/>
    </row>
    <row r="23" spans="1:16" ht="85.15" customHeight="1" x14ac:dyDescent="0.25">
      <c r="A23" s="73">
        <f t="shared" si="0"/>
        <v>18</v>
      </c>
      <c r="B23" s="5"/>
      <c r="C23" s="11"/>
      <c r="D23" s="5"/>
      <c r="E23" s="97"/>
      <c r="F23" s="94"/>
      <c r="G23" s="94"/>
      <c r="H23" s="21" t="e">
        <f>AVERAGE(VLOOKUP(F23,'Guideline Risk assessment'!$A$9:$B$12,2,0)*0.9,VLOOKUP(G23,'Guideline Risk assessment'!$A$9:$B$12,2,0)*1.1)</f>
        <v>#N/A</v>
      </c>
      <c r="I23" s="14"/>
      <c r="J23" s="94"/>
      <c r="K23" s="21" t="e">
        <f>ROUNDDOWN(AVERAGE(VLOOKUP(J23,'Guideline Risk assessment'!$A$14:$B$17,2,0)*1.1,H23*0.9),0)</f>
        <v>#N/A</v>
      </c>
      <c r="L23" s="47" t="e">
        <f t="shared" si="1"/>
        <v>#N/A</v>
      </c>
      <c r="M23" s="11"/>
      <c r="N23" s="8"/>
      <c r="O23" s="8"/>
      <c r="P23" s="87"/>
    </row>
    <row r="24" spans="1:16" ht="85.15" customHeight="1" x14ac:dyDescent="0.25">
      <c r="A24" s="73">
        <f t="shared" si="0"/>
        <v>19</v>
      </c>
      <c r="B24" s="5"/>
      <c r="C24" s="11"/>
      <c r="D24" s="5"/>
      <c r="E24" s="97"/>
      <c r="F24" s="94"/>
      <c r="G24" s="94"/>
      <c r="H24" s="21" t="e">
        <f>AVERAGE(VLOOKUP(F24,'Guideline Risk assessment'!$A$9:$B$12,2,0)*0.9,VLOOKUP(G24,'Guideline Risk assessment'!$A$9:$B$12,2,0)*1.1)</f>
        <v>#N/A</v>
      </c>
      <c r="I24" s="14"/>
      <c r="J24" s="94"/>
      <c r="K24" s="21" t="e">
        <f>ROUNDDOWN(AVERAGE(VLOOKUP(J24,'Guideline Risk assessment'!$A$14:$B$17,2,0)*1.1,H24*0.9),0)</f>
        <v>#N/A</v>
      </c>
      <c r="L24" s="47" t="e">
        <f t="shared" si="1"/>
        <v>#N/A</v>
      </c>
      <c r="M24" s="11"/>
      <c r="N24" s="8"/>
      <c r="O24" s="8"/>
      <c r="P24" s="87"/>
    </row>
    <row r="25" spans="1:16" ht="85.15" customHeight="1" x14ac:dyDescent="0.25">
      <c r="A25" s="88">
        <f>A24+1</f>
        <v>20</v>
      </c>
      <c r="B25" s="5"/>
      <c r="C25" s="11"/>
      <c r="D25" s="5"/>
      <c r="E25" s="97"/>
      <c r="F25" s="94"/>
      <c r="G25" s="94"/>
      <c r="H25" s="21" t="e">
        <f>AVERAGE(VLOOKUP(F25,'Guideline Risk assessment'!$A$9:$B$12,2,0)*0.9,VLOOKUP(G25,'Guideline Risk assessment'!$A$9:$B$12,2,0)*1.1)</f>
        <v>#N/A</v>
      </c>
      <c r="I25" s="14"/>
      <c r="J25" s="94"/>
      <c r="K25" s="21" t="e">
        <f>ROUNDDOWN(AVERAGE(VLOOKUP(J25,'Guideline Risk assessment'!$A$14:$B$17,2,0)*1.1,H25*0.9),0)</f>
        <v>#N/A</v>
      </c>
      <c r="L25" s="47" t="e">
        <f t="shared" si="1"/>
        <v>#N/A</v>
      </c>
      <c r="M25" s="11"/>
      <c r="N25" s="8"/>
      <c r="O25" s="8"/>
      <c r="P25" s="87"/>
    </row>
    <row r="26" spans="1:16" ht="85.15" customHeight="1" x14ac:dyDescent="0.25">
      <c r="A26" s="73">
        <f t="shared" si="0"/>
        <v>21</v>
      </c>
      <c r="B26" s="5"/>
      <c r="C26" s="11"/>
      <c r="D26" s="5"/>
      <c r="E26" s="97"/>
      <c r="F26" s="94"/>
      <c r="G26" s="94"/>
      <c r="H26" s="21" t="e">
        <f>AVERAGE(VLOOKUP(F26,'Guideline Risk assessment'!$A$9:$B$12,2,0)*0.9,VLOOKUP(G26,'Guideline Risk assessment'!$A$9:$B$12,2,0)*1.1)</f>
        <v>#N/A</v>
      </c>
      <c r="I26" s="14"/>
      <c r="J26" s="94"/>
      <c r="K26" s="21" t="e">
        <f>ROUNDDOWN(AVERAGE(VLOOKUP(J26,'Guideline Risk assessment'!$A$14:$B$17,2,0)*1.1,H26*0.9),0)</f>
        <v>#N/A</v>
      </c>
      <c r="L26" s="47" t="e">
        <f t="shared" si="1"/>
        <v>#N/A</v>
      </c>
      <c r="M26" s="11"/>
      <c r="N26" s="8"/>
      <c r="O26" s="8"/>
      <c r="P26" s="87"/>
    </row>
    <row r="27" spans="1:16" ht="60" customHeight="1" x14ac:dyDescent="0.25">
      <c r="A27" s="73">
        <f t="shared" si="0"/>
        <v>22</v>
      </c>
      <c r="B27" s="4"/>
      <c r="C27" s="4"/>
      <c r="D27" s="5"/>
      <c r="E27" s="97"/>
      <c r="F27" s="94"/>
      <c r="G27" s="94"/>
      <c r="H27" s="21" t="e">
        <f>AVERAGE(VLOOKUP(F27,'Guideline Risk assessment'!$A$9:$B$12,2,0)*0.9,VLOOKUP(G27,'Guideline Risk assessment'!$A$9:$B$12,2,0)*1.1)</f>
        <v>#N/A</v>
      </c>
      <c r="I27" s="14"/>
      <c r="J27" s="94"/>
      <c r="K27" s="21" t="e">
        <f>ROUNDDOWN(AVERAGE(VLOOKUP(J27,'Guideline Risk assessment'!$A$14:$B$17,2,0)*1.1,H27*0.9),0)</f>
        <v>#N/A</v>
      </c>
      <c r="L27" s="47" t="e">
        <f t="shared" si="1"/>
        <v>#N/A</v>
      </c>
      <c r="M27" s="11"/>
      <c r="N27" s="8"/>
      <c r="O27" s="8"/>
      <c r="P27" s="87"/>
    </row>
    <row r="28" spans="1:16" ht="60" customHeight="1" x14ac:dyDescent="0.25">
      <c r="A28" s="73">
        <f t="shared" si="0"/>
        <v>23</v>
      </c>
      <c r="B28" s="4"/>
      <c r="C28" s="4"/>
      <c r="D28" s="5"/>
      <c r="E28" s="97"/>
      <c r="F28" s="94"/>
      <c r="G28" s="94"/>
      <c r="H28" s="21" t="e">
        <f>AVERAGE(VLOOKUP(F28,'Guideline Risk assessment'!$A$9:$B$12,2,0)*0.9,VLOOKUP(G28,'Guideline Risk assessment'!$A$9:$B$12,2,0)*1.1)</f>
        <v>#N/A</v>
      </c>
      <c r="I28" s="14"/>
      <c r="J28" s="94"/>
      <c r="K28" s="21" t="e">
        <f>ROUNDDOWN(AVERAGE(VLOOKUP(J28,'Guideline Risk assessment'!$A$14:$B$17,2,0)*1.1,H28*0.9),0)</f>
        <v>#N/A</v>
      </c>
      <c r="L28" s="47" t="e">
        <f t="shared" si="1"/>
        <v>#N/A</v>
      </c>
      <c r="M28" s="11"/>
      <c r="N28" s="8"/>
      <c r="O28" s="8"/>
      <c r="P28" s="87"/>
    </row>
    <row r="29" spans="1:16" ht="15.75" thickBot="1" x14ac:dyDescent="0.3">
      <c r="A29" s="75">
        <f t="shared" si="0"/>
        <v>24</v>
      </c>
      <c r="B29" s="89"/>
      <c r="C29" s="90"/>
      <c r="D29" s="90"/>
      <c r="E29" s="99"/>
      <c r="F29" s="95"/>
      <c r="G29" s="95"/>
      <c r="H29" s="78" t="e">
        <f>AVERAGE(VLOOKUP(F29,'Guideline Risk assessment'!$A$9:$B$12,2,0)*0.9,VLOOKUP(G29,'Guideline Risk assessment'!$A$9:$B$12,2,0)*1.1)</f>
        <v>#N/A</v>
      </c>
      <c r="I29" s="91"/>
      <c r="J29" s="95"/>
      <c r="K29" s="78" t="e">
        <f>ROUNDDOWN(AVERAGE(VLOOKUP(J29,'Guideline Risk assessment'!$A$14:$B$17,2,0)*1.1,H29*0.9),0)</f>
        <v>#N/A</v>
      </c>
      <c r="L29" s="79" t="e">
        <f>IF(K29&gt;2,"Risk to be controlled","Risk under control")</f>
        <v>#N/A</v>
      </c>
      <c r="M29" s="92"/>
      <c r="N29" s="76"/>
      <c r="O29" s="76"/>
      <c r="P29" s="93"/>
    </row>
    <row r="30" spans="1:16" ht="19.5" thickBot="1" x14ac:dyDescent="0.3">
      <c r="A30" s="113" t="s">
        <v>33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5"/>
    </row>
    <row r="31" spans="1:16" ht="51.95" customHeight="1" x14ac:dyDescent="0.25">
      <c r="A31" s="71">
        <f>A29+1</f>
        <v>25</v>
      </c>
      <c r="B31" s="65"/>
      <c r="C31" s="66"/>
      <c r="D31" s="67"/>
      <c r="E31" s="66"/>
      <c r="F31" s="96"/>
      <c r="G31" s="96"/>
      <c r="H31" s="68" t="e">
        <f>AVERAGE(VLOOKUP(F31,'Guideline Risk assessment'!$A$9:$B$12,2,0)*0.9,VLOOKUP(G31,'Guideline Risk assessment'!$A$9:$B$12,2,0)*1.1)</f>
        <v>#N/A</v>
      </c>
      <c r="I31" s="66"/>
      <c r="J31" s="96"/>
      <c r="K31" s="68" t="e">
        <f>ROUNDDOWN(AVERAGE(VLOOKUP(J31,'Guideline Risk assessment'!$A$14:$B$17,2,0)*1.1,H31*0.9),0)</f>
        <v>#N/A</v>
      </c>
      <c r="L31" s="69" t="e">
        <f t="shared" ref="L31:L55" si="2">IF(K31&gt;2,"Risk to be controlled","Risk under control")</f>
        <v>#N/A</v>
      </c>
      <c r="M31" s="70"/>
      <c r="N31" s="66"/>
      <c r="O31" s="66"/>
      <c r="P31" s="72"/>
    </row>
    <row r="32" spans="1:16" ht="51.95" customHeight="1" x14ac:dyDescent="0.25">
      <c r="A32" s="71">
        <f>A31+1</f>
        <v>26</v>
      </c>
      <c r="B32" s="8"/>
      <c r="C32" s="8"/>
      <c r="D32" s="60"/>
      <c r="E32" s="60"/>
      <c r="F32" s="94"/>
      <c r="G32" s="94"/>
      <c r="H32" s="21" t="e">
        <f>AVERAGE(VLOOKUP(F32,'Guideline Risk assessment'!$A$9:$B$12,2,0)*0.9,VLOOKUP(G32,'Guideline Risk assessment'!$A$9:$B$12,2,0)*1.1)</f>
        <v>#N/A</v>
      </c>
      <c r="I32" s="60"/>
      <c r="J32" s="94"/>
      <c r="K32" s="21" t="e">
        <f>ROUNDDOWN(AVERAGE(VLOOKUP(J32,'Guideline Risk assessment'!$A$14:$B$17,2,0)*1.1,H32*0.9),0)</f>
        <v>#N/A</v>
      </c>
      <c r="L32" s="47" t="e">
        <f t="shared" si="2"/>
        <v>#N/A</v>
      </c>
      <c r="M32" s="1"/>
      <c r="N32" s="60"/>
      <c r="O32" s="60"/>
      <c r="P32" s="74"/>
    </row>
    <row r="33" spans="1:16" ht="51.95" customHeight="1" x14ac:dyDescent="0.25">
      <c r="A33" s="71">
        <f t="shared" ref="A33:A55" si="3">A32+1</f>
        <v>27</v>
      </c>
      <c r="B33" s="8"/>
      <c r="C33" s="8"/>
      <c r="D33" s="60"/>
      <c r="E33" s="60"/>
      <c r="F33" s="94"/>
      <c r="G33" s="94"/>
      <c r="H33" s="21" t="e">
        <f>AVERAGE(VLOOKUP(F33,'Guideline Risk assessment'!$A$9:$B$12,2,0)*0.9,VLOOKUP(G33,'Guideline Risk assessment'!$A$9:$B$12,2,0)*1.1)</f>
        <v>#N/A</v>
      </c>
      <c r="I33" s="60"/>
      <c r="J33" s="94"/>
      <c r="K33" s="21" t="e">
        <f>ROUNDDOWN(AVERAGE(VLOOKUP(J33,'Guideline Risk assessment'!$A$14:$B$17,2,0)*1.1,H33*0.9),0)</f>
        <v>#N/A</v>
      </c>
      <c r="L33" s="47" t="e">
        <f t="shared" si="2"/>
        <v>#N/A</v>
      </c>
      <c r="M33" s="1"/>
      <c r="N33" s="60"/>
      <c r="O33" s="60"/>
      <c r="P33" s="74"/>
    </row>
    <row r="34" spans="1:16" ht="51.95" customHeight="1" x14ac:dyDescent="0.25">
      <c r="A34" s="71">
        <f t="shared" si="3"/>
        <v>28</v>
      </c>
      <c r="B34" s="8"/>
      <c r="C34" s="8"/>
      <c r="D34" s="60"/>
      <c r="E34" s="60"/>
      <c r="F34" s="94"/>
      <c r="G34" s="94"/>
      <c r="H34" s="21" t="e">
        <f>AVERAGE(VLOOKUP(F34,'Guideline Risk assessment'!$A$9:$B$12,2,0)*0.9,VLOOKUP(G34,'Guideline Risk assessment'!$A$9:$B$12,2,0)*1.1)</f>
        <v>#N/A</v>
      </c>
      <c r="I34" s="60"/>
      <c r="J34" s="94"/>
      <c r="K34" s="21" t="e">
        <f>ROUNDDOWN(AVERAGE(VLOOKUP(J34,'Guideline Risk assessment'!$A$14:$B$17,2,0)*1.1,H34*0.9),0)</f>
        <v>#N/A</v>
      </c>
      <c r="L34" s="47" t="e">
        <f t="shared" si="2"/>
        <v>#N/A</v>
      </c>
      <c r="M34" s="1"/>
      <c r="N34" s="60"/>
      <c r="O34" s="60"/>
      <c r="P34" s="74"/>
    </row>
    <row r="35" spans="1:16" ht="51.95" customHeight="1" x14ac:dyDescent="0.25">
      <c r="A35" s="71">
        <f t="shared" si="3"/>
        <v>29</v>
      </c>
      <c r="B35" s="8"/>
      <c r="C35" s="60"/>
      <c r="D35" s="60"/>
      <c r="E35" s="60"/>
      <c r="F35" s="94"/>
      <c r="G35" s="94"/>
      <c r="H35" s="21" t="e">
        <f>AVERAGE(VLOOKUP(F35,'Guideline Risk assessment'!$A$9:$B$12,2,0)*0.9,VLOOKUP(G35,'Guideline Risk assessment'!$A$9:$B$12,2,0)*1.1)</f>
        <v>#N/A</v>
      </c>
      <c r="I35" s="60"/>
      <c r="J35" s="94"/>
      <c r="K35" s="21" t="e">
        <f>ROUNDDOWN(AVERAGE(VLOOKUP(J35,'Guideline Risk assessment'!$A$14:$B$17,2,0)*1.1,H35*0.9),0)</f>
        <v>#N/A</v>
      </c>
      <c r="L35" s="47" t="e">
        <f t="shared" si="2"/>
        <v>#N/A</v>
      </c>
      <c r="M35" s="1"/>
      <c r="N35" s="60"/>
      <c r="O35" s="60"/>
      <c r="P35" s="74"/>
    </row>
    <row r="36" spans="1:16" ht="51.95" customHeight="1" x14ac:dyDescent="0.25">
      <c r="A36" s="71">
        <f t="shared" si="3"/>
        <v>30</v>
      </c>
      <c r="B36" s="8"/>
      <c r="C36" s="61"/>
      <c r="D36" s="60"/>
      <c r="E36" s="60"/>
      <c r="F36" s="94"/>
      <c r="G36" s="94"/>
      <c r="H36" s="21" t="e">
        <f>AVERAGE(VLOOKUP(F36,'Guideline Risk assessment'!$A$9:$B$12,2,0)*0.9,VLOOKUP(G36,'Guideline Risk assessment'!$A$9:$B$12,2,0)*1.1)</f>
        <v>#N/A</v>
      </c>
      <c r="I36" s="60"/>
      <c r="J36" s="94"/>
      <c r="K36" s="21" t="e">
        <f>ROUNDDOWN(AVERAGE(VLOOKUP(J36,'Guideline Risk assessment'!$A$14:$B$17,2,0)*1.1,H36*0.9),0)</f>
        <v>#N/A</v>
      </c>
      <c r="L36" s="47" t="e">
        <f t="shared" si="2"/>
        <v>#N/A</v>
      </c>
      <c r="M36" s="1"/>
      <c r="N36" s="60"/>
      <c r="O36" s="60"/>
      <c r="P36" s="74"/>
    </row>
    <row r="37" spans="1:16" ht="51.95" customHeight="1" x14ac:dyDescent="0.25">
      <c r="A37" s="71">
        <f t="shared" si="3"/>
        <v>31</v>
      </c>
      <c r="B37" s="8"/>
      <c r="C37" s="61"/>
      <c r="D37" s="60"/>
      <c r="E37" s="60"/>
      <c r="F37" s="94"/>
      <c r="G37" s="94"/>
      <c r="H37" s="21" t="e">
        <f>AVERAGE(VLOOKUP(F37,'Guideline Risk assessment'!$A$9:$B$12,2,0)*0.9,VLOOKUP(G37,'Guideline Risk assessment'!$A$9:$B$12,2,0)*1.1)</f>
        <v>#N/A</v>
      </c>
      <c r="I37" s="60"/>
      <c r="J37" s="94"/>
      <c r="K37" s="21" t="e">
        <f>ROUNDDOWN(AVERAGE(VLOOKUP(J37,'Guideline Risk assessment'!$A$14:$B$17,2,0)*1.1,H37*0.9),0)</f>
        <v>#N/A</v>
      </c>
      <c r="L37" s="47" t="e">
        <f t="shared" si="2"/>
        <v>#N/A</v>
      </c>
      <c r="M37" s="1"/>
      <c r="N37" s="60"/>
      <c r="O37" s="60"/>
      <c r="P37" s="74"/>
    </row>
    <row r="38" spans="1:16" ht="51.95" customHeight="1" x14ac:dyDescent="0.25">
      <c r="A38" s="71">
        <f t="shared" si="3"/>
        <v>32</v>
      </c>
      <c r="B38" s="8"/>
      <c r="C38" s="60"/>
      <c r="D38" s="60"/>
      <c r="E38" s="60"/>
      <c r="F38" s="94"/>
      <c r="G38" s="94"/>
      <c r="H38" s="21" t="e">
        <f>AVERAGE(VLOOKUP(F38,'Guideline Risk assessment'!$A$9:$B$12,2,0)*0.9,VLOOKUP(G38,'Guideline Risk assessment'!$A$9:$B$12,2,0)*1.1)</f>
        <v>#N/A</v>
      </c>
      <c r="I38" s="60"/>
      <c r="J38" s="94"/>
      <c r="K38" s="21" t="e">
        <f>ROUNDDOWN(AVERAGE(VLOOKUP(J38,'Guideline Risk assessment'!$A$14:$B$17,2,0)*1.1,H38*0.9),0)</f>
        <v>#N/A</v>
      </c>
      <c r="L38" s="47" t="e">
        <f t="shared" si="2"/>
        <v>#N/A</v>
      </c>
      <c r="M38" s="1"/>
      <c r="N38" s="60"/>
      <c r="O38" s="60"/>
      <c r="P38" s="74"/>
    </row>
    <row r="39" spans="1:16" ht="51.95" customHeight="1" x14ac:dyDescent="0.25">
      <c r="A39" s="71">
        <f t="shared" si="3"/>
        <v>33</v>
      </c>
      <c r="B39" s="8"/>
      <c r="C39" s="60"/>
      <c r="D39" s="60"/>
      <c r="E39" s="60"/>
      <c r="F39" s="94"/>
      <c r="G39" s="94"/>
      <c r="H39" s="21" t="e">
        <f>AVERAGE(VLOOKUP(F39,'Guideline Risk assessment'!$A$9:$B$12,2,0)*0.9,VLOOKUP(G39,'Guideline Risk assessment'!$A$9:$B$12,2,0)*1.1)</f>
        <v>#N/A</v>
      </c>
      <c r="I39" s="60"/>
      <c r="J39" s="94"/>
      <c r="K39" s="21" t="e">
        <f>ROUNDDOWN(AVERAGE(VLOOKUP(J39,'Guideline Risk assessment'!$A$14:$B$17,2,0)*1.1,H39*0.9),0)</f>
        <v>#N/A</v>
      </c>
      <c r="L39" s="47" t="e">
        <f t="shared" si="2"/>
        <v>#N/A</v>
      </c>
      <c r="M39" s="1"/>
      <c r="N39" s="60"/>
      <c r="O39" s="60"/>
      <c r="P39" s="74"/>
    </row>
    <row r="40" spans="1:16" ht="51.95" customHeight="1" x14ac:dyDescent="0.25">
      <c r="A40" s="71">
        <f t="shared" si="3"/>
        <v>34</v>
      </c>
      <c r="B40" s="64"/>
      <c r="C40" s="100"/>
      <c r="D40" s="100"/>
      <c r="E40" s="100"/>
      <c r="F40" s="101"/>
      <c r="G40" s="101"/>
      <c r="H40" s="62" t="e">
        <f>AVERAGE(VLOOKUP(F40,'Guideline Risk assessment'!$A$9:$B$12,2,0)*0.9,VLOOKUP(G40,'Guideline Risk assessment'!$A$9:$B$12,2,0)*1.1)</f>
        <v>#N/A</v>
      </c>
      <c r="I40" s="100"/>
      <c r="J40" s="101"/>
      <c r="K40" s="62" t="e">
        <f>ROUNDDOWN(AVERAGE(VLOOKUP(J40,'Guideline Risk assessment'!$A$14:$B$17,2,0)*1.1,H40*0.9),0)</f>
        <v>#N/A</v>
      </c>
      <c r="L40" s="63" t="e">
        <f t="shared" si="2"/>
        <v>#N/A</v>
      </c>
      <c r="M40" s="102"/>
      <c r="N40" s="100"/>
      <c r="O40" s="100"/>
      <c r="P40" s="103"/>
    </row>
    <row r="41" spans="1:16" ht="51.95" customHeight="1" x14ac:dyDescent="0.25">
      <c r="A41" s="71">
        <f t="shared" si="3"/>
        <v>35</v>
      </c>
      <c r="B41" s="64"/>
      <c r="C41" s="60"/>
      <c r="D41" s="60"/>
      <c r="E41" s="60"/>
      <c r="F41" s="101"/>
      <c r="G41" s="101"/>
      <c r="H41" s="62" t="e">
        <f>AVERAGE(VLOOKUP(F41,'Guideline Risk assessment'!$A$9:$B$12,2,0)*0.9,VLOOKUP(G41,'Guideline Risk assessment'!$A$9:$B$12,2,0)*1.1)</f>
        <v>#N/A</v>
      </c>
      <c r="I41" s="60"/>
      <c r="J41" s="101"/>
      <c r="K41" s="62" t="e">
        <f>ROUNDDOWN(AVERAGE(VLOOKUP(J41,'Guideline Risk assessment'!$A$14:$B$17,2,0)*1.1,H41*0.9),0)</f>
        <v>#N/A</v>
      </c>
      <c r="L41" s="63" t="e">
        <f t="shared" si="2"/>
        <v>#N/A</v>
      </c>
      <c r="M41" s="1"/>
      <c r="N41" s="60"/>
      <c r="O41" s="60"/>
      <c r="P41" s="74"/>
    </row>
    <row r="42" spans="1:16" ht="51.95" customHeight="1" x14ac:dyDescent="0.25">
      <c r="A42" s="71">
        <f t="shared" si="3"/>
        <v>36</v>
      </c>
      <c r="B42" s="64"/>
      <c r="C42" s="60"/>
      <c r="D42" s="60"/>
      <c r="E42" s="60"/>
      <c r="F42" s="101"/>
      <c r="G42" s="101"/>
      <c r="H42" s="62" t="e">
        <f>AVERAGE(VLOOKUP(F42,'Guideline Risk assessment'!$A$9:$B$12,2,0)*0.9,VLOOKUP(G42,'Guideline Risk assessment'!$A$9:$B$12,2,0)*1.1)</f>
        <v>#N/A</v>
      </c>
      <c r="I42" s="60"/>
      <c r="J42" s="101"/>
      <c r="K42" s="62" t="e">
        <f>ROUNDDOWN(AVERAGE(VLOOKUP(J42,'Guideline Risk assessment'!$A$14:$B$17,2,0)*1.1,H42*0.9),0)</f>
        <v>#N/A</v>
      </c>
      <c r="L42" s="63" t="e">
        <f t="shared" si="2"/>
        <v>#N/A</v>
      </c>
      <c r="M42" s="1"/>
      <c r="N42" s="60"/>
      <c r="O42" s="60"/>
      <c r="P42" s="74"/>
    </row>
    <row r="43" spans="1:16" ht="51.95" customHeight="1" x14ac:dyDescent="0.25">
      <c r="A43" s="71">
        <f t="shared" si="3"/>
        <v>37</v>
      </c>
      <c r="B43" s="64"/>
      <c r="C43" s="60"/>
      <c r="D43" s="60"/>
      <c r="E43" s="60"/>
      <c r="F43" s="101"/>
      <c r="G43" s="101"/>
      <c r="H43" s="62" t="e">
        <f>AVERAGE(VLOOKUP(F43,'Guideline Risk assessment'!$A$9:$B$12,2,0)*0.9,VLOOKUP(G43,'Guideline Risk assessment'!$A$9:$B$12,2,0)*1.1)</f>
        <v>#N/A</v>
      </c>
      <c r="I43" s="60"/>
      <c r="J43" s="101"/>
      <c r="K43" s="62" t="e">
        <f>ROUNDDOWN(AVERAGE(VLOOKUP(J43,'Guideline Risk assessment'!$A$14:$B$17,2,0)*1.1,H43*0.9),0)</f>
        <v>#N/A</v>
      </c>
      <c r="L43" s="63" t="e">
        <f t="shared" si="2"/>
        <v>#N/A</v>
      </c>
      <c r="M43" s="1"/>
      <c r="N43" s="60"/>
      <c r="O43" s="60"/>
      <c r="P43" s="74"/>
    </row>
    <row r="44" spans="1:16" ht="51.95" customHeight="1" x14ac:dyDescent="0.25">
      <c r="A44" s="71">
        <f t="shared" si="3"/>
        <v>38</v>
      </c>
      <c r="B44" s="64"/>
      <c r="C44" s="60"/>
      <c r="D44" s="60"/>
      <c r="E44" s="60"/>
      <c r="F44" s="101"/>
      <c r="G44" s="101"/>
      <c r="H44" s="62" t="e">
        <f>AVERAGE(VLOOKUP(F44,'Guideline Risk assessment'!$A$9:$B$12,2,0)*0.9,VLOOKUP(G44,'Guideline Risk assessment'!$A$9:$B$12,2,0)*1.1)</f>
        <v>#N/A</v>
      </c>
      <c r="I44" s="60"/>
      <c r="J44" s="101"/>
      <c r="K44" s="62" t="e">
        <f>ROUNDDOWN(AVERAGE(VLOOKUP(J44,'Guideline Risk assessment'!$A$14:$B$17,2,0)*1.1,H44*0.9),0)</f>
        <v>#N/A</v>
      </c>
      <c r="L44" s="63" t="e">
        <f t="shared" si="2"/>
        <v>#N/A</v>
      </c>
      <c r="M44" s="1"/>
      <c r="N44" s="60"/>
      <c r="O44" s="60"/>
      <c r="P44" s="74"/>
    </row>
    <row r="45" spans="1:16" ht="51.95" customHeight="1" x14ac:dyDescent="0.25">
      <c r="A45" s="71">
        <f t="shared" si="3"/>
        <v>39</v>
      </c>
      <c r="B45" s="64"/>
      <c r="C45" s="60"/>
      <c r="D45" s="60"/>
      <c r="E45" s="60"/>
      <c r="F45" s="101"/>
      <c r="G45" s="101"/>
      <c r="H45" s="62" t="e">
        <f>AVERAGE(VLOOKUP(F45,'Guideline Risk assessment'!$A$9:$B$12,2,0)*0.9,VLOOKUP(G45,'Guideline Risk assessment'!$A$9:$B$12,2,0)*1.1)</f>
        <v>#N/A</v>
      </c>
      <c r="I45" s="60"/>
      <c r="J45" s="101"/>
      <c r="K45" s="62" t="e">
        <f>ROUNDDOWN(AVERAGE(VLOOKUP(J45,'Guideline Risk assessment'!$A$14:$B$17,2,0)*1.1,H45*0.9),0)</f>
        <v>#N/A</v>
      </c>
      <c r="L45" s="63" t="e">
        <f t="shared" si="2"/>
        <v>#N/A</v>
      </c>
      <c r="M45" s="1"/>
      <c r="N45" s="60"/>
      <c r="O45" s="60"/>
      <c r="P45" s="74"/>
    </row>
    <row r="46" spans="1:16" ht="51.95" customHeight="1" x14ac:dyDescent="0.25">
      <c r="A46" s="71">
        <f t="shared" si="3"/>
        <v>40</v>
      </c>
      <c r="B46" s="64"/>
      <c r="C46" s="60"/>
      <c r="D46" s="60"/>
      <c r="E46" s="60"/>
      <c r="F46" s="101"/>
      <c r="G46" s="101"/>
      <c r="H46" s="62" t="e">
        <f>AVERAGE(VLOOKUP(F46,'Guideline Risk assessment'!$A$9:$B$12,2,0)*0.9,VLOOKUP(G46,'Guideline Risk assessment'!$A$9:$B$12,2,0)*1.1)</f>
        <v>#N/A</v>
      </c>
      <c r="I46" s="60"/>
      <c r="J46" s="101"/>
      <c r="K46" s="62" t="e">
        <f>ROUNDDOWN(AVERAGE(VLOOKUP(J46,'Guideline Risk assessment'!$A$14:$B$17,2,0)*1.1,H46*0.9),0)</f>
        <v>#N/A</v>
      </c>
      <c r="L46" s="63" t="e">
        <f t="shared" si="2"/>
        <v>#N/A</v>
      </c>
      <c r="M46" s="1"/>
      <c r="N46" s="60"/>
      <c r="O46" s="60"/>
      <c r="P46" s="74"/>
    </row>
    <row r="47" spans="1:16" ht="51.95" customHeight="1" x14ac:dyDescent="0.25">
      <c r="A47" s="71">
        <f t="shared" si="3"/>
        <v>41</v>
      </c>
      <c r="B47" s="64"/>
      <c r="C47" s="60"/>
      <c r="D47" s="60"/>
      <c r="E47" s="60"/>
      <c r="F47" s="101"/>
      <c r="G47" s="101"/>
      <c r="H47" s="62" t="e">
        <f>AVERAGE(VLOOKUP(F47,'Guideline Risk assessment'!$A$9:$B$12,2,0)*0.9,VLOOKUP(G47,'Guideline Risk assessment'!$A$9:$B$12,2,0)*1.1)</f>
        <v>#N/A</v>
      </c>
      <c r="I47" s="60"/>
      <c r="J47" s="101"/>
      <c r="K47" s="62" t="e">
        <f>ROUNDDOWN(AVERAGE(VLOOKUP(J47,'Guideline Risk assessment'!$A$14:$B$17,2,0)*1.1,H47*0.9),0)</f>
        <v>#N/A</v>
      </c>
      <c r="L47" s="63" t="e">
        <f t="shared" si="2"/>
        <v>#N/A</v>
      </c>
      <c r="M47" s="1"/>
      <c r="N47" s="60"/>
      <c r="O47" s="60"/>
      <c r="P47" s="74"/>
    </row>
    <row r="48" spans="1:16" ht="51.95" customHeight="1" x14ac:dyDescent="0.25">
      <c r="A48" s="71">
        <f t="shared" si="3"/>
        <v>42</v>
      </c>
      <c r="B48" s="64"/>
      <c r="C48" s="60"/>
      <c r="D48" s="60"/>
      <c r="E48" s="60"/>
      <c r="F48" s="101"/>
      <c r="G48" s="101"/>
      <c r="H48" s="62" t="e">
        <f>AVERAGE(VLOOKUP(F48,'Guideline Risk assessment'!$A$9:$B$12,2,0)*0.9,VLOOKUP(G48,'Guideline Risk assessment'!$A$9:$B$12,2,0)*1.1)</f>
        <v>#N/A</v>
      </c>
      <c r="I48" s="60"/>
      <c r="J48" s="101"/>
      <c r="K48" s="62" t="e">
        <f>ROUNDDOWN(AVERAGE(VLOOKUP(J48,'Guideline Risk assessment'!$A$14:$B$17,2,0)*1.1,H48*0.9),0)</f>
        <v>#N/A</v>
      </c>
      <c r="L48" s="63" t="e">
        <f t="shared" si="2"/>
        <v>#N/A</v>
      </c>
      <c r="M48" s="1"/>
      <c r="N48" s="60"/>
      <c r="O48" s="60"/>
      <c r="P48" s="74"/>
    </row>
    <row r="49" spans="1:16" ht="51.95" customHeight="1" x14ac:dyDescent="0.25">
      <c r="A49" s="71">
        <f t="shared" si="3"/>
        <v>43</v>
      </c>
      <c r="B49" s="64"/>
      <c r="C49" s="60"/>
      <c r="D49" s="60"/>
      <c r="E49" s="60"/>
      <c r="F49" s="101"/>
      <c r="G49" s="101"/>
      <c r="H49" s="62" t="e">
        <f>AVERAGE(VLOOKUP(F49,'Guideline Risk assessment'!$A$9:$B$12,2,0)*0.9,VLOOKUP(G49,'Guideline Risk assessment'!$A$9:$B$12,2,0)*1.1)</f>
        <v>#N/A</v>
      </c>
      <c r="I49" s="60"/>
      <c r="J49" s="101"/>
      <c r="K49" s="62" t="e">
        <f>ROUNDDOWN(AVERAGE(VLOOKUP(J49,'Guideline Risk assessment'!$A$14:$B$17,2,0)*1.1,H49*0.9),0)</f>
        <v>#N/A</v>
      </c>
      <c r="L49" s="63" t="e">
        <f t="shared" si="2"/>
        <v>#N/A</v>
      </c>
      <c r="M49" s="1"/>
      <c r="N49" s="60"/>
      <c r="O49" s="60"/>
      <c r="P49" s="74"/>
    </row>
    <row r="50" spans="1:16" ht="51.95" customHeight="1" x14ac:dyDescent="0.25">
      <c r="A50" s="71">
        <f t="shared" si="3"/>
        <v>44</v>
      </c>
      <c r="B50" s="64"/>
      <c r="C50" s="60"/>
      <c r="D50" s="60"/>
      <c r="E50" s="60"/>
      <c r="F50" s="101"/>
      <c r="G50" s="101"/>
      <c r="H50" s="62" t="e">
        <f>AVERAGE(VLOOKUP(F50,'Guideline Risk assessment'!$A$9:$B$12,2,0)*0.9,VLOOKUP(G50,'Guideline Risk assessment'!$A$9:$B$12,2,0)*1.1)</f>
        <v>#N/A</v>
      </c>
      <c r="I50" s="60"/>
      <c r="J50" s="101"/>
      <c r="K50" s="62" t="e">
        <f>ROUNDDOWN(AVERAGE(VLOOKUP(J50,'Guideline Risk assessment'!$A$14:$B$17,2,0)*1.1,H50*0.9),0)</f>
        <v>#N/A</v>
      </c>
      <c r="L50" s="63" t="e">
        <f t="shared" si="2"/>
        <v>#N/A</v>
      </c>
      <c r="M50" s="1"/>
      <c r="N50" s="60"/>
      <c r="O50" s="60"/>
      <c r="P50" s="74"/>
    </row>
    <row r="51" spans="1:16" ht="51.95" customHeight="1" x14ac:dyDescent="0.25">
      <c r="A51" s="71">
        <f t="shared" si="3"/>
        <v>45</v>
      </c>
      <c r="B51" s="64"/>
      <c r="C51" s="60"/>
      <c r="D51" s="60"/>
      <c r="E51" s="60"/>
      <c r="F51" s="101"/>
      <c r="G51" s="101"/>
      <c r="H51" s="62" t="e">
        <f>AVERAGE(VLOOKUP(F51,'Guideline Risk assessment'!$A$9:$B$12,2,0)*0.9,VLOOKUP(G51,'Guideline Risk assessment'!$A$9:$B$12,2,0)*1.1)</f>
        <v>#N/A</v>
      </c>
      <c r="I51" s="60"/>
      <c r="J51" s="101"/>
      <c r="K51" s="62" t="e">
        <f>ROUNDDOWN(AVERAGE(VLOOKUP(J51,'Guideline Risk assessment'!$A$14:$B$17,2,0)*1.1,H51*0.9),0)</f>
        <v>#N/A</v>
      </c>
      <c r="L51" s="63" t="e">
        <f t="shared" si="2"/>
        <v>#N/A</v>
      </c>
      <c r="M51" s="1"/>
      <c r="N51" s="60"/>
      <c r="O51" s="60"/>
      <c r="P51" s="74"/>
    </row>
    <row r="52" spans="1:16" ht="51.95" customHeight="1" x14ac:dyDescent="0.25">
      <c r="A52" s="71">
        <f t="shared" si="3"/>
        <v>46</v>
      </c>
      <c r="B52" s="64"/>
      <c r="C52" s="60"/>
      <c r="D52" s="60"/>
      <c r="E52" s="60"/>
      <c r="F52" s="101"/>
      <c r="G52" s="101"/>
      <c r="H52" s="62" t="e">
        <f>AVERAGE(VLOOKUP(F52,'Guideline Risk assessment'!$A$9:$B$12,2,0)*0.9,VLOOKUP(G52,'Guideline Risk assessment'!$A$9:$B$12,2,0)*1.1)</f>
        <v>#N/A</v>
      </c>
      <c r="I52" s="60"/>
      <c r="J52" s="101"/>
      <c r="K52" s="62" t="e">
        <f>ROUNDDOWN(AVERAGE(VLOOKUP(J52,'Guideline Risk assessment'!$A$14:$B$17,2,0)*1.1,H52*0.9),0)</f>
        <v>#N/A</v>
      </c>
      <c r="L52" s="63" t="e">
        <f t="shared" si="2"/>
        <v>#N/A</v>
      </c>
      <c r="M52" s="1"/>
      <c r="N52" s="60"/>
      <c r="O52" s="60"/>
      <c r="P52" s="74"/>
    </row>
    <row r="53" spans="1:16" ht="51.95" customHeight="1" x14ac:dyDescent="0.25">
      <c r="A53" s="71">
        <f t="shared" si="3"/>
        <v>47</v>
      </c>
      <c r="B53" s="64"/>
      <c r="C53" s="60"/>
      <c r="D53" s="60"/>
      <c r="E53" s="60"/>
      <c r="F53" s="101"/>
      <c r="G53" s="101"/>
      <c r="H53" s="62" t="e">
        <f>AVERAGE(VLOOKUP(F53,'Guideline Risk assessment'!$A$9:$B$12,2,0)*0.9,VLOOKUP(G53,'Guideline Risk assessment'!$A$9:$B$12,2,0)*1.1)</f>
        <v>#N/A</v>
      </c>
      <c r="I53" s="60"/>
      <c r="J53" s="101"/>
      <c r="K53" s="62" t="e">
        <f>ROUNDDOWN(AVERAGE(VLOOKUP(J53,'Guideline Risk assessment'!$A$14:$B$17,2,0)*1.1,H53*0.9),0)</f>
        <v>#N/A</v>
      </c>
      <c r="L53" s="63" t="e">
        <f t="shared" si="2"/>
        <v>#N/A</v>
      </c>
      <c r="M53" s="1"/>
      <c r="N53" s="60"/>
      <c r="O53" s="60"/>
      <c r="P53" s="74"/>
    </row>
    <row r="54" spans="1:16" ht="51.95" customHeight="1" x14ac:dyDescent="0.25">
      <c r="A54" s="71">
        <f t="shared" si="3"/>
        <v>48</v>
      </c>
      <c r="B54" s="64"/>
      <c r="C54" s="60"/>
      <c r="D54" s="60"/>
      <c r="E54" s="60"/>
      <c r="F54" s="101"/>
      <c r="G54" s="101"/>
      <c r="H54" s="62" t="e">
        <f>AVERAGE(VLOOKUP(F54,'Guideline Risk assessment'!$A$9:$B$12,2,0)*0.9,VLOOKUP(G54,'Guideline Risk assessment'!$A$9:$B$12,2,0)*1.1)</f>
        <v>#N/A</v>
      </c>
      <c r="I54" s="60"/>
      <c r="J54" s="101"/>
      <c r="K54" s="62" t="e">
        <f>ROUNDDOWN(AVERAGE(VLOOKUP(J54,'Guideline Risk assessment'!$A$14:$B$17,2,0)*1.1,H54*0.9),0)</f>
        <v>#N/A</v>
      </c>
      <c r="L54" s="63" t="e">
        <f t="shared" si="2"/>
        <v>#N/A</v>
      </c>
      <c r="M54" s="1"/>
      <c r="N54" s="60"/>
      <c r="O54" s="60"/>
      <c r="P54" s="74"/>
    </row>
    <row r="55" spans="1:16" ht="51.95" customHeight="1" thickBot="1" x14ac:dyDescent="0.3">
      <c r="A55" s="71">
        <f t="shared" si="3"/>
        <v>49</v>
      </c>
      <c r="B55" s="76"/>
      <c r="C55" s="77"/>
      <c r="D55" s="77"/>
      <c r="E55" s="77"/>
      <c r="F55" s="95"/>
      <c r="G55" s="95"/>
      <c r="H55" s="78" t="e">
        <f>AVERAGE(VLOOKUP(F55,'Guideline Risk assessment'!$A$9:$B$12,2,0)*0.9,VLOOKUP(G55,'Guideline Risk assessment'!$A$9:$B$12,2,0)*1.1)</f>
        <v>#N/A</v>
      </c>
      <c r="I55" s="77"/>
      <c r="J55" s="95"/>
      <c r="K55" s="78" t="e">
        <f>ROUNDDOWN(AVERAGE(VLOOKUP(J55,'Guideline Risk assessment'!$A$14:$B$17,2,0)*1.1,H55*0.9),0)</f>
        <v>#N/A</v>
      </c>
      <c r="L55" s="79" t="e">
        <f t="shared" si="2"/>
        <v>#N/A</v>
      </c>
      <c r="M55" s="80"/>
      <c r="N55" s="77"/>
      <c r="O55" s="77"/>
      <c r="P55" s="81"/>
    </row>
  </sheetData>
  <mergeCells count="2">
    <mergeCell ref="A1:P3"/>
    <mergeCell ref="A30:P30"/>
  </mergeCells>
  <conditionalFormatting sqref="F7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1:L55 L6:L29">
    <cfRule type="containsText" dxfId="11" priority="3" operator="containsText" text="Risk to be controlled">
      <formula>NOT(ISERROR(SEARCH("Risk to be controlled",L6)))</formula>
    </cfRule>
    <cfRule type="containsText" dxfId="10" priority="4" operator="containsText" text="Risk under control">
      <formula>NOT(ISERROR(SEARCH("Risk under control",L6)))</formula>
    </cfRule>
  </conditionalFormatting>
  <conditionalFormatting sqref="K31:K55 K6:K29">
    <cfRule type="cellIs" dxfId="9" priority="1" operator="lessThan">
      <formula>3</formula>
    </cfRule>
    <cfRule type="cellIs" dxfId="8" priority="2" operator="greaterThan">
      <formula>2</formula>
    </cfRule>
  </conditionalFormatting>
  <printOptions horizontalCentered="1"/>
  <pageMargins left="0.39370078740157483" right="0.39370078740157483" top="0.55118110236220474" bottom="0.55118110236220474" header="0.31496062992125984" footer="0.31496062992125984"/>
  <pageSetup paperSize="9" scale="70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equal" id="{F707EC7F-C1AD-497B-8C39-903352C2ADAB}">
            <xm:f>'Guideline Risk assessment'!$A$15</xm:f>
            <x14:dxf>
              <font>
                <b/>
                <i val="0"/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ellIs" priority="22" operator="equal" id="{A3FD840E-9930-47DC-A72F-6168EABCDE99}">
            <xm:f>'Guideline Risk assessment'!$A$14</xm:f>
            <x14:dxf>
              <font>
                <b/>
                <i val="0"/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23" operator="equal" id="{040BB6CA-0FD6-489B-B2FB-8684DE446AAA}">
            <xm:f>'Guideline Risk assessment'!$A$16</xm:f>
            <x14:dxf>
              <font>
                <b/>
                <i val="0"/>
                <color theme="0"/>
              </font>
              <fill>
                <patternFill>
                  <bgColor rgb="FFFFC000"/>
                </patternFill>
              </fill>
            </x14:dxf>
          </x14:cfRule>
          <x14:cfRule type="cellIs" priority="24" operator="equal" id="{96BE3C9A-CA95-4674-A9A0-11F1D7B7B85E}">
            <xm:f>'Guideline Risk assessment'!$A$17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J31:J55 J6:J29</xm:sqref>
        </x14:conditionalFormatting>
        <x14:conditionalFormatting xmlns:xm="http://schemas.microsoft.com/office/excel/2006/main">
          <x14:cfRule type="cellIs" priority="6" operator="equal" id="{BD448622-F525-45A4-92A3-BA8FD0134A39}">
            <xm:f>'Guideline Risk assessment'!$A$10</xm:f>
            <x14:dxf>
              <font>
                <b/>
                <i val="0"/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ellIs" priority="25" operator="equal" id="{23CC174B-BE6F-4C7E-82AD-DF7D00869C8F}">
            <xm:f>'Guideline Risk assessment'!$A$9</xm:f>
            <x14:dxf>
              <font>
                <b/>
                <i val="0"/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26" operator="equal" id="{7B7C2EEC-AF3E-4BB2-8C4C-FB7550006F75}">
            <xm:f>'Guideline Risk assessment'!$A$11</xm:f>
            <x14:dxf>
              <font>
                <b/>
                <i val="0"/>
                <color theme="0"/>
              </font>
              <fill>
                <patternFill>
                  <bgColor rgb="FFFFC000"/>
                </patternFill>
              </fill>
            </x14:dxf>
          </x14:cfRule>
          <x14:cfRule type="cellIs" priority="27" operator="equal" id="{34C85AAB-79C6-448C-A158-87314EEF9786}">
            <xm:f>'Guideline Risk assessment'!$A$12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F31:G55 F6:G29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CA873C7-9A60-4D9C-9290-A2E22A5DC55A}">
          <x14:formula1>
            <xm:f>'Guideline Risk assessment'!$A$2:$A$5</xm:f>
          </x14:formula1>
          <xm:sqref>B31:B55 B6:B29</xm:sqref>
        </x14:dataValidation>
        <x14:dataValidation type="list" allowBlank="1" showInputMessage="1" showErrorMessage="1" xr:uid="{550C1869-0235-4157-8F08-C982629EC8D1}">
          <x14:formula1>
            <xm:f>'Guideline Risk assessment'!$A$14:$A$17</xm:f>
          </x14:formula1>
          <xm:sqref>J31:J55 J6:J29</xm:sqref>
        </x14:dataValidation>
        <x14:dataValidation type="list" allowBlank="1" showInputMessage="1" showErrorMessage="1" xr:uid="{A0BA173A-9164-4F76-AE59-3A4DFAE6273B}">
          <x14:formula1>
            <xm:f>'Guideline Risk assessment'!$A$9:$A$12</xm:f>
          </x14:formula1>
          <xm:sqref>F31:G55 F6:G29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4505A-93AD-4DAE-BF0C-4A9AD08323BD}">
  <dimension ref="A1:AC48"/>
  <sheetViews>
    <sheetView zoomScale="110" zoomScaleNormal="110" workbookViewId="0">
      <selection activeCell="I10" sqref="I10"/>
    </sheetView>
  </sheetViews>
  <sheetFormatPr baseColWidth="10" defaultRowHeight="15" x14ac:dyDescent="0.25"/>
  <cols>
    <col min="1" max="1" width="6.5703125" bestFit="1" customWidth="1"/>
  </cols>
  <sheetData>
    <row r="1" spans="1:29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55.5" customHeight="1" x14ac:dyDescent="0.25">
      <c r="A4" s="116" t="s">
        <v>23</v>
      </c>
      <c r="B4" s="48" t="s">
        <v>20</v>
      </c>
      <c r="C4" s="49"/>
      <c r="D4" s="53"/>
      <c r="E4" s="55"/>
      <c r="F4" s="54"/>
      <c r="G4" s="119" t="s">
        <v>27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55.5" customHeight="1" thickBot="1" x14ac:dyDescent="0.3">
      <c r="A5" s="116"/>
      <c r="B5" s="48" t="s">
        <v>21</v>
      </c>
      <c r="C5" s="57"/>
      <c r="D5" s="58"/>
      <c r="E5" s="59"/>
      <c r="F5" s="59"/>
      <c r="G5" s="12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ht="55.5" customHeight="1" x14ac:dyDescent="0.25">
      <c r="A6" s="116"/>
      <c r="B6" s="48" t="s">
        <v>22</v>
      </c>
      <c r="C6" s="52"/>
      <c r="D6" s="52"/>
      <c r="E6" s="50"/>
      <c r="F6" s="56"/>
      <c r="G6" s="118" t="s">
        <v>30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55.5" customHeight="1" x14ac:dyDescent="0.25">
      <c r="A7" s="116"/>
      <c r="B7" s="48" t="s">
        <v>24</v>
      </c>
      <c r="C7" s="51"/>
      <c r="D7" s="52"/>
      <c r="E7" s="50"/>
      <c r="F7" s="50"/>
      <c r="G7" s="118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ht="55.5" customHeight="1" x14ac:dyDescent="0.25">
      <c r="A8" s="7"/>
      <c r="B8" s="7"/>
      <c r="C8" s="48" t="s">
        <v>20</v>
      </c>
      <c r="D8" s="48" t="s">
        <v>21</v>
      </c>
      <c r="E8" s="48" t="s">
        <v>22</v>
      </c>
      <c r="F8" s="48" t="s">
        <v>11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5">
      <c r="A9" s="7"/>
      <c r="B9" s="7"/>
      <c r="C9" s="117" t="s">
        <v>10</v>
      </c>
      <c r="D9" s="117"/>
      <c r="E9" s="117"/>
      <c r="F9" s="11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38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</sheetData>
  <mergeCells count="4">
    <mergeCell ref="A4:A7"/>
    <mergeCell ref="C9:F9"/>
    <mergeCell ref="G6:G7"/>
    <mergeCell ref="G4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Guideline Risk assessment</vt:lpstr>
      <vt:lpstr>Risk mapping detailed</vt:lpstr>
      <vt:lpstr>Risk 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2020-01-21T10:27:02Z</dcterms:modified>
</cp:coreProperties>
</file>