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ropbox\Mes Documents\Dossiers clients\FinaVersum\Finaversum Applications Excel\04 Reprise d'un plan\Final\Forum\"/>
    </mc:Choice>
  </mc:AlternateContent>
  <xr:revisionPtr revIDLastSave="0" documentId="13_ncr:1_{EDB1212F-C0A7-4B86-AFEB-306A942CB651}" xr6:coauthVersionLast="44" xr6:coauthVersionMax="44" xr10:uidLastSave="{00000000-0000-0000-0000-000000000000}"/>
  <bookViews>
    <workbookView xWindow="-120" yWindow="-120" windowWidth="25440" windowHeight="15390" activeTab="1" xr2:uid="{9ECDED05-94B6-40F8-AEB1-D73522CF4EAB}"/>
  </bookViews>
  <sheets>
    <sheet name="6. source" sheetId="2" r:id="rId1"/>
    <sheet name="6. dest" sheetId="5" r:id="rId2"/>
    <sheet name="bd_cptes_banques" sheetId="3" r:id="rId3"/>
  </sheets>
  <functionGroups builtInGroupCount="19"/>
  <definedNames>
    <definedName name="_xlnm.Print_Titles" localSheetId="1">'6. dest'!$A:$D</definedName>
    <definedName name="_xlnm.Print_Titles" localSheetId="0">'6. source'!$A:$C</definedName>
    <definedName name="ref_col_nom_champ" localSheetId="1">'6. dest'!$B$9</definedName>
    <definedName name="ref_col_nom_champ" localSheetId="0">'6. source'!$B$9</definedName>
    <definedName name="ref_plage_ligne_debut" localSheetId="1">'6. dest'!$E$9</definedName>
    <definedName name="ref_plage_ligne_debut" localSheetId="0">'6. source'!$E$9</definedName>
    <definedName name="ref_plage_ligne_fin" localSheetId="1">'6. dest'!$E$55</definedName>
    <definedName name="ref_plage_ligne_fin" localSheetId="0">'6. source'!$E$55</definedName>
    <definedName name="_xlnm.Print_Area" localSheetId="1">'6. dest'!$A$1:$G$54</definedName>
    <definedName name="_xlnm.Print_Area" localSheetId="0">'6. source'!$A$1:$E$54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4" i="5" l="1"/>
  <c r="K47" i="5"/>
  <c r="K35" i="5"/>
  <c r="K39" i="5" s="1"/>
  <c r="K42" i="5" s="1"/>
  <c r="K29" i="5"/>
  <c r="K25" i="5"/>
  <c r="K24" i="5"/>
  <c r="K22" i="5"/>
  <c r="I54" i="5"/>
  <c r="I47" i="5"/>
  <c r="I43" i="5"/>
  <c r="I39" i="5"/>
  <c r="I42" i="5" s="1"/>
  <c r="I35" i="5"/>
  <c r="I29" i="5"/>
  <c r="I25" i="5"/>
  <c r="I24" i="5"/>
  <c r="I22" i="5"/>
  <c r="G54" i="5"/>
  <c r="G47" i="5"/>
  <c r="G35" i="5"/>
  <c r="G39" i="5" s="1"/>
  <c r="G42" i="5" s="1"/>
  <c r="G29" i="5"/>
  <c r="G25" i="5"/>
  <c r="G24" i="5"/>
  <c r="G22" i="5"/>
  <c r="K43" i="5" l="1"/>
  <c r="G43" i="5"/>
  <c r="G54" i="2"/>
  <c r="G47" i="2"/>
  <c r="G43" i="2"/>
  <c r="G42" i="2"/>
  <c r="G39" i="2"/>
  <c r="G35" i="2"/>
  <c r="G29" i="2"/>
  <c r="G25" i="2"/>
  <c r="G24" i="2"/>
  <c r="G22" i="2"/>
  <c r="I22" i="2"/>
  <c r="K22" i="2"/>
  <c r="I24" i="2"/>
  <c r="K24" i="2"/>
  <c r="I25" i="2"/>
  <c r="K25" i="2"/>
  <c r="I29" i="2"/>
  <c r="K29" i="2"/>
  <c r="I35" i="2"/>
  <c r="I39" i="2" s="1"/>
  <c r="I42" i="2" s="1"/>
  <c r="K35" i="2"/>
  <c r="K43" i="2" s="1"/>
  <c r="I43" i="2"/>
  <c r="I47" i="2"/>
  <c r="K47" i="2"/>
  <c r="I54" i="2"/>
  <c r="K54" i="2"/>
  <c r="K39" i="2" l="1"/>
  <c r="K42" i="2" s="1"/>
  <c r="E22" i="2" l="1"/>
  <c r="E24" i="2"/>
  <c r="E25" i="2"/>
  <c r="E29" i="2"/>
  <c r="E35" i="2"/>
  <c r="E39" i="2" s="1"/>
  <c r="E42" i="2" s="1"/>
  <c r="E47" i="2"/>
  <c r="E54" i="2"/>
  <c r="E43" i="2" l="1"/>
  <c r="E54" i="5"/>
  <c r="E47" i="5" l="1"/>
  <c r="E35" i="5"/>
  <c r="E43" i="5" s="1"/>
  <c r="A34" i="5"/>
  <c r="A31" i="5"/>
  <c r="E29" i="5"/>
  <c r="E25" i="5"/>
  <c r="E22" i="5"/>
  <c r="E24" i="5" s="1"/>
  <c r="E39" i="5" l="1"/>
  <c r="E42" i="5" s="1"/>
  <c r="A34" i="2" l="1"/>
  <c r="A3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Fabrice</author>
    <author>poste04</author>
  </authors>
  <commentList>
    <comment ref="B9" authorId="0" shapeId="0" xr:uid="{F54B830C-3190-4FC3-AD23-8C9FDB84B4FA}">
      <text>
        <r>
          <rPr>
            <b/>
            <sz val="9"/>
            <color indexed="81"/>
            <rFont val="Tahoma"/>
            <family val="2"/>
          </rPr>
          <t>Fabrice:</t>
        </r>
        <r>
          <rPr>
            <sz val="9"/>
            <color indexed="81"/>
            <rFont val="Tahoma"/>
            <family val="2"/>
          </rPr>
          <t xml:space="preserve">
Insérer le nom du tableau</t>
        </r>
      </text>
    </comment>
    <comment ref="A52" authorId="1" shapeId="0" xr:uid="{8D908B64-A044-4B56-88A7-74A63D03D8B0}">
      <text>
        <r>
          <rPr>
            <sz val="8"/>
            <color indexed="81"/>
            <rFont val="Tahoma"/>
            <family val="2"/>
          </rPr>
          <t>1. Conservateur avec garantie
2. Conservateur sans garantie
3. Placement équilibré
4. Placement dynamique
5. Placement spéculatif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Fabrice</author>
    <author>poste04</author>
  </authors>
  <commentList>
    <comment ref="B9" authorId="0" shapeId="0" xr:uid="{41C114A6-121E-4794-AAE6-C21FD41B2FA3}">
      <text>
        <r>
          <rPr>
            <b/>
            <sz val="9"/>
            <color indexed="81"/>
            <rFont val="Tahoma"/>
            <family val="2"/>
          </rPr>
          <t>Fabrice:</t>
        </r>
        <r>
          <rPr>
            <sz val="9"/>
            <color indexed="81"/>
            <rFont val="Tahoma"/>
            <family val="2"/>
          </rPr>
          <t xml:space="preserve">
Insérer le nom du tableau</t>
        </r>
      </text>
    </comment>
    <comment ref="A52" authorId="1" shapeId="0" xr:uid="{4E95A03E-01DD-484C-B70B-CEE53C55F29B}">
      <text>
        <r>
          <rPr>
            <sz val="8"/>
            <color indexed="81"/>
            <rFont val="Tahoma"/>
            <family val="2"/>
          </rPr>
          <t>1. Conservateur avec garantie
2. Conservateur sans garantie
3. Placement équilibré
4. Placement dynamique
5. Placement spéculatif</t>
        </r>
      </text>
    </comment>
  </commentList>
</comments>
</file>

<file path=xl/sharedStrings.xml><?xml version="1.0" encoding="utf-8"?>
<sst xmlns="http://schemas.openxmlformats.org/spreadsheetml/2006/main" count="206" uniqueCount="88">
  <si>
    <t/>
  </si>
  <si>
    <t>COMPTES BANCAIRES ET POSTAUX</t>
  </si>
  <si>
    <t>Variante</t>
  </si>
  <si>
    <t>Informations de base</t>
  </si>
  <si>
    <t xml:space="preserve">  N° de compte</t>
  </si>
  <si>
    <t xml:space="preserve">  Description</t>
  </si>
  <si>
    <t xml:space="preserve">  Société de dépôt</t>
  </si>
  <si>
    <t xml:space="preserve">  Ayant droit</t>
  </si>
  <si>
    <t xml:space="preserve">  Biens propres ou acquêts</t>
  </si>
  <si>
    <t xml:space="preserve">  Devise</t>
  </si>
  <si>
    <t xml:space="preserve">  Date d'ouverture</t>
  </si>
  <si>
    <t xml:space="preserve">  Date actuelle</t>
  </si>
  <si>
    <t xml:space="preserve">  Date de clôture</t>
  </si>
  <si>
    <t xml:space="preserve">  Durée de possession du compte</t>
  </si>
  <si>
    <t>Evolution du cours devise</t>
  </si>
  <si>
    <t xml:space="preserve">  Cours devise à l'ouverture</t>
  </si>
  <si>
    <t xml:space="preserve">  Cours devise actuel</t>
  </si>
  <si>
    <t xml:space="preserve">  Gain ou perte sur cours en %</t>
  </si>
  <si>
    <t xml:space="preserve">  Montant selon devise</t>
  </si>
  <si>
    <t xml:space="preserve">  Montant en CHF</t>
  </si>
  <si>
    <t>Intérêts actuels en CHF</t>
  </si>
  <si>
    <t xml:space="preserve">  Intérêts en %</t>
  </si>
  <si>
    <t xml:space="preserve">  Intérêts en CHF</t>
  </si>
  <si>
    <t>Revenu et fortune imposable</t>
  </si>
  <si>
    <t xml:space="preserve">  Intérêt imposable revenu en CHF au 31.12</t>
  </si>
  <si>
    <t xml:space="preserve">  Montant imposable fortune en CHF au 31.12</t>
  </si>
  <si>
    <t>Frais de tenue de compte en CHF</t>
  </si>
  <si>
    <t xml:space="preserve">  Frais en %</t>
  </si>
  <si>
    <t xml:space="preserve">  Frais en CHF</t>
  </si>
  <si>
    <t>Infos complémentaires</t>
  </si>
  <si>
    <t xml:space="preserve">  Type</t>
  </si>
  <si>
    <t xml:space="preserve">  Disponible</t>
  </si>
  <si>
    <t xml:space="preserve">  Profil de risque</t>
  </si>
  <si>
    <t xml:space="preserve">  Type de valeurs</t>
  </si>
  <si>
    <t xml:space="preserve">  A la date d'échéance tombe dans le cpte excédent</t>
  </si>
  <si>
    <t xml:space="preserve">  </t>
  </si>
  <si>
    <t>Date de naissance client: 00.01.1900</t>
  </si>
  <si>
    <t>N° de compte</t>
  </si>
  <si>
    <t>Description</t>
  </si>
  <si>
    <t>Société de dépôt</t>
  </si>
  <si>
    <t>Ayant droit</t>
  </si>
  <si>
    <t>Biens propres ou acquêts</t>
  </si>
  <si>
    <t>Devise</t>
  </si>
  <si>
    <t>Date d'ouverture</t>
  </si>
  <si>
    <t>Date de clôture</t>
  </si>
  <si>
    <t>Cours devise à l'ouverture</t>
  </si>
  <si>
    <t>Cours devise actuel</t>
  </si>
  <si>
    <t>Montant selon devise</t>
  </si>
  <si>
    <t>Intérêts en %</t>
  </si>
  <si>
    <t>Frais en %</t>
  </si>
  <si>
    <t>Type</t>
  </si>
  <si>
    <t>Disponible</t>
  </si>
  <si>
    <t>Profil de risque</t>
  </si>
  <si>
    <t>Type de valeurs</t>
  </si>
  <si>
    <t>cptbank_no_compte</t>
  </si>
  <si>
    <t>cptbank_desc</t>
  </si>
  <si>
    <t>cptbank_bank_soc_depot</t>
  </si>
  <si>
    <t>cptbank_bank_ayant_droit</t>
  </si>
  <si>
    <t>cptbank_bank_biens_pro_acquets</t>
  </si>
  <si>
    <t>cptbank_devise</t>
  </si>
  <si>
    <t>cptbank_dte_ouvert</t>
  </si>
  <si>
    <t>cptbank_dte_cloture</t>
  </si>
  <si>
    <t>cptbank_cours_ouverture</t>
  </si>
  <si>
    <t>cptbank_cours_actuel</t>
  </si>
  <si>
    <t>cptbank_mnt_devise</t>
  </si>
  <si>
    <t>cptbank_frais_pc</t>
  </si>
  <si>
    <t>cptbank_int_pc</t>
  </si>
  <si>
    <t>cptbank_type</t>
  </si>
  <si>
    <t>cptbank_dispo</t>
  </si>
  <si>
    <t>cptbank_profile_risque</t>
  </si>
  <si>
    <t>cptbank_type_valeurs</t>
  </si>
  <si>
    <t>test1</t>
  </si>
  <si>
    <t>test2</t>
  </si>
  <si>
    <t>cptbank_id</t>
  </si>
  <si>
    <t>cptbank_variante</t>
  </si>
  <si>
    <t>cptbank</t>
  </si>
  <si>
    <t>Identifiant</t>
  </si>
  <si>
    <t>X</t>
  </si>
  <si>
    <t>Monétaires</t>
  </si>
  <si>
    <t>Réelles</t>
  </si>
  <si>
    <t>UBS</t>
  </si>
  <si>
    <t>Sauvegarde de données</t>
  </si>
  <si>
    <t>JPY</t>
  </si>
  <si>
    <t>EUR</t>
  </si>
  <si>
    <t>Test2</t>
  </si>
  <si>
    <t>Banque XYZ</t>
  </si>
  <si>
    <t>Banque AAA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</si>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</sst>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8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rgb="FF808080"/>
      <name val="Arial"/>
      <family val="2"/>
    </font>
    <font>
      <sz val="10"/>
      <color theme="1"/>
      <name val="Arial"/>
      <family val="2"/>
    </font>
    <font>
      <sz val="8"/>
      <color indexed="9"/>
      <name val="Arial"/>
      <family val="2"/>
    </font>
    <font>
      <b/>
      <i/>
      <sz val="10"/>
      <color indexed="55"/>
      <name val="Arial"/>
      <family val="2"/>
    </font>
    <font>
      <sz val="8"/>
      <color theme="0" tint="-0.499984740745262"/>
      <name val="Arial"/>
      <family val="2"/>
    </font>
    <font>
      <b/>
      <sz val="10"/>
      <name val="Arial"/>
      <family val="2"/>
    </font>
    <font>
      <sz val="7"/>
      <color rgb="FFFF0000"/>
      <name val="Arial"/>
      <family val="2"/>
    </font>
    <font>
      <b/>
      <sz val="8"/>
      <color indexed="9"/>
      <name val="Arial"/>
      <family val="2"/>
    </font>
    <font>
      <sz val="8"/>
      <color indexed="81"/>
      <name val="Tahoma"/>
      <family val="2"/>
    </font>
    <font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medium">
        <color indexed="55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1" xfId="0" applyFont="1" applyBorder="1"/>
    <xf numFmtId="0" fontId="4" fillId="0" borderId="1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9" fillId="0" borderId="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11" fillId="0" borderId="0" xfId="0" applyFont="1"/>
    <xf numFmtId="0" fontId="2" fillId="0" borderId="0" xfId="0" applyFont="1" applyAlignment="1">
      <alignment horizontal="right"/>
    </xf>
    <xf numFmtId="0" fontId="5" fillId="0" borderId="0" xfId="0" applyFont="1"/>
    <xf numFmtId="0" fontId="7" fillId="0" borderId="0" xfId="0" applyFont="1"/>
    <xf numFmtId="0" fontId="12" fillId="0" borderId="0" xfId="0" applyFont="1" applyAlignment="1">
      <alignment horizontal="right" vertical="top"/>
    </xf>
    <xf numFmtId="14" fontId="2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1" xfId="0" applyBorder="1"/>
    <xf numFmtId="1" fontId="8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3" fillId="2" borderId="2" xfId="0" applyFont="1" applyFill="1" applyBorder="1" applyAlignment="1" applyProtection="1">
      <alignment horizontal="left"/>
      <protection locked="0"/>
    </xf>
    <xf numFmtId="4" fontId="3" fillId="2" borderId="2" xfId="1" applyNumberFormat="1" applyFont="1" applyFill="1" applyBorder="1" applyAlignment="1" applyProtection="1">
      <alignment horizontal="right"/>
      <protection locked="0"/>
    </xf>
    <xf numFmtId="3" fontId="3" fillId="2" borderId="2" xfId="0" applyNumberFormat="1" applyFont="1" applyFill="1" applyBorder="1" applyAlignment="1" applyProtection="1">
      <alignment horizontal="right"/>
      <protection locked="0"/>
    </xf>
    <xf numFmtId="164" fontId="3" fillId="2" borderId="4" xfId="1" applyNumberFormat="1" applyFont="1" applyFill="1" applyBorder="1" applyAlignment="1" applyProtection="1">
      <alignment horizontal="right"/>
      <protection locked="0"/>
    </xf>
    <xf numFmtId="2" fontId="3" fillId="2" borderId="4" xfId="0" applyNumberFormat="1" applyFont="1" applyFill="1" applyBorder="1" applyAlignment="1" applyProtection="1">
      <alignment horizontal="right"/>
      <protection locked="0"/>
    </xf>
    <xf numFmtId="164" fontId="2" fillId="0" borderId="5" xfId="1" applyNumberFormat="1" applyFont="1" applyFill="1" applyBorder="1" applyAlignment="1">
      <alignment horizontal="right"/>
    </xf>
    <xf numFmtId="3" fontId="2" fillId="0" borderId="5" xfId="0" applyNumberFormat="1" applyFont="1" applyFill="1" applyBorder="1" applyAlignment="1">
      <alignment horizontal="right"/>
    </xf>
    <xf numFmtId="14" fontId="2" fillId="0" borderId="5" xfId="0" applyNumberFormat="1" applyFont="1" applyFill="1" applyBorder="1" applyAlignment="1">
      <alignment horizontal="right"/>
    </xf>
    <xf numFmtId="14" fontId="3" fillId="2" borderId="4" xfId="0" applyNumberFormat="1" applyFont="1" applyFill="1" applyBorder="1" applyAlignment="1" applyProtection="1">
      <alignment horizontal="left"/>
      <protection locked="0"/>
    </xf>
    <xf numFmtId="164" fontId="3" fillId="2" borderId="4" xfId="0" applyNumberFormat="1" applyFont="1" applyFill="1" applyBorder="1" applyAlignment="1" applyProtection="1">
      <alignment horizontal="righ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14" fontId="3" fillId="0" borderId="5" xfId="0" applyNumberFormat="1" applyFont="1" applyFill="1" applyBorder="1" applyAlignment="1" applyProtection="1">
      <alignment horizontal="left"/>
      <protection locked="0"/>
    </xf>
    <xf numFmtId="14" fontId="3" fillId="2" borderId="6" xfId="0" applyNumberFormat="1" applyFont="1" applyFill="1" applyBorder="1" applyAlignment="1" applyProtection="1">
      <alignment horizontal="left"/>
      <protection locked="0"/>
    </xf>
    <xf numFmtId="0" fontId="2" fillId="0" borderId="5" xfId="0" applyFont="1" applyFill="1" applyBorder="1" applyAlignment="1">
      <alignment horizontal="left" shrinkToFit="1"/>
    </xf>
    <xf numFmtId="0" fontId="15" fillId="0" borderId="0" xfId="0" applyFont="1"/>
    <xf numFmtId="0" fontId="4" fillId="3" borderId="7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3" borderId="7" xfId="0" applyFill="1" applyBorder="1" applyAlignment="1">
      <alignment horizontal="left"/>
    </xf>
  </cellXfs>
  <cellStyles count="2">
    <cellStyle name="Normal" xfId="0" builtinId="0"/>
    <cellStyle name="Pourcentage 2" xfId="1" xr:uid="{1A9261C6-6463-4DE9-8ACE-1CFB485F35D6}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56</xdr:row>
      <xdr:rowOff>73151</xdr:rowOff>
    </xdr:from>
    <xdr:to>
      <xdr:col>1</xdr:col>
      <xdr:colOff>1112520</xdr:colOff>
      <xdr:row>61</xdr:row>
      <xdr:rowOff>12404</xdr:rowOff>
    </xdr:to>
    <xdr:sp macro="" textlink="" fLocksText="0">
      <xdr:nvSpPr>
        <xdr:cNvPr id="2" name="Text Box 11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2860" y="8264651"/>
          <a:ext cx="3585210" cy="748878"/>
        </a:xfrm>
        <a:prstGeom prst="rect">
          <a:avLst/>
        </a:prstGeom>
        <a:noFill/>
        <a:ln w="9525">
          <a:solidFill>
            <a:srgbClr val="C0C0C0"/>
          </a:solidFill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H" sz="800" b="1" i="0" strike="noStrike">
              <a:solidFill>
                <a:srgbClr val="000000"/>
              </a:solidFill>
              <a:latin typeface="Arial"/>
              <a:cs typeface="Arial"/>
            </a:rPr>
            <a:t>Remarques :</a:t>
          </a:r>
          <a:r>
            <a:rPr lang="fr-CH" sz="8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endParaRPr lang="fr-CH" sz="8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 fLocksWithSheet="0"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1807845</xdr:colOff>
      <xdr:row>3</xdr:row>
      <xdr:rowOff>99407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0"/>
          <a:ext cx="1807845" cy="4423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>
              <a:latin typeface="Arial Narrow" panose="020B0606020202030204" pitchFamily="34" charset="0"/>
            </a:rPr>
            <a:t>  Ajouter</a:t>
          </a:r>
          <a:r>
            <a:rPr lang="en-US" sz="800" baseline="0">
              <a:latin typeface="Arial Narrow" panose="020B0606020202030204" pitchFamily="34" charset="0"/>
            </a:rPr>
            <a:t>     Dupliquer     Déplacer    Effacer</a:t>
          </a:r>
          <a:endParaRPr lang="en-US" sz="800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0</xdr:col>
      <xdr:colOff>1394967</xdr:colOff>
      <xdr:row>1</xdr:row>
      <xdr:rowOff>92242</xdr:rowOff>
    </xdr:from>
    <xdr:to>
      <xdr:col>0</xdr:col>
      <xdr:colOff>1679645</xdr:colOff>
      <xdr:row>3</xdr:row>
      <xdr:rowOff>70869</xdr:rowOff>
    </xdr:to>
    <xdr:sp macro="[0]!EffacerPlage" textlink="">
      <xdr:nvSpPr>
        <xdr:cNvPr id="23" name="Multiplier 58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 bwMode="auto">
        <a:xfrm>
          <a:off x="1394967" y="168442"/>
          <a:ext cx="284678" cy="245327"/>
        </a:xfrm>
        <a:prstGeom prst="mathMultiply">
          <a:avLst/>
        </a:prstGeom>
        <a:solidFill>
          <a:srgbClr val="FF00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123825</xdr:colOff>
      <xdr:row>1</xdr:row>
      <xdr:rowOff>92242</xdr:rowOff>
    </xdr:from>
    <xdr:to>
      <xdr:col>0</xdr:col>
      <xdr:colOff>435903</xdr:colOff>
      <xdr:row>3</xdr:row>
      <xdr:rowOff>70868</xdr:rowOff>
    </xdr:to>
    <xdr:sp macro="[0]!InsererPlage" textlink="">
      <xdr:nvSpPr>
        <xdr:cNvPr id="24" name="Plus 59" descr="Ajouter un nouveau plan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 bwMode="auto">
        <a:xfrm>
          <a:off x="123825" y="168442"/>
          <a:ext cx="312078" cy="245326"/>
        </a:xfrm>
        <a:prstGeom prst="mathPlus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936166</xdr:colOff>
      <xdr:row>1</xdr:row>
      <xdr:rowOff>82717</xdr:rowOff>
    </xdr:from>
    <xdr:to>
      <xdr:col>0</xdr:col>
      <xdr:colOff>1135997</xdr:colOff>
      <xdr:row>3</xdr:row>
      <xdr:rowOff>61344</xdr:rowOff>
    </xdr:to>
    <xdr:sp macro="[0]!DeplacerPlageAGauche" textlink="">
      <xdr:nvSpPr>
        <xdr:cNvPr id="25" name="Flèche gauche 60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 bwMode="auto">
        <a:xfrm>
          <a:off x="936166" y="158917"/>
          <a:ext cx="199831" cy="245327"/>
        </a:xfrm>
        <a:prstGeom prst="leftArrow">
          <a:avLst/>
        </a:prstGeom>
        <a:solidFill>
          <a:srgbClr val="80808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1166248</xdr:colOff>
      <xdr:row>1</xdr:row>
      <xdr:rowOff>82717</xdr:rowOff>
    </xdr:from>
    <xdr:to>
      <xdr:col>0</xdr:col>
      <xdr:colOff>1391480</xdr:colOff>
      <xdr:row>3</xdr:row>
      <xdr:rowOff>61344</xdr:rowOff>
    </xdr:to>
    <xdr:sp macro="[0]!DeplacerPlageADroite" textlink="">
      <xdr:nvSpPr>
        <xdr:cNvPr id="26" name="Flèche droite 6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 bwMode="auto">
        <a:xfrm>
          <a:off x="1166248" y="158917"/>
          <a:ext cx="225232" cy="245327"/>
        </a:xfrm>
        <a:prstGeom prst="rightArrow">
          <a:avLst/>
        </a:prstGeom>
        <a:solidFill>
          <a:srgbClr val="80808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502549</xdr:colOff>
      <xdr:row>1</xdr:row>
      <xdr:rowOff>131069</xdr:rowOff>
    </xdr:from>
    <xdr:to>
      <xdr:col>0</xdr:col>
      <xdr:colOff>707609</xdr:colOff>
      <xdr:row>3</xdr:row>
      <xdr:rowOff>47500</xdr:rowOff>
    </xdr:to>
    <xdr:sp macro="[0]!DupliquerPlage" textlink="">
      <xdr:nvSpPr>
        <xdr:cNvPr id="27" name="Plus 62" descr="Ajouter un nouveau plan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 bwMode="auto">
        <a:xfrm>
          <a:off x="502549" y="207269"/>
          <a:ext cx="205060" cy="183131"/>
        </a:xfrm>
        <a:prstGeom prst="mathPlus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698136</xdr:colOff>
      <xdr:row>1</xdr:row>
      <xdr:rowOff>92242</xdr:rowOff>
    </xdr:from>
    <xdr:to>
      <xdr:col>0</xdr:col>
      <xdr:colOff>875200</xdr:colOff>
      <xdr:row>3</xdr:row>
      <xdr:rowOff>70869</xdr:rowOff>
    </xdr:to>
    <xdr:sp macro="[0]!DupliquerPlage" textlink="">
      <xdr:nvSpPr>
        <xdr:cNvPr id="28" name="Flèche droite rayée 63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 bwMode="auto">
        <a:xfrm>
          <a:off x="698136" y="168442"/>
          <a:ext cx="177064" cy="245327"/>
        </a:xfrm>
        <a:prstGeom prst="stripedRightArrow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>
            <a:solidFill>
              <a:sysClr val="windowText" lastClr="000000">
                <a:alpha val="26000"/>
              </a:sys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56</xdr:row>
      <xdr:rowOff>73151</xdr:rowOff>
    </xdr:from>
    <xdr:to>
      <xdr:col>1</xdr:col>
      <xdr:colOff>1112520</xdr:colOff>
      <xdr:row>61</xdr:row>
      <xdr:rowOff>12404</xdr:rowOff>
    </xdr:to>
    <xdr:sp macro="" textlink="" fLocksText="0">
      <xdr:nvSpPr>
        <xdr:cNvPr id="2" name="Text Box 11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2860" y="8912351"/>
          <a:ext cx="3585210" cy="748878"/>
        </a:xfrm>
        <a:prstGeom prst="rect">
          <a:avLst/>
        </a:prstGeom>
        <a:noFill/>
        <a:ln w="9525">
          <a:solidFill>
            <a:srgbClr val="C0C0C0"/>
          </a:solidFill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H" sz="800" b="1" i="0" strike="noStrike">
              <a:solidFill>
                <a:srgbClr val="000000"/>
              </a:solidFill>
              <a:latin typeface="Arial"/>
              <a:cs typeface="Arial"/>
            </a:rPr>
            <a:t>Remarques :</a:t>
          </a:r>
          <a:r>
            <a:rPr lang="fr-CH" sz="8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endParaRPr lang="fr-CH" sz="8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 fLocksWithSheet="0" fPrintsWithSheet="0"/>
  </xdr:twoCellAnchor>
  <xdr:twoCellAnchor editAs="oneCell">
    <xdr:from>
      <xdr:col>3</xdr:col>
      <xdr:colOff>152400</xdr:colOff>
      <xdr:row>3</xdr:row>
      <xdr:rowOff>129541</xdr:rowOff>
    </xdr:from>
    <xdr:to>
      <xdr:col>6</xdr:col>
      <xdr:colOff>7620</xdr:colOff>
      <xdr:row>7</xdr:row>
      <xdr:rowOff>9873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324475" y="472441"/>
          <a:ext cx="1807845" cy="4423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>
              <a:latin typeface="Arial Narrow" panose="020B0606020202030204" pitchFamily="34" charset="0"/>
            </a:rPr>
            <a:t>  Ajouter</a:t>
          </a:r>
          <a:r>
            <a:rPr lang="en-US" sz="800" baseline="0">
              <a:latin typeface="Arial Narrow" panose="020B0606020202030204" pitchFamily="34" charset="0"/>
            </a:rPr>
            <a:t>     Dupliquer     Déplacer    Effacer</a:t>
          </a:r>
          <a:endParaRPr lang="en-US" sz="800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4</xdr:col>
      <xdr:colOff>1261617</xdr:colOff>
      <xdr:row>4</xdr:row>
      <xdr:rowOff>130342</xdr:rowOff>
    </xdr:from>
    <xdr:to>
      <xdr:col>5</xdr:col>
      <xdr:colOff>203270</xdr:colOff>
      <xdr:row>6</xdr:row>
      <xdr:rowOff>137544</xdr:rowOff>
    </xdr:to>
    <xdr:sp macro="[0]!EffacerPlage" textlink="">
      <xdr:nvSpPr>
        <xdr:cNvPr id="4" name="Multiplier 5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 bwMode="auto">
        <a:xfrm>
          <a:off x="6738492" y="635167"/>
          <a:ext cx="284678" cy="245327"/>
        </a:xfrm>
        <a:prstGeom prst="mathMultiply">
          <a:avLst/>
        </a:prstGeom>
        <a:solidFill>
          <a:srgbClr val="FF00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247150</xdr:colOff>
      <xdr:row>4</xdr:row>
      <xdr:rowOff>130342</xdr:rowOff>
    </xdr:from>
    <xdr:to>
      <xdr:col>4</xdr:col>
      <xdr:colOff>254428</xdr:colOff>
      <xdr:row>6</xdr:row>
      <xdr:rowOff>137543</xdr:rowOff>
    </xdr:to>
    <xdr:sp macro="[0]!InsererPlage" textlink="">
      <xdr:nvSpPr>
        <xdr:cNvPr id="5" name="Plus 59" descr="Ajouter un nouveau pla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 bwMode="auto">
        <a:xfrm>
          <a:off x="5419225" y="635167"/>
          <a:ext cx="312078" cy="245326"/>
        </a:xfrm>
        <a:prstGeom prst="mathPlus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736141</xdr:colOff>
      <xdr:row>4</xdr:row>
      <xdr:rowOff>130342</xdr:rowOff>
    </xdr:from>
    <xdr:to>
      <xdr:col>4</xdr:col>
      <xdr:colOff>935972</xdr:colOff>
      <xdr:row>6</xdr:row>
      <xdr:rowOff>137544</xdr:rowOff>
    </xdr:to>
    <xdr:sp macro="[0]!DeplacerPlageAGauche" textlink="">
      <xdr:nvSpPr>
        <xdr:cNvPr id="6" name="Flèche gauche 60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6213016" y="635167"/>
          <a:ext cx="199831" cy="245327"/>
        </a:xfrm>
        <a:prstGeom prst="leftArrow">
          <a:avLst/>
        </a:prstGeom>
        <a:solidFill>
          <a:srgbClr val="80808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975748</xdr:colOff>
      <xdr:row>4</xdr:row>
      <xdr:rowOff>130342</xdr:rowOff>
    </xdr:from>
    <xdr:to>
      <xdr:col>4</xdr:col>
      <xdr:colOff>1200980</xdr:colOff>
      <xdr:row>6</xdr:row>
      <xdr:rowOff>137544</xdr:rowOff>
    </xdr:to>
    <xdr:sp macro="[0]!DeplacerPlageADroite" textlink="">
      <xdr:nvSpPr>
        <xdr:cNvPr id="7" name="Flèche droite 6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 bwMode="auto">
        <a:xfrm>
          <a:off x="6452623" y="635167"/>
          <a:ext cx="225232" cy="245327"/>
        </a:xfrm>
        <a:prstGeom prst="rightArrow">
          <a:avLst/>
        </a:prstGeom>
        <a:solidFill>
          <a:srgbClr val="80808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321574</xdr:colOff>
      <xdr:row>4</xdr:row>
      <xdr:rowOff>150119</xdr:rowOff>
    </xdr:from>
    <xdr:to>
      <xdr:col>4</xdr:col>
      <xdr:colOff>526634</xdr:colOff>
      <xdr:row>6</xdr:row>
      <xdr:rowOff>95125</xdr:rowOff>
    </xdr:to>
    <xdr:sp macro="[0]!DupliquerPlage" textlink="">
      <xdr:nvSpPr>
        <xdr:cNvPr id="8" name="Plus 62" descr="Ajouter un nouveau plan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 bwMode="auto">
        <a:xfrm>
          <a:off x="5798449" y="654944"/>
          <a:ext cx="205060" cy="183131"/>
        </a:xfrm>
        <a:prstGeom prst="mathPlus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479061</xdr:colOff>
      <xdr:row>4</xdr:row>
      <xdr:rowOff>130342</xdr:rowOff>
    </xdr:from>
    <xdr:to>
      <xdr:col>4</xdr:col>
      <xdr:colOff>656125</xdr:colOff>
      <xdr:row>6</xdr:row>
      <xdr:rowOff>137544</xdr:rowOff>
    </xdr:to>
    <xdr:sp macro="[0]!DupliquerPlage" textlink="">
      <xdr:nvSpPr>
        <xdr:cNvPr id="9" name="Flèche droite rayée 6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 bwMode="auto">
        <a:xfrm>
          <a:off x="5955936" y="635167"/>
          <a:ext cx="177064" cy="245327"/>
        </a:xfrm>
        <a:prstGeom prst="stripedRightArrow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US" sz="1100">
            <a:solidFill>
              <a:sysClr val="windowText" lastClr="000000">
                <a:alpha val="26000"/>
              </a:sys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031810-54BE-4BEF-A76C-B58C474F6A3F}" name="cptbank" displayName="cptbank" ref="A4:S8" totalsRowShown="0" headerRowDxfId="0">
  <autoFilter ref="A4:S8" xr:uid="{E8A27E79-94B8-413C-8560-288FCE5D650C}"/>
  <tableColumns count="19">
    <tableColumn id="19" xr3:uid="{37170041-E074-447C-98A1-78D7E3492799}" name="cptbank_id"/>
    <tableColumn id="18" xr3:uid="{4E230243-1AC6-4654-9E5A-C2F88096E1D8}" name="cptbank_variante"/>
    <tableColumn id="1" xr3:uid="{B31449C9-8D32-4AE4-8E9E-403C2571B065}" name="cptbank_no_compte"/>
    <tableColumn id="2" xr3:uid="{FC33FCA5-DFAB-4C03-948C-D39EF0925961}" name="cptbank_desc"/>
    <tableColumn id="3" xr3:uid="{D3F33160-EF25-4A43-AB1A-E0A7A6C71047}" name="cptbank_bank_soc_depot"/>
    <tableColumn id="4" xr3:uid="{14858AEE-6720-4C60-B226-F7144FBF3BB6}" name="cptbank_bank_ayant_droit"/>
    <tableColumn id="5" xr3:uid="{C730FDA4-836F-49B8-B834-E0A821B57405}" name="cptbank_bank_biens_pro_acquets"/>
    <tableColumn id="6" xr3:uid="{370CC88D-6D25-4F2B-99D4-F32B958F1E17}" name="cptbank_devise"/>
    <tableColumn id="7" xr3:uid="{1B4FDD18-A6CE-4791-BDB4-ECC50AFAA891}" name="cptbank_dte_ouvert"/>
    <tableColumn id="8" xr3:uid="{633E925D-6FA9-4905-ACFF-AECF80694874}" name="cptbank_dte_cloture"/>
    <tableColumn id="9" xr3:uid="{94797E1C-0CB6-48C3-B76F-861CDEA751D2}" name="cptbank_cours_ouverture"/>
    <tableColumn id="10" xr3:uid="{DED8A8BB-455F-43C0-BA5A-807A94605919}" name="cptbank_cours_actuel"/>
    <tableColumn id="11" xr3:uid="{108C7E93-284E-47F9-84CB-DF4FFDD0F8CA}" name="cptbank_mnt_devise"/>
    <tableColumn id="12" xr3:uid="{9942B085-CD5C-4F37-8A82-AB484361CFC1}" name="cptbank_int_pc"/>
    <tableColumn id="13" xr3:uid="{508A7B88-F7DA-4AC9-B08F-C47D98F63117}" name="cptbank_frais_pc"/>
    <tableColumn id="14" xr3:uid="{61DA1217-A46D-47E2-9337-0679B74E9E6A}" name="cptbank_type"/>
    <tableColumn id="15" xr3:uid="{F4FBB8D2-23D5-4502-8E9E-5D2F02315758}" name="cptbank_dispo"/>
    <tableColumn id="16" xr3:uid="{4FC93221-BDCD-4D3A-90CA-21C8A93C4098}" name="cptbank_profile_risque"/>
    <tableColumn id="17" xr3:uid="{96F13830-8DAC-4168-8FA5-C2535C8A467D}" name="cptbank_type_valeur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1B722-AC1F-422A-B81A-AAFC981AB968}">
  <sheetPr codeName="Feuil4">
    <tabColor theme="0" tint="-4.9989318521683403E-2"/>
    <pageSetUpPr fitToPage="1"/>
  </sheetPr>
  <dimension ref="A1:BB63"/>
  <sheetViews>
    <sheetView showGridLines="0" zoomScaleNormal="100" workbookViewId="0">
      <selection activeCell="K17" sqref="K17"/>
    </sheetView>
  </sheetViews>
  <sheetFormatPr baseColWidth="10" defaultRowHeight="12.75" x14ac:dyDescent="0.2"/>
  <cols>
    <col min="1" max="1" width="37.42578125" bestFit="1" customWidth="1"/>
    <col min="2" max="2" width="22.5703125" customWidth="1"/>
    <col min="3" max="3" width="17.5703125" customWidth="1"/>
    <col min="4" max="4" width="4.5703125" customWidth="1"/>
    <col min="5" max="5" width="20.140625" customWidth="1"/>
    <col min="6" max="6" width="4.5703125" customWidth="1"/>
    <col min="7" max="7" width="20.140625" customWidth="1"/>
    <col min="8" max="8" width="4.5703125" customWidth="1"/>
    <col min="9" max="9" width="20.140625" customWidth="1"/>
    <col min="10" max="10" width="4.5703125" customWidth="1"/>
    <col min="11" max="11" width="20.140625" customWidth="1"/>
    <col min="12" max="12" width="4.5703125" customWidth="1"/>
    <col min="13" max="13" width="20.140625" customWidth="1"/>
    <col min="14" max="14" width="4.5703125" customWidth="1"/>
    <col min="15" max="15" width="20.140625" customWidth="1"/>
    <col min="16" max="16" width="4.5703125" customWidth="1"/>
  </cols>
  <sheetData>
    <row r="1" spans="1:54" ht="6" customHeight="1" x14ac:dyDescent="0.2"/>
    <row r="2" spans="1:54" ht="15" customHeight="1" thickBot="1" x14ac:dyDescent="0.25">
      <c r="A2" s="6" t="s">
        <v>35</v>
      </c>
      <c r="B2" s="6"/>
      <c r="C2" s="6"/>
      <c r="D2" s="7"/>
    </row>
    <row r="3" spans="1:54" ht="6" customHeight="1" x14ac:dyDescent="0.2"/>
    <row r="4" spans="1:54" ht="12.75" customHeight="1" x14ac:dyDescent="0.2">
      <c r="A4" s="42" t="s">
        <v>36</v>
      </c>
      <c r="B4" s="42"/>
      <c r="C4" s="43"/>
    </row>
    <row r="5" spans="1:54" s="1" customFormat="1" ht="12.75" customHeight="1" x14ac:dyDescent="0.2">
      <c r="A5" s="42" t="s">
        <v>0</v>
      </c>
      <c r="B5" s="42"/>
      <c r="C5" s="43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</row>
    <row r="6" spans="1:54" ht="6" customHeight="1" x14ac:dyDescent="0.2">
      <c r="A6" s="8"/>
      <c r="B6" s="8"/>
      <c r="C6" s="4"/>
    </row>
    <row r="7" spans="1:54" ht="12.75" customHeight="1" x14ac:dyDescent="0.2">
      <c r="A7" s="9" t="s">
        <v>1</v>
      </c>
      <c r="B7" s="9"/>
      <c r="C7" s="4"/>
    </row>
    <row r="8" spans="1:54" ht="12.75" customHeight="1" x14ac:dyDescent="0.2">
      <c r="A8" s="8"/>
      <c r="B8" s="9"/>
      <c r="C8" s="9"/>
      <c r="D8" s="9"/>
      <c r="E8" s="9"/>
      <c r="F8" s="9"/>
      <c r="G8" s="9"/>
      <c r="H8" s="9"/>
      <c r="I8" s="9"/>
      <c r="J8" s="9"/>
      <c r="K8" s="9"/>
    </row>
    <row r="9" spans="1:54" s="36" customFormat="1" ht="12.75" customHeight="1" x14ac:dyDescent="0.2">
      <c r="A9" s="34"/>
      <c r="B9" s="35" t="s">
        <v>75</v>
      </c>
      <c r="C9" s="35"/>
      <c r="E9" s="37" t="s">
        <v>77</v>
      </c>
      <c r="G9" s="37" t="s">
        <v>77</v>
      </c>
      <c r="I9" s="37" t="s">
        <v>77</v>
      </c>
      <c r="K9" s="37" t="s">
        <v>77</v>
      </c>
    </row>
    <row r="10" spans="1:54" s="40" customFormat="1" ht="12.75" customHeight="1" x14ac:dyDescent="0.2">
      <c r="A10" s="38"/>
      <c r="B10" s="39" t="s">
        <v>73</v>
      </c>
      <c r="C10" s="39"/>
      <c r="E10" s="41">
        <v>1</v>
      </c>
      <c r="G10" s="41">
        <v>2</v>
      </c>
      <c r="I10" s="41">
        <v>3</v>
      </c>
      <c r="K10" s="41">
        <v>4</v>
      </c>
    </row>
    <row r="11" spans="1:54" ht="12.75" customHeight="1" x14ac:dyDescent="0.2"/>
    <row r="12" spans="1:54" x14ac:dyDescent="0.2">
      <c r="B12" s="1" t="s">
        <v>74</v>
      </c>
      <c r="C12" s="10" t="s">
        <v>2</v>
      </c>
      <c r="E12" s="19" t="s">
        <v>71</v>
      </c>
      <c r="G12" s="19" t="s">
        <v>84</v>
      </c>
      <c r="I12" s="19" t="s">
        <v>72</v>
      </c>
      <c r="K12" s="19" t="s">
        <v>72</v>
      </c>
    </row>
    <row r="13" spans="1:54" x14ac:dyDescent="0.2">
      <c r="A13" s="42"/>
    </row>
    <row r="14" spans="1:54" s="1" customFormat="1" x14ac:dyDescent="0.2">
      <c r="A14" s="3" t="s">
        <v>3</v>
      </c>
      <c r="B14" s="3"/>
      <c r="C14" s="2"/>
      <c r="D14"/>
      <c r="E14" s="45"/>
      <c r="F14"/>
      <c r="G14" s="46"/>
      <c r="H14"/>
      <c r="I14" s="46"/>
      <c r="J14"/>
      <c r="K14" s="46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</row>
    <row r="15" spans="1:54" s="1" customFormat="1" x14ac:dyDescent="0.2">
      <c r="A15" s="1" t="s">
        <v>4</v>
      </c>
      <c r="B15" s="1" t="s">
        <v>54</v>
      </c>
      <c r="D15"/>
      <c r="E15" s="19">
        <v>123456789</v>
      </c>
      <c r="F15"/>
      <c r="G15" s="19"/>
      <c r="H15"/>
      <c r="I15" s="19">
        <v>987654321</v>
      </c>
      <c r="J15"/>
      <c r="K15" s="19">
        <v>123498765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</row>
    <row r="16" spans="1:54" x14ac:dyDescent="0.2">
      <c r="A16" s="1" t="s">
        <v>5</v>
      </c>
      <c r="B16" s="1" t="s">
        <v>55</v>
      </c>
      <c r="E16" s="19" t="s">
        <v>86</v>
      </c>
      <c r="G16" s="19" t="s">
        <v>85</v>
      </c>
      <c r="I16" s="19" t="s">
        <v>80</v>
      </c>
      <c r="K16" s="19" t="s">
        <v>87</v>
      </c>
    </row>
    <row r="17" spans="1:54" x14ac:dyDescent="0.2">
      <c r="A17" s="1" t="s">
        <v>6</v>
      </c>
      <c r="B17" s="1" t="s">
        <v>56</v>
      </c>
      <c r="E17" s="19"/>
      <c r="G17" s="19"/>
      <c r="I17" s="19"/>
      <c r="K17" s="19"/>
    </row>
    <row r="18" spans="1:54" x14ac:dyDescent="0.2">
      <c r="A18" s="1" t="s">
        <v>7</v>
      </c>
      <c r="B18" s="1" t="s">
        <v>57</v>
      </c>
      <c r="E18" s="19"/>
      <c r="G18" s="19"/>
      <c r="I18" s="19"/>
      <c r="K18" s="19"/>
    </row>
    <row r="19" spans="1:54" x14ac:dyDescent="0.2">
      <c r="A19" s="1" t="s">
        <v>8</v>
      </c>
      <c r="B19" s="1" t="s">
        <v>58</v>
      </c>
      <c r="E19" s="19"/>
      <c r="G19" s="19"/>
      <c r="I19" s="19"/>
      <c r="K19" s="19"/>
    </row>
    <row r="20" spans="1:54" x14ac:dyDescent="0.2">
      <c r="A20" s="1" t="s">
        <v>9</v>
      </c>
      <c r="B20" s="1" t="s">
        <v>59</v>
      </c>
      <c r="E20" s="19" t="s">
        <v>83</v>
      </c>
      <c r="G20" s="19" t="s">
        <v>83</v>
      </c>
      <c r="I20" s="19" t="s">
        <v>82</v>
      </c>
      <c r="K20" s="19" t="s">
        <v>83</v>
      </c>
    </row>
    <row r="21" spans="1:54" s="12" customFormat="1" x14ac:dyDescent="0.2">
      <c r="A21" s="11" t="s">
        <v>10</v>
      </c>
      <c r="B21" s="11" t="s">
        <v>60</v>
      </c>
      <c r="D21"/>
      <c r="E21" s="27"/>
      <c r="F21"/>
      <c r="G21" s="27"/>
      <c r="H21"/>
      <c r="I21" s="27"/>
      <c r="J21"/>
      <c r="K21" s="27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</row>
    <row r="22" spans="1:54" x14ac:dyDescent="0.2">
      <c r="A22" s="1" t="s">
        <v>11</v>
      </c>
      <c r="B22" s="1"/>
      <c r="E22" s="26">
        <f ca="1">TODAY()</f>
        <v>43884</v>
      </c>
      <c r="G22" s="26">
        <f ca="1">TODAY()</f>
        <v>43884</v>
      </c>
      <c r="I22" s="26">
        <f ca="1">TODAY()</f>
        <v>43884</v>
      </c>
      <c r="K22" s="26">
        <f ca="1">TODAY()</f>
        <v>43884</v>
      </c>
    </row>
    <row r="23" spans="1:54" x14ac:dyDescent="0.2">
      <c r="A23" s="1" t="s">
        <v>12</v>
      </c>
      <c r="B23" s="1" t="s">
        <v>61</v>
      </c>
      <c r="E23" s="31"/>
      <c r="G23" s="31"/>
      <c r="I23" s="31"/>
      <c r="K23" s="31"/>
    </row>
    <row r="24" spans="1:54" x14ac:dyDescent="0.2">
      <c r="A24" s="1" t="s">
        <v>13</v>
      </c>
      <c r="B24" s="1"/>
      <c r="E24" s="32" t="str">
        <f ca="1">IF(E21&lt;&gt;"",IF(E21&gt;E22,"",DATEDIF(E21,TODAY(),"y") &amp; IF(DATEDIF(E21,TODAY(),"y")&gt;1," ans "," an ") &amp; DATEDIF(E21,TODAY(),"ym") &amp; " mois " &amp; DATEDIF(E21,TODAY(),"md") &amp; IF(DATEDIF(E21,TODAY(),"md")&gt;1," jours "," jour ")),"")</f>
        <v/>
      </c>
      <c r="G24" s="32" t="str">
        <f ca="1">IF(G21&lt;&gt;"",IF(G21&gt;G22,"",DATEDIF(G21,TODAY(),"y") &amp; IF(DATEDIF(G21,TODAY(),"y")&gt;1," ans "," an ") &amp; DATEDIF(G21,TODAY(),"ym") &amp; " mois " &amp; DATEDIF(G21,TODAY(),"md") &amp; IF(DATEDIF(G21,TODAY(),"md")&gt;1," jours "," jour ")),"")</f>
        <v/>
      </c>
      <c r="I24" s="32" t="str">
        <f ca="1">IF(I21&lt;&gt;"",IF(I21&gt;I22,"",DATEDIF(I21,TODAY(),"y") &amp; IF(DATEDIF(I21,TODAY(),"y")&gt;1," ans "," an ") &amp; DATEDIF(I21,TODAY(),"ym") &amp; " mois " &amp; DATEDIF(I21,TODAY(),"md") &amp; IF(DATEDIF(I21,TODAY(),"md")&gt;1," jours "," jour ")),"")</f>
        <v/>
      </c>
      <c r="K24" s="32" t="str">
        <f ca="1">IF(K21&lt;&gt;"",IF(K21&gt;K22,"",DATEDIF(K21,TODAY(),"y") &amp; IF(DATEDIF(K21,TODAY(),"y")&gt;1," ans "," an ") &amp; DATEDIF(K21,TODAY(),"ym") &amp; " mois " &amp; DATEDIF(K21,TODAY(),"md") &amp; IF(DATEDIF(K21,TODAY(),"md")&gt;1," jours "," jour ")),"")</f>
        <v/>
      </c>
    </row>
    <row r="25" spans="1:54" x14ac:dyDescent="0.2">
      <c r="A25" s="1"/>
      <c r="B25" s="1"/>
      <c r="E25" s="13" t="str">
        <f>IF(OR(AND(E23&gt;0,E21=0),AND(E23&gt;0,E21&gt;E23)),"Dates incohérentes !","")</f>
        <v/>
      </c>
      <c r="G25" s="13" t="str">
        <f>IF(OR(AND(G23&gt;0,G21=0),AND(G23&gt;0,G21&gt;G23)),"Dates incohérentes !","")</f>
        <v/>
      </c>
      <c r="I25" s="13" t="str">
        <f>IF(OR(AND(I23&gt;0,I21=0),AND(I23&gt;0,I21&gt;I23)),"Dates incohérentes !","")</f>
        <v/>
      </c>
      <c r="K25" s="13" t="str">
        <f>IF(OR(AND(K23&gt;0,K21=0),AND(K23&gt;0,K21&gt;K23)),"Dates incohérentes !","")</f>
        <v/>
      </c>
    </row>
    <row r="26" spans="1:54" x14ac:dyDescent="0.2">
      <c r="A26" s="3" t="s">
        <v>14</v>
      </c>
      <c r="B26" s="3"/>
      <c r="C26" s="2"/>
      <c r="E26" s="14"/>
      <c r="G26" s="14"/>
      <c r="I26" s="14"/>
      <c r="K26" s="14"/>
    </row>
    <row r="27" spans="1:54" x14ac:dyDescent="0.2">
      <c r="A27" s="1" t="s">
        <v>15</v>
      </c>
      <c r="B27" s="1" t="s">
        <v>62</v>
      </c>
      <c r="E27" s="20"/>
      <c r="G27" s="20"/>
      <c r="I27" s="20"/>
      <c r="K27" s="20"/>
    </row>
    <row r="28" spans="1:54" x14ac:dyDescent="0.2">
      <c r="A28" s="1" t="s">
        <v>16</v>
      </c>
      <c r="B28" s="1" t="s">
        <v>63</v>
      </c>
      <c r="E28" s="23"/>
      <c r="G28" s="23"/>
      <c r="I28" s="23"/>
      <c r="K28" s="23"/>
    </row>
    <row r="29" spans="1:54" x14ac:dyDescent="0.2">
      <c r="A29" s="1" t="s">
        <v>17</v>
      </c>
      <c r="B29" s="1"/>
      <c r="E29" s="24">
        <f>IFERROR((-(E27-E28)*100/E27)/100,)</f>
        <v>0</v>
      </c>
      <c r="G29" s="24">
        <f>IFERROR((-(G27-G28)*100/G27)/100,)</f>
        <v>0</v>
      </c>
      <c r="I29" s="24">
        <f>IFERROR((-(I27-I28)*100/I27)/100,)</f>
        <v>0</v>
      </c>
      <c r="K29" s="24">
        <f>IFERROR((-(K27-K28)*100/K27)/100,)</f>
        <v>0</v>
      </c>
    </row>
    <row r="30" spans="1:54" ht="12.75" customHeight="1" x14ac:dyDescent="0.2">
      <c r="A30" s="1"/>
      <c r="B30" s="1"/>
      <c r="E30" s="45"/>
      <c r="G30" s="46"/>
      <c r="I30" s="46"/>
      <c r="K30" s="46"/>
    </row>
    <row r="31" spans="1:54" x14ac:dyDescent="0.2">
      <c r="A31" s="3" t="str">
        <f>"Montant actuel selon devise"</f>
        <v>Montant actuel selon devise</v>
      </c>
      <c r="B31" s="3"/>
      <c r="C31" s="3"/>
      <c r="E31" s="45"/>
      <c r="G31" s="46"/>
      <c r="I31" s="46"/>
      <c r="K31" s="46"/>
    </row>
    <row r="32" spans="1:54" x14ac:dyDescent="0.2">
      <c r="A32" s="1" t="s">
        <v>18</v>
      </c>
      <c r="B32" s="1" t="s">
        <v>64</v>
      </c>
      <c r="E32" s="21">
        <v>50000</v>
      </c>
      <c r="G32" s="21"/>
      <c r="I32" s="21">
        <v>60000</v>
      </c>
      <c r="K32" s="21">
        <v>70000</v>
      </c>
    </row>
    <row r="33" spans="1:11" x14ac:dyDescent="0.2">
      <c r="A33" s="1"/>
      <c r="B33" s="1"/>
      <c r="E33" s="45"/>
      <c r="G33" s="46"/>
      <c r="I33" s="46"/>
      <c r="K33" s="46"/>
    </row>
    <row r="34" spans="1:11" x14ac:dyDescent="0.2">
      <c r="A34" s="3" t="str">
        <f>"Montant actuel en CHF"</f>
        <v>Montant actuel en CHF</v>
      </c>
      <c r="B34" s="3"/>
      <c r="C34" s="3"/>
      <c r="E34" s="45"/>
      <c r="G34" s="46"/>
      <c r="I34" s="46"/>
      <c r="K34" s="46"/>
    </row>
    <row r="35" spans="1:11" x14ac:dyDescent="0.2">
      <c r="A35" s="1" t="s">
        <v>19</v>
      </c>
      <c r="B35" s="1"/>
      <c r="E35" s="25">
        <f>E32*E28</f>
        <v>0</v>
      </c>
      <c r="G35" s="25">
        <f>G32*G28</f>
        <v>0</v>
      </c>
      <c r="I35" s="25">
        <f>I32*I28</f>
        <v>0</v>
      </c>
      <c r="K35" s="25">
        <f>K32*K28</f>
        <v>0</v>
      </c>
    </row>
    <row r="36" spans="1:11" ht="12.75" customHeight="1" x14ac:dyDescent="0.2">
      <c r="A36" s="1"/>
      <c r="B36" s="1"/>
      <c r="E36" s="15"/>
      <c r="G36" s="15"/>
      <c r="I36" s="15"/>
      <c r="K36" s="15"/>
    </row>
    <row r="37" spans="1:11" x14ac:dyDescent="0.2">
      <c r="A37" s="3" t="s">
        <v>20</v>
      </c>
      <c r="B37" s="3"/>
      <c r="C37" s="16"/>
      <c r="E37" s="45"/>
      <c r="G37" s="46"/>
      <c r="I37" s="46"/>
      <c r="K37" s="46"/>
    </row>
    <row r="38" spans="1:11" x14ac:dyDescent="0.2">
      <c r="A38" s="1" t="s">
        <v>21</v>
      </c>
      <c r="B38" s="1" t="s">
        <v>66</v>
      </c>
      <c r="E38" s="28"/>
      <c r="G38" s="28"/>
      <c r="I38" s="28"/>
      <c r="K38" s="28"/>
    </row>
    <row r="39" spans="1:11" x14ac:dyDescent="0.2">
      <c r="A39" s="1" t="s">
        <v>22</v>
      </c>
      <c r="B39" s="1"/>
      <c r="E39" s="25">
        <f>E35*E38</f>
        <v>0</v>
      </c>
      <c r="G39" s="25">
        <f>G35*G38</f>
        <v>0</v>
      </c>
      <c r="I39" s="25">
        <f>I35*I38</f>
        <v>0</v>
      </c>
      <c r="K39" s="25">
        <f>K35*K38</f>
        <v>0</v>
      </c>
    </row>
    <row r="40" spans="1:11" ht="12.75" customHeight="1" x14ac:dyDescent="0.2">
      <c r="A40" s="1"/>
      <c r="B40" s="1"/>
      <c r="E40" s="17"/>
      <c r="G40" s="17"/>
      <c r="I40" s="17"/>
      <c r="K40" s="17"/>
    </row>
    <row r="41" spans="1:11" ht="12.75" customHeight="1" x14ac:dyDescent="0.2">
      <c r="A41" s="3" t="s">
        <v>23</v>
      </c>
      <c r="B41" s="3"/>
      <c r="C41" s="16"/>
      <c r="E41" s="45"/>
      <c r="G41" s="46"/>
      <c r="I41" s="46"/>
      <c r="K41" s="46"/>
    </row>
    <row r="42" spans="1:11" ht="12.75" customHeight="1" x14ac:dyDescent="0.2">
      <c r="A42" s="1" t="s">
        <v>24</v>
      </c>
      <c r="B42" s="1"/>
      <c r="E42" s="25">
        <f>E39</f>
        <v>0</v>
      </c>
      <c r="G42" s="25">
        <f>G39</f>
        <v>0</v>
      </c>
      <c r="I42" s="25">
        <f>I39</f>
        <v>0</v>
      </c>
      <c r="K42" s="25">
        <f>K39</f>
        <v>0</v>
      </c>
    </row>
    <row r="43" spans="1:11" ht="12.75" customHeight="1" x14ac:dyDescent="0.2">
      <c r="A43" s="1" t="s">
        <v>25</v>
      </c>
      <c r="B43" s="1"/>
      <c r="E43" s="25">
        <f>E35</f>
        <v>0</v>
      </c>
      <c r="G43" s="25">
        <f>G35</f>
        <v>0</v>
      </c>
      <c r="I43" s="25">
        <f>I35</f>
        <v>0</v>
      </c>
      <c r="K43" s="25">
        <f>K35</f>
        <v>0</v>
      </c>
    </row>
    <row r="44" spans="1:11" ht="12.75" customHeight="1" x14ac:dyDescent="0.2">
      <c r="A44" s="1"/>
      <c r="B44" s="1"/>
      <c r="E44" s="18"/>
      <c r="G44" s="18"/>
      <c r="I44" s="18"/>
      <c r="K44" s="18"/>
    </row>
    <row r="45" spans="1:11" x14ac:dyDescent="0.2">
      <c r="A45" s="3" t="s">
        <v>26</v>
      </c>
      <c r="B45" s="3"/>
      <c r="C45" s="16"/>
      <c r="E45" s="45"/>
      <c r="G45" s="46"/>
      <c r="I45" s="46"/>
      <c r="K45" s="46"/>
    </row>
    <row r="46" spans="1:11" x14ac:dyDescent="0.2">
      <c r="A46" s="1" t="s">
        <v>27</v>
      </c>
      <c r="B46" s="1" t="s">
        <v>65</v>
      </c>
      <c r="E46" s="22"/>
      <c r="G46" s="22"/>
      <c r="I46" s="22"/>
      <c r="K46" s="22"/>
    </row>
    <row r="47" spans="1:11" x14ac:dyDescent="0.2">
      <c r="A47" s="1" t="s">
        <v>28</v>
      </c>
      <c r="B47" s="1"/>
      <c r="E47" s="25">
        <f>E32*E46</f>
        <v>0</v>
      </c>
      <c r="G47" s="25">
        <f>G32*G46</f>
        <v>0</v>
      </c>
      <c r="I47" s="25">
        <f>I32*I46</f>
        <v>0</v>
      </c>
      <c r="K47" s="25">
        <f>K32*K46</f>
        <v>0</v>
      </c>
    </row>
    <row r="48" spans="1:11" ht="12.75" customHeight="1" x14ac:dyDescent="0.2">
      <c r="A48" s="1"/>
      <c r="B48" s="1"/>
      <c r="E48" s="15"/>
      <c r="G48" s="15"/>
      <c r="I48" s="15"/>
      <c r="K48" s="15"/>
    </row>
    <row r="49" spans="1:11" x14ac:dyDescent="0.2">
      <c r="A49" s="3" t="s">
        <v>29</v>
      </c>
      <c r="B49" s="3"/>
      <c r="C49" s="16"/>
      <c r="E49" s="45"/>
      <c r="G49" s="46"/>
      <c r="I49" s="46"/>
      <c r="K49" s="46"/>
    </row>
    <row r="50" spans="1:11" x14ac:dyDescent="0.2">
      <c r="A50" s="1" t="s">
        <v>30</v>
      </c>
      <c r="B50" s="1" t="s">
        <v>67</v>
      </c>
      <c r="E50" s="19"/>
      <c r="G50" s="19"/>
      <c r="I50" s="19"/>
      <c r="K50" s="19"/>
    </row>
    <row r="51" spans="1:11" x14ac:dyDescent="0.2">
      <c r="A51" s="1" t="s">
        <v>31</v>
      </c>
      <c r="B51" s="1" t="s">
        <v>68</v>
      </c>
      <c r="E51" s="19"/>
      <c r="G51" s="19"/>
      <c r="I51" s="19"/>
      <c r="K51" s="19"/>
    </row>
    <row r="52" spans="1:11" x14ac:dyDescent="0.2">
      <c r="A52" s="1" t="s">
        <v>32</v>
      </c>
      <c r="B52" s="1" t="s">
        <v>69</v>
      </c>
      <c r="E52" s="19"/>
      <c r="G52" s="19"/>
      <c r="I52" s="19"/>
      <c r="K52" s="19"/>
    </row>
    <row r="53" spans="1:11" x14ac:dyDescent="0.2">
      <c r="A53" s="1" t="s">
        <v>33</v>
      </c>
      <c r="B53" s="1" t="s">
        <v>70</v>
      </c>
      <c r="E53" s="29" t="s">
        <v>78</v>
      </c>
      <c r="G53" s="29"/>
      <c r="I53" s="29" t="s">
        <v>78</v>
      </c>
      <c r="K53" s="29" t="s">
        <v>79</v>
      </c>
    </row>
    <row r="54" spans="1:11" x14ac:dyDescent="0.2">
      <c r="A54" s="4" t="s">
        <v>34</v>
      </c>
      <c r="B54" s="4"/>
      <c r="C54" s="4"/>
      <c r="E54" s="30" t="str">
        <f>IF(YEAR(E23)=2099,"Non","Oui")</f>
        <v>Oui</v>
      </c>
      <c r="G54" s="30" t="str">
        <f>IF(YEAR(G23)=2099,"Non","Oui")</f>
        <v>Oui</v>
      </c>
      <c r="I54" s="30" t="str">
        <f>IF(YEAR(I23)=2099,"Non","Oui")</f>
        <v>Oui</v>
      </c>
      <c r="K54" s="30" t="str">
        <f>IF(YEAR(K23)=2099,"Non","Oui")</f>
        <v>Oui</v>
      </c>
    </row>
    <row r="55" spans="1:11" x14ac:dyDescent="0.2">
      <c r="E55" s="5"/>
      <c r="G55" s="5"/>
      <c r="I55" s="5"/>
      <c r="K55" s="5"/>
    </row>
    <row r="56" spans="1:11" x14ac:dyDescent="0.2">
      <c r="E56" s="5"/>
    </row>
    <row r="57" spans="1:11" x14ac:dyDescent="0.2">
      <c r="E57" s="5"/>
    </row>
    <row r="58" spans="1:11" x14ac:dyDescent="0.2">
      <c r="E58" s="5"/>
    </row>
    <row r="59" spans="1:11" x14ac:dyDescent="0.2">
      <c r="E59" s="5"/>
    </row>
    <row r="60" spans="1:11" x14ac:dyDescent="0.2">
      <c r="E60" s="5"/>
    </row>
    <row r="61" spans="1:11" x14ac:dyDescent="0.2">
      <c r="E61" s="5"/>
    </row>
    <row r="62" spans="1:11" x14ac:dyDescent="0.2">
      <c r="E62" s="5"/>
    </row>
    <row r="63" spans="1:11" x14ac:dyDescent="0.2">
      <c r="E63" s="5"/>
    </row>
  </sheetData>
  <sheetProtection formatCells="0" formatColumns="0" formatRows="0" selectLockedCells="1" autoFilter="0"/>
  <dataValidations count="11">
    <dataValidation type="date" allowBlank="1" showInputMessage="1" showErrorMessage="1" sqref="G21 G23 E21 E23 K21 K23 I21 I23" xr:uid="{86B1C168-C39F-48C8-83CC-9D1881B03334}">
      <formula1>40179</formula1>
      <formula2>73050</formula2>
    </dataValidation>
    <dataValidation type="list" allowBlank="1" showInputMessage="1" showErrorMessage="1" sqref="G12 E12 K12 I12" xr:uid="{E8A70732-F5F7-4A98-81CE-2910C165C0B3}">
      <formula1>Scenarii</formula1>
    </dataValidation>
    <dataValidation type="list" allowBlank="1" showInputMessage="1" showErrorMessage="1" sqref="G53 E53 K53 I53" xr:uid="{94356D6F-4B34-4401-BC8D-3F518111F4CD}">
      <formula1>"Monétaires,Réelles"</formula1>
    </dataValidation>
    <dataValidation type="list" allowBlank="1" showInputMessage="1" showErrorMessage="1" sqref="G52 E52 K52 I52" xr:uid="{BE6C6B9D-5B4A-46A9-A853-999C22251058}">
      <formula1>"1,2,3,4,5"</formula1>
    </dataValidation>
    <dataValidation type="list" allowBlank="1" showInputMessage="1" showErrorMessage="1" sqref="G20 E20 K20 I20" xr:uid="{8988F231-0577-4387-8AC7-BEDA13CC0171}">
      <formula1>"CHF,EUR,USD,JPY,GBP"</formula1>
    </dataValidation>
    <dataValidation type="list" allowBlank="1" showInputMessage="1" showErrorMessage="1" sqref="G18 E18 K18 I18" xr:uid="{461B5E19-D3DA-4BE7-80E5-560D3F592CF1}">
      <formula1>Client</formula1>
    </dataValidation>
    <dataValidation type="list" allowBlank="1" showInputMessage="1" showErrorMessage="1" sqref="G19 E19 K19 I19" xr:uid="{A18BADA7-F60B-486A-99FA-C27426566543}">
      <formula1>"Biens propres,Acquêts"</formula1>
    </dataValidation>
    <dataValidation type="list" allowBlank="1" showInputMessage="1" showErrorMessage="1" sqref="G50 E50 K50 I50" xr:uid="{98EAD755-E187-41A8-B33D-3146658F97C8}">
      <formula1>Infos</formula1>
    </dataValidation>
    <dataValidation type="list" allowBlank="1" showInputMessage="1" showErrorMessage="1" sqref="G16 E16 K16 I16" xr:uid="{13F68DBD-2BFE-4707-8CA4-CE67B114313E}">
      <formula1>DescriptionCompte</formula1>
    </dataValidation>
    <dataValidation type="list" allowBlank="1" showInputMessage="1" showErrorMessage="1" sqref="G51 G54 E51 E54 K51 K54 I51 I54" xr:uid="{F7225668-49D7-4535-BEB6-399D5C07E238}">
      <formula1>"Oui,Non"</formula1>
    </dataValidation>
    <dataValidation type="custom" operator="greaterThan" showInputMessage="1" showErrorMessage="1" error="Veuillez indiquer le N° de compte svp." sqref="G15 E15 K15 I15" xr:uid="{7161892C-D1F7-499B-A129-8EFABCC3D293}">
      <formula1>E$15&lt;&gt;""</formula1>
    </dataValidation>
  </dataValidations>
  <printOptions horizontalCentered="1"/>
  <pageMargins left="0.59055118110236227" right="0.39370078740157483" top="0.39370078740157483" bottom="0.39370078740157483" header="0.31496062992125984" footer="0.31496062992125984"/>
  <pageSetup paperSize="9" scale="4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3B0D7-9E8D-472A-9D17-E72941C5EF74}">
  <sheetPr codeName="Feuil5">
    <tabColor theme="0" tint="-4.9989318521683403E-2"/>
    <pageSetUpPr fitToPage="1"/>
  </sheetPr>
  <dimension ref="A1:BD55"/>
  <sheetViews>
    <sheetView showGridLines="0" tabSelected="1" zoomScaleNormal="100" workbookViewId="0"/>
  </sheetViews>
  <sheetFormatPr baseColWidth="10" defaultRowHeight="12.75" x14ac:dyDescent="0.2"/>
  <cols>
    <col min="1" max="1" width="37.42578125" bestFit="1" customWidth="1"/>
    <col min="2" max="2" width="22.5703125" customWidth="1"/>
    <col min="3" max="3" width="17.5703125" customWidth="1"/>
    <col min="4" max="4" width="4.5703125" customWidth="1"/>
    <col min="5" max="5" width="20.140625" style="5" customWidth="1"/>
    <col min="6" max="6" width="4.5703125" customWidth="1"/>
    <col min="7" max="7" width="20.140625" customWidth="1"/>
    <col min="8" max="8" width="4.5703125" customWidth="1"/>
    <col min="9" max="9" width="20.140625" customWidth="1"/>
    <col min="10" max="10" width="4.5703125" customWidth="1"/>
    <col min="11" max="11" width="20.140625" customWidth="1"/>
    <col min="12" max="12" width="4.5703125" customWidth="1"/>
    <col min="13" max="13" width="20.140625" customWidth="1"/>
    <col min="14" max="14" width="4.5703125" customWidth="1"/>
    <col min="15" max="15" width="22" bestFit="1" customWidth="1"/>
    <col min="16" max="16" width="4.5703125" customWidth="1"/>
    <col min="17" max="17" width="20.140625" customWidth="1"/>
    <col min="18" max="18" width="4.5703125" customWidth="1"/>
  </cols>
  <sheetData>
    <row r="1" spans="1:56" ht="6" customHeight="1" x14ac:dyDescent="0.2"/>
    <row r="2" spans="1:56" ht="15" customHeight="1" thickBot="1" x14ac:dyDescent="0.25">
      <c r="A2" s="6" t="s">
        <v>35</v>
      </c>
      <c r="B2" s="6"/>
      <c r="C2" s="6"/>
      <c r="D2" s="6"/>
      <c r="E2" s="6"/>
      <c r="F2" s="7"/>
    </row>
    <row r="3" spans="1:56" ht="6" customHeight="1" x14ac:dyDescent="0.2">
      <c r="D3" s="5"/>
      <c r="E3"/>
    </row>
    <row r="4" spans="1:56" ht="12.75" customHeight="1" x14ac:dyDescent="0.2">
      <c r="A4" s="42" t="s">
        <v>36</v>
      </c>
      <c r="B4" s="42"/>
      <c r="C4" s="43"/>
      <c r="D4" s="43"/>
      <c r="E4"/>
    </row>
    <row r="5" spans="1:56" s="1" customFormat="1" ht="12.75" customHeight="1" x14ac:dyDescent="0.2">
      <c r="A5" s="42" t="s">
        <v>0</v>
      </c>
      <c r="B5" s="42"/>
      <c r="C5" s="43"/>
      <c r="D5" s="43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spans="1:56" ht="6" customHeight="1" x14ac:dyDescent="0.2">
      <c r="A6" s="8"/>
      <c r="B6" s="8"/>
      <c r="C6" s="4"/>
    </row>
    <row r="7" spans="1:56" ht="12.75" customHeight="1" x14ac:dyDescent="0.2">
      <c r="A7" s="9" t="s">
        <v>1</v>
      </c>
      <c r="B7" s="9"/>
      <c r="C7" s="4"/>
    </row>
    <row r="8" spans="1:56" ht="12.75" customHeight="1" x14ac:dyDescent="0.2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56" s="36" customFormat="1" ht="12.75" customHeight="1" x14ac:dyDescent="0.2">
      <c r="A9" s="34"/>
      <c r="B9" s="47" t="s">
        <v>75</v>
      </c>
      <c r="C9" s="35"/>
      <c r="E9" s="37" t="s">
        <v>77</v>
      </c>
      <c r="G9" s="37" t="s">
        <v>77</v>
      </c>
      <c r="I9" s="37" t="s">
        <v>77</v>
      </c>
      <c r="K9" s="37" t="s">
        <v>77</v>
      </c>
    </row>
    <row r="10" spans="1:56" s="40" customFormat="1" ht="12.75" customHeight="1" x14ac:dyDescent="0.2">
      <c r="A10" s="38"/>
      <c r="B10" s="39" t="s">
        <v>73</v>
      </c>
      <c r="C10" s="39"/>
      <c r="E10" s="41">
        <v>1</v>
      </c>
      <c r="G10" s="41">
        <v>2</v>
      </c>
      <c r="I10" s="41">
        <v>3</v>
      </c>
      <c r="K10" s="41">
        <v>4</v>
      </c>
    </row>
    <row r="11" spans="1:56" ht="12.75" customHeight="1" x14ac:dyDescent="0.2">
      <c r="E11"/>
    </row>
    <row r="12" spans="1:56" x14ac:dyDescent="0.2">
      <c r="B12" s="1" t="s">
        <v>74</v>
      </c>
      <c r="C12" s="10" t="s">
        <v>2</v>
      </c>
      <c r="E12" s="19" t="s">
        <v>71</v>
      </c>
      <c r="G12" s="19" t="s">
        <v>84</v>
      </c>
      <c r="I12" s="19" t="s">
        <v>72</v>
      </c>
      <c r="K12" s="19" t="s">
        <v>72</v>
      </c>
    </row>
    <row r="13" spans="1:56" x14ac:dyDescent="0.2">
      <c r="A13" s="42"/>
      <c r="E13"/>
    </row>
    <row r="14" spans="1:56" s="1" customFormat="1" x14ac:dyDescent="0.2">
      <c r="A14" s="3" t="s">
        <v>3</v>
      </c>
      <c r="B14" s="3"/>
      <c r="C14" s="2"/>
      <c r="D14"/>
      <c r="E14" s="44"/>
      <c r="F14"/>
      <c r="G14" s="46"/>
      <c r="H14"/>
      <c r="I14" s="46"/>
      <c r="J14"/>
      <c r="K14" s="46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</row>
    <row r="15" spans="1:56" s="1" customFormat="1" x14ac:dyDescent="0.2">
      <c r="A15" s="1" t="s">
        <v>4</v>
      </c>
      <c r="B15" s="1" t="s">
        <v>54</v>
      </c>
      <c r="D15"/>
      <c r="E15" s="19">
        <v>123456789</v>
      </c>
      <c r="F15"/>
      <c r="G15" s="19"/>
      <c r="H15"/>
      <c r="I15" s="19">
        <v>987654321</v>
      </c>
      <c r="J15"/>
      <c r="K15" s="19">
        <v>123498765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spans="1:56" x14ac:dyDescent="0.2">
      <c r="A16" s="1" t="s">
        <v>5</v>
      </c>
      <c r="B16" s="1" t="s">
        <v>55</v>
      </c>
      <c r="E16" s="19" t="s">
        <v>86</v>
      </c>
      <c r="G16" s="19" t="s">
        <v>85</v>
      </c>
      <c r="I16" s="19" t="s">
        <v>80</v>
      </c>
      <c r="K16" s="19" t="s">
        <v>87</v>
      </c>
    </row>
    <row r="17" spans="1:56" x14ac:dyDescent="0.2">
      <c r="A17" s="1" t="s">
        <v>6</v>
      </c>
      <c r="B17" s="1" t="s">
        <v>56</v>
      </c>
      <c r="E17" s="19"/>
      <c r="G17" s="19"/>
      <c r="I17" s="19"/>
      <c r="K17" s="19"/>
    </row>
    <row r="18" spans="1:56" x14ac:dyDescent="0.2">
      <c r="A18" s="1" t="s">
        <v>7</v>
      </c>
      <c r="B18" s="1" t="s">
        <v>57</v>
      </c>
      <c r="E18" s="19"/>
      <c r="G18" s="19"/>
      <c r="I18" s="19"/>
      <c r="K18" s="19"/>
    </row>
    <row r="19" spans="1:56" x14ac:dyDescent="0.2">
      <c r="A19" s="1" t="s">
        <v>8</v>
      </c>
      <c r="B19" s="1" t="s">
        <v>58</v>
      </c>
      <c r="E19" s="19"/>
      <c r="G19" s="19"/>
      <c r="I19" s="19"/>
      <c r="K19" s="19"/>
    </row>
    <row r="20" spans="1:56" x14ac:dyDescent="0.2">
      <c r="A20" s="1" t="s">
        <v>9</v>
      </c>
      <c r="B20" s="1" t="s">
        <v>59</v>
      </c>
      <c r="E20" s="19" t="s">
        <v>83</v>
      </c>
      <c r="G20" s="19" t="s">
        <v>83</v>
      </c>
      <c r="I20" s="19" t="s">
        <v>82</v>
      </c>
      <c r="K20" s="19" t="s">
        <v>83</v>
      </c>
    </row>
    <row r="21" spans="1:56" s="12" customFormat="1" x14ac:dyDescent="0.2">
      <c r="A21" s="11" t="s">
        <v>10</v>
      </c>
      <c r="B21" s="11" t="s">
        <v>60</v>
      </c>
      <c r="D21"/>
      <c r="E21" s="27"/>
      <c r="F21"/>
      <c r="G21" s="27"/>
      <c r="H21"/>
      <c r="I21" s="27"/>
      <c r="J21"/>
      <c r="K21" s="27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 x14ac:dyDescent="0.2">
      <c r="A22" s="1" t="s">
        <v>11</v>
      </c>
      <c r="E22" s="26">
        <f ca="1">TODAY()</f>
        <v>43884</v>
      </c>
      <c r="G22" s="26">
        <f ca="1">TODAY()</f>
        <v>43884</v>
      </c>
      <c r="I22" s="26">
        <f ca="1">TODAY()</f>
        <v>43884</v>
      </c>
      <c r="K22" s="26">
        <f ca="1">TODAY()</f>
        <v>43884</v>
      </c>
    </row>
    <row r="23" spans="1:56" x14ac:dyDescent="0.2">
      <c r="A23" s="1" t="s">
        <v>12</v>
      </c>
      <c r="B23" s="1" t="s">
        <v>61</v>
      </c>
      <c r="E23" s="31"/>
      <c r="G23" s="31"/>
      <c r="I23" s="31"/>
      <c r="K23" s="31"/>
    </row>
    <row r="24" spans="1:56" x14ac:dyDescent="0.2">
      <c r="A24" s="1" t="s">
        <v>13</v>
      </c>
      <c r="B24" s="1"/>
      <c r="E24" s="32" t="str">
        <f ca="1">IF(E21&lt;&gt;"",IF(E21&gt;E22,"",DATEDIF(E21,TODAY(),"y") &amp; IF(DATEDIF(E21,TODAY(),"y")&gt;1," ans "," an ") &amp; DATEDIF(E21,TODAY(),"ym") &amp; " mois " &amp; DATEDIF(E21,TODAY(),"md") &amp; IF(DATEDIF(E21,TODAY(),"md")&gt;1," jours "," jour ")),"")</f>
        <v/>
      </c>
      <c r="G24" s="32" t="str">
        <f ca="1">IF(G21&lt;&gt;"",IF(G21&gt;G22,"",DATEDIF(G21,TODAY(),"y") &amp; IF(DATEDIF(G21,TODAY(),"y")&gt;1," ans "," an ") &amp; DATEDIF(G21,TODAY(),"ym") &amp; " mois " &amp; DATEDIF(G21,TODAY(),"md") &amp; IF(DATEDIF(G21,TODAY(),"md")&gt;1," jours "," jour ")),"")</f>
        <v/>
      </c>
      <c r="I24" s="32" t="str">
        <f ca="1">IF(I21&lt;&gt;"",IF(I21&gt;I22,"",DATEDIF(I21,TODAY(),"y") &amp; IF(DATEDIF(I21,TODAY(),"y")&gt;1," ans "," an ") &amp; DATEDIF(I21,TODAY(),"ym") &amp; " mois " &amp; DATEDIF(I21,TODAY(),"md") &amp; IF(DATEDIF(I21,TODAY(),"md")&gt;1," jours "," jour ")),"")</f>
        <v/>
      </c>
      <c r="K24" s="32" t="str">
        <f ca="1">IF(K21&lt;&gt;"",IF(K21&gt;K22,"",DATEDIF(K21,TODAY(),"y") &amp; IF(DATEDIF(K21,TODAY(),"y")&gt;1," ans "," an ") &amp; DATEDIF(K21,TODAY(),"ym") &amp; " mois " &amp; DATEDIF(K21,TODAY(),"md") &amp; IF(DATEDIF(K21,TODAY(),"md")&gt;1," jours "," jour ")),"")</f>
        <v/>
      </c>
    </row>
    <row r="25" spans="1:56" x14ac:dyDescent="0.2">
      <c r="A25" s="1"/>
      <c r="B25" s="1"/>
      <c r="E25" s="13" t="str">
        <f>IF(OR(AND(E23&gt;0,E21=0),AND(E23&gt;0,E21&gt;E23)),"Dates incohérentes !","")</f>
        <v/>
      </c>
      <c r="G25" s="13" t="str">
        <f>IF(OR(AND(G23&gt;0,G21=0),AND(G23&gt;0,G21&gt;G23)),"Dates incohérentes !","")</f>
        <v/>
      </c>
      <c r="I25" s="13" t="str">
        <f>IF(OR(AND(I23&gt;0,I21=0),AND(I23&gt;0,I21&gt;I23)),"Dates incohérentes !","")</f>
        <v/>
      </c>
      <c r="K25" s="13" t="str">
        <f>IF(OR(AND(K23&gt;0,K21=0),AND(K23&gt;0,K21&gt;K23)),"Dates incohérentes !","")</f>
        <v/>
      </c>
    </row>
    <row r="26" spans="1:56" x14ac:dyDescent="0.2">
      <c r="A26" s="3" t="s">
        <v>14</v>
      </c>
      <c r="B26" s="3"/>
      <c r="C26" s="2"/>
      <c r="E26" s="14"/>
      <c r="G26" s="14"/>
      <c r="I26" s="14"/>
      <c r="K26" s="14"/>
    </row>
    <row r="27" spans="1:56" x14ac:dyDescent="0.2">
      <c r="A27" s="1" t="s">
        <v>15</v>
      </c>
      <c r="B27" s="1" t="s">
        <v>62</v>
      </c>
      <c r="E27" s="20"/>
      <c r="G27" s="20"/>
      <c r="I27" s="20"/>
      <c r="K27" s="20"/>
    </row>
    <row r="28" spans="1:56" x14ac:dyDescent="0.2">
      <c r="A28" s="1" t="s">
        <v>16</v>
      </c>
      <c r="B28" s="1" t="s">
        <v>63</v>
      </c>
      <c r="E28" s="23"/>
      <c r="G28" s="23"/>
      <c r="I28" s="23"/>
      <c r="K28" s="23"/>
    </row>
    <row r="29" spans="1:56" x14ac:dyDescent="0.2">
      <c r="A29" s="1" t="s">
        <v>17</v>
      </c>
      <c r="B29" s="1"/>
      <c r="E29" s="24">
        <f>IFERROR((-(E27-E28)*100/E27)/100,)</f>
        <v>0</v>
      </c>
      <c r="G29" s="24">
        <f>IFERROR((-(G27-G28)*100/G27)/100,)</f>
        <v>0</v>
      </c>
      <c r="I29" s="24">
        <f>IFERROR((-(I27-I28)*100/I27)/100,)</f>
        <v>0</v>
      </c>
      <c r="K29" s="24">
        <f>IFERROR((-(K27-K28)*100/K27)/100,)</f>
        <v>0</v>
      </c>
    </row>
    <row r="30" spans="1:56" ht="12.75" customHeight="1" x14ac:dyDescent="0.2">
      <c r="A30" s="1"/>
      <c r="B30" s="1"/>
      <c r="E30" s="44"/>
      <c r="G30" s="46"/>
      <c r="I30" s="46"/>
      <c r="K30" s="46"/>
    </row>
    <row r="31" spans="1:56" x14ac:dyDescent="0.2">
      <c r="A31" s="3" t="str">
        <f>"Montant actuel selon devise"</f>
        <v>Montant actuel selon devise</v>
      </c>
      <c r="B31" s="3"/>
      <c r="C31" s="3"/>
      <c r="E31" s="44"/>
      <c r="G31" s="46"/>
      <c r="I31" s="46"/>
      <c r="K31" s="46"/>
    </row>
    <row r="32" spans="1:56" x14ac:dyDescent="0.2">
      <c r="A32" s="1" t="s">
        <v>18</v>
      </c>
      <c r="B32" s="1" t="s">
        <v>64</v>
      </c>
      <c r="E32" s="21">
        <v>50000</v>
      </c>
      <c r="G32" s="21"/>
      <c r="I32" s="21">
        <v>60000</v>
      </c>
      <c r="K32" s="21">
        <v>70000</v>
      </c>
    </row>
    <row r="33" spans="1:11" x14ac:dyDescent="0.2">
      <c r="A33" s="1"/>
      <c r="B33" s="1"/>
      <c r="E33" s="44"/>
      <c r="G33" s="46"/>
      <c r="I33" s="46"/>
      <c r="K33" s="46"/>
    </row>
    <row r="34" spans="1:11" x14ac:dyDescent="0.2">
      <c r="A34" s="3" t="str">
        <f>"Montant actuel en CHF"</f>
        <v>Montant actuel en CHF</v>
      </c>
      <c r="B34" s="3"/>
      <c r="C34" s="3"/>
      <c r="E34" s="44"/>
      <c r="G34" s="46"/>
      <c r="I34" s="46"/>
      <c r="K34" s="46"/>
    </row>
    <row r="35" spans="1:11" x14ac:dyDescent="0.2">
      <c r="A35" s="1" t="s">
        <v>19</v>
      </c>
      <c r="B35" s="1"/>
      <c r="E35" s="25">
        <f>E32*E28</f>
        <v>0</v>
      </c>
      <c r="G35" s="25">
        <f>G32*G28</f>
        <v>0</v>
      </c>
      <c r="I35" s="25">
        <f>I32*I28</f>
        <v>0</v>
      </c>
      <c r="K35" s="25">
        <f>K32*K28</f>
        <v>0</v>
      </c>
    </row>
    <row r="36" spans="1:11" ht="12.75" customHeight="1" x14ac:dyDescent="0.2">
      <c r="A36" s="1"/>
      <c r="B36" s="1"/>
      <c r="E36" s="15"/>
      <c r="G36" s="15"/>
      <c r="I36" s="15"/>
      <c r="K36" s="15"/>
    </row>
    <row r="37" spans="1:11" x14ac:dyDescent="0.2">
      <c r="A37" s="3" t="s">
        <v>20</v>
      </c>
      <c r="B37" s="3"/>
      <c r="C37" s="16"/>
      <c r="E37" s="44"/>
      <c r="G37" s="46"/>
      <c r="I37" s="46"/>
      <c r="K37" s="46"/>
    </row>
    <row r="38" spans="1:11" x14ac:dyDescent="0.2">
      <c r="A38" s="1" t="s">
        <v>21</v>
      </c>
      <c r="B38" s="1" t="s">
        <v>66</v>
      </c>
      <c r="E38" s="28"/>
      <c r="G38" s="28"/>
      <c r="I38" s="28"/>
      <c r="K38" s="28"/>
    </row>
    <row r="39" spans="1:11" x14ac:dyDescent="0.2">
      <c r="A39" s="1" t="s">
        <v>22</v>
      </c>
      <c r="B39" s="1"/>
      <c r="E39" s="25">
        <f>E35*E38</f>
        <v>0</v>
      </c>
      <c r="G39" s="25">
        <f>G35*G38</f>
        <v>0</v>
      </c>
      <c r="I39" s="25">
        <f>I35*I38</f>
        <v>0</v>
      </c>
      <c r="K39" s="25">
        <f>K35*K38</f>
        <v>0</v>
      </c>
    </row>
    <row r="40" spans="1:11" ht="12.75" customHeight="1" x14ac:dyDescent="0.2">
      <c r="A40" s="1"/>
      <c r="B40" s="1"/>
      <c r="E40" s="17"/>
      <c r="G40" s="17"/>
      <c r="I40" s="17"/>
      <c r="K40" s="17"/>
    </row>
    <row r="41" spans="1:11" ht="12.75" customHeight="1" x14ac:dyDescent="0.2">
      <c r="A41" s="3" t="s">
        <v>23</v>
      </c>
      <c r="B41" s="3"/>
      <c r="C41" s="16"/>
      <c r="E41" s="44"/>
      <c r="G41" s="46"/>
      <c r="I41" s="46"/>
      <c r="K41" s="46"/>
    </row>
    <row r="42" spans="1:11" ht="12.75" customHeight="1" x14ac:dyDescent="0.2">
      <c r="A42" s="1" t="s">
        <v>24</v>
      </c>
      <c r="B42" s="1"/>
      <c r="E42" s="25">
        <f>E39</f>
        <v>0</v>
      </c>
      <c r="G42" s="25">
        <f>G39</f>
        <v>0</v>
      </c>
      <c r="I42" s="25">
        <f>I39</f>
        <v>0</v>
      </c>
      <c r="K42" s="25">
        <f>K39</f>
        <v>0</v>
      </c>
    </row>
    <row r="43" spans="1:11" ht="12.75" customHeight="1" x14ac:dyDescent="0.2">
      <c r="A43" s="1" t="s">
        <v>25</v>
      </c>
      <c r="B43" s="1"/>
      <c r="E43" s="25">
        <f>E35</f>
        <v>0</v>
      </c>
      <c r="G43" s="25">
        <f>G35</f>
        <v>0</v>
      </c>
      <c r="I43" s="25">
        <f>I35</f>
        <v>0</v>
      </c>
      <c r="K43" s="25">
        <f>K35</f>
        <v>0</v>
      </c>
    </row>
    <row r="44" spans="1:11" ht="12.75" customHeight="1" x14ac:dyDescent="0.2">
      <c r="A44" s="1"/>
      <c r="B44" s="1"/>
      <c r="E44" s="18"/>
      <c r="G44" s="18"/>
      <c r="I44" s="18"/>
      <c r="K44" s="18"/>
    </row>
    <row r="45" spans="1:11" x14ac:dyDescent="0.2">
      <c r="A45" s="3" t="s">
        <v>26</v>
      </c>
      <c r="B45" s="3"/>
      <c r="C45" s="16"/>
      <c r="E45" s="44"/>
      <c r="G45" s="46"/>
      <c r="I45" s="46"/>
      <c r="K45" s="46"/>
    </row>
    <row r="46" spans="1:11" x14ac:dyDescent="0.2">
      <c r="A46" s="1" t="s">
        <v>27</v>
      </c>
      <c r="B46" s="1" t="s">
        <v>65</v>
      </c>
      <c r="E46" s="22"/>
      <c r="G46" s="22"/>
      <c r="I46" s="22"/>
      <c r="K46" s="22"/>
    </row>
    <row r="47" spans="1:11" x14ac:dyDescent="0.2">
      <c r="A47" s="1" t="s">
        <v>28</v>
      </c>
      <c r="B47" s="1"/>
      <c r="E47" s="25">
        <f>E32*E46</f>
        <v>0</v>
      </c>
      <c r="G47" s="25">
        <f>G32*G46</f>
        <v>0</v>
      </c>
      <c r="I47" s="25">
        <f>I32*I46</f>
        <v>0</v>
      </c>
      <c r="K47" s="25">
        <f>K32*K46</f>
        <v>0</v>
      </c>
    </row>
    <row r="48" spans="1:11" ht="12.75" customHeight="1" x14ac:dyDescent="0.2">
      <c r="A48" s="1"/>
      <c r="B48" s="1"/>
      <c r="E48" s="15"/>
      <c r="G48" s="15"/>
      <c r="I48" s="15"/>
      <c r="K48" s="15"/>
    </row>
    <row r="49" spans="1:11" x14ac:dyDescent="0.2">
      <c r="A49" s="3" t="s">
        <v>29</v>
      </c>
      <c r="B49" s="3"/>
      <c r="C49" s="16"/>
      <c r="E49" s="44"/>
      <c r="G49" s="46"/>
      <c r="I49" s="46"/>
      <c r="K49" s="46"/>
    </row>
    <row r="50" spans="1:11" x14ac:dyDescent="0.2">
      <c r="A50" s="1" t="s">
        <v>30</v>
      </c>
      <c r="B50" s="1" t="s">
        <v>67</v>
      </c>
      <c r="E50" s="19"/>
      <c r="G50" s="19"/>
      <c r="I50" s="19"/>
      <c r="K50" s="19"/>
    </row>
    <row r="51" spans="1:11" x14ac:dyDescent="0.2">
      <c r="A51" s="1" t="s">
        <v>31</v>
      </c>
      <c r="B51" s="1" t="s">
        <v>68</v>
      </c>
      <c r="E51" s="19"/>
      <c r="G51" s="19"/>
      <c r="I51" s="19"/>
      <c r="K51" s="19"/>
    </row>
    <row r="52" spans="1:11" x14ac:dyDescent="0.2">
      <c r="A52" s="1" t="s">
        <v>32</v>
      </c>
      <c r="B52" s="1" t="s">
        <v>69</v>
      </c>
      <c r="E52" s="19"/>
      <c r="G52" s="19"/>
      <c r="I52" s="19"/>
      <c r="K52" s="19"/>
    </row>
    <row r="53" spans="1:11" x14ac:dyDescent="0.2">
      <c r="A53" s="1" t="s">
        <v>33</v>
      </c>
      <c r="B53" s="1" t="s">
        <v>70</v>
      </c>
      <c r="E53" s="29" t="s">
        <v>78</v>
      </c>
      <c r="G53" s="29"/>
      <c r="I53" s="29" t="s">
        <v>78</v>
      </c>
      <c r="K53" s="29" t="s">
        <v>79</v>
      </c>
    </row>
    <row r="54" spans="1:11" x14ac:dyDescent="0.2">
      <c r="A54" s="4" t="s">
        <v>34</v>
      </c>
      <c r="B54" s="4"/>
      <c r="C54" s="4"/>
      <c r="E54" s="30" t="str">
        <f>IF(YEAR(E23)=2099,"Non","Oui")</f>
        <v>Oui</v>
      </c>
      <c r="G54" s="30" t="str">
        <f>IF(YEAR(G23)=2099,"Non","Oui")</f>
        <v>Oui</v>
      </c>
      <c r="I54" s="30" t="str">
        <f>IF(YEAR(I23)=2099,"Non","Oui")</f>
        <v>Oui</v>
      </c>
      <c r="K54" s="30" t="str">
        <f>IF(YEAR(K23)=2099,"Non","Oui")</f>
        <v>Oui</v>
      </c>
    </row>
    <row r="55" spans="1:11" x14ac:dyDescent="0.2">
      <c r="G55" s="5"/>
      <c r="I55" s="5"/>
      <c r="K55" s="5"/>
    </row>
  </sheetData>
  <sheetProtection formatCells="0" formatColumns="0" formatRows="0" selectLockedCells="1" autoFilter="0"/>
  <dataValidations count="11">
    <dataValidation type="custom" operator="greaterThan" showInputMessage="1" showErrorMessage="1" error="Veuillez indiquer le N° de compte svp." sqref="E15 G15 I15 K15" xr:uid="{85C45418-F266-4F57-8984-09CF82EA93EC}">
      <formula1>E$15&lt;&gt;""</formula1>
    </dataValidation>
    <dataValidation type="list" allowBlank="1" showInputMessage="1" showErrorMessage="1" sqref="E51 E54 G51 G54 I51 I54 K51 K54" xr:uid="{9DE35566-CABA-41A0-A3D4-175EDE5FFC4C}">
      <formula1>"Oui,Non"</formula1>
    </dataValidation>
    <dataValidation type="list" allowBlank="1" showInputMessage="1" showErrorMessage="1" sqref="E16 G16 I16 K16" xr:uid="{F53022A1-9318-4F79-AF1B-8CAF83349A87}">
      <formula1>DescriptionCompte</formula1>
    </dataValidation>
    <dataValidation type="list" allowBlank="1" showInputMessage="1" showErrorMessage="1" sqref="E50 G50 I50 K50" xr:uid="{EF1C12CC-DA39-463F-A3FF-EBC9DEE571C9}">
      <formula1>Infos</formula1>
    </dataValidation>
    <dataValidation type="list" allowBlank="1" showInputMessage="1" showErrorMessage="1" sqref="E19 G19 I19 K19" xr:uid="{6BE4C623-D0B7-4F8C-AE71-58E844D52017}">
      <formula1>"Biens propres,Acquêts"</formula1>
    </dataValidation>
    <dataValidation type="list" allowBlank="1" showInputMessage="1" showErrorMessage="1" sqref="E18 G18 I18 K18" xr:uid="{927E47A4-FAE1-438C-BDD0-CE320D059551}">
      <formula1>Client</formula1>
    </dataValidation>
    <dataValidation type="list" allowBlank="1" showInputMessage="1" showErrorMessage="1" sqref="E20 G20 I20 K20" xr:uid="{A29A47BA-C206-47AD-A389-A408417EFEB5}">
      <formula1>"CHF,EUR,USD,JPY,GBP"</formula1>
    </dataValidation>
    <dataValidation type="list" allowBlank="1" showInputMessage="1" showErrorMessage="1" sqref="E52 G52 I52 K52" xr:uid="{32097A85-27D1-4041-923E-E5C79122F7ED}">
      <formula1>"1,2,3,4,5"</formula1>
    </dataValidation>
    <dataValidation type="list" allowBlank="1" showInputMessage="1" showErrorMessage="1" sqref="E53 G53 I53 K53" xr:uid="{B3D9193D-289E-460D-941F-FF2B72C78F9A}">
      <formula1>"Monétaires,Réelles"</formula1>
    </dataValidation>
    <dataValidation type="list" allowBlank="1" showInputMessage="1" showErrorMessage="1" sqref="E12 G12 I12 K12" xr:uid="{C53DFA86-24AD-4463-96FE-B0ECA6EDEA87}">
      <formula1>Scenarii</formula1>
    </dataValidation>
    <dataValidation type="date" allowBlank="1" showInputMessage="1" showErrorMessage="1" sqref="E21 E23 G21 G23 I21 I23 K21 K23" xr:uid="{874569F4-1D8B-4066-B422-AC405B07CE9A}">
      <formula1>40179</formula1>
      <formula2>73050</formula2>
    </dataValidation>
  </dataValidations>
  <printOptions horizontalCentered="1"/>
  <pageMargins left="0.59055118110236227" right="0.39370078740157483" top="0.39370078740157483" bottom="0.39370078740157483" header="0.31496062992125984" footer="0.31496062992125984"/>
  <pageSetup paperSize="9" scale="4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95E39-9B76-4EBF-A379-FB4935742855}">
  <sheetPr codeName="Feuil1"/>
  <dimension ref="A1:S8"/>
  <sheetViews>
    <sheetView workbookViewId="0">
      <selection activeCell="A4" sqref="A4"/>
    </sheetView>
  </sheetViews>
  <sheetFormatPr baseColWidth="10" defaultRowHeight="12.75" x14ac:dyDescent="0.2"/>
  <cols>
    <col min="1" max="2" width="19.140625" customWidth="1"/>
    <col min="3" max="3" width="19.42578125" bestFit="1" customWidth="1"/>
    <col min="4" max="4" width="14.28515625" bestFit="1" customWidth="1"/>
    <col min="5" max="5" width="23.7109375" bestFit="1" customWidth="1"/>
    <col min="6" max="6" width="24.140625" bestFit="1" customWidth="1"/>
    <col min="7" max="7" width="30.7109375" bestFit="1" customWidth="1"/>
    <col min="8" max="8" width="15.7109375" bestFit="1" customWidth="1"/>
    <col min="9" max="9" width="23.5703125" customWidth="1"/>
    <col min="10" max="10" width="20.42578125" customWidth="1"/>
    <col min="11" max="11" width="19.5703125" customWidth="1"/>
    <col min="12" max="12" width="19" bestFit="1" customWidth="1"/>
    <col min="13" max="13" width="16.5703125" customWidth="1"/>
    <col min="14" max="14" width="14.5703125" customWidth="1"/>
    <col min="15" max="15" width="14.7109375" customWidth="1"/>
    <col min="16" max="16" width="21.42578125" customWidth="1"/>
    <col min="17" max="17" width="20.42578125" customWidth="1"/>
  </cols>
  <sheetData>
    <row r="1" spans="1:19" x14ac:dyDescent="0.2">
      <c r="A1" s="9" t="s">
        <v>81</v>
      </c>
    </row>
    <row r="3" spans="1:19" x14ac:dyDescent="0.2">
      <c r="A3" s="33" t="s">
        <v>76</v>
      </c>
      <c r="B3" s="33" t="s">
        <v>2</v>
      </c>
      <c r="C3" s="33" t="s">
        <v>37</v>
      </c>
      <c r="D3" s="33" t="s">
        <v>38</v>
      </c>
      <c r="E3" s="33" t="s">
        <v>39</v>
      </c>
      <c r="F3" s="33" t="s">
        <v>40</v>
      </c>
      <c r="G3" s="33" t="s">
        <v>41</v>
      </c>
      <c r="H3" s="33" t="s">
        <v>42</v>
      </c>
      <c r="I3" s="33" t="s">
        <v>43</v>
      </c>
      <c r="J3" s="33" t="s">
        <v>44</v>
      </c>
      <c r="K3" s="33" t="s">
        <v>45</v>
      </c>
      <c r="L3" s="33" t="s">
        <v>46</v>
      </c>
      <c r="M3" s="33" t="s">
        <v>47</v>
      </c>
      <c r="N3" s="33" t="s">
        <v>48</v>
      </c>
      <c r="O3" s="33" t="s">
        <v>49</v>
      </c>
      <c r="P3" s="33" t="s">
        <v>50</v>
      </c>
      <c r="Q3" s="33" t="s">
        <v>51</v>
      </c>
      <c r="R3" s="33" t="s">
        <v>52</v>
      </c>
      <c r="S3" s="33" t="s">
        <v>53</v>
      </c>
    </row>
    <row r="4" spans="1:19" x14ac:dyDescent="0.2">
      <c r="A4" s="1" t="s">
        <v>73</v>
      </c>
      <c r="B4" s="1" t="s">
        <v>74</v>
      </c>
      <c r="C4" s="1" t="s">
        <v>54</v>
      </c>
      <c r="D4" s="1" t="s">
        <v>55</v>
      </c>
      <c r="E4" s="1" t="s">
        <v>56</v>
      </c>
      <c r="F4" s="1" t="s">
        <v>57</v>
      </c>
      <c r="G4" s="1" t="s">
        <v>58</v>
      </c>
      <c r="H4" s="1" t="s">
        <v>59</v>
      </c>
      <c r="I4" s="11" t="s">
        <v>60</v>
      </c>
      <c r="J4" s="1" t="s">
        <v>61</v>
      </c>
      <c r="K4" s="1" t="s">
        <v>62</v>
      </c>
      <c r="L4" s="1" t="s">
        <v>63</v>
      </c>
      <c r="M4" s="1" t="s">
        <v>64</v>
      </c>
      <c r="N4" s="1" t="s">
        <v>66</v>
      </c>
      <c r="O4" s="1" t="s">
        <v>65</v>
      </c>
      <c r="P4" s="1" t="s">
        <v>67</v>
      </c>
      <c r="Q4" s="1" t="s">
        <v>68</v>
      </c>
      <c r="R4" s="1" t="s">
        <v>69</v>
      </c>
      <c r="S4" s="1" t="s">
        <v>70</v>
      </c>
    </row>
    <row r="5" spans="1:19" x14ac:dyDescent="0.2">
      <c r="A5">
        <v>1</v>
      </c>
      <c r="B5" t="s">
        <v>71</v>
      </c>
      <c r="C5">
        <v>123456789</v>
      </c>
      <c r="D5" t="s">
        <v>86</v>
      </c>
      <c r="H5" t="s">
        <v>83</v>
      </c>
      <c r="M5">
        <v>50000</v>
      </c>
      <c r="S5" t="s">
        <v>78</v>
      </c>
    </row>
    <row r="6" spans="1:19" x14ac:dyDescent="0.2">
      <c r="A6">
        <v>2</v>
      </c>
      <c r="B6" t="s">
        <v>84</v>
      </c>
      <c r="D6" t="s">
        <v>85</v>
      </c>
      <c r="H6" t="s">
        <v>83</v>
      </c>
    </row>
    <row r="7" spans="1:19" x14ac:dyDescent="0.2">
      <c r="A7">
        <v>3</v>
      </c>
      <c r="B7" t="s">
        <v>72</v>
      </c>
      <c r="C7">
        <v>987654321</v>
      </c>
      <c r="D7" t="s">
        <v>80</v>
      </c>
      <c r="H7" t="s">
        <v>82</v>
      </c>
      <c r="M7">
        <v>60000</v>
      </c>
      <c r="S7" t="s">
        <v>78</v>
      </c>
    </row>
    <row r="8" spans="1:19" x14ac:dyDescent="0.2">
      <c r="A8">
        <v>4</v>
      </c>
      <c r="B8" t="s">
        <v>72</v>
      </c>
      <c r="C8">
        <v>123498765</v>
      </c>
      <c r="D8" t="s">
        <v>87</v>
      </c>
      <c r="H8" t="s">
        <v>83</v>
      </c>
      <c r="M8">
        <v>70000</v>
      </c>
      <c r="S8" t="s">
        <v>79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6. source</vt:lpstr>
      <vt:lpstr>6. dest</vt:lpstr>
      <vt:lpstr>bd_cptes_banques</vt:lpstr>
      <vt:lpstr>'6. dest'!Impression_des_titres</vt:lpstr>
      <vt:lpstr>'6. source'!Impression_des_titres</vt:lpstr>
      <vt:lpstr>'6. dest'!ref_col_nom_champ</vt:lpstr>
      <vt:lpstr>'6. source'!ref_col_nom_champ</vt:lpstr>
      <vt:lpstr>'6. dest'!ref_plage_ligne_debut</vt:lpstr>
      <vt:lpstr>'6. source'!ref_plage_ligne_debut</vt:lpstr>
      <vt:lpstr>'6. dest'!ref_plage_ligne_fin</vt:lpstr>
      <vt:lpstr>'6. source'!ref_plage_ligne_fin</vt:lpstr>
      <vt:lpstr>'6. dest'!Zone_d_impression</vt:lpstr>
      <vt:lpstr>'6. source'!Zone_d_impression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2020-02-06T15:35:45Z</dcterms:created>
  <dcterms:modified xsi:type="dcterms:W3CDTF">2020-02-23T19:45:53Z</dcterms:modified>
</cp:coreProperties>
</file>