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martin\Desktop\"/>
    </mc:Choice>
  </mc:AlternateContent>
  <bookViews>
    <workbookView xWindow="0" yWindow="0" windowWidth="23040" windowHeight="9192"/>
  </bookViews>
  <sheets>
    <sheet name="SheetJS" sheetId="1" r:id="rId1"/>
  </sheets>
  <calcPr calcId="162913"/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2" i="1"/>
  <c r="H9" i="1"/>
  <c r="H3" i="1"/>
  <c r="H4" i="1"/>
  <c r="H5" i="1"/>
  <c r="H6" i="1"/>
  <c r="H7" i="1"/>
  <c r="H8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2" i="1"/>
  <c r="D28" i="1"/>
  <c r="D29" i="1"/>
  <c r="D30" i="1"/>
  <c r="D31" i="1"/>
  <c r="G25" i="1"/>
  <c r="G26" i="1"/>
  <c r="G27" i="1"/>
  <c r="G28" i="1"/>
  <c r="G29" i="1"/>
  <c r="G30" i="1"/>
  <c r="G31" i="1"/>
  <c r="C28" i="1"/>
  <c r="C29" i="1"/>
  <c r="C30" i="1"/>
  <c r="C31" i="1"/>
  <c r="B29" i="1"/>
  <c r="B30" i="1"/>
  <c r="B31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4" i="1"/>
  <c r="E5" i="1"/>
  <c r="E6" i="1"/>
  <c r="E7" i="1"/>
  <c r="E8" i="1"/>
  <c r="E9" i="1"/>
  <c r="E10" i="1"/>
  <c r="E11" i="1"/>
  <c r="E12" i="1"/>
  <c r="E13" i="1"/>
  <c r="E14" i="1"/>
  <c r="E3" i="1"/>
  <c r="E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" i="1"/>
  <c r="D3" i="1"/>
  <c r="C3" i="1"/>
  <c r="D4" i="1"/>
  <c r="C4" i="1"/>
  <c r="D5" i="1"/>
  <c r="C5" i="1"/>
  <c r="D6" i="1"/>
  <c r="C6" i="1"/>
  <c r="D7" i="1"/>
  <c r="C7" i="1"/>
  <c r="D8" i="1"/>
  <c r="C8" i="1"/>
  <c r="D9" i="1"/>
  <c r="C9" i="1"/>
  <c r="D10" i="1"/>
  <c r="C10" i="1"/>
  <c r="D11" i="1"/>
  <c r="C11" i="1"/>
  <c r="D12" i="1"/>
  <c r="C12" i="1"/>
  <c r="D13" i="1"/>
  <c r="C13" i="1"/>
  <c r="D14" i="1"/>
  <c r="C14" i="1"/>
  <c r="D15" i="1"/>
  <c r="C15" i="1"/>
  <c r="D16" i="1"/>
  <c r="C16" i="1"/>
  <c r="D17" i="1"/>
  <c r="C17" i="1"/>
  <c r="D18" i="1"/>
  <c r="C18" i="1"/>
  <c r="D19" i="1"/>
  <c r="C19" i="1"/>
  <c r="D20" i="1"/>
  <c r="C20" i="1"/>
  <c r="D21" i="1"/>
  <c r="C21" i="1"/>
  <c r="D22" i="1"/>
  <c r="C22" i="1"/>
  <c r="D23" i="1"/>
  <c r="C23" i="1"/>
  <c r="D24" i="1"/>
  <c r="C24" i="1"/>
  <c r="D25" i="1"/>
  <c r="C25" i="1"/>
  <c r="D26" i="1"/>
  <c r="C26" i="1"/>
  <c r="D27" i="1"/>
  <c r="C27" i="1"/>
  <c r="C2" i="1"/>
  <c r="D2" i="1"/>
</calcChain>
</file>

<file path=xl/sharedStrings.xml><?xml version="1.0" encoding="utf-8"?>
<sst xmlns="http://schemas.openxmlformats.org/spreadsheetml/2006/main" count="40" uniqueCount="40">
  <si>
    <t>081961
AFOUDA EMMANUEL 
74380
BONNE
      Nom
      AFOUDA
      Prénom
      EMMANUEL 
      Book
      Ouvrir le book "Architectes pour tous"
Mode d'exercice habilitant l'architecte à établir des projets architecturaux sous sa propre responsabilité et justifiant d'une assurance à ce titre
Libéral
      Depuis le
      13/04/2015 
      Adresse
                            105 ALLEE DES AUDES   
                74380 BONNE FRANCE      
Téléphone
06.16.11.27.77
Email
Cliquez-ici pour envoyer un message
      Informations personnelles liées à l'inscription
Date de première inscription
13/04/2015 
Inscription au tableau
AUVERGNE-RHÔNE-ALPES
Titre
Architecte
Diplôme
DIPLÔME D'ETAT D'ARCHITECTE HABILITE A EXERCER LA MAITRISE D'OEUVRE EN SON NOM PROPRE
Affiliation Nationale
081961
  Imprimer</t>
  </si>
  <si>
    <t>A24225
ANTOLINEZ LUIS
74000
ANNECY
      Nom
      ANTOLINEZ
      Prénom
      LUIS
Mode d'exercice habilitant l'architecte à établir des projets architecturaux sous sa propre responsabilité et justifiant d'une assurance à ce titre
Libéral
      Depuis le
      09/02/1981 
      Adresse
                            11 RUE DUPANLOUP   
                74000 ANNECY FRANCE      
Téléphone
04.56.74.21.49
Télécopie
04.50.09.61.17
Email
Cliquez-ici pour envoyer un message
      Informations personnelles liées à l'inscription
Date de première inscription
09/02/1981 
Inscription au tableau
AUVERGNE-RHÔNE-ALPES
Titre
Architecte
Diplôme
DIPLÔME PAR LE GOUVERNEMENT (FRANCE)
Affiliation Nationale
A24225
  Imprimer</t>
  </si>
  <si>
    <t>079312
ARNOUX JULIEN
74800
ETEAUX
      Nom
      ARNOUX
      Prénom
      JULIEN
Mode d'exercice habilitant l'architecte à établir des projets architecturaux sous sa propre responsabilité et justifiant d'une assurance à ce titre
Libéral
                    ATELIER 2A              
      Depuis le
      29/10/2012 
      Adresse
            ATELIER 2A  
                                    1199 ROUTE DE LA CHAPELLE   
                74800 ETEAUX FRANCE      
Téléphone
06.82.92.69.15
Email
Cliquez-ici pour envoyer un message
      Informations personnelles liées à l'inscription
Date de première inscription
29/10/2012 
Inscription au tableau
AUVERGNE-RHÔNE-ALPES
Titre
Architecte
Diplôme
DIPLÔME D'ETAT D'ARCHITECTE HABILITE A EXERCER LA MAITRISE D'OEUVRE EN SON NOM PROPRE
Affiliation Nationale
079312
  Imprimer</t>
  </si>
  <si>
    <t>079836
AYEB INES
74100
ANNEMASSE
      Nom
      AYEB
      Prénom
      INES
      Book
      Ouvrir le book "Architectes pour tous"
Mode d'exercice habilitant l'architecte à établir des projets architecturaux sous sa propre responsabilité et justifiant d'une assurance à ce titre
Libéral
      Depuis le
      11/03/2013 
      Adresse
                            13 RUE DU DR COQUAND   
                74100 ANNEMASSE FRANCE      
Téléphone
09.82.37.99.69
Email
Cliquez-ici pour envoyer un message
Site Web
www.section-a.fr
      Informations personnelles liées à l'inscription
Date de première inscription
11/03/2013 
Inscription au tableau
AUVERGNE-RHÔNE-ALPES
Titre
Architecte
Diplôme
DIPLÔME PAR LE GOUVERNEMENT (FRANCE)
Affiliation Nationale
079836
  Imprimer</t>
  </si>
  <si>
    <t>046531
BAFFIE FRANCK
74100
ANNEMASSE
      Nom
      BAFFIE
      Prénom
      FRANCK
Mode d'exercice habilitant l'architecte à établir des projets architecturaux sous sa propre responsabilité et justifiant d'une assurance à ce titre
Libéral
      Depuis le
      17/12/2001 
      Adresse
                            11 RUE PAUL BERT   
                74100 ANNEMASSE FRANCE      
Téléphone
04.50.37.84.95
Télécopie
04.50.79.60.88
      Informations personnelles liées à l'inscription
Date de première inscription
17/12/2001 
Inscription au tableau
AUVERGNE-RHÔNE-ALPES
Titre
Architecte
Diplôme
DIPLÔME PAR LE GOUVERNEMENT (FRANCE)
Affiliation Nationale
046531
  Imprimer</t>
  </si>
  <si>
    <t>084712
BALLEYDIER YANNICK
74160
COLLONGES SOUS SALEVE
      Nom
      BALLEYDIER
      Prénom
      YANNICK
Mode d'exercice habilitant l'architecte à établir des projets architecturaux sous sa propre responsabilité et justifiant d'une assurance à ce titre
Libéral
      Depuis le
      15/01/2018 
      Adresse
                            255 ROUTE DE GENEVE   
                74160 COLLONGES SOUS SALEVE FRANCE      
      Informations personnelles liées à l'inscription
Date de première inscription
15/01/2018 
Inscription au tableau
AUVERGNE-RHÔNE-ALPES
Titre
Architecte
Diplôme
DIPLÔME D'ETAT D'ARCHITECTE HABILITE A EXERCER LA MAITRISE D'OEUVRE EN SON NOM PROPRE
Affiliation Nationale
084712
  Imprimer</t>
  </si>
  <si>
    <t>032917
BANNAY JEAN-LUC
74700
SALLANCHES
      Nom
      BANNAY
      Prénom
      JEAN-LUC
      Book
      Ouvrir le book "Architectes pour tous"
Mode d'exercice habilitant l'architecte à établir des projets architecturaux sous sa propre responsabilité et justifiant d'une assurance à ce titre
Libéral
                    CABINET D'ARCHITECTURE JEAN LUC BANNAY              
      Depuis le
      11/05/1987 
      Adresse
            CABINET D'ARCHITECTURE JEAN LUC BANNAY  
                                    35 RUE EMMA LANCHE   
                74700 SALLANCHES FRANCE      
Téléphone
04.50.91.32.47
Télécopie
04.50.91.32.51
Email
Cliquez-ici pour envoyer un message
      Informations personnelles liées à l'inscription
Date de première inscription
11/05/1987 
Inscription au tableau
AUVERGNE-RHÔNE-ALPES
Titre
Architecte
Diplôme
DIPLÔME PAR LE GOUVERNEMENT (FRANCE)
Affiliation Nationale
032917
  Imprimer</t>
  </si>
  <si>
    <t>036566
BARNOUD-GILETTO MICHELE
74200
THONON LES BAINS
      Nom
      BARNOUD-GILETTO
      Prénom
      MICHELE
Mode d'exercice habilitant l'architecte à établir des projets architecturaux sous sa propre responsabilité et justifiant d'une assurance à ce titre
Libéral
      Depuis le
      10/09/1990 
      Adresse
                    L'ARTEMIS
                            2 RUE DES GRANGES   
                74200 THONON LES BAINS FRANCE      
Téléphone
04.50.70.29.54
Télécopie
04.50.70.28.92
Email
Cliquez-ici pour envoyer un message
      Informations personnelles liées à l'inscription
Date de première inscription
10/09/1990 
Inscription au tableau
AUVERGNE-RHÔNE-ALPES
Titre
Architecte
Diplôme
DIPLÔME PAR LE GOUVERNEMENT (FRANCE)
Affiliation Nationale
036566
  Imprimer</t>
  </si>
  <si>
    <t>078255
BAUD PHILIPPE
74250
VIUZ EN SALLAZ
      Nom
      BAUD
      Prénom
      PHILIPPE
      Book
      Ouvrir le book "Architectes pour tous"
Mode d'exercice habilitant l'architecte à établir des projets architecturaux sous sa propre responsabilité et justifiant d'une assurance à ce titre
Libéral
      Depuis le
      24/10/2011 
      Adresse
                            56 CH DE CHEZ PALLUD   
                74250 VIUZ EN SALLAZ FRANCE      
Téléphone
06.07.11.80.99
Email
Cliquez-ici pour envoyer un message
      Informations personnelles liées à l'inscription
Date de première inscription
24/10/2011 
Inscription au tableau
AUVERGNE-RHÔNE-ALPES
Titre
Architecte
Diplôme
DIPLÔME D'ETAT D'ARCHITECTE HABILITE A EXERCER LA MAITRISE D'OEUVRE EN SON NOM PROPRE
Affiliation Nationale
078255
  Imprimer</t>
  </si>
  <si>
    <t>084460
BAUDIC ANA CRISTINA
74940
ANNECY LE VIEUX
      Nom
      BAUDIC
      Prénom
      ANA CRISTINA
Mode d'exercice habilitant l'architecte à établir des projets architecturaux sous sa propre responsabilité et justifiant d'une assurance à ce titre
Libéral (Libéral) 
      Depuis le
      19/09/2019 
      Adresse
                            4 BIS RAMPE DE FESIGNY   
                74290 VEYRIER DU LAC FRANCE      
Email
Cliquez-ici pour envoyer un message
        Mode d'exercice habilitant l'architecte à établir des projets architecturaux pour le compte exclusif de la société dans laquelle il est associé
Associé d'une société d'architecture (Gérant) 
       BL-ARCHITECTURE (S19989)
      Depuis le
      18/06/2018 
      Adresse
            BL-ARCHITECTURE  
                                    12 RUE DU PRE PAILLARD   
                74940 ANNECY LE VIEUX FRANCE      
      Informations personnelles liées à l'inscription
Date de première inscription
24/07/2017 
Inscription au tableau
AUVERGNE-RHÔNE-ALPES
Titre
Architecte
Diplôme
DIPLÔME PAR LE GOUVERNEMENT (FRANCE)
Affiliation Nationale
084460
  Imprimer</t>
  </si>
  <si>
    <t>080266
BEAULIEU AMELIE
74700
SALLANCHES
      Nom
      BEAULIEU
      Prénom
      AMELIE
Mode d'exercice habilitant l'architecte à établir des projets architecturaux sous sa propre responsabilité et justifiant d'une assurance à ce titre
Libéral
      Depuis le
      16/09/2013 
      Adresse
                            225 AVENUE DE SAINT MARTIN   
                74700 SALLANCHES FRANCE      
Téléphone
06.60.68.73.51
Email
Cliquez-ici pour envoyer un message
      Informations personnelles liées à l'inscription
Date de première inscription
16/09/2013 
Inscription au tableau
AUVERGNE-RHÔNE-ALPES
Titre
Architecte
Diplôme
DIPLÔME D'ETAT D'ARCHITECTE HABILITE A EXERCER LA MAITRISE D'OEUVRE EN SON NOM PROPRE
Affiliation Nationale
080266
  Imprimer</t>
  </si>
  <si>
    <t>035251
BEAUQUIER ERIC
74000
ANNECY
      Nom
      BEAUQUIER
      Prénom
      ERIC
Mode d'exercice habilitant l'architecte à établir des projets architecturaux sous sa propre responsabilité et justifiant d'une assurance à ce titre
Libéral
      Depuis le
      01/01/2007 
      Adresse
                    2 AVENUE D'ALERY
                        74000 ANNECY FRANCE      
Téléphone
04.50.45.75.16
Télécopie
04.50.45.69.57
Email
Cliquez-ici pour envoyer un message
      Informations personnelles liées à l'inscription
Date de première inscription
17/04/1989 
Inscription au tableau
AUVERGNE-RHÔNE-ALPES
Titre
Architecte
Diplôme
DIPLÔME PAR LE GOUVERNEMENT (FRANCE)
Affiliation Nationale
035251
  Imprimer</t>
  </si>
  <si>
    <t>043754
BELLEVILLE LAURENT
74600
SEYNOD
      Nom
      BELLEVILLE
      Prénom
      LAURENT
Mode d'exercice habilitant l'architecte à établir des projets architecturaux sous sa propre responsabilité et justifiant d'une assurance à ce titre
Libéral
      Depuis le
      08/03/1999 
      Adresse
                            23 CHEMIN DES MOUSSERONS   
                74600 SEYNOD FRANCE      
Téléphone
04.50.66.06.03
Télécopie
04.50.45.84.06
Email
Cliquez-ici pour envoyer un message
Site Web
www.bellevillearchitecte.com
      Informations personnelles liées à l'inscription
Date de première inscription
08/03/1999 
Inscription au tableau
AUVERGNE-RHÔNE-ALPES
Titre
Architecte
Diplôme
DIPLÔME PAR LE GOUVERNEMENT (FRANCE)
Affiliation Nationale
043754
  Imprimer</t>
  </si>
  <si>
    <t>042411
BERGER ANNE-LAURE
74200
THONON LES BAINS
      Nom
      BERGER
      Prénom
      ANNE-LAURE
Mode d'exercice habilitant l'architecte à établir des projets architecturaux sous sa propre responsabilité et justifiant d'une assurance à ce titre
Libéral
      Depuis le
      14/12/2015 
      Adresse
                            5 CH DES ROSSIGNOLS   
                74200 THONON LES BAINS FRANCE      
Téléphone
04.50.17.49.71
Email
Cliquez-ici pour envoyer un message
      Informations personnelles liées à l'inscription
Date de première inscription
15/09/1997 
Date de ré-inscription
14/12/2015 
Inscription au tableau
AUVERGNE-RHÔNE-ALPES
Titre
Architecte
Diplôme
INSTITUT D'ARCHITECTURE ET D'URBANISME DE GENEVE (SUISSE)
Affiliation Nationale
042411
  Imprimer</t>
  </si>
  <si>
    <t>079767
BERGNA ELODIE
74700
DOMANCY
      Nom
      BERGNA
      Prénom
      ELODIE
Mode d'exercice habilitant l'architecte à établir des projets architecturaux sous sa propre responsabilité et justifiant d'une assurance à ce titre
Libéral
      Depuis le
      23/04/2018 
      Adresse
                            905 ROUTE DE LA GRANGEAT   
                74700 DOMANCY FRANCE      
      Informations personnelles liées à l'inscription
Date de première inscription
11/03/2013 
Date de ré-inscription
23/04/2018 
Inscription au tableau
AUVERGNE-RHÔNE-ALPES
Titre
Architecte
Diplôme
DIPLÔME D'ETAT D'ARCHITECTE HABILITE A EXERCER LA MAITRISE D'OEUVRE EN SON NOM PROPRE
Affiliation Nationale
079767
  Imprimer</t>
  </si>
  <si>
    <t>082018
BERTRAND MAELLE
74230
THONES
      Nom
      BERTRAND
      Prénom
      MAELLE
      Book
      Ouvrir le book "Architectes pour tous"
Mode d'exercice habilitant l'architecte à établir des projets architecturaux sous sa propre responsabilité et justifiant d'une assurance à ce titre
Libéral
                    L'ATELIER MA              
      Depuis le
      13/04/2015 
      Adresse
            L'ATELIER MA  
                                    8 CHEMIN DU MONT   
                74230 THONES FRANCE      
Téléphone
06.34.02.13.83
Email
Cliquez-ici pour envoyer un message
      Informations personnelles liées à l'inscription
Date de première inscription
13/04/2015 
Inscription au tableau
AUVERGNE-RHÔNE-ALPES
Titre
Architecte
Diplôme
DIPLÔME D'ETAT D'ARCHITECTE HABILITE A EXERCER LA MAITRISE D'OEUVRE EN SON NOM PROPRE
Affiliation Nationale
082018
  Imprimer</t>
  </si>
  <si>
    <t>040404
BESSON JEAN-PHILIPPE
74230
THONES
      Nom
      BESSON
      Prénom
      JEAN-PHILIPPE
Mode d'exercice habilitant l'architecte à établir des projets architecturaux sous sa propre responsabilité et justifiant d'une assurance à ce titre
Libéral
      Depuis le
      10/04/1995 
      Adresse
                            12 RUE DES CLEFS   
                74230 THONES FRANCE      
Téléphone
04.50.32.14.31
Télécopie
04.50.32.70.96
Email
Cliquez-ici pour envoyer un message
      Informations personnelles liées à l'inscription
Date de première inscription
10/04/1995 
Inscription au tableau
AUVERGNE-RHÔNE-ALPES
Titre
Architecte
Diplôme
DIPLÔME PAR LE GOUVERNEMENT (FRANCE)
Affiliation Nationale
040404
  Imprimer</t>
  </si>
  <si>
    <t>081429
BIANCO FRANCOIS
74140
SCIEZ
      Nom
      BIANCO
      Prénom
      FRANCOIS
Mode d'exercice habilitant l'architecte à établir des projets architecturaux sous sa propre responsabilité et justifiant d'une assurance à ce titre
Libéral
      Depuis le
      01/12/2014 
      Adresse
                            603 ROUTE DE MARIGNAN   
                74140 SCIEZ FRANCE      
Téléphone
06.03.05.32.07
Email
Cliquez-ici pour envoyer un message
      Informations personnelles liées à l'inscription
Date de première inscription
01/12/2014 
Inscription au tableau
AUVERGNE-RHÔNE-ALPES
Titre
Architecte
Diplôme
ECOLE POLYTECHNIQUE FEDERALE DE LAUSANNE (SUISSE)
Affiliation Nationale
081429
  Imprimer</t>
  </si>
  <si>
    <t>073310
BIRRAUD FREDERIC
74500
ST PAUL EN CHABLAIS
      Nom
      BIRRAUD
      Prénom
      FREDERIC
Mode d'exercice habilitant l'architecte à établir des projets architecturaux sous sa propre responsabilité et justifiant d'une assurance à ce titre
Libéral
      Depuis le
      17/09/2007 
      Adresse
                            CHEF LIEU   
                74500 ST PAUL EN CHABLAIS FRANCE      
Téléphone
04.50.75.25.08
Télécopie
04.50.74.62.89
Email
Cliquez-ici pour envoyer un message
        Mode d'exercice habilitant l'architecte à établir des projets architecturaux pour le compte exclusif de la société dans laquelle il est associé
Associé d'une société d'architecture
       FIGURES D'ARCHITECTURE (S16650)
      Depuis le
      08/04/2014 
      Adresse
            FIGURES D'ARCHITECTURE  
                                    6 RUE DES ARQUEBUSIERS   
                75003 PARIS FRANCE      
Téléphone
01.57.40.71.82
Email
Cliquez-ici pour envoyer un message
Site Web
www.figuresdarchitecture.com
      Informations personnelles liées à l'inscription
Date de première inscription
17/09/2007 
Inscription au tableau
AUVERGNE-RHÔNE-ALPES
Titre
Architecte
Diplôme
DIPLÔME D'ETAT D'ARCHITECTE HABILITE A EXERCER LA MAITRISE D'OEUVRE EN SON NOM PROPRE
Affiliation Nationale
073310
  Imprimer</t>
  </si>
  <si>
    <t>072697
BLAINEAU PATRICE
74150
SALES
      Nom
      BLAINEAU
      Prénom
      PATRICE
Mode d'exercice habilitant l'architecte à établir des projets architecturaux sous sa propre responsabilité et justifiant d'une assurance à ce titre
Libéral
      Depuis le
      18/04/2007 
      Adresse
                            34 ROUTE DE CHARVAZ   
                74150 SALES FRANCE      
Téléphone
06.81.43.61.90
Email
Cliquez-ici pour envoyer un message
      Informations personnelles liées à l'inscription
Date de première inscription
18/04/2007 
Inscription au tableau
AUVERGNE-RHÔNE-ALPES
Titre
Architecte
Diplôme
DIPLÔME PAR LE GOUVERNEMENT (FRANCE)
Affiliation Nationale
072697
  Imprimer</t>
  </si>
  <si>
    <t>046244
BLANC-BONDAZ FABIENNE
74500
EVIAN LES BAINS
      Nom
      BLANC-BONDAZ
      Prénom
      FABIENNE
Mode d'exercice habilitant l'architecte à établir des projets architecturaux sous sa propre responsabilité et justifiant d'une assurance à ce titre
Libéral
      Depuis le
      10/09/2001 
      Adresse
                    RES.DU PORT
                            26 RUE DU PORT   
                74500 EVIAN LES BAINS FRANCE      
Téléphone
04.50.75.30.06
Télécopie
04.50.75.30.06
Email
Cliquez-ici pour envoyer un message
      Informations personnelles liées à l'inscription
Date de première inscription
10/09/2001 
Inscription au tableau
AUVERGNE-RHÔNE-ALPES
Titre
Architecte
Diplôme
DIPLÔME PAR LE GOUVERNEMENT (FRANCE)
Affiliation Nationale
046244
  Imprimer</t>
  </si>
  <si>
    <t>076719
BOOBHUN FRANCOIS
74930
REIGNIER
      Nom
      BOOBHUN
      Prénom
      FRANCOIS
Mode d'exercice habilitant l'architecte à établir des projets architecturaux sous sa propre responsabilité et justifiant d'une assurance à ce titre
Libéral
      Depuis le
      05/10/2010 
      Adresse
                    CHEZ CHEVALLIER
                            3050 ROUTE D'ANNEMASSE   
                74930 REIGNIER FRANCE      
Téléphone
06.52.27.53.10
Email
Cliquez-ici pour envoyer un message
      Informations personnelles liées à l'inscription
Date de première inscription
05/10/2010 
Inscription au tableau
ILE-DE-FRANCE
Titre
Architecte
Diplôme
DIPLÔME D'ETAT D'ARCHITECTE HABILITE A EXERCER LA MAITRISE D'OEUVRE EN SON NOM PROPRE
Affiliation Nationale
076719
  Imprimer</t>
  </si>
  <si>
    <t>A23608
BORLET GILLES
74800
ST PIERRE EN FAUCIGNY
      Nom
      BORLET
      Prénom
      GILLES
Mode d'exercice habilitant l'architecte à établir des projets architecturaux sous sa propre responsabilité et justifiant d'une assurance à ce titre
Libéral
      Depuis le
      08/09/1980 
      Adresse
                            487 RUE SERTHAZ   
                74800 ST PIERRE EN FAUCIGNY FRANCE      
Téléphone
04.50.03.88.03
Télécopie
04.50.25.41.79
Email
Cliquez-ici pour envoyer un message
        Mode d'exercice habilitant l'architecte à établir des projets architecturaux pour le compte exclusif de la société dans laquelle il est associé
Associé d'une société d'architecture (Gérant) 
       ARVE ARCHITECTURE (S10866)
      Depuis le
      13/04/2006 
      Adresse
            ARVE ARCHITECTURE  
                            IMMEUBLE LES CAMPANULES
                            97 ROUTE DU SERVERAY   
                74300 ARACHES LA FRASSE FRANCE      
Téléphone
04.50.18.62.20
Télécopie
04.50.90.00.93
Email
Cliquez-ici pour envoyer un message
      Informations personnelles liées à l'inscription
Date de première inscription
08/09/1980 
Inscription au tableau
AUVERGNE-RHÔNE-ALPES
Titre
Architecte
Diplôme
ECOLE D'ARCHITECTURE DE L'UNIVERSITE DE GENEVE (SUISSE)
Affiliation Nationale
A23608
  Imprimer</t>
  </si>
  <si>
    <t>025413
BOSSI JEAN-PIERRE
74290
ALEX
      Nom
      BOSSI
      Prénom
      JEAN-PIERRE
Mode d'exercice habilitant l'architecte à établir des projets architecturaux sous sa propre responsabilité et justifiant d'une assurance à ce titre
Libéral
      Depuis le
      16/11/1981 
      Adresse
                            10 RUE DE LA VERRERIE ZA 
                74290 ALEX FRANCE      
Téléphone
09.64.26.59.48
Email
Cliquez-ici pour envoyer un message
      Informations personnelles liées à l'inscription
Date de première inscription
16/11/1981 
Inscription au tableau
AUVERGNE-RHÔNE-ALPES
Titre
Agréé en architecture
Diplôme
Autorisation dexercer
Affiliation Nationale
025413
  Imprimer</t>
  </si>
  <si>
    <t>028209
BOSSON JEAN-MARIE
74170
ST GERVAIS LES BAINS
      Nom
      BOSSON
      Prénom
      JEAN-MARIE
Mode d'exercice habilitant l'architecte à établir des projets architecturaux sous sa propre responsabilité et justifiant d'une assurance à ce titre
Libéral
      Depuis le
      19/12/1983 
      Adresse
                            30 MONTEE DE LA FORCLAZ   
                74170 ST GERVAIS LES BAINS FRANCE      
Téléphone
04.50.47.56.68
Télécopie
04.50.47.54.68
Email
Cliquez-ici pour envoyer un message
      Informations personnelles liées à l'inscription
Date de première inscription
19/12/1983 
Inscription au tableau
AUVERGNE-RHÔNE-ALPES
Titre
Architecte
Diplôme
DIPLOME ECOLE SPECIALE D'ARCHITECTURE (FRANCE)
Affiliation Nationale
028209
  Imprimer</t>
  </si>
  <si>
    <t>086729
BOYER FLORENT
74960
ANNECY
      Nom
      BOYER
      Prénom
      FLORENT
Mode d'exercice habilitant l'architecte à établir des projets architecturaux sous sa propre responsabilité et justifiant d'une assurance à ce titre
Libéral (Libéral) 
      Depuis le
      09/09/2019 
      Adresse
                            17 AVENUE BEAUREGARD LIEU-DIT CRAN-GEVRIER 
                74960 ANNECY FRANCE      
Email
Cliquez-ici pour envoyer un message
      Informations personnelles liées à l'inscription
Date de première inscription
09/09/2019 
Inscription au tableau
AUVERGNE-RHÔNE-ALPES
Titre
Architecte
Diplôme
DIPLÔME D'ETAT D'ARCHITECTE HABILITE A EXERCER LA MAITRISE D'OEUVRE EN SON NOM PROPRE
Affiliation Nationale
086729
  Imprimer</t>
  </si>
  <si>
    <t>037752
BRASSOD THIERRY
74140
EXCENEVEX
      Nom
      BRASSOD
      Prénom
      THIERRY
Mode d'exercice habilitant l'architecte à établir des projets architecturaux sous sa propre responsabilité et justifiant d'une assurance à ce titre
Libéral
      Depuis le
      19/05/2014 
      Adresse
                            1687 RTE DU LAC   
                74140 EXCENEVEX FRANCE      
Téléphone
06.58.01.81.53
Email
Cliquez-ici pour envoyer un message
      Informations personnelles liées à l'inscription
Date de première inscription
16/12/1991 
Date de ré-inscription
19/05/2014 
Inscription au tableau
AUVERGNE-RHÔNE-ALPES
Titre
Architecte
Diplôme
DIPLÔME PAR LE GOUVERNEMENT (FRANCE)
Affiliation Nationale
037752
  Imprimer</t>
  </si>
  <si>
    <t>074584
BREGIGEON THIERRY
74100
ANNEMASSE
      Nom
      BREGIGEON
      Prénom
      THIERRY
Mode d'exercice habilitant l'architecte à établir des projets architecturaux sous sa propre responsabilité et justifiant d'une assurance à ce titre
Libéral
      Depuis le
      12/01/2015 
      Adresse
                            5 RUE ADRIEN LIGUE   
                74100 ANNEMASSE FRANCE      
Téléphone
04.50.87.05.63
Télécopie
04.50.37.67.33
Email
Cliquez-ici pour envoyer un message
      Informations personnelles liées à l'inscription
Date de première inscription
22/09/2008 
Date de ré-inscription
12/01/2015 
Inscription au tableau
AUVERGNE-RHÔNE-ALPES
Titre
Architecte
Diplôme
DIPLÔME D'ETAT D'ARCHITECTE HABILITE A EXERCER LA MAITRISE D'OEUVRE EN SON NOM PROPRE
Affiliation Nationale
074584
  Imprimer</t>
  </si>
  <si>
    <t>AG2081
BRUNIER PIERRE
74000
ANNECY
      Nom
      BRUNIER
      Prénom
      PIERRE
Mode d'exercice habilitant l'architecte à établir des projets architecturaux sous sa propre responsabilité et justifiant d'une assurance à ce titre
Libéral
      Depuis le
      21/07/1980 
      Adresse
                            26 AV DU PARC DES SPORTS   
                74000 ANNECY FRANCE      
Téléphone
04.50.57.54.91
Télécopie
04.50.67.31.03
Email
Cliquez-ici pour envoyer un message
      Informations personnelles liées à l'inscription
Date de première inscription
21/07/1980 
Inscription au tableau
AUVERGNE-RHÔNE-ALPES
Titre
Agréé en architecture
Diplôme
Autorisation dexercer
Affiliation Nationale
AG2081
  Imprimer</t>
  </si>
  <si>
    <t>084377
BRUNOT JEAN
74290
TALLOIRES-MONTMIN
      Nom
      BRUNOT
      Prénom
      JEAN
Mode d'exercice habilitant l'architecte à établir des projets architecturaux sous sa propre responsabilité et justifiant d'une assurance à ce titre
Libéral
                    BRUNOT ARCHITECTE              
      Depuis le
      26/06/2017 
      Adresse
            BRUNOT ARCHITECTE  
                                    100 CHEMIN DE VEREL DESSOUS TALLOIRES 
                74290 TALLOIRES-MONTMIN FRANCE      
Téléphone
04.50.64.05.92
      Informations personnelles liées à l'inscription
Date de première inscription
26/06/2017 
Inscription au tableau
AUVERGNE-RHÔNE-ALPES
Titre
Architecte
Diplôme
DIPLÔME D'ETAT D'ARCHITECTE HABILITE A EXERCER LA MAITRISE D'OEUVRE EN SON NOM PROPRE
Affiliation Nationale
084377
  Imprimer</t>
  </si>
  <si>
    <t>Affiliation nationale</t>
  </si>
  <si>
    <t>Prénom</t>
  </si>
  <si>
    <t>Nom</t>
  </si>
  <si>
    <t>En activité depuis le</t>
  </si>
  <si>
    <t>Adresse</t>
  </si>
  <si>
    <t>CP</t>
  </si>
  <si>
    <t>Ville</t>
  </si>
  <si>
    <t>Numéro de téléphone</t>
  </si>
  <si>
    <t>Diplôme</t>
  </si>
  <si>
    <t>A splitter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</si>
</sst>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 applyNumberFormat="1"/>
    <xf numFmtId="0" fontId="0" fillId="0" borderId="0" xfId="0" applyNumberFormat="1" applyAlignment="1">
      <alignment horizontal="center" vertical="center" wrapText="1"/>
    </xf>
    <xf numFmtId="0" fontId="1" fillId="2" borderId="0" xfId="0" applyNumberFormat="1" applyFont="1" applyFill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workbookViewId="0"/>
  </sheetViews>
  <sheetFormatPr baseColWidth="10" defaultRowHeight="15.6" x14ac:dyDescent="0.3"/>
  <cols>
    <col min="1" max="1" width="12.69921875" customWidth="1"/>
    <col min="2" max="2" width="18" style="3" bestFit="1" customWidth="1"/>
    <col min="3" max="3" width="12.69921875" style="3" bestFit="1" customWidth="1"/>
    <col min="4" max="4" width="9.19921875" style="3" bestFit="1" customWidth="1"/>
    <col min="5" max="5" width="10.5" style="3" bestFit="1" customWidth="1"/>
    <col min="6" max="6" width="30.5" style="4" customWidth="1"/>
    <col min="7" max="7" width="9" style="3" customWidth="1"/>
    <col min="8" max="8" width="19.59765625" style="3" customWidth="1"/>
    <col min="9" max="9" width="15.296875" style="3" customWidth="1"/>
    <col min="10" max="10" width="83.69921875" style="3" bestFit="1" customWidth="1"/>
  </cols>
  <sheetData>
    <row r="1" spans="1:10" s="1" customFormat="1" ht="31.2" x14ac:dyDescent="0.3">
      <c r="A1" s="2" t="s">
        <v>39</v>
      </c>
      <c r="B1" s="2" t="s">
        <v>32</v>
      </c>
      <c r="C1" s="2" t="s">
        <v>31</v>
      </c>
      <c r="D1" s="2" t="s">
        <v>30</v>
      </c>
      <c r="E1" s="2" t="s">
        <v>33</v>
      </c>
      <c r="F1" s="2" t="s">
        <v>34</v>
      </c>
      <c r="G1" s="2" t="s">
        <v>35</v>
      </c>
      <c r="H1" s="2" t="s">
        <v>36</v>
      </c>
      <c r="I1" s="2" t="s">
        <v>37</v>
      </c>
      <c r="J1" s="2" t="s">
        <v>38</v>
      </c>
    </row>
    <row r="2" spans="1:10" x14ac:dyDescent="0.3">
      <c r="A2" t="s">
        <v>0</v>
      </c>
      <c r="B2" s="3" t="str">
        <f>+MID(A2,7,SEARCH(" ",A2,1)-7)</f>
        <v xml:space="preserve">
AFOUDA</v>
      </c>
      <c r="C2" s="3" t="str">
        <f>+MID(A2,SEARCH(" ",A2,1)+1,SEARCH(7,A2,7)-2-SEARCH(" ",A2,1))</f>
        <v xml:space="preserve">EMMANUEL </v>
      </c>
      <c r="D2" s="3" t="str">
        <f>+MID(A2,1,6)</f>
        <v>081961</v>
      </c>
      <c r="E2" s="3" t="str">
        <f>+MID(A2,SEARCH("Depuis le",A2,1)+16,10)</f>
        <v>13/04/2015</v>
      </c>
      <c r="F2" s="4" t="str">
        <f>+MID(A2,SEARCH("Adresse",A2,1)+43,SEARCH("74",A2,SEARCH("Adresse",A2,1))-(SEARCH("Adresse",A2,1)+43))</f>
        <v xml:space="preserve">105 ALLEE DES AUDES   
                </v>
      </c>
      <c r="G2" s="3" t="str">
        <f>+MID(A2,SEARCH(7,A2,7),5)</f>
        <v>74380</v>
      </c>
      <c r="H2" s="4" t="str">
        <f>+MID(A2,SEARCH("74",A2,30)+6,SEARCH("France",A2,1)-(SEARCH("74",A2,30)+6))</f>
        <v xml:space="preserve">BONNE </v>
      </c>
      <c r="I2" s="3" t="str">
        <f>+IF(ISERROR(MID(A2,SEARCH("Téléphone",A2,1)+10,14)),"Non renseigné",MID(A2,SEARCH("Téléphone",A2,1)+10,14))</f>
        <v>06.16.11.27.77</v>
      </c>
      <c r="J2" s="4" t="str">
        <f>+MID(A2,SEARCH("Diplôme",A2,1)+8,SEARCH("Affiliation",A2,1)-(SEARCH("Diplôme",A2,1)+8))</f>
        <v xml:space="preserve">DIPLÔME D'ETAT D'ARCHITECTE HABILITE A EXERCER LA MAITRISE D'OEUVRE EN SON NOM PROPRE
</v>
      </c>
    </row>
    <row r="3" spans="1:10" x14ac:dyDescent="0.3">
      <c r="A3" t="s">
        <v>1</v>
      </c>
      <c r="B3" s="3" t="str">
        <f>+MID(A3,7,SEARCH(" ",A3,1)-7)</f>
        <v xml:space="preserve">
ANTOLINEZ</v>
      </c>
      <c r="C3" s="3" t="str">
        <f>+MID(A3,SEARCH(" ",A3,1)+1,SEARCH(7,A3,7)-2-SEARCH(" ",A3,1))</f>
        <v>LUIS</v>
      </c>
      <c r="D3" s="3" t="str">
        <f>+MID(A3,1,6)</f>
        <v>A24225</v>
      </c>
      <c r="E3" s="3" t="str">
        <f>+MID(A3,SEARCH("Depuis le",A3,1)+16,10)</f>
        <v>09/02/1981</v>
      </c>
      <c r="F3" s="4" t="str">
        <f t="shared" ref="F3:F31" si="0">+MID(A3,SEARCH("Adresse",A3,1)+43,SEARCH("74",A3,SEARCH("Adresse",A3,1))-(SEARCH("Adresse",A3,1)+43))</f>
        <v xml:space="preserve">11 RUE DUPANLOUP   
                </v>
      </c>
      <c r="G3" s="3" t="str">
        <f>+MID(A3,SEARCH(7,A3,7),5)</f>
        <v>74000</v>
      </c>
      <c r="H3" s="4" t="str">
        <f t="shared" ref="H3:H31" si="1">+MID(A3,SEARCH("74",A3,30)+6,SEARCH("France",A3,1)-(SEARCH("74",A3,30)+6))</f>
        <v xml:space="preserve">ANNECY </v>
      </c>
      <c r="I3" s="3" t="str">
        <f t="shared" ref="I3:I31" si="2">+IF(ISERROR(MID(A3,SEARCH("Téléphone",A3,1)+10,14)),"Non renseigné",MID(A3,SEARCH("Téléphone",A3,1)+10,14))</f>
        <v>04.56.74.21.49</v>
      </c>
      <c r="J3" s="4" t="str">
        <f t="shared" ref="J3:J31" si="3">+MID(A3,SEARCH("Diplôme",A3,1)+8,SEARCH("Affiliation",A3,1)-(SEARCH("Diplôme",A3,1)+8))</f>
        <v xml:space="preserve">DIPLÔME PAR LE GOUVERNEMENT (FRANCE)
</v>
      </c>
    </row>
    <row r="4" spans="1:10" x14ac:dyDescent="0.3">
      <c r="A4" t="s">
        <v>2</v>
      </c>
      <c r="B4" s="3" t="str">
        <f>+MID(A4,7,SEARCH(" ",A4,1)-7)</f>
        <v xml:space="preserve">
ARNOUX</v>
      </c>
      <c r="C4" s="3" t="str">
        <f>+MID(A4,SEARCH(" ",A4,1)+1,SEARCH(7,A4,7)-2-SEARCH(" ",A4,1))</f>
        <v>JULIEN</v>
      </c>
      <c r="D4" s="3" t="str">
        <f>+MID(A4,1,6)</f>
        <v>079312</v>
      </c>
      <c r="E4" s="3" t="str">
        <f t="shared" ref="E4:E31" si="4">+MID(A4,SEARCH("Depuis le",A4,1)+16,10)</f>
        <v>29/10/2012</v>
      </c>
      <c r="F4" s="4" t="str">
        <f t="shared" si="0"/>
        <v xml:space="preserve">                                 1199 ROUTE DE LA CHAPELLE   
                </v>
      </c>
      <c r="G4" s="3" t="str">
        <f>+MID(A4,SEARCH(7,A4,7),5)</f>
        <v>74800</v>
      </c>
      <c r="H4" s="4" t="str">
        <f t="shared" si="1"/>
        <v xml:space="preserve">ETEAUX </v>
      </c>
      <c r="I4" s="3" t="str">
        <f t="shared" si="2"/>
        <v>06.82.92.69.15</v>
      </c>
      <c r="J4" s="4" t="str">
        <f t="shared" si="3"/>
        <v xml:space="preserve">DIPLÔME D'ETAT D'ARCHITECTE HABILITE A EXERCER LA MAITRISE D'OEUVRE EN SON NOM PROPRE
</v>
      </c>
    </row>
    <row r="5" spans="1:10" x14ac:dyDescent="0.3">
      <c r="A5" t="s">
        <v>3</v>
      </c>
      <c r="B5" s="3" t="str">
        <f>+MID(A5,7,SEARCH(" ",A5,1)-7)</f>
        <v xml:space="preserve">
AYEB</v>
      </c>
      <c r="C5" s="3" t="str">
        <f>+MID(A5,SEARCH(" ",A5,1)+1,SEARCH(7,A5,7)-2-SEARCH(" ",A5,1))</f>
        <v>INES</v>
      </c>
      <c r="D5" s="3" t="str">
        <f>+MID(A5,1,6)</f>
        <v>079836</v>
      </c>
      <c r="E5" s="3" t="str">
        <f t="shared" si="4"/>
        <v>11/03/2013</v>
      </c>
      <c r="F5" s="4" t="str">
        <f t="shared" si="0"/>
        <v xml:space="preserve">13 RUE DU DR COQUAND   
                </v>
      </c>
      <c r="G5" s="3" t="str">
        <f>+MID(A5,SEARCH(7,A5,7),5)</f>
        <v>74100</v>
      </c>
      <c r="H5" s="4" t="str">
        <f t="shared" si="1"/>
        <v xml:space="preserve">ANNEMASSE </v>
      </c>
      <c r="I5" s="3" t="str">
        <f t="shared" si="2"/>
        <v>09.82.37.99.69</v>
      </c>
      <c r="J5" s="4" t="str">
        <f t="shared" si="3"/>
        <v xml:space="preserve">DIPLÔME PAR LE GOUVERNEMENT (FRANCE)
</v>
      </c>
    </row>
    <row r="6" spans="1:10" x14ac:dyDescent="0.3">
      <c r="A6" t="s">
        <v>4</v>
      </c>
      <c r="B6" s="3" t="str">
        <f>+MID(A6,7,SEARCH(" ",A6,1)-7)</f>
        <v xml:space="preserve">
BAFFIE</v>
      </c>
      <c r="C6" s="3" t="str">
        <f>+MID(A6,SEARCH(" ",A6,1)+1,SEARCH(7,A6,7)-2-SEARCH(" ",A6,1))</f>
        <v>FRANCK</v>
      </c>
      <c r="D6" s="3" t="str">
        <f>+MID(A6,1,6)</f>
        <v>046531</v>
      </c>
      <c r="E6" s="3" t="str">
        <f t="shared" si="4"/>
        <v>17/12/2001</v>
      </c>
      <c r="F6" s="4" t="str">
        <f t="shared" si="0"/>
        <v xml:space="preserve">11 RUE PAUL BERT   
                </v>
      </c>
      <c r="G6" s="3" t="str">
        <f>+MID(A6,SEARCH(7,A6,7),5)</f>
        <v>74100</v>
      </c>
      <c r="H6" s="4" t="str">
        <f t="shared" si="1"/>
        <v xml:space="preserve">ANNEMASSE </v>
      </c>
      <c r="I6" s="3" t="str">
        <f t="shared" si="2"/>
        <v>04.50.37.84.95</v>
      </c>
      <c r="J6" s="4" t="str">
        <f t="shared" si="3"/>
        <v xml:space="preserve">DIPLÔME PAR LE GOUVERNEMENT (FRANCE)
</v>
      </c>
    </row>
    <row r="7" spans="1:10" x14ac:dyDescent="0.3">
      <c r="A7" t="s">
        <v>5</v>
      </c>
      <c r="B7" s="3" t="str">
        <f>+MID(A7,7,SEARCH(" ",A7,1)-7)</f>
        <v xml:space="preserve">
BALLEYDIER</v>
      </c>
      <c r="C7" s="3" t="str">
        <f>+MID(A7,SEARCH(" ",A7,1)+1,SEARCH(7,A7,7)-2-SEARCH(" ",A7,1))</f>
        <v>YANNICK</v>
      </c>
      <c r="D7" s="3" t="str">
        <f>+MID(A7,1,6)</f>
        <v>084712</v>
      </c>
      <c r="E7" s="3" t="str">
        <f t="shared" si="4"/>
        <v>15/01/2018</v>
      </c>
      <c r="F7" s="4" t="str">
        <f t="shared" si="0"/>
        <v xml:space="preserve">255 ROUTE DE GENEVE   
                </v>
      </c>
      <c r="G7" s="3" t="str">
        <f>+MID(A7,SEARCH(7,A7,7),5)</f>
        <v>74160</v>
      </c>
      <c r="H7" s="4" t="str">
        <f t="shared" si="1"/>
        <v xml:space="preserve">COLLONGES SOUS SALEVE </v>
      </c>
      <c r="I7" s="3" t="str">
        <f t="shared" si="2"/>
        <v>Non renseigné</v>
      </c>
      <c r="J7" s="4" t="str">
        <f t="shared" si="3"/>
        <v xml:space="preserve">DIPLÔME D'ETAT D'ARCHITECTE HABILITE A EXERCER LA MAITRISE D'OEUVRE EN SON NOM PROPRE
</v>
      </c>
    </row>
    <row r="8" spans="1:10" x14ac:dyDescent="0.3">
      <c r="A8" t="s">
        <v>6</v>
      </c>
      <c r="B8" s="3" t="str">
        <f>+MID(A8,7,SEARCH(" ",A8,1)-7)</f>
        <v xml:space="preserve">
BANNAY</v>
      </c>
      <c r="C8" s="3" t="str">
        <f>+MID(A8,SEARCH(" ",A8,1)+1,SEARCH(7,A8,7)-2-SEARCH(" ",A8,1))</f>
        <v>JEAN-LUC</v>
      </c>
      <c r="D8" s="3" t="str">
        <f>+MID(A8,1,6)</f>
        <v>032917</v>
      </c>
      <c r="E8" s="3" t="str">
        <f t="shared" si="4"/>
        <v>11/05/1987</v>
      </c>
      <c r="F8" s="4" t="str">
        <f t="shared" si="0"/>
        <v xml:space="preserve">ECTURE JEAN LUC BANNAY  
                                    35 RUE EMMA LANCHE   
                </v>
      </c>
      <c r="G8" s="3" t="str">
        <f>+MID(A8,SEARCH(7,A8,7),5)</f>
        <v>74700</v>
      </c>
      <c r="H8" s="4" t="str">
        <f t="shared" si="1"/>
        <v xml:space="preserve">SALLANCHES </v>
      </c>
      <c r="I8" s="3" t="str">
        <f t="shared" si="2"/>
        <v>04.50.91.32.47</v>
      </c>
      <c r="J8" s="4" t="str">
        <f t="shared" si="3"/>
        <v xml:space="preserve">DIPLÔME PAR LE GOUVERNEMENT (FRANCE)
</v>
      </c>
    </row>
    <row r="9" spans="1:10" x14ac:dyDescent="0.3">
      <c r="A9" t="s">
        <v>7</v>
      </c>
      <c r="B9" s="3" t="str">
        <f>+MID(A9,7,SEARCH(" ",A9,1)-7)</f>
        <v xml:space="preserve">
BARNOUD-GILETTO</v>
      </c>
      <c r="C9" s="3" t="str">
        <f>+MID(A9,SEARCH(" ",A9,1)+1,SEARCH(7,A9,7)-2-SEARCH(" ",A9,1))</f>
        <v>MICHELE</v>
      </c>
      <c r="D9" s="3" t="str">
        <f>+MID(A9,1,6)</f>
        <v>036566</v>
      </c>
      <c r="E9" s="3" t="str">
        <f t="shared" si="4"/>
        <v>10/09/1990</v>
      </c>
      <c r="F9" s="4" t="str">
        <f t="shared" si="0"/>
        <v xml:space="preserve">S
                            2 RUE DES GRANGES   
                </v>
      </c>
      <c r="G9" s="3" t="str">
        <f>+MID(A9,SEARCH(7,A9,7),5)</f>
        <v>74200</v>
      </c>
      <c r="H9" s="4" t="str">
        <f t="shared" si="1"/>
        <v xml:space="preserve">THONON LES BAINS
      Nom
      BARNOUD-GILETTO
      Prénom
      MICHELE
Mode d'exercice habilitant l'architecte à établir des projets architecturaux sous sa propre responsabilité et justifiant d'une assurance à ce titre
Libéral
      Depuis le
      10/09/1990 
      Adresse
                    L'ARTEMIS
                            2 RUE DES GRANGES   
                74200 THONON LES BAINS </v>
      </c>
      <c r="I9" s="3" t="str">
        <f t="shared" si="2"/>
        <v>04.50.70.29.54</v>
      </c>
      <c r="J9" s="4" t="str">
        <f t="shared" si="3"/>
        <v xml:space="preserve">DIPLÔME PAR LE GOUVERNEMENT (FRANCE)
</v>
      </c>
    </row>
    <row r="10" spans="1:10" x14ac:dyDescent="0.3">
      <c r="A10" t="s">
        <v>8</v>
      </c>
      <c r="B10" s="3" t="str">
        <f>+MID(A10,7,SEARCH(" ",A10,1)-7)</f>
        <v xml:space="preserve">
BAUD</v>
      </c>
      <c r="C10" s="3" t="str">
        <f>+MID(A10,SEARCH(" ",A10,1)+1,SEARCH(7,A10,7)-2-SEARCH(" ",A10,1))</f>
        <v>PHILIPPE</v>
      </c>
      <c r="D10" s="3" t="str">
        <f>+MID(A10,1,6)</f>
        <v>078255</v>
      </c>
      <c r="E10" s="3" t="str">
        <f t="shared" si="4"/>
        <v>24/10/2011</v>
      </c>
      <c r="F10" s="4" t="str">
        <f t="shared" si="0"/>
        <v xml:space="preserve">56 CH DE CHEZ PALLUD   
                </v>
      </c>
      <c r="G10" s="3" t="str">
        <f>+MID(A10,SEARCH(7,A10,7),5)</f>
        <v>74250</v>
      </c>
      <c r="H10" s="4" t="str">
        <f t="shared" si="1"/>
        <v xml:space="preserve">VIUZ EN SALLAZ </v>
      </c>
      <c r="I10" s="3" t="str">
        <f t="shared" si="2"/>
        <v>06.07.11.80.99</v>
      </c>
      <c r="J10" s="4" t="str">
        <f t="shared" si="3"/>
        <v xml:space="preserve">DIPLÔME D'ETAT D'ARCHITECTE HABILITE A EXERCER LA MAITRISE D'OEUVRE EN SON NOM PROPRE
</v>
      </c>
    </row>
    <row r="11" spans="1:10" x14ac:dyDescent="0.3">
      <c r="A11" t="s">
        <v>9</v>
      </c>
      <c r="B11" s="3" t="str">
        <f>+MID(A11,7,SEARCH(" ",A11,1)-7)</f>
        <v xml:space="preserve">
BAUDIC</v>
      </c>
      <c r="C11" s="3" t="str">
        <f>+MID(A11,SEARCH(" ",A11,1)+1,SEARCH(7,A11,7)-2-SEARCH(" ",A11,1))</f>
        <v>ANA CRISTINA</v>
      </c>
      <c r="D11" s="3" t="str">
        <f>+MID(A11,1,6)</f>
        <v>084460</v>
      </c>
      <c r="E11" s="3" t="str">
        <f t="shared" si="4"/>
        <v>19/09/2019</v>
      </c>
      <c r="F11" s="4" t="str">
        <f t="shared" si="0"/>
        <v xml:space="preserve">4 BIS RAMPE DE FESIGNY   
                </v>
      </c>
      <c r="G11" s="3" t="str">
        <f>+MID(A11,SEARCH(7,A11,7),5)</f>
        <v>74940</v>
      </c>
      <c r="H11" s="4" t="str">
        <f t="shared" si="1"/>
        <v xml:space="preserve">VEYRIER DU LAC </v>
      </c>
      <c r="I11" s="3" t="str">
        <f t="shared" si="2"/>
        <v>Non renseigné</v>
      </c>
      <c r="J11" s="4" t="str">
        <f t="shared" si="3"/>
        <v xml:space="preserve">DIPLÔME PAR LE GOUVERNEMENT (FRANCE)
</v>
      </c>
    </row>
    <row r="12" spans="1:10" x14ac:dyDescent="0.3">
      <c r="A12" t="s">
        <v>10</v>
      </c>
      <c r="B12" s="3" t="str">
        <f>+MID(A12,7,SEARCH(" ",A12,1)-7)</f>
        <v xml:space="preserve">
BEAULIEU</v>
      </c>
      <c r="C12" s="3" t="str">
        <f>+MID(A12,SEARCH(" ",A12,1)+1,SEARCH(7,A12,7)-2-SEARCH(" ",A12,1))</f>
        <v>AMELIE</v>
      </c>
      <c r="D12" s="3" t="str">
        <f>+MID(A12,1,6)</f>
        <v>080266</v>
      </c>
      <c r="E12" s="3" t="str">
        <f t="shared" si="4"/>
        <v>16/09/2013</v>
      </c>
      <c r="F12" s="4" t="str">
        <f t="shared" si="0"/>
        <v xml:space="preserve">225 AVENUE DE SAINT MARTIN   
                </v>
      </c>
      <c r="G12" s="3" t="str">
        <f>+MID(A12,SEARCH(7,A12,7),5)</f>
        <v>74700</v>
      </c>
      <c r="H12" s="4" t="str">
        <f t="shared" si="1"/>
        <v xml:space="preserve">SALLANCHES </v>
      </c>
      <c r="I12" s="3" t="str">
        <f t="shared" si="2"/>
        <v>06.60.68.73.51</v>
      </c>
      <c r="J12" s="4" t="str">
        <f t="shared" si="3"/>
        <v xml:space="preserve">DIPLÔME D'ETAT D'ARCHITECTE HABILITE A EXERCER LA MAITRISE D'OEUVRE EN SON NOM PROPRE
</v>
      </c>
    </row>
    <row r="13" spans="1:10" x14ac:dyDescent="0.3">
      <c r="A13" t="s">
        <v>11</v>
      </c>
      <c r="B13" s="3" t="str">
        <f>+MID(A13,7,SEARCH(" ",A13,1)-7)</f>
        <v xml:space="preserve">
BEAUQUIER</v>
      </c>
      <c r="C13" s="3" t="str">
        <f>+MID(A13,SEARCH(" ",A13,1)+1,SEARCH(7,A13,7)-2-SEARCH(" ",A13,1))</f>
        <v>ERIC</v>
      </c>
      <c r="D13" s="3" t="str">
        <f>+MID(A13,1,6)</f>
        <v>035251</v>
      </c>
      <c r="E13" s="3" t="str">
        <f t="shared" si="4"/>
        <v>01/01/2007</v>
      </c>
      <c r="F13" s="4" t="str">
        <f t="shared" si="0"/>
        <v xml:space="preserve"> D'ALERY
                        </v>
      </c>
      <c r="G13" s="3" t="str">
        <f>+MID(A13,SEARCH(7,A13,7),5)</f>
        <v>74000</v>
      </c>
      <c r="H13" s="4" t="str">
        <f t="shared" si="1"/>
        <v xml:space="preserve">ANNECY </v>
      </c>
      <c r="I13" s="3" t="str">
        <f t="shared" si="2"/>
        <v>04.50.45.75.16</v>
      </c>
      <c r="J13" s="4" t="str">
        <f t="shared" si="3"/>
        <v xml:space="preserve">DIPLÔME PAR LE GOUVERNEMENT (FRANCE)
</v>
      </c>
    </row>
    <row r="14" spans="1:10" x14ac:dyDescent="0.3">
      <c r="A14" t="s">
        <v>12</v>
      </c>
      <c r="B14" s="3" t="str">
        <f>+MID(A14,7,SEARCH(" ",A14,1)-7)</f>
        <v xml:space="preserve">
BELLEVILLE</v>
      </c>
      <c r="C14" s="3" t="str">
        <f>+MID(A14,SEARCH(" ",A14,1)+1,SEARCH(7,A14,7)-2-SEARCH(" ",A14,1))</f>
        <v>LAURENT</v>
      </c>
      <c r="D14" s="3" t="str">
        <f>+MID(A14,1,6)</f>
        <v>043754</v>
      </c>
      <c r="E14" s="3" t="str">
        <f t="shared" si="4"/>
        <v>08/03/1999</v>
      </c>
      <c r="F14" s="4" t="str">
        <f t="shared" si="0"/>
        <v xml:space="preserve">23 CHEMIN DES MOUSSERONS   
                </v>
      </c>
      <c r="G14" s="3" t="str">
        <f>+MID(A14,SEARCH(7,A14,7),5)</f>
        <v>74600</v>
      </c>
      <c r="H14" s="4" t="str">
        <f t="shared" si="1"/>
        <v xml:space="preserve">SEYNOD </v>
      </c>
      <c r="I14" s="3" t="str">
        <f t="shared" si="2"/>
        <v>04.50.66.06.03</v>
      </c>
      <c r="J14" s="4" t="str">
        <f t="shared" si="3"/>
        <v xml:space="preserve">DIPLÔME PAR LE GOUVERNEMENT (FRANCE)
</v>
      </c>
    </row>
    <row r="15" spans="1:10" x14ac:dyDescent="0.3">
      <c r="A15" t="s">
        <v>13</v>
      </c>
      <c r="B15" s="3" t="str">
        <f>+MID(A15,7,SEARCH(" ",A15,1)-7)</f>
        <v xml:space="preserve">
BERGER</v>
      </c>
      <c r="C15" s="3" t="str">
        <f>+MID(A15,SEARCH(" ",A15,1)+1,SEARCH(7,A15,7)-2-SEARCH(" ",A15,1))</f>
        <v>ANNE-LAURE</v>
      </c>
      <c r="D15" s="3" t="str">
        <f>+MID(A15,1,6)</f>
        <v>042411</v>
      </c>
      <c r="E15" s="3" t="str">
        <f t="shared" si="4"/>
        <v>14/12/2015</v>
      </c>
      <c r="F15" s="4" t="str">
        <f t="shared" si="0"/>
        <v xml:space="preserve">5 CH DES ROSSIGNOLS   
                </v>
      </c>
      <c r="G15" s="3" t="str">
        <f>+MID(A15,SEARCH(7,A15,7),5)</f>
        <v>74200</v>
      </c>
      <c r="H15" s="4" t="str">
        <f t="shared" si="1"/>
        <v xml:space="preserve">THONON LES BAINS </v>
      </c>
      <c r="I15" s="3" t="str">
        <f t="shared" si="2"/>
        <v>04.50.17.49.71</v>
      </c>
      <c r="J15" s="4" t="str">
        <f t="shared" si="3"/>
        <v xml:space="preserve">INSTITUT D'ARCHITECTURE ET D'URBANISME DE GENEVE (SUISSE)
</v>
      </c>
    </row>
    <row r="16" spans="1:10" x14ac:dyDescent="0.3">
      <c r="A16" t="s">
        <v>14</v>
      </c>
      <c r="B16" s="3" t="str">
        <f>+MID(A16,7,SEARCH(" ",A16,1)-7)</f>
        <v xml:space="preserve">
BERGNA</v>
      </c>
      <c r="C16" s="3" t="str">
        <f>+MID(A16,SEARCH(" ",A16,1)+1,SEARCH(7,A16,7)-2-SEARCH(" ",A16,1))</f>
        <v>ELODIE</v>
      </c>
      <c r="D16" s="3" t="str">
        <f>+MID(A16,1,6)</f>
        <v>079767</v>
      </c>
      <c r="E16" s="3" t="str">
        <f t="shared" si="4"/>
        <v>23/04/2018</v>
      </c>
      <c r="F16" s="4" t="str">
        <f t="shared" si="0"/>
        <v xml:space="preserve">905 ROUTE DE LA GRANGEAT   
                </v>
      </c>
      <c r="G16" s="3" t="str">
        <f>+MID(A16,SEARCH(7,A16,7),5)</f>
        <v>74700</v>
      </c>
      <c r="H16" s="4" t="str">
        <f t="shared" si="1"/>
        <v xml:space="preserve">DOMANCY </v>
      </c>
      <c r="I16" s="3" t="str">
        <f t="shared" si="2"/>
        <v>Non renseigné</v>
      </c>
      <c r="J16" s="4" t="str">
        <f t="shared" si="3"/>
        <v xml:space="preserve">DIPLÔME D'ETAT D'ARCHITECTE HABILITE A EXERCER LA MAITRISE D'OEUVRE EN SON NOM PROPRE
</v>
      </c>
    </row>
    <row r="17" spans="1:10" x14ac:dyDescent="0.3">
      <c r="A17" t="s">
        <v>15</v>
      </c>
      <c r="B17" s="3" t="str">
        <f>+MID(A17,7,SEARCH(" ",A17,1)-7)</f>
        <v xml:space="preserve">
BERTRAND</v>
      </c>
      <c r="C17" s="3" t="str">
        <f>+MID(A17,SEARCH(" ",A17,1)+1,SEARCH(7,A17,7)-2-SEARCH(" ",A17,1))</f>
        <v>MAELLE</v>
      </c>
      <c r="D17" s="3" t="str">
        <f>+MID(A17,1,6)</f>
        <v>082018</v>
      </c>
      <c r="E17" s="3" t="str">
        <f t="shared" si="4"/>
        <v>13/04/2015</v>
      </c>
      <c r="F17" s="4" t="str">
        <f t="shared" si="0"/>
        <v xml:space="preserve">                                   8 CHEMIN DU MONT   
                </v>
      </c>
      <c r="G17" s="3" t="str">
        <f>+MID(A17,SEARCH(7,A17,7),5)</f>
        <v>74230</v>
      </c>
      <c r="H17" s="4" t="str">
        <f t="shared" si="1"/>
        <v xml:space="preserve">THONES </v>
      </c>
      <c r="I17" s="3" t="str">
        <f t="shared" si="2"/>
        <v>06.34.02.13.83</v>
      </c>
      <c r="J17" s="4" t="str">
        <f t="shared" si="3"/>
        <v xml:space="preserve">DIPLÔME D'ETAT D'ARCHITECTE HABILITE A EXERCER LA MAITRISE D'OEUVRE EN SON NOM PROPRE
</v>
      </c>
    </row>
    <row r="18" spans="1:10" x14ac:dyDescent="0.3">
      <c r="A18" t="s">
        <v>16</v>
      </c>
      <c r="B18" s="3" t="str">
        <f>+MID(A18,7,SEARCH(" ",A18,1)-7)</f>
        <v xml:space="preserve">
BESSON</v>
      </c>
      <c r="C18" s="3" t="str">
        <f>+MID(A18,SEARCH(" ",A18,1)+1,SEARCH(7,A18,7)-2-SEARCH(" ",A18,1))</f>
        <v>JEAN-PHILIPPE</v>
      </c>
      <c r="D18" s="3" t="str">
        <f>+MID(A18,1,6)</f>
        <v>040404</v>
      </c>
      <c r="E18" s="3" t="str">
        <f t="shared" si="4"/>
        <v>10/04/1995</v>
      </c>
      <c r="F18" s="4" t="str">
        <f t="shared" si="0"/>
        <v xml:space="preserve">12 RUE DES CLEFS   
                </v>
      </c>
      <c r="G18" s="3" t="str">
        <f>+MID(A18,SEARCH(7,A18,7),5)</f>
        <v>74230</v>
      </c>
      <c r="H18" s="4" t="str">
        <f t="shared" si="1"/>
        <v xml:space="preserve">THONES </v>
      </c>
      <c r="I18" s="3" t="str">
        <f t="shared" si="2"/>
        <v>04.50.32.14.31</v>
      </c>
      <c r="J18" s="4" t="str">
        <f t="shared" si="3"/>
        <v xml:space="preserve">DIPLÔME PAR LE GOUVERNEMENT (FRANCE)
</v>
      </c>
    </row>
    <row r="19" spans="1:10" x14ac:dyDescent="0.3">
      <c r="A19" t="s">
        <v>17</v>
      </c>
      <c r="B19" s="3" t="str">
        <f>+MID(A19,7,SEARCH(" ",A19,1)-7)</f>
        <v xml:space="preserve">
BIANCO</v>
      </c>
      <c r="C19" s="3" t="str">
        <f>+MID(A19,SEARCH(" ",A19,1)+1,SEARCH(7,A19,7)-2-SEARCH(" ",A19,1))</f>
        <v>FRANCOIS</v>
      </c>
      <c r="D19" s="3" t="str">
        <f>+MID(A19,1,6)</f>
        <v>081429</v>
      </c>
      <c r="E19" s="3" t="str">
        <f t="shared" si="4"/>
        <v>01/12/2014</v>
      </c>
      <c r="F19" s="4" t="str">
        <f t="shared" si="0"/>
        <v xml:space="preserve">603 ROUTE DE MARIGNAN   
                </v>
      </c>
      <c r="G19" s="3" t="str">
        <f>+MID(A19,SEARCH(7,A19,7),5)</f>
        <v>74140</v>
      </c>
      <c r="H19" s="4" t="str">
        <f t="shared" si="1"/>
        <v xml:space="preserve">SCIEZ </v>
      </c>
      <c r="I19" s="3" t="str">
        <f t="shared" si="2"/>
        <v>06.03.05.32.07</v>
      </c>
      <c r="J19" s="4" t="str">
        <f t="shared" si="3"/>
        <v xml:space="preserve">ECOLE POLYTECHNIQUE FEDERALE DE LAUSANNE (SUISSE)
</v>
      </c>
    </row>
    <row r="20" spans="1:10" x14ac:dyDescent="0.3">
      <c r="A20" t="s">
        <v>18</v>
      </c>
      <c r="B20" s="3" t="str">
        <f>+MID(A20,7,SEARCH(" ",A20,1)-7)</f>
        <v xml:space="preserve">
BIRRAUD</v>
      </c>
      <c r="C20" s="3" t="str">
        <f>+MID(A20,SEARCH(" ",A20,1)+1,SEARCH(7,A20,7)-2-SEARCH(" ",A20,1))</f>
        <v>FREDERIC</v>
      </c>
      <c r="D20" s="3" t="str">
        <f>+MID(A20,1,6)</f>
        <v>073310</v>
      </c>
      <c r="E20" s="3" t="str">
        <f t="shared" si="4"/>
        <v>17/09/2007</v>
      </c>
      <c r="F20" s="4" t="str">
        <f t="shared" si="0"/>
        <v xml:space="preserve">CHEF LIEU   
                </v>
      </c>
      <c r="G20" s="3" t="str">
        <f>+MID(A20,SEARCH(7,A20,7),5)</f>
        <v>74500</v>
      </c>
      <c r="H20" s="4" t="str">
        <f t="shared" si="1"/>
        <v xml:space="preserve">ST PAUL EN CHABLAIS </v>
      </c>
      <c r="I20" s="3" t="str">
        <f t="shared" si="2"/>
        <v>04.50.75.25.08</v>
      </c>
      <c r="J20" s="4" t="str">
        <f t="shared" si="3"/>
        <v xml:space="preserve">DIPLÔME D'ETAT D'ARCHITECTE HABILITE A EXERCER LA MAITRISE D'OEUVRE EN SON NOM PROPRE
</v>
      </c>
    </row>
    <row r="21" spans="1:10" x14ac:dyDescent="0.3">
      <c r="A21" t="s">
        <v>19</v>
      </c>
      <c r="B21" s="3" t="str">
        <f>+MID(A21,7,SEARCH(" ",A21,1)-7)</f>
        <v xml:space="preserve">
BLAINEAU</v>
      </c>
      <c r="C21" s="3" t="str">
        <f>+MID(A21,SEARCH(" ",A21,1)+1,SEARCH(7,A21,7)-2-SEARCH(" ",A21,1))</f>
        <v>PATRICE</v>
      </c>
      <c r="D21" s="3" t="str">
        <f>+MID(A21,1,6)</f>
        <v>072697</v>
      </c>
      <c r="E21" s="3" t="str">
        <f t="shared" si="4"/>
        <v>18/04/2007</v>
      </c>
      <c r="F21" s="4" t="str">
        <f t="shared" si="0"/>
        <v xml:space="preserve">34 ROUTE DE CHARVAZ   
                </v>
      </c>
      <c r="G21" s="3" t="str">
        <f>+MID(A21,SEARCH(7,A21,7),5)</f>
        <v>74150</v>
      </c>
      <c r="H21" s="4" t="str">
        <f t="shared" si="1"/>
        <v xml:space="preserve">SALES </v>
      </c>
      <c r="I21" s="3" t="str">
        <f t="shared" si="2"/>
        <v>06.81.43.61.90</v>
      </c>
      <c r="J21" s="4" t="str">
        <f t="shared" si="3"/>
        <v xml:space="preserve">DIPLÔME PAR LE GOUVERNEMENT (FRANCE)
</v>
      </c>
    </row>
    <row r="22" spans="1:10" x14ac:dyDescent="0.3">
      <c r="A22" t="s">
        <v>20</v>
      </c>
      <c r="B22" s="3" t="str">
        <f>+MID(A22,7,SEARCH(" ",A22,1)-7)</f>
        <v xml:space="preserve">
BLANC-BONDAZ</v>
      </c>
      <c r="C22" s="3" t="str">
        <f>+MID(A22,SEARCH(" ",A22,1)+1,SEARCH(7,A22,7)-2-SEARCH(" ",A22,1))</f>
        <v>FABIENNE</v>
      </c>
      <c r="D22" s="3" t="str">
        <f>+MID(A22,1,6)</f>
        <v>046244</v>
      </c>
      <c r="E22" s="3" t="str">
        <f t="shared" si="4"/>
        <v>10/09/2001</v>
      </c>
      <c r="F22" s="4" t="str">
        <f t="shared" si="0"/>
        <v xml:space="preserve">ORT
                            26 RUE DU PORT   
                </v>
      </c>
      <c r="G22" s="3" t="str">
        <f>+MID(A22,SEARCH(7,A22,7),5)</f>
        <v>74500</v>
      </c>
      <c r="H22" s="4" t="str">
        <f t="shared" si="1"/>
        <v xml:space="preserve">EVIAN LES BAINS
      Nom
      BLANC-BONDAZ
      Prénom
      FABIENNE
Mode d'exercice habilitant l'architecte à établir des projets architecturaux sous sa propre responsabilité et justifiant d'une assurance à ce titre
Libéral
      Depuis le
      10/09/2001 
      Adresse
                    RES.DU PORT
                            26 RUE DU PORT   
                74500 EVIAN LES BAINS </v>
      </c>
      <c r="I22" s="3" t="str">
        <f t="shared" si="2"/>
        <v>04.50.75.30.06</v>
      </c>
      <c r="J22" s="4" t="str">
        <f t="shared" si="3"/>
        <v xml:space="preserve">DIPLÔME PAR LE GOUVERNEMENT (FRANCE)
</v>
      </c>
    </row>
    <row r="23" spans="1:10" x14ac:dyDescent="0.3">
      <c r="A23" t="s">
        <v>21</v>
      </c>
      <c r="B23" s="3" t="str">
        <f>+MID(A23,7,SEARCH(" ",A23,1)-7)</f>
        <v xml:space="preserve">
BOOBHUN</v>
      </c>
      <c r="C23" s="3" t="str">
        <f>+MID(A23,SEARCH(" ",A23,1)+1,SEARCH(7,A23,7)-2-SEARCH(" ",A23,1))</f>
        <v>FRANCOIS</v>
      </c>
      <c r="D23" s="3" t="str">
        <f>+MID(A23,1,6)</f>
        <v>076719</v>
      </c>
      <c r="E23" s="3" t="str">
        <f t="shared" si="4"/>
        <v>05/10/2010</v>
      </c>
      <c r="F23" s="4" t="str">
        <f t="shared" si="0"/>
        <v xml:space="preserve">VALLIER
                            3050 ROUTE D'ANNEMASSE   
                </v>
      </c>
      <c r="G23" s="3" t="str">
        <f>+MID(A23,SEARCH(7,A23,7),5)</f>
        <v>74930</v>
      </c>
      <c r="H23" s="4" t="str">
        <f t="shared" si="1"/>
        <v xml:space="preserve">REIGNIER </v>
      </c>
      <c r="I23" s="3" t="str">
        <f t="shared" si="2"/>
        <v>06.52.27.53.10</v>
      </c>
      <c r="J23" s="4" t="str">
        <f t="shared" si="3"/>
        <v xml:space="preserve">DIPLÔME D'ETAT D'ARCHITECTE HABILITE A EXERCER LA MAITRISE D'OEUVRE EN SON NOM PROPRE
</v>
      </c>
    </row>
    <row r="24" spans="1:10" x14ac:dyDescent="0.3">
      <c r="A24" t="s">
        <v>22</v>
      </c>
      <c r="B24" s="3" t="str">
        <f>+MID(A24,7,SEARCH(" ",A24,1)-7)</f>
        <v xml:space="preserve">
BORLET</v>
      </c>
      <c r="C24" s="3" t="str">
        <f>+MID(A24,SEARCH(" ",A24,1)+1,SEARCH(7,A24,7)-2-SEARCH(" ",A24,1))</f>
        <v>GILLES</v>
      </c>
      <c r="D24" s="3" t="str">
        <f>+MID(A24,1,6)</f>
        <v>A23608</v>
      </c>
      <c r="E24" s="3" t="str">
        <f t="shared" si="4"/>
        <v>08/09/1980</v>
      </c>
      <c r="F24" s="4" t="str">
        <f t="shared" si="0"/>
        <v xml:space="preserve">487 RUE SERTHAZ   
                </v>
      </c>
      <c r="G24" s="3" t="str">
        <f>+MID(A24,SEARCH(7,A24,7),5)</f>
        <v>74800</v>
      </c>
      <c r="H24" s="4" t="str">
        <f t="shared" si="1"/>
        <v xml:space="preserve">ST PIERRE EN FAUCIGNY </v>
      </c>
      <c r="I24" s="3" t="str">
        <f t="shared" si="2"/>
        <v>04.50.03.88.03</v>
      </c>
      <c r="J24" s="4" t="str">
        <f t="shared" si="3"/>
        <v xml:space="preserve">ECOLE D'ARCHITECTURE DE L'UNIVERSITE DE GENEVE (SUISSE)
</v>
      </c>
    </row>
    <row r="25" spans="1:10" x14ac:dyDescent="0.3">
      <c r="A25" t="s">
        <v>23</v>
      </c>
      <c r="B25" s="3" t="str">
        <f>+MID(A25,7,SEARCH(" ",A25,1)-7)</f>
        <v xml:space="preserve">
BOSSI</v>
      </c>
      <c r="C25" s="3" t="str">
        <f>+MID(A25,SEARCH(" ",A25,1)+1,SEARCH(7,A25,7)-2-SEARCH(" ",A25,1))</f>
        <v>JEAN-PIERRE</v>
      </c>
      <c r="D25" s="3" t="str">
        <f>+MID(A25,1,6)</f>
        <v>025413</v>
      </c>
      <c r="E25" s="3" t="str">
        <f t="shared" si="4"/>
        <v>16/11/1981</v>
      </c>
      <c r="F25" s="4" t="str">
        <f t="shared" si="0"/>
        <v xml:space="preserve">10 RUE DE LA VERRERIE ZA 
                </v>
      </c>
      <c r="G25" s="3" t="str">
        <f t="shared" ref="G25:G31" si="5">+MID(A25,SEARCH(7,A25,7),5)</f>
        <v>74290</v>
      </c>
      <c r="H25" s="4" t="str">
        <f t="shared" si="1"/>
        <v xml:space="preserve">ALEX </v>
      </c>
      <c r="I25" s="3" t="str">
        <f t="shared" si="2"/>
        <v>09.64.26.59.48</v>
      </c>
      <c r="J25" s="4" t="str">
        <f t="shared" si="3"/>
        <v xml:space="preserve">Autorisation dexercer
</v>
      </c>
    </row>
    <row r="26" spans="1:10" x14ac:dyDescent="0.3">
      <c r="A26" t="s">
        <v>24</v>
      </c>
      <c r="B26" s="3" t="str">
        <f>+MID(A26,7,SEARCH(" ",A26,1)-7)</f>
        <v xml:space="preserve">
BOSSON</v>
      </c>
      <c r="C26" s="3" t="str">
        <f>+MID(A26,SEARCH(" ",A26,1)+1,SEARCH(7,A26,7)-2-SEARCH(" ",A26,1))</f>
        <v>JEAN-MARIE</v>
      </c>
      <c r="D26" s="3" t="str">
        <f>+MID(A26,1,6)</f>
        <v>028209</v>
      </c>
      <c r="E26" s="3" t="str">
        <f t="shared" si="4"/>
        <v>19/12/1983</v>
      </c>
      <c r="F26" s="4" t="str">
        <f t="shared" si="0"/>
        <v xml:space="preserve">30 MONTEE DE LA FORCLAZ   
                </v>
      </c>
      <c r="G26" s="3" t="str">
        <f t="shared" si="5"/>
        <v>74170</v>
      </c>
      <c r="H26" s="4" t="str">
        <f t="shared" si="1"/>
        <v xml:space="preserve">ST GERVAIS LES BAINS </v>
      </c>
      <c r="I26" s="3" t="str">
        <f t="shared" si="2"/>
        <v>04.50.47.56.68</v>
      </c>
      <c r="J26" s="4" t="str">
        <f t="shared" si="3"/>
        <v xml:space="preserve">DIPLOME ECOLE SPECIALE D'ARCHITECTURE (FRANCE)
</v>
      </c>
    </row>
    <row r="27" spans="1:10" x14ac:dyDescent="0.3">
      <c r="A27" t="s">
        <v>25</v>
      </c>
      <c r="B27" s="3" t="str">
        <f>+MID(A27,7,SEARCH(" ",A27,1)-7)</f>
        <v xml:space="preserve">
BOYER</v>
      </c>
      <c r="C27" s="3" t="str">
        <f>+MID(A27,SEARCH(" ",A27,1)+1,SEARCH(7,A27,7)-2-SEARCH(" ",A27,1))</f>
        <v>FLORENT</v>
      </c>
      <c r="D27" s="3" t="str">
        <f>+MID(A27,1,6)</f>
        <v>086729</v>
      </c>
      <c r="E27" s="3" t="str">
        <f t="shared" si="4"/>
        <v>09/09/2019</v>
      </c>
      <c r="F27" s="4" t="str">
        <f t="shared" si="0"/>
        <v xml:space="preserve">17 AVENUE BEAUREGARD LIEU-DIT CRAN-GEVRIER 
                </v>
      </c>
      <c r="G27" s="3" t="str">
        <f t="shared" si="5"/>
        <v>74960</v>
      </c>
      <c r="H27" s="4" t="str">
        <f t="shared" si="1"/>
        <v xml:space="preserve">ANNECY </v>
      </c>
      <c r="I27" s="3" t="str">
        <f t="shared" si="2"/>
        <v>Non renseigné</v>
      </c>
      <c r="J27" s="4" t="str">
        <f t="shared" si="3"/>
        <v xml:space="preserve">DIPLÔME D'ETAT D'ARCHITECTE HABILITE A EXERCER LA MAITRISE D'OEUVRE EN SON NOM PROPRE
</v>
      </c>
    </row>
    <row r="28" spans="1:10" x14ac:dyDescent="0.3">
      <c r="A28" t="s">
        <v>26</v>
      </c>
      <c r="B28" s="3" t="str">
        <f>+MID(A28,7,SEARCH(" ",A28,1)-7)</f>
        <v xml:space="preserve">
BRASSOD</v>
      </c>
      <c r="C28" s="3" t="str">
        <f t="shared" ref="C28:C31" si="6">+MID(A28,SEARCH(" ",A28,1)+1,SEARCH(7,A28,7)-2-SEARCH(" ",A28,1))</f>
        <v>THIERRY</v>
      </c>
      <c r="D28" s="3" t="str">
        <f>+MID(A28,1,6)</f>
        <v>037752</v>
      </c>
      <c r="E28" s="3" t="str">
        <f t="shared" si="4"/>
        <v>19/05/2014</v>
      </c>
      <c r="F28" s="4" t="str">
        <f t="shared" si="0"/>
        <v xml:space="preserve">1687 RTE DU LAC   
                </v>
      </c>
      <c r="G28" s="3" t="str">
        <f t="shared" si="5"/>
        <v>74140</v>
      </c>
      <c r="H28" s="4" t="str">
        <f t="shared" si="1"/>
        <v xml:space="preserve">EXCENEVEX </v>
      </c>
      <c r="I28" s="3" t="str">
        <f t="shared" si="2"/>
        <v>06.58.01.81.53</v>
      </c>
      <c r="J28" s="4" t="str">
        <f t="shared" si="3"/>
        <v xml:space="preserve">DIPLÔME PAR LE GOUVERNEMENT (FRANCE)
</v>
      </c>
    </row>
    <row r="29" spans="1:10" x14ac:dyDescent="0.3">
      <c r="A29" t="s">
        <v>27</v>
      </c>
      <c r="B29" s="3" t="str">
        <f t="shared" ref="B29:B31" si="7">+MID(A29,7,SEARCH(" ",A29,1)-7)</f>
        <v xml:space="preserve">
BREGIGEON</v>
      </c>
      <c r="C29" s="3" t="str">
        <f t="shared" si="6"/>
        <v>THIERRY</v>
      </c>
      <c r="D29" s="3" t="str">
        <f>+MID(A29,1,6)</f>
        <v>074584</v>
      </c>
      <c r="E29" s="3" t="str">
        <f t="shared" si="4"/>
        <v>12/01/2015</v>
      </c>
      <c r="F29" s="4" t="str">
        <f t="shared" si="0"/>
        <v xml:space="preserve">5 RUE ADRIEN LIGUE   
                </v>
      </c>
      <c r="G29" s="3" t="str">
        <f t="shared" si="5"/>
        <v>74100</v>
      </c>
      <c r="H29" s="4" t="str">
        <f t="shared" si="1"/>
        <v xml:space="preserve">ANNEMASSE </v>
      </c>
      <c r="I29" s="3" t="str">
        <f t="shared" si="2"/>
        <v>04.50.87.05.63</v>
      </c>
      <c r="J29" s="4" t="str">
        <f t="shared" si="3"/>
        <v xml:space="preserve">DIPLÔME D'ETAT D'ARCHITECTE HABILITE A EXERCER LA MAITRISE D'OEUVRE EN SON NOM PROPRE
</v>
      </c>
    </row>
    <row r="30" spans="1:10" x14ac:dyDescent="0.3">
      <c r="A30" t="s">
        <v>28</v>
      </c>
      <c r="B30" s="3" t="str">
        <f t="shared" si="7"/>
        <v xml:space="preserve">
BRUNIER</v>
      </c>
      <c r="C30" s="3" t="str">
        <f t="shared" si="6"/>
        <v>PIERRE</v>
      </c>
      <c r="D30" s="3" t="str">
        <f>+MID(A30,1,6)</f>
        <v>AG2081</v>
      </c>
      <c r="E30" s="3" t="str">
        <f t="shared" si="4"/>
        <v>21/07/1980</v>
      </c>
      <c r="F30" s="4" t="str">
        <f t="shared" si="0"/>
        <v xml:space="preserve">26 AV DU PARC DES SPORTS   
                </v>
      </c>
      <c r="G30" s="3" t="str">
        <f t="shared" si="5"/>
        <v>74000</v>
      </c>
      <c r="H30" s="4" t="str">
        <f t="shared" si="1"/>
        <v xml:space="preserve">ANNECY </v>
      </c>
      <c r="I30" s="3" t="str">
        <f t="shared" si="2"/>
        <v>04.50.57.54.91</v>
      </c>
      <c r="J30" s="4" t="str">
        <f t="shared" si="3"/>
        <v xml:space="preserve">Autorisation dexercer
</v>
      </c>
    </row>
    <row r="31" spans="1:10" x14ac:dyDescent="0.3">
      <c r="A31" t="s">
        <v>29</v>
      </c>
      <c r="B31" s="3" t="str">
        <f t="shared" si="7"/>
        <v xml:space="preserve">
BRUNOT</v>
      </c>
      <c r="C31" s="3" t="str">
        <f t="shared" si="6"/>
        <v>JEAN</v>
      </c>
      <c r="D31" s="3" t="str">
        <f>+MID(A31,1,6)</f>
        <v>084377</v>
      </c>
      <c r="E31" s="3" t="str">
        <f t="shared" si="4"/>
        <v>26/06/2017</v>
      </c>
      <c r="F31" s="4" t="str">
        <f t="shared" si="0"/>
        <v xml:space="preserve">E  
                                    100 CHEMIN DE VEREL DESSOUS TALLOIRES 
                </v>
      </c>
      <c r="G31" s="3" t="str">
        <f t="shared" si="5"/>
        <v>74290</v>
      </c>
      <c r="H31" s="4" t="str">
        <f t="shared" si="1"/>
        <v xml:space="preserve">TALLOIRES-MONTMIN </v>
      </c>
      <c r="I31" s="3" t="str">
        <f t="shared" si="2"/>
        <v>04.50.64.05.92</v>
      </c>
      <c r="J31" s="4" t="str">
        <f t="shared" si="3"/>
        <v xml:space="preserve">DIPLÔME D'ETAT D'ARCHITECTE HABILITE A EXERCER LA MAITRISE D'OEUVRE EN SON NOM PROPRE
</v>
      </c>
    </row>
  </sheetData>
  <pageMargins left="0.7" right="0.7" top="0.75" bottom="0.75" header="0.3" footer="0.3"/>
  <pageSetup paperSize="9" orientation="portrait" r:id="rId1"/>
  <ignoredErrors>
    <ignoredError sqref="A2:A31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SheetJS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Katirci Abdurrahman</dc:creator>
  <cp:lastModifiedBy>Victor Martin</cp:lastModifiedBy>
  <dcterms:created xsi:type="dcterms:W3CDTF">2020-01-15T15:23:26Z</dcterms:created>
  <dcterms:modified xsi:type="dcterms:W3CDTF">2020-01-17T23:35:14Z</dcterms:modified>
</cp:coreProperties>
</file>