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filterPrivacy="1" codeName="ThisWorkbook"/>
  <xr:revisionPtr revIDLastSave="0" documentId="8_{923CCD3E-5CC4-43AE-8A7B-D3125E5E1738}" xr6:coauthVersionLast="45" xr6:coauthVersionMax="45" xr10:uidLastSave="{00000000-0000-0000-0000-000000000000}"/>
  <bookViews>
    <workbookView xWindow="28680" yWindow="2415" windowWidth="21840" windowHeight="13140" xr2:uid="{00000000-000D-0000-FFFF-FFFF00000000}"/>
  </bookViews>
  <sheets>
    <sheet name="Recherche" sheetId="2" r:id="rId1"/>
    <sheet name="BDD" sheetId="3" r:id="rId2"/>
    <sheet name="Listes" sheetId="4" r:id="rId3"/>
  </sheets>
  <definedNames>
    <definedName name="Numéro">Tableau7[Numéro]</definedName>
    <definedName name="presence">Listes!$B$2:$B$3</definedName>
    <definedName name="Ttable">Listes!$A$2:$A$3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2" i="3" l="1"/>
  <c r="F2" i="3" s="1" a="1"/>
  <c r="F2" i="3" s="1"/>
  <c r="Q3" i="3" l="1"/>
  <c r="F3" i="3" s="1" a="1"/>
  <c r="F3" i="3" s="1"/>
  <c r="Q4" i="3"/>
  <c r="F4" i="3" s="1" a="1"/>
  <c r="F4" i="3" s="1"/>
  <c r="Q16" i="3" l="1"/>
  <c r="F16" i="3" s="1" a="1"/>
  <c r="F16" i="3" s="1"/>
  <c r="Q41" i="3" l="1"/>
  <c r="F41" i="3" s="1" a="1"/>
  <c r="F41" i="3" s="1"/>
  <c r="Q43" i="3"/>
  <c r="F43" i="3" s="1" a="1"/>
  <c r="F43" i="3" s="1"/>
  <c r="Q9" i="3" l="1"/>
  <c r="F9" i="3" s="1" a="1"/>
  <c r="F9" i="3" s="1"/>
  <c r="D4" i="2" l="1"/>
  <c r="Q5" i="3" l="1"/>
  <c r="F5" i="3" s="1" a="1"/>
  <c r="F5" i="3" s="1"/>
  <c r="D6" i="2"/>
  <c r="C6" i="2"/>
  <c r="Q33" i="3" l="1"/>
  <c r="F33" i="3" s="1" a="1"/>
  <c r="F33" i="3" s="1"/>
  <c r="Q6" i="3"/>
  <c r="F6" i="3" s="1" a="1"/>
  <c r="F6" i="3" s="1"/>
  <c r="Q26" i="3"/>
  <c r="F26" i="3" s="1" a="1"/>
  <c r="F26" i="3" s="1"/>
  <c r="Q15" i="3"/>
  <c r="F15" i="3" s="1" a="1"/>
  <c r="F15" i="3" s="1"/>
  <c r="Q20" i="3"/>
  <c r="F20" i="3" s="1" a="1"/>
  <c r="F20" i="3" s="1"/>
  <c r="Q23" i="3"/>
  <c r="F23" i="3" s="1" a="1"/>
  <c r="F23" i="3" s="1"/>
  <c r="Q25" i="3" l="1"/>
  <c r="F25" i="3" s="1" a="1"/>
  <c r="F25" i="3" s="1"/>
  <c r="Q24" i="3"/>
  <c r="F24" i="3" s="1" a="1"/>
  <c r="F24" i="3" s="1"/>
  <c r="Q36" i="3"/>
  <c r="F36" i="3" s="1" a="1"/>
  <c r="F36" i="3" s="1"/>
  <c r="Q10" i="3"/>
  <c r="F10" i="3" s="1" a="1"/>
  <c r="F10" i="3" s="1"/>
  <c r="Q19" i="3" l="1"/>
  <c r="F19" i="3" s="1" a="1"/>
  <c r="F19" i="3" s="1"/>
  <c r="Q8" i="3"/>
  <c r="F8" i="3" s="1" a="1"/>
  <c r="F8" i="3" s="1"/>
  <c r="Q11" i="3"/>
  <c r="F11" i="3" s="1" a="1"/>
  <c r="F11" i="3" s="1"/>
  <c r="Q46" i="3"/>
  <c r="F46" i="3" s="1" a="1"/>
  <c r="F46" i="3" s="1"/>
  <c r="Q12" i="3"/>
  <c r="F12" i="3" s="1" a="1"/>
  <c r="F12" i="3" s="1"/>
  <c r="Q22" i="3"/>
  <c r="F22" i="3" s="1" a="1"/>
  <c r="F22" i="3" s="1"/>
  <c r="Q13" i="3"/>
  <c r="F13" i="3" s="1" a="1"/>
  <c r="F13" i="3" s="1"/>
  <c r="Q44" i="3"/>
  <c r="F44" i="3" s="1" a="1"/>
  <c r="F44" i="3" s="1"/>
  <c r="Q17" i="3"/>
  <c r="F17" i="3" s="1" a="1"/>
  <c r="F17" i="3" s="1"/>
  <c r="Q31" i="3"/>
  <c r="F31" i="3" s="1" a="1"/>
  <c r="F31" i="3" s="1"/>
  <c r="Q18" i="3"/>
  <c r="F18" i="3" s="1" a="1"/>
  <c r="F18" i="3" s="1"/>
  <c r="Q21" i="3"/>
  <c r="F21" i="3" s="1" a="1"/>
  <c r="F21" i="3" s="1"/>
  <c r="Q38" i="3"/>
  <c r="F38" i="3" s="1" a="1"/>
  <c r="F38" i="3" s="1"/>
  <c r="Q7" i="3"/>
  <c r="F7" i="3" s="1" a="1"/>
  <c r="F7" i="3" s="1"/>
  <c r="Q34" i="3"/>
  <c r="F34" i="3" s="1" a="1"/>
  <c r="F34" i="3" s="1"/>
  <c r="Q30" i="3"/>
  <c r="F30" i="3" s="1" a="1"/>
  <c r="F30" i="3" s="1"/>
  <c r="Q32" i="3"/>
  <c r="F32" i="3" s="1" a="1"/>
  <c r="F32" i="3" s="1"/>
  <c r="Q28" i="3"/>
  <c r="F28" i="3" s="1" a="1"/>
  <c r="F28" i="3" s="1"/>
  <c r="Q29" i="3"/>
  <c r="F29" i="3" s="1" a="1"/>
  <c r="F29" i="3" s="1"/>
  <c r="Q39" i="3"/>
  <c r="F39" i="3" s="1" a="1"/>
  <c r="F39" i="3" s="1"/>
  <c r="Q40" i="3"/>
  <c r="F40" i="3" s="1" a="1"/>
  <c r="F40" i="3" s="1"/>
  <c r="Q37" i="3"/>
  <c r="F37" i="3" s="1" a="1"/>
  <c r="F37" i="3" s="1"/>
  <c r="Q35" i="3"/>
  <c r="F35" i="3" s="1" a="1"/>
  <c r="F35" i="3" s="1"/>
  <c r="Q45" i="3"/>
  <c r="F45" i="3" s="1" a="1"/>
  <c r="F45" i="3" s="1"/>
  <c r="Q27" i="3"/>
  <c r="F27" i="3" s="1" a="1"/>
  <c r="F27" i="3" s="1"/>
  <c r="Q42" i="3"/>
  <c r="F42" i="3" s="1" a="1"/>
  <c r="F42" i="3" s="1"/>
  <c r="Q14" i="3"/>
  <c r="F14" i="3" s="1" a="1"/>
  <c r="F14" i="3" s="1"/>
  <c r="E4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<sst xmlns="http://schemas.openxmlformats.org/spreadsheetml/2006/main" count="249" uniqueCount="191">
  <si>
    <t>Numéro</t>
  </si>
  <si>
    <t>Atribution</t>
  </si>
  <si>
    <t>Commentaire</t>
  </si>
  <si>
    <t>T100HA</t>
  </si>
  <si>
    <t>T101HA</t>
  </si>
  <si>
    <t>OUI</t>
  </si>
  <si>
    <t>Oui</t>
  </si>
  <si>
    <t>Critère : Numéro tablette</t>
  </si>
  <si>
    <t>Présence à Naturecos</t>
  </si>
  <si>
    <t>Dernière Personne Utilisatrice</t>
  </si>
  <si>
    <t>Dernière Personne eu</t>
  </si>
  <si>
    <t>Type de tablette</t>
  </si>
  <si>
    <t>Commetaire</t>
  </si>
  <si>
    <t>Index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</si>
  <si>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</si>
  <si>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</si>
  <si>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</si>
  <si>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</si>
  <si>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</si>
  <si>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</si>
  <si>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</si>
  <si>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</si>
  <si>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</si>
  <si>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Numéro de Série</t>
  </si>
  <si>
    <t>Numéro de Tablette</t>
  </si>
  <si>
    <t>Présence à Naturecos ?</t>
  </si>
  <si>
    <t>Vue :</t>
  </si>
  <si>
    <t>Ajout :</t>
  </si>
  <si>
    <t>Modèle Tablette</t>
  </si>
  <si>
    <t>Numéro de Serie2</t>
  </si>
  <si>
    <t>YXIWFA776581425</t>
  </si>
  <si>
    <t>B4L3EA000683837</t>
  </si>
  <si>
    <t>Z3O3YX231271389</t>
  </si>
  <si>
    <t>JQXFPA364568049</t>
  </si>
  <si>
    <t>MBBQSH57730275R</t>
  </si>
  <si>
    <t>WBWMLE83731929O</t>
  </si>
  <si>
    <t>DJLTRT256576373</t>
  </si>
  <si>
    <t>T8HOJP735462061</t>
  </si>
  <si>
    <t>Y6AWCT40H56997O</t>
  </si>
  <si>
    <t>BWFCNU994185611</t>
  </si>
  <si>
    <t>ENLQET230805389</t>
  </si>
  <si>
    <t>DCQKNO17225655L</t>
  </si>
  <si>
    <t>EJXEEH482729113</t>
  </si>
  <si>
    <t>RGPFYW41802302Y</t>
  </si>
  <si>
    <t>U8AGSS99I43479L</t>
  </si>
  <si>
    <t>N8PAJU12K024667</t>
  </si>
  <si>
    <t>I1YTEM88M964207</t>
  </si>
  <si>
    <t>GHRPEN197375619</t>
  </si>
  <si>
    <t>PJLXKP083779988</t>
  </si>
  <si>
    <t>C8TXRN56P83826M</t>
  </si>
  <si>
    <t>Y6WHJP96Z397827</t>
  </si>
  <si>
    <t>HOQMFT959760136</t>
  </si>
  <si>
    <t>F0FHPC54Z663770</t>
  </si>
  <si>
    <t>G5OUPD88H05941Q</t>
  </si>
  <si>
    <t>FIIPDA846192144</t>
  </si>
  <si>
    <t>DACYHX24780194P</t>
  </si>
  <si>
    <t>JWKLFD92507534D</t>
  </si>
  <si>
    <t>AJKPIJ538826837</t>
  </si>
  <si>
    <t>WVKPMZ100396394</t>
  </si>
  <si>
    <t>D0KQLQ47745091F</t>
  </si>
  <si>
    <t>L6LNBX593081684</t>
  </si>
  <si>
    <t>M2IRUN83L97379I</t>
  </si>
  <si>
    <t>MEIWTQ474036843</t>
  </si>
  <si>
    <t>M2JUXZ06M26830G</t>
  </si>
  <si>
    <t>Q8UPNJ62Z23005L</t>
  </si>
  <si>
    <t>OUXEZYX9F053045</t>
  </si>
  <si>
    <t>B9HYWS10A37564O</t>
  </si>
  <si>
    <t>S6WHRW38Y321916</t>
  </si>
  <si>
    <t>O5U3SC49D540675</t>
  </si>
  <si>
    <t>P9ANTS97Z429137</t>
  </si>
  <si>
    <t>A6CJJX77C76187T</t>
  </si>
  <si>
    <t>E5WCKP63E002611</t>
  </si>
  <si>
    <t>Q0FADX08D27670L</t>
  </si>
  <si>
    <t>Z2FTWG65X853068</t>
  </si>
  <si>
    <t>Klilwt s Vvaawessioj</t>
  </si>
  <si>
    <t>Foqxn kmzg Foarld PMEX 56</t>
  </si>
  <si>
    <t>Huuimf TRWY</t>
  </si>
  <si>
    <t>Qsuntc (bvaihfgfcbuu) Vadqzn Xffzm</t>
  </si>
  <si>
    <t>Posizp hhrp sxyedl (bzjmjpvg honl)</t>
  </si>
  <si>
    <t>Khmrfs wnzi qwnveo</t>
  </si>
  <si>
    <t>Ksuoql Nism</t>
  </si>
  <si>
    <t>Dvcsvp k Renerlfhqib</t>
  </si>
  <si>
    <t>Aavrhit zaaq sdtzyi (Vybret Zqatn)</t>
  </si>
  <si>
    <t>Yornbs IPFR</t>
  </si>
  <si>
    <t>Rrgcym zzbw 1</t>
  </si>
  <si>
    <t>Iqmcmif vnznu</t>
  </si>
  <si>
    <t xml:space="preserve">Dtawoeb av bwswq, mftic kraaf, xhnbsbh GZ </t>
  </si>
  <si>
    <t>Lurjv rbjyy</t>
  </si>
  <si>
    <t>Shtsq silqa, dlkhpbl TU</t>
  </si>
  <si>
    <t>Ucvtljq Mmygxb</t>
  </si>
  <si>
    <t>Wwsvdy Nmxqalthj Opmckto</t>
  </si>
  <si>
    <t>Snnwxu Rwiqz</t>
  </si>
  <si>
    <t>Dpeome Gntagow</t>
  </si>
  <si>
    <t>Xmvcoon Xbtpw</t>
  </si>
  <si>
    <t>Lneimguh Zvtrvwgq</t>
  </si>
  <si>
    <t>Prbqu Jsod Uajkfuj</t>
  </si>
  <si>
    <t>Idpvi Hhqm</t>
  </si>
  <si>
    <t>Efd1</t>
  </si>
  <si>
    <t>Mtexmguv ZBZOMO</t>
  </si>
  <si>
    <t>Tergj Ftcmuka</t>
  </si>
  <si>
    <t>Ynkouok Uiuspirxjt</t>
  </si>
  <si>
    <t>Jsjvikyto Bpijesj</t>
  </si>
  <si>
    <t>Bxxduc Cstsojqva</t>
  </si>
  <si>
    <t>Rtprxupk Dopppjv</t>
  </si>
  <si>
    <t>Ctyksd Ufblazzqk</t>
  </si>
  <si>
    <t>Iktql Cqtejt</t>
  </si>
  <si>
    <t>Leimfi Uqvi</t>
  </si>
  <si>
    <t>Ttdatv Ryisw</t>
  </si>
  <si>
    <t>Ywile lsdawf</t>
  </si>
  <si>
    <t>Ycvawldv Juhmklq</t>
  </si>
  <si>
    <t>Hejyqbmu Tmpynpxptn</t>
  </si>
  <si>
    <t>Lbkolkekl Vzvzd</t>
  </si>
  <si>
    <t>Gamm-Gnxh Ifjxf</t>
  </si>
  <si>
    <t>Lzeavx Fixdnz</t>
  </si>
  <si>
    <t>Mmmoczx Lwcmib-Ysienlq</t>
  </si>
  <si>
    <t>Ywiu mo dckrh Hyywjyd</t>
  </si>
  <si>
    <t>Shsjlp Sowxeiidt</t>
  </si>
  <si>
    <t>Wifvvzpo Ipxaqj</t>
  </si>
  <si>
    <t>Bqvpmcl Hwiwyiikph</t>
  </si>
  <si>
    <t>Nwhrkqxx Dkofwu</t>
  </si>
  <si>
    <t>Kcs6</t>
  </si>
  <si>
    <t>Boqo</t>
  </si>
  <si>
    <t>Xzmmqgl Rpstrod-Bcpenzn</t>
  </si>
  <si>
    <t>Lboegbksmj Rsbgc</t>
  </si>
  <si>
    <t>Nznutts Xwj</t>
  </si>
  <si>
    <t>Vupzsf Vxamz</t>
  </si>
  <si>
    <t>Tjftds</t>
  </si>
  <si>
    <t>Bohuh Zjlrdqz</t>
  </si>
  <si>
    <t>Sfgsjay Teuesrv</t>
  </si>
  <si>
    <t>Jaflyhcj Aaomoot</t>
  </si>
  <si>
    <t>Rgqptqek Rdgvlzk</t>
  </si>
  <si>
    <t>Nuiwam Fzefx-Galsqq</t>
  </si>
  <si>
    <t>Ousiv-Joei Zyespqmg</t>
  </si>
  <si>
    <t>Tuoewkju Ssgjat</t>
  </si>
  <si>
    <t>Ioleqt Perqgz</t>
  </si>
  <si>
    <t>VIF3</t>
  </si>
  <si>
    <t>Bmohkavg Qgydvr</t>
  </si>
  <si>
    <t>Ecmokobn Ln Cwjtc</t>
  </si>
  <si>
    <t>Wtgtymkj Ydtihap</t>
  </si>
  <si>
    <t>Kfw4</t>
  </si>
  <si>
    <t>Hekewv Nbkeozc</t>
  </si>
  <si>
    <t>Tdcdv Lgqbtfned</t>
  </si>
  <si>
    <t>Uvnxqsyh Yamovdmge</t>
  </si>
  <si>
    <t>Dxvzph</t>
  </si>
  <si>
    <t>Uipeqo Sddeeza</t>
  </si>
  <si>
    <t>Xnaxckb Uhdeoscjwh</t>
  </si>
  <si>
    <t>Ycnhqj</t>
  </si>
  <si>
    <t>Snm6</t>
  </si>
  <si>
    <t>Mbp93</t>
  </si>
  <si>
    <t>Tww31</t>
  </si>
  <si>
    <t xml:space="preserve">Ztg5 </t>
  </si>
  <si>
    <t>Yfs95</t>
  </si>
  <si>
    <t>Svi99</t>
  </si>
  <si>
    <t>Wpb73</t>
  </si>
  <si>
    <t>Uzp25</t>
  </si>
  <si>
    <t>GBI7</t>
  </si>
  <si>
    <t>XYp6</t>
  </si>
  <si>
    <t>Gio2</t>
  </si>
  <si>
    <t>Tcz5</t>
  </si>
  <si>
    <t>Yxy5</t>
  </si>
  <si>
    <t>Ywv1</t>
  </si>
  <si>
    <t>SJR</t>
  </si>
  <si>
    <t>ISXK 4</t>
  </si>
  <si>
    <t>GWRS 83</t>
  </si>
  <si>
    <t>KGZY 42</t>
  </si>
  <si>
    <t>HMXJ 2</t>
  </si>
  <si>
    <t>FAVN 59</t>
  </si>
  <si>
    <t>IDFA 99</t>
  </si>
  <si>
    <t>RDHI 9</t>
  </si>
  <si>
    <t>JDXS1</t>
  </si>
  <si>
    <t>ZXHI85</t>
  </si>
  <si>
    <t>TCIF98</t>
  </si>
  <si>
    <t>HSQW55</t>
  </si>
  <si>
    <t>OANE95</t>
  </si>
  <si>
    <t>IHNX05</t>
  </si>
  <si>
    <t>JMRG92</t>
  </si>
  <si>
    <t>HGUC07</t>
  </si>
  <si>
    <t>LTFC56</t>
  </si>
  <si>
    <t>LCXL1</t>
  </si>
  <si>
    <t>JPFR2</t>
  </si>
  <si>
    <t>WJ</t>
  </si>
  <si>
    <t>WBX4</t>
  </si>
  <si>
    <t>Bma9</t>
  </si>
  <si>
    <t>ZSM0</t>
  </si>
  <si>
    <t>LRK1</t>
  </si>
  <si>
    <t>FJM0</t>
  </si>
  <si>
    <t>SEK</t>
  </si>
  <si>
    <t>Hpbye</t>
  </si>
  <si>
    <t>RV</t>
  </si>
  <si>
    <t>BL</t>
  </si>
  <si>
    <t>Fhyabrks r Vhyrpnw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</si>
</sst>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22"/>
      <color theme="1"/>
      <name val="Arial"/>
      <family val="2"/>
    </font>
    <font>
      <b/>
      <sz val="22"/>
      <color theme="1"/>
      <name val="Arial"/>
      <family val="2"/>
    </font>
    <font>
      <sz val="22"/>
      <color theme="0"/>
      <name val="Arial"/>
      <family val="2"/>
    </font>
    <font>
      <b/>
      <sz val="22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0" borderId="1" xfId="0" applyBorder="1" applyAlignment="1">
      <alignment horizontal="center" vertical="justify"/>
    </xf>
    <xf numFmtId="0" fontId="1" fillId="0" borderId="1" xfId="0" applyFont="1" applyBorder="1"/>
    <xf numFmtId="0" fontId="0" fillId="0" borderId="1" xfId="0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0" fillId="2" borderId="2" xfId="0" applyFill="1" applyBorder="1"/>
    <xf numFmtId="0" fontId="0" fillId="0" borderId="1" xfId="0" applyFill="1" applyBorder="1"/>
    <xf numFmtId="0" fontId="0" fillId="0" borderId="2" xfId="0" applyFill="1" applyBorder="1"/>
    <xf numFmtId="0" fontId="0" fillId="0" borderId="1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0" fillId="0" borderId="2" xfId="0" applyBorder="1"/>
    <xf numFmtId="0" fontId="0" fillId="0" borderId="2" xfId="0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left" vertical="center"/>
    </xf>
    <xf numFmtId="0" fontId="0" fillId="6" borderId="1" xfId="0" applyFont="1" applyFill="1" applyBorder="1" applyAlignment="1">
      <alignment horizontal="left"/>
    </xf>
    <xf numFmtId="0" fontId="0" fillId="2" borderId="1" xfId="0" applyFont="1" applyFill="1" applyBorder="1" applyAlignment="1">
      <alignment horizontal="left" vertical="center"/>
    </xf>
    <xf numFmtId="0" fontId="0" fillId="2" borderId="1" xfId="0" applyNumberFormat="1" applyFont="1" applyFill="1" applyBorder="1" applyAlignment="1">
      <alignment horizontal="left"/>
    </xf>
    <xf numFmtId="0" fontId="0" fillId="2" borderId="1" xfId="0" applyFont="1" applyFill="1" applyBorder="1" applyAlignment="1">
      <alignment horizontal="right"/>
    </xf>
    <xf numFmtId="0" fontId="3" fillId="5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left" vertical="center"/>
    </xf>
    <xf numFmtId="0" fontId="3" fillId="7" borderId="5" xfId="0" applyFont="1" applyFill="1" applyBorder="1" applyAlignment="1">
      <alignment vertical="center"/>
    </xf>
    <xf numFmtId="0" fontId="3" fillId="7" borderId="7" xfId="0" applyFont="1" applyFill="1" applyBorder="1" applyAlignment="1">
      <alignment vertical="center"/>
    </xf>
    <xf numFmtId="0" fontId="3" fillId="7" borderId="6" xfId="0" applyFont="1" applyFill="1" applyBorder="1" applyAlignment="1">
      <alignment vertical="center"/>
    </xf>
    <xf numFmtId="0" fontId="3" fillId="7" borderId="8" xfId="0" applyFont="1" applyFill="1" applyBorder="1" applyAlignment="1">
      <alignment vertical="center"/>
    </xf>
    <xf numFmtId="0" fontId="3" fillId="7" borderId="0" xfId="0" applyFont="1" applyFill="1" applyBorder="1" applyAlignment="1">
      <alignment vertical="center"/>
    </xf>
    <xf numFmtId="0" fontId="3" fillId="7" borderId="4" xfId="0" applyFont="1" applyFill="1" applyBorder="1" applyAlignment="1">
      <alignment vertical="center"/>
    </xf>
    <xf numFmtId="0" fontId="3" fillId="7" borderId="9" xfId="0" applyFont="1" applyFill="1" applyBorder="1" applyAlignment="1">
      <alignment vertical="center"/>
    </xf>
    <xf numFmtId="0" fontId="3" fillId="7" borderId="10" xfId="0" applyFont="1" applyFill="1" applyBorder="1" applyAlignment="1">
      <alignment vertical="center"/>
    </xf>
    <xf numFmtId="0" fontId="3" fillId="7" borderId="0" xfId="0" applyFont="1" applyFill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>
      <alignment horizontal="left"/>
    </xf>
    <xf numFmtId="0" fontId="0" fillId="2" borderId="1" xfId="0" applyFont="1" applyFill="1" applyBorder="1" applyAlignment="1">
      <alignment horizontal="left"/>
    </xf>
    <xf numFmtId="0" fontId="0" fillId="0" borderId="0" xfId="0" applyFont="1" applyFill="1" applyAlignment="1">
      <alignment horizontal="left"/>
    </xf>
    <xf numFmtId="0" fontId="0" fillId="0" borderId="1" xfId="0" applyFont="1" applyFill="1" applyBorder="1" applyAlignment="1" applyProtection="1">
      <alignment horizontal="left" vertical="center"/>
      <protection locked="0"/>
    </xf>
    <xf numFmtId="0" fontId="0" fillId="2" borderId="1" xfId="0" applyFont="1" applyFill="1" applyBorder="1" applyAlignment="1" applyProtection="1">
      <alignment horizontal="left" vertical="center"/>
      <protection locked="0"/>
    </xf>
    <xf numFmtId="0" fontId="0" fillId="2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2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2" borderId="0" xfId="0" applyNumberFormat="1" applyFont="1" applyFill="1" applyBorder="1" applyAlignment="1">
      <alignment horizontal="left"/>
    </xf>
    <xf numFmtId="0" fontId="0" fillId="0" borderId="0" xfId="0" applyFont="1" applyFill="1" applyBorder="1" applyAlignment="1">
      <alignment horizontal="left" vertical="center"/>
    </xf>
    <xf numFmtId="0" fontId="0" fillId="2" borderId="0" xfId="0" applyFont="1" applyFill="1" applyAlignment="1">
      <alignment horizontal="left"/>
    </xf>
  </cellXfs>
  <cellStyles count="1">
    <cellStyle name="Normal" xfId="0" builtinId="0"/>
  </cellStyles>
  <dxfs count="21">
    <dxf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276225</xdr:colOff>
          <xdr:row>13</xdr:row>
          <xdr:rowOff>219075</xdr:rowOff>
        </xdr:from>
        <xdr:to>
          <xdr:col>2</xdr:col>
          <xdr:colOff>2933700</xdr:colOff>
          <xdr:row>15</xdr:row>
          <xdr:rowOff>209550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123825</xdr:colOff>
          <xdr:row>13</xdr:row>
          <xdr:rowOff>257175</xdr:rowOff>
        </xdr:from>
        <xdr:to>
          <xdr:col>4</xdr:col>
          <xdr:colOff>2857500</xdr:colOff>
          <xdr:row>15</xdr:row>
          <xdr:rowOff>200025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0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C63E059-9DC6-4A6E-8400-A04971FF5464}" name="Tableau7" displayName="Tableau7" ref="A1:Q46" totalsRowShown="0">
  <autoFilter ref="A1:Q46" xr:uid="{8D124159-9325-4D6E-801A-E6CAD5599E70}"/>
  <sortState xmlns:xlrd2="http://schemas.microsoft.com/office/spreadsheetml/2017/richdata2" ref="A2:Q46">
    <sortCondition ref="A1:A46"/>
  </sortState>
  <tableColumns count="17">
    <tableColumn id="1" xr3:uid="{249E607E-AAF6-4B45-8130-2003CED61D44}" name="Numéro" dataDxfId="16"/>
    <tableColumn id="2" xr3:uid="{8FAA8F9B-B766-43EF-A6FF-78001931CDBA}" name="Type de tablette" dataDxfId="15"/>
    <tableColumn id="4" xr3:uid="{F3AF31E0-CE1D-45AE-93BE-F575F1DEC7BB}" name="Numéro de Serie2" dataDxfId="14"/>
    <tableColumn id="5" xr3:uid="{A2130959-4962-4C1B-BF1E-BAE946FE0DC9}" name="Commetaire" dataDxfId="13"/>
    <tableColumn id="6" xr3:uid="{3A7D6034-A461-4A35-BFF8-BB287D113D9E}" name="Fhyabrks r Vhyrpnw" dataDxfId="12"/>
    <tableColumn id="7" xr3:uid="{0A88F327-1B53-46ED-8165-541BE7399E8B}" name="Dernière Personne Utilisatrice" dataDxfId="11">
      <calculatedColumnFormula array="1">INDEX(G2:P2,,Q2)</calculatedColumnFormula>
    </tableColumn>
    <tableColumn id="8" xr3:uid="{0DDD0A11-A0B7-455C-B0BC-E1C7D16F498E}" name="Atribution" dataDxfId="10"/>
    <tableColumn id="9" xr3:uid="{7DAA03B8-6117-4C75-8D2A-CF8925D87A57}" name="2" dataDxfId="9"/>
    <tableColumn id="10" xr3:uid="{37F1DAFE-F4B0-40BA-BD25-A123472EF73B}" name="3" dataDxfId="8"/>
    <tableColumn id="11" xr3:uid="{845552D5-F6E9-4C01-B9D5-0826590AE9A2}" name="4" dataDxfId="7"/>
    <tableColumn id="12" xr3:uid="{209E15AC-28DD-4747-A6ED-09E1720D6A3E}" name="5" dataDxfId="6"/>
    <tableColumn id="13" xr3:uid="{79BD635A-8034-41FB-9492-261BB6DB89A3}" name="6" dataDxfId="5"/>
    <tableColumn id="15" xr3:uid="{44A6736C-7B0B-44C5-AEF8-BA177E4676DF}" name="7" dataDxfId="4"/>
    <tableColumn id="16" xr3:uid="{55B21B60-6FC1-42BA-B145-95EB4DAFF230}" name="8" dataDxfId="3"/>
    <tableColumn id="17" xr3:uid="{0A95970B-833A-4A61-8213-B5B0C4CE5AAA}" name="9" dataDxfId="2"/>
    <tableColumn id="18" xr3:uid="{97B1940F-853D-4A16-AFB0-F6265A6B06E7}" name="10" dataDxfId="1"/>
    <tableColumn id="19" xr3:uid="{82EC7ABD-AC0F-48FE-8966-689A1EC6CC6A}" name="Index" dataDxfId="0">
      <calculatedColumnFormula>MATCH("NON(estvide())",G2:O2,1)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865E34-111B-4334-B8D4-1A89341F949E}">
  <sheetPr codeName="Feuil1"/>
  <dimension ref="B1:F16"/>
  <sheetViews>
    <sheetView showGridLines="0" tabSelected="1" workbookViewId="0">
      <selection activeCell="C4" sqref="C4"/>
    </sheetView>
  </sheetViews>
  <sheetFormatPr baseColWidth="10" defaultColWidth="50.7109375" defaultRowHeight="27" x14ac:dyDescent="0.25"/>
  <cols>
    <col min="1" max="2" width="11.42578125" style="7" customWidth="1"/>
    <col min="3" max="4" width="50.7109375" style="7"/>
    <col min="5" max="5" width="45.140625" style="7" bestFit="1" customWidth="1"/>
    <col min="6" max="6" width="11.42578125" style="7" customWidth="1"/>
    <col min="7" max="16384" width="50.7109375" style="7"/>
  </cols>
  <sheetData>
    <row r="1" spans="2:6" s="16" customFormat="1" x14ac:dyDescent="0.25"/>
    <row r="2" spans="2:6" x14ac:dyDescent="0.25">
      <c r="B2" s="32"/>
      <c r="C2" s="31" t="s">
        <v>26</v>
      </c>
      <c r="D2" s="27"/>
      <c r="E2" s="27"/>
      <c r="F2" s="34"/>
    </row>
    <row r="3" spans="2:6" ht="27.75" x14ac:dyDescent="0.25">
      <c r="B3" s="33"/>
      <c r="C3" s="17" t="s">
        <v>7</v>
      </c>
      <c r="D3" s="17" t="s">
        <v>8</v>
      </c>
      <c r="E3" s="17" t="s">
        <v>10</v>
      </c>
      <c r="F3" s="35"/>
    </row>
    <row r="4" spans="2:6" x14ac:dyDescent="0.25">
      <c r="B4" s="33"/>
      <c r="C4" s="23" t="s">
        <v>151</v>
      </c>
      <c r="D4" s="45" t="str">
        <f>IFERROR(IF(VLOOKUP(C4,Tableau7[[Numéro]:[Fhyabrks r Vhyrpnw]],5,FALSE)=0, "Non", "Oui"), "Mauvais N° de Tablette ?")</f>
        <v>Non</v>
      </c>
      <c r="E4" s="26" t="str">
        <f>INDEX(Tableau7[Dernière Personne Utilisatrice],MATCH(C4,Tableau7[Numéro],0),1)</f>
        <v>Lneimguh Zvtrvwgq</v>
      </c>
      <c r="F4" s="35"/>
    </row>
    <row r="5" spans="2:6" ht="27.75" x14ac:dyDescent="0.25">
      <c r="B5" s="33"/>
      <c r="C5" s="42" t="s">
        <v>23</v>
      </c>
      <c r="D5" s="17" t="s">
        <v>28</v>
      </c>
      <c r="E5" s="43"/>
      <c r="F5" s="35"/>
    </row>
    <row r="6" spans="2:6" x14ac:dyDescent="0.25">
      <c r="B6" s="28"/>
      <c r="C6" s="44" t="str">
        <f>IFERROR(IF(ISBLANK(VLOOKUP(C4,Tableau7[[Numéro]:[Numéro de Serie2]],3,FALSE)), "Non indiqué", VLOOKUP(C4,Tableau7[[Numéro]:[Numéro de Serie2]],3,FALSE)), "Mauvais N° Tablette ?")</f>
        <v>MBBQSH57730275R</v>
      </c>
      <c r="D6" s="41" t="str">
        <f>IFERROR(IF(ISBLANK(VLOOKUP(C4,Tableau7[[Numéro]:[Type de tablette]],2,FALSE)), "Non indiqué", VLOOKUP(C4,Tableau7[[Numéro]:[Type de tablette]],2,FALSE)), "Mauvais N° Tablette ?")</f>
        <v>T101HA</v>
      </c>
      <c r="E6" s="30"/>
      <c r="F6" s="29"/>
    </row>
    <row r="7" spans="2:6" x14ac:dyDescent="0.25">
      <c r="B7" s="28"/>
      <c r="C7" s="40"/>
      <c r="D7" s="40"/>
      <c r="E7" s="40"/>
      <c r="F7" s="29"/>
    </row>
    <row r="8" spans="2:6" x14ac:dyDescent="0.25">
      <c r="B8" s="33"/>
      <c r="C8" s="30"/>
      <c r="D8" s="36"/>
      <c r="E8" s="36"/>
      <c r="F8" s="35"/>
    </row>
    <row r="9" spans="2:6" x14ac:dyDescent="0.25">
      <c r="B9" s="33"/>
      <c r="C9" s="31" t="s">
        <v>27</v>
      </c>
      <c r="D9" s="37"/>
      <c r="E9" s="37"/>
      <c r="F9" s="35"/>
    </row>
    <row r="10" spans="2:6" ht="27.75" x14ac:dyDescent="0.25">
      <c r="B10" s="33"/>
      <c r="C10" s="17" t="s">
        <v>28</v>
      </c>
      <c r="D10" s="17" t="s">
        <v>23</v>
      </c>
      <c r="E10" s="17" t="s">
        <v>24</v>
      </c>
      <c r="F10" s="35"/>
    </row>
    <row r="11" spans="2:6" x14ac:dyDescent="0.25">
      <c r="B11" s="33"/>
      <c r="C11" s="23"/>
      <c r="D11" s="24"/>
      <c r="E11" s="25"/>
      <c r="F11" s="35"/>
    </row>
    <row r="12" spans="2:6" ht="27.75" x14ac:dyDescent="0.25">
      <c r="B12" s="33"/>
      <c r="C12" s="17" t="s">
        <v>25</v>
      </c>
      <c r="D12" s="17" t="s">
        <v>1</v>
      </c>
      <c r="E12" s="17" t="s">
        <v>2</v>
      </c>
      <c r="F12" s="35"/>
    </row>
    <row r="13" spans="2:6" x14ac:dyDescent="0.25">
      <c r="B13" s="33"/>
      <c r="C13" s="23"/>
      <c r="D13" s="24"/>
      <c r="E13" s="25"/>
      <c r="F13" s="35"/>
    </row>
    <row r="14" spans="2:6" x14ac:dyDescent="0.25">
      <c r="B14" s="33"/>
      <c r="C14" s="36"/>
      <c r="D14" s="36"/>
      <c r="E14" s="36"/>
      <c r="F14" s="35"/>
    </row>
    <row r="15" spans="2:6" x14ac:dyDescent="0.25">
      <c r="B15" s="33"/>
      <c r="C15" s="36"/>
      <c r="D15" s="36"/>
      <c r="E15" s="36"/>
      <c r="F15" s="35"/>
    </row>
    <row r="16" spans="2:6" x14ac:dyDescent="0.25">
      <c r="B16" s="38"/>
      <c r="C16" s="37"/>
      <c r="D16" s="37"/>
      <c r="E16" s="37"/>
      <c r="F16" s="39"/>
    </row>
  </sheetData>
  <sheetProtection algorithmName="SHA-512" hashValue="/HoalqlGU4y8qL2POMTxhVnNB8quhg8y+9cfmjOxIKeHm7lp8zOyjq/qc2ahoZSbOGgOfMvR6NQTf/7asGUbog==" saltValue="136ISrdy6kiDUDInVnk9lw==" spinCount="100000" sheet="1" objects="1" scenarios="1"/>
  <dataValidations count="3">
    <dataValidation type="list" showInputMessage="1" showErrorMessage="1" sqref="C4" xr:uid="{EC4E68F0-442B-431C-A663-F61B439944AB}">
      <formula1>Numéro</formula1>
    </dataValidation>
    <dataValidation type="list" allowBlank="1" showInputMessage="1" showErrorMessage="1" sqref="C11" xr:uid="{0AD87F11-9710-47C8-8181-6DD6B4927603}">
      <formula1>Ttable</formula1>
    </dataValidation>
    <dataValidation type="list" allowBlank="1" showInputMessage="1" showErrorMessage="1" sqref="C13" xr:uid="{3A85DE19-4E3F-4A67-B935-D6CEB8851784}">
      <formula1>presence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7" r:id="rId4" name="Button 9">
              <controlPr defaultSize="0" print="0" autoFill="0" autoPict="0" macro="[0]!RAZ">
                <anchor moveWithCells="1" sizeWithCells="1">
                  <from>
                    <xdr:col>2</xdr:col>
                    <xdr:colOff>276225</xdr:colOff>
                    <xdr:row>13</xdr:row>
                    <xdr:rowOff>219075</xdr:rowOff>
                  </from>
                  <to>
                    <xdr:col>2</xdr:col>
                    <xdr:colOff>2933700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5" name="Button 15">
              <controlPr defaultSize="0" print="0" autoFill="0" autoPict="0" macro="[0]!AjoutTablette">
                <anchor moveWithCells="1" sizeWithCells="1">
                  <from>
                    <xdr:col>4</xdr:col>
                    <xdr:colOff>123825</xdr:colOff>
                    <xdr:row>13</xdr:row>
                    <xdr:rowOff>257175</xdr:rowOff>
                  </from>
                  <to>
                    <xdr:col>4</xdr:col>
                    <xdr:colOff>2857500</xdr:colOff>
                    <xdr:row>15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954151-622E-4288-AB68-6531541C545F}">
  <sheetPr codeName="Feuil2"/>
  <dimension ref="A1:R46"/>
  <sheetViews>
    <sheetView workbookViewId="0">
      <selection activeCell="D4" sqref="D4"/>
    </sheetView>
  </sheetViews>
  <sheetFormatPr baseColWidth="10" defaultColWidth="27.42578125" defaultRowHeight="15" x14ac:dyDescent="0.25"/>
  <cols>
    <col min="1" max="1" width="10.5703125" bestFit="1" customWidth="1"/>
    <col min="2" max="2" width="11.7109375" bestFit="1" customWidth="1"/>
    <col min="3" max="3" width="18" bestFit="1" customWidth="1"/>
    <col min="4" max="4" width="38.28515625" bestFit="1" customWidth="1"/>
    <col min="5" max="5" width="22.42578125" bestFit="1" customWidth="1"/>
    <col min="6" max="6" width="30.5703125" bestFit="1" customWidth="1"/>
    <col min="7" max="7" width="23.5703125" bestFit="1" customWidth="1"/>
    <col min="8" max="8" width="20.28515625" bestFit="1" customWidth="1"/>
    <col min="9" max="15" width="4.28515625" bestFit="1" customWidth="1"/>
    <col min="16" max="16" width="5.5703125" bestFit="1" customWidth="1"/>
    <col min="17" max="17" width="8.28515625" bestFit="1" customWidth="1"/>
  </cols>
  <sheetData>
    <row r="1" spans="1:18" x14ac:dyDescent="0.25">
      <c r="A1" t="s">
        <v>0</v>
      </c>
      <c r="B1" t="s">
        <v>11</v>
      </c>
      <c r="C1" t="s">
        <v>29</v>
      </c>
      <c r="D1" t="s">
        <v>12</v>
      </c>
      <c r="E1" t="s">
        <v>190</v>
      </c>
      <c r="F1" t="s">
        <v>9</v>
      </c>
      <c r="G1" t="s">
        <v>1</v>
      </c>
      <c r="H1" t="s">
        <v>14</v>
      </c>
      <c r="I1" t="s">
        <v>15</v>
      </c>
      <c r="J1" t="s">
        <v>16</v>
      </c>
      <c r="K1" t="s">
        <v>17</v>
      </c>
      <c r="L1" t="s">
        <v>18</v>
      </c>
      <c r="M1" t="s">
        <v>19</v>
      </c>
      <c r="N1" t="s">
        <v>20</v>
      </c>
      <c r="O1" t="s">
        <v>21</v>
      </c>
      <c r="P1" t="s">
        <v>22</v>
      </c>
      <c r="Q1" t="s">
        <v>13</v>
      </c>
    </row>
    <row r="2" spans="1:18" s="48" customFormat="1" x14ac:dyDescent="0.25">
      <c r="A2" s="49" t="s">
        <v>147</v>
      </c>
      <c r="B2" s="49" t="s">
        <v>4</v>
      </c>
      <c r="C2" s="49" t="s">
        <v>30</v>
      </c>
      <c r="D2" s="49"/>
      <c r="E2" s="50"/>
      <c r="F2" s="58" t="e" cm="1">
        <f t="array" ref="F2">INDEX(G2:P2,,Q2)</f>
        <v>#N/A</v>
      </c>
      <c r="G2" s="49" t="s">
        <v>89</v>
      </c>
      <c r="Q2" s="48" t="e">
        <f>MATCH("NON(estvide())",G2:O2,1)</f>
        <v>#N/A</v>
      </c>
      <c r="R2" s="58"/>
    </row>
    <row r="3" spans="1:18" s="48" customFormat="1" x14ac:dyDescent="0.25">
      <c r="A3" s="49" t="s">
        <v>148</v>
      </c>
      <c r="B3" s="49" t="s">
        <v>4</v>
      </c>
      <c r="C3" s="49" t="s">
        <v>31</v>
      </c>
      <c r="D3" s="49"/>
      <c r="E3" s="50"/>
      <c r="F3" s="58" t="e" cm="1">
        <f t="array" ref="F3">INDEX(G3:P3,,Q3)</f>
        <v>#N/A</v>
      </c>
      <c r="G3" s="49" t="s">
        <v>90</v>
      </c>
      <c r="Q3" s="58" t="e">
        <f>MATCH("NON(estvide())",G3:O3,1)</f>
        <v>#N/A</v>
      </c>
    </row>
    <row r="4" spans="1:18" s="48" customFormat="1" x14ac:dyDescent="0.25">
      <c r="A4" s="49" t="s">
        <v>149</v>
      </c>
      <c r="B4" s="49" t="s">
        <v>4</v>
      </c>
      <c r="C4" s="49" t="s">
        <v>32</v>
      </c>
      <c r="D4" s="49"/>
      <c r="E4" s="50"/>
      <c r="F4" s="58" t="e" cm="1">
        <f t="array" ref="F4">INDEX(G4:P4,,Q4)</f>
        <v>#N/A</v>
      </c>
      <c r="G4" s="49" t="s">
        <v>91</v>
      </c>
      <c r="Q4" s="58" t="e">
        <f>MATCH("NON(estvide())",G4:O4,1)</f>
        <v>#N/A</v>
      </c>
    </row>
    <row r="5" spans="1:18" s="48" customFormat="1" x14ac:dyDescent="0.25">
      <c r="A5" s="49" t="s">
        <v>150</v>
      </c>
      <c r="B5" s="49" t="s">
        <v>4</v>
      </c>
      <c r="C5" s="49" t="s">
        <v>33</v>
      </c>
      <c r="D5" s="49"/>
      <c r="E5" s="50"/>
      <c r="F5" s="56" t="str" cm="1">
        <f t="array" ref="F5">INDEX(G5:P5,,Q5)</f>
        <v>Dpeome Gntagow</v>
      </c>
      <c r="G5" s="49" t="s">
        <v>92</v>
      </c>
      <c r="H5" s="57"/>
      <c r="I5" s="57"/>
      <c r="J5" s="57"/>
      <c r="K5" s="57"/>
      <c r="L5" s="57"/>
      <c r="M5" s="57"/>
      <c r="N5" s="57"/>
      <c r="O5" s="57"/>
      <c r="P5" s="55"/>
      <c r="Q5" s="54">
        <f t="shared" ref="Q5:Q46" si="0">MATCH("NON(estvide())",G5:O5,1)</f>
        <v>1</v>
      </c>
    </row>
    <row r="6" spans="1:18" s="48" customFormat="1" x14ac:dyDescent="0.25">
      <c r="A6" s="1" t="s">
        <v>151</v>
      </c>
      <c r="B6" s="1" t="s">
        <v>4</v>
      </c>
      <c r="C6" s="1" t="s">
        <v>34</v>
      </c>
      <c r="D6" s="1"/>
      <c r="E6" s="3"/>
      <c r="F6" s="51" t="str" cm="1">
        <f t="array" ref="F6">INDEX(G6:P6,,Q6)</f>
        <v>Lneimguh Zvtrvwgq</v>
      </c>
      <c r="G6" s="11" t="s">
        <v>93</v>
      </c>
      <c r="H6" s="52" t="s">
        <v>94</v>
      </c>
      <c r="I6" s="52"/>
      <c r="J6" s="52"/>
      <c r="K6" s="52"/>
      <c r="L6" s="52"/>
      <c r="M6" s="52"/>
      <c r="N6" s="52"/>
      <c r="O6" s="52"/>
      <c r="P6" s="53"/>
      <c r="Q6" s="51">
        <f t="shared" si="0"/>
        <v>2</v>
      </c>
    </row>
    <row r="7" spans="1:18" s="48" customFormat="1" x14ac:dyDescent="0.25">
      <c r="A7" s="1" t="s">
        <v>152</v>
      </c>
      <c r="B7" s="1" t="s">
        <v>4</v>
      </c>
      <c r="C7" s="1" t="s">
        <v>35</v>
      </c>
      <c r="D7" s="1" t="s">
        <v>74</v>
      </c>
      <c r="E7" s="3"/>
      <c r="F7" s="51" t="str" cm="1">
        <f t="array" ref="F7">INDEX(G7:P7,,Q7)</f>
        <v>Idpvi Hhqm</v>
      </c>
      <c r="G7" s="12" t="s">
        <v>95</v>
      </c>
      <c r="H7" s="52" t="s">
        <v>96</v>
      </c>
      <c r="I7" s="52"/>
      <c r="J7" s="52"/>
      <c r="K7" s="52"/>
      <c r="L7" s="52"/>
      <c r="M7" s="52"/>
      <c r="N7" s="52"/>
      <c r="O7" s="52"/>
      <c r="P7" s="53"/>
      <c r="Q7" s="51">
        <f t="shared" si="0"/>
        <v>2</v>
      </c>
    </row>
    <row r="8" spans="1:18" s="48" customFormat="1" x14ac:dyDescent="0.25">
      <c r="A8" s="1" t="s">
        <v>153</v>
      </c>
      <c r="B8" s="1" t="s">
        <v>4</v>
      </c>
      <c r="C8" s="1" t="s">
        <v>36</v>
      </c>
      <c r="D8" s="1" t="s">
        <v>75</v>
      </c>
      <c r="E8" s="3"/>
      <c r="F8" s="51" t="str" cm="1">
        <f t="array" ref="F8">INDEX(G8:P8,,Q8)</f>
        <v>Efd1</v>
      </c>
      <c r="G8" s="11" t="s">
        <v>97</v>
      </c>
      <c r="H8" s="52"/>
      <c r="I8" s="52"/>
      <c r="J8" s="52"/>
      <c r="K8" s="52"/>
      <c r="L8" s="52"/>
      <c r="M8" s="52"/>
      <c r="N8" s="52"/>
      <c r="O8" s="52"/>
      <c r="P8" s="53"/>
      <c r="Q8" s="51">
        <f t="shared" si="0"/>
        <v>1</v>
      </c>
    </row>
    <row r="9" spans="1:18" s="48" customFormat="1" x14ac:dyDescent="0.25">
      <c r="A9" s="49" t="s">
        <v>154</v>
      </c>
      <c r="B9" s="49" t="s">
        <v>4</v>
      </c>
      <c r="C9" s="49" t="s">
        <v>37</v>
      </c>
      <c r="D9" s="49" t="s">
        <v>76</v>
      </c>
      <c r="E9" s="50"/>
      <c r="F9" s="47" t="str" cm="1">
        <f t="array" ref="F9">INDEX(G9:P9,,Q9)</f>
        <v>Mtexmguv ZBZOMO</v>
      </c>
      <c r="G9" s="49" t="s">
        <v>98</v>
      </c>
      <c r="H9" s="46" t="s">
        <v>99</v>
      </c>
      <c r="I9" s="46"/>
      <c r="J9" s="46"/>
      <c r="K9" s="46"/>
      <c r="L9" s="46"/>
      <c r="M9" s="46"/>
      <c r="N9" s="46"/>
      <c r="O9" s="46"/>
      <c r="P9" s="46"/>
      <c r="Q9" s="47">
        <f t="shared" si="0"/>
        <v>1</v>
      </c>
    </row>
    <row r="10" spans="1:18" x14ac:dyDescent="0.25">
      <c r="A10" s="1" t="s">
        <v>155</v>
      </c>
      <c r="B10" s="1" t="s">
        <v>3</v>
      </c>
      <c r="C10" s="1" t="s">
        <v>38</v>
      </c>
      <c r="D10" s="1"/>
      <c r="E10" s="3"/>
      <c r="F10" s="3" t="str" cm="1">
        <f t="array" ref="F10">INDEX(G10:P10,,Q10)</f>
        <v>Jsjvikyto Bpijesj</v>
      </c>
      <c r="G10" s="11" t="s">
        <v>100</v>
      </c>
      <c r="H10" s="11" t="s">
        <v>101</v>
      </c>
      <c r="I10" s="11"/>
      <c r="J10" s="11"/>
      <c r="K10" s="11"/>
      <c r="L10" s="11"/>
      <c r="M10" s="11"/>
      <c r="N10" s="11"/>
      <c r="O10" s="11"/>
      <c r="P10" s="9"/>
      <c r="Q10" s="3">
        <f t="shared" si="0"/>
        <v>2</v>
      </c>
    </row>
    <row r="11" spans="1:18" x14ac:dyDescent="0.25">
      <c r="A11" s="1" t="s">
        <v>156</v>
      </c>
      <c r="B11" s="1" t="s">
        <v>4</v>
      </c>
      <c r="C11" s="1" t="s">
        <v>39</v>
      </c>
      <c r="D11" s="1"/>
      <c r="E11" s="3"/>
      <c r="F11" s="3" t="str" cm="1">
        <f t="array" ref="F11">INDEX(G11:P11,,Q11)</f>
        <v>Bxxduc Cstsojqva</v>
      </c>
      <c r="G11" s="12" t="s">
        <v>102</v>
      </c>
      <c r="H11" s="11" t="s">
        <v>103</v>
      </c>
      <c r="I11" s="11"/>
      <c r="J11" s="11"/>
      <c r="K11" s="11"/>
      <c r="L11" s="11"/>
      <c r="M11" s="11"/>
      <c r="N11" s="11"/>
      <c r="O11" s="11"/>
      <c r="P11" s="9"/>
      <c r="Q11" s="3">
        <f t="shared" si="0"/>
        <v>1</v>
      </c>
    </row>
    <row r="12" spans="1:18" x14ac:dyDescent="0.25">
      <c r="A12" s="1" t="s">
        <v>157</v>
      </c>
      <c r="B12" s="1" t="s">
        <v>4</v>
      </c>
      <c r="C12" s="1" t="s">
        <v>40</v>
      </c>
      <c r="D12" s="1"/>
      <c r="E12" s="3"/>
      <c r="F12" s="3" t="str" cm="1">
        <f t="array" ref="F12">INDEX(G12:P12,,Q12)</f>
        <v>Iktql Cqtejt</v>
      </c>
      <c r="G12" s="11" t="s">
        <v>104</v>
      </c>
      <c r="H12" s="11" t="s">
        <v>105</v>
      </c>
      <c r="I12" s="11"/>
      <c r="J12" s="11"/>
      <c r="K12" s="11"/>
      <c r="L12" s="11"/>
      <c r="M12" s="11"/>
      <c r="N12" s="11"/>
      <c r="O12" s="11"/>
      <c r="P12" s="9"/>
      <c r="Q12" s="3">
        <f t="shared" si="0"/>
        <v>2</v>
      </c>
    </row>
    <row r="13" spans="1:18" x14ac:dyDescent="0.25">
      <c r="A13" s="1" t="s">
        <v>158</v>
      </c>
      <c r="B13" s="1" t="s">
        <v>4</v>
      </c>
      <c r="C13" s="4" t="s">
        <v>41</v>
      </c>
      <c r="D13" s="1"/>
      <c r="E13" s="3"/>
      <c r="F13" s="3" t="str" cm="1">
        <f t="array" ref="F13">INDEX(G13:P13,,Q13)</f>
        <v>Leimfi Uqvi</v>
      </c>
      <c r="G13" s="12" t="s">
        <v>106</v>
      </c>
      <c r="H13" s="11" t="s">
        <v>107</v>
      </c>
      <c r="I13" s="11"/>
      <c r="J13" s="11"/>
      <c r="K13" s="11"/>
      <c r="L13" s="11"/>
      <c r="M13" s="11"/>
      <c r="N13" s="11"/>
      <c r="O13" s="11"/>
      <c r="P13" s="9"/>
      <c r="Q13" s="3">
        <f t="shared" si="0"/>
        <v>1</v>
      </c>
    </row>
    <row r="14" spans="1:18" x14ac:dyDescent="0.25">
      <c r="A14" s="1" t="s">
        <v>159</v>
      </c>
      <c r="B14" s="1" t="s">
        <v>4</v>
      </c>
      <c r="C14" s="1" t="s">
        <v>42</v>
      </c>
      <c r="D14" s="1"/>
      <c r="E14" s="3"/>
      <c r="F14" s="3" t="e" cm="1">
        <f t="array" ref="F14">INDEX(G14:P14,,Q14)</f>
        <v>#N/A</v>
      </c>
      <c r="G14" s="11" t="s">
        <v>108</v>
      </c>
      <c r="H14" s="11"/>
      <c r="I14" s="11"/>
      <c r="J14" s="11"/>
      <c r="K14" s="11"/>
      <c r="L14" s="11"/>
      <c r="M14" s="11"/>
      <c r="N14" s="11"/>
      <c r="O14" s="11"/>
      <c r="P14" s="9"/>
      <c r="Q14" s="3" t="e">
        <f t="shared" si="0"/>
        <v>#N/A</v>
      </c>
    </row>
    <row r="15" spans="1:18" x14ac:dyDescent="0.25">
      <c r="A15" s="1" t="s">
        <v>160</v>
      </c>
      <c r="B15" s="1" t="s">
        <v>4</v>
      </c>
      <c r="C15" s="2" t="s">
        <v>43</v>
      </c>
      <c r="D15" s="1"/>
      <c r="E15" s="3"/>
      <c r="F15" s="3" t="e" cm="1">
        <f t="array" ref="F15">INDEX(G15:P15,,Q15)</f>
        <v>#N/A</v>
      </c>
      <c r="G15" s="11" t="s">
        <v>109</v>
      </c>
      <c r="H15" s="11"/>
      <c r="I15" s="11"/>
      <c r="J15" s="11"/>
      <c r="K15" s="11"/>
      <c r="L15" s="11"/>
      <c r="M15" s="11"/>
      <c r="N15" s="11"/>
      <c r="O15" s="11"/>
      <c r="P15" s="9"/>
      <c r="Q15" s="3" t="e">
        <f t="shared" si="0"/>
        <v>#N/A</v>
      </c>
    </row>
    <row r="16" spans="1:18" x14ac:dyDescent="0.25">
      <c r="A16" s="49" t="s">
        <v>161</v>
      </c>
      <c r="B16" s="49" t="s">
        <v>3</v>
      </c>
      <c r="C16" s="49" t="s">
        <v>44</v>
      </c>
      <c r="D16" s="49"/>
      <c r="E16" s="50"/>
      <c r="F16" s="47" t="str" cm="1">
        <f t="array" ref="F16">INDEX(G16:P16,,Q16)</f>
        <v>Hejyqbmu Tmpynpxptn</v>
      </c>
      <c r="G16" s="49" t="s">
        <v>110</v>
      </c>
      <c r="H16" s="46"/>
      <c r="I16" s="46"/>
      <c r="J16" s="46"/>
      <c r="K16" s="46"/>
      <c r="L16" s="46"/>
      <c r="M16" s="46"/>
      <c r="N16" s="46"/>
      <c r="O16" s="46"/>
      <c r="P16" s="46"/>
      <c r="Q16" s="47">
        <f t="shared" si="0"/>
        <v>1</v>
      </c>
    </row>
    <row r="17" spans="1:17" x14ac:dyDescent="0.25">
      <c r="A17" s="1" t="s">
        <v>162</v>
      </c>
      <c r="B17" s="1" t="s">
        <v>3</v>
      </c>
      <c r="C17" s="1" t="s">
        <v>45</v>
      </c>
      <c r="D17" s="1" t="s">
        <v>77</v>
      </c>
      <c r="E17" s="3" t="s">
        <v>5</v>
      </c>
      <c r="F17" s="3" t="e" cm="1">
        <f t="array" ref="F17">INDEX(G17:P17,,Q17)</f>
        <v>#N/A</v>
      </c>
      <c r="G17" s="11"/>
      <c r="H17" s="11"/>
      <c r="I17" s="11"/>
      <c r="J17" s="11"/>
      <c r="K17" s="11"/>
      <c r="L17" s="11"/>
      <c r="M17" s="11"/>
      <c r="N17" s="11"/>
      <c r="O17" s="11"/>
      <c r="P17" s="9"/>
      <c r="Q17" s="3" t="e">
        <f t="shared" si="0"/>
        <v>#N/A</v>
      </c>
    </row>
    <row r="18" spans="1:17" x14ac:dyDescent="0.25">
      <c r="A18" s="1" t="s">
        <v>163</v>
      </c>
      <c r="B18" s="1" t="s">
        <v>3</v>
      </c>
      <c r="C18" s="1" t="s">
        <v>46</v>
      </c>
      <c r="D18" s="1"/>
      <c r="E18" s="3"/>
      <c r="F18" s="3" t="str" cm="1">
        <f t="array" ref="F18">INDEX(G18:P18,,Q18)</f>
        <v>Gamm-Gnxh Ifjxf</v>
      </c>
      <c r="G18" s="11" t="s">
        <v>111</v>
      </c>
      <c r="H18" s="11" t="s">
        <v>112</v>
      </c>
      <c r="I18" s="11"/>
      <c r="J18" s="11"/>
      <c r="K18" s="11"/>
      <c r="L18" s="11"/>
      <c r="M18" s="11"/>
      <c r="N18" s="11"/>
      <c r="O18" s="11"/>
      <c r="P18" s="9"/>
      <c r="Q18" s="3">
        <f t="shared" si="0"/>
        <v>2</v>
      </c>
    </row>
    <row r="19" spans="1:17" x14ac:dyDescent="0.25">
      <c r="A19" s="1" t="s">
        <v>164</v>
      </c>
      <c r="B19" s="1" t="s">
        <v>4</v>
      </c>
      <c r="C19" s="1" t="s">
        <v>47</v>
      </c>
      <c r="D19" s="1"/>
      <c r="E19" s="3"/>
      <c r="F19" s="3" t="str" cm="1">
        <f t="array" ref="F19">INDEX(G19:P19,,Q19)</f>
        <v>Lzeavx Fixdnz</v>
      </c>
      <c r="G19" s="11" t="s">
        <v>113</v>
      </c>
      <c r="H19" s="11"/>
      <c r="I19" s="11"/>
      <c r="J19" s="11"/>
      <c r="K19" s="11"/>
      <c r="L19" s="11"/>
      <c r="M19" s="11"/>
      <c r="N19" s="11"/>
      <c r="O19" s="11"/>
      <c r="P19" s="9"/>
      <c r="Q19" s="3">
        <f t="shared" si="0"/>
        <v>1</v>
      </c>
    </row>
    <row r="20" spans="1:17" x14ac:dyDescent="0.25">
      <c r="A20" s="1" t="s">
        <v>165</v>
      </c>
      <c r="B20" s="1" t="s">
        <v>4</v>
      </c>
      <c r="C20" s="1" t="s">
        <v>48</v>
      </c>
      <c r="D20" s="1"/>
      <c r="E20" s="3"/>
      <c r="F20" s="3" t="str" cm="1">
        <f t="array" ref="F20">INDEX(G20:P20,,Q20)</f>
        <v>Mmmoczx Lwcmib-Ysienlq</v>
      </c>
      <c r="G20" s="11" t="s">
        <v>114</v>
      </c>
      <c r="H20" s="11"/>
      <c r="I20" s="11"/>
      <c r="J20" s="11"/>
      <c r="K20" s="11"/>
      <c r="L20" s="11"/>
      <c r="M20" s="11"/>
      <c r="N20" s="11"/>
      <c r="O20" s="11"/>
      <c r="P20" s="9"/>
      <c r="Q20" s="3">
        <f t="shared" si="0"/>
        <v>1</v>
      </c>
    </row>
    <row r="21" spans="1:17" x14ac:dyDescent="0.25">
      <c r="A21" s="1" t="s">
        <v>166</v>
      </c>
      <c r="B21" s="1" t="s">
        <v>3</v>
      </c>
      <c r="C21" s="1" t="s">
        <v>49</v>
      </c>
      <c r="D21" s="1" t="s">
        <v>78</v>
      </c>
      <c r="E21" s="3"/>
      <c r="F21" s="3" t="e" cm="1">
        <f t="array" ref="F21">INDEX(G21:P21,,Q21)</f>
        <v>#N/A</v>
      </c>
      <c r="G21" s="11" t="s">
        <v>115</v>
      </c>
      <c r="H21" s="11" t="s">
        <v>116</v>
      </c>
      <c r="I21" s="11"/>
      <c r="J21" s="11"/>
      <c r="K21" s="11"/>
      <c r="L21" s="11"/>
      <c r="M21" s="11"/>
      <c r="N21" s="11"/>
      <c r="O21" s="11"/>
      <c r="P21" s="10"/>
      <c r="Q21" s="3" t="e">
        <f t="shared" si="0"/>
        <v>#N/A</v>
      </c>
    </row>
    <row r="22" spans="1:17" x14ac:dyDescent="0.25">
      <c r="A22" s="1" t="s">
        <v>167</v>
      </c>
      <c r="B22" s="1" t="s">
        <v>3</v>
      </c>
      <c r="C22" s="6" t="s">
        <v>50</v>
      </c>
      <c r="D22" s="1"/>
      <c r="E22" s="3"/>
      <c r="F22" s="3" t="str" cm="1">
        <f t="array" ref="F22">INDEX(G22:P22,,Q22)</f>
        <v>Bqvpmcl Hwiwyiikph</v>
      </c>
      <c r="G22" s="12" t="s">
        <v>117</v>
      </c>
      <c r="H22" s="11" t="s">
        <v>118</v>
      </c>
      <c r="I22" s="11"/>
      <c r="J22" s="11"/>
      <c r="K22" s="11"/>
      <c r="L22" s="11"/>
      <c r="M22" s="11"/>
      <c r="N22" s="11"/>
      <c r="O22" s="11"/>
      <c r="P22" s="9"/>
      <c r="Q22" s="3">
        <f t="shared" si="0"/>
        <v>2</v>
      </c>
    </row>
    <row r="23" spans="1:17" x14ac:dyDescent="0.25">
      <c r="A23" s="1" t="s">
        <v>168</v>
      </c>
      <c r="B23" s="1" t="s">
        <v>4</v>
      </c>
      <c r="C23" s="1" t="s">
        <v>51</v>
      </c>
      <c r="D23" s="1"/>
      <c r="E23" s="3"/>
      <c r="F23" s="3" t="e" cm="1">
        <f t="array" ref="F23">INDEX(G23:P23,,Q23)</f>
        <v>#N/A</v>
      </c>
      <c r="G23" s="11" t="s">
        <v>119</v>
      </c>
      <c r="H23" s="11"/>
      <c r="I23" s="11"/>
      <c r="J23" s="11"/>
      <c r="K23" s="11"/>
      <c r="L23" s="11"/>
      <c r="M23" s="11"/>
      <c r="N23" s="11"/>
      <c r="O23" s="11"/>
      <c r="P23" s="9"/>
      <c r="Q23" s="3" t="e">
        <f t="shared" si="0"/>
        <v>#N/A</v>
      </c>
    </row>
    <row r="24" spans="1:17" x14ac:dyDescent="0.25">
      <c r="A24" s="1" t="s">
        <v>169</v>
      </c>
      <c r="B24" s="1" t="s">
        <v>3</v>
      </c>
      <c r="C24" s="1" t="s">
        <v>52</v>
      </c>
      <c r="D24" s="1" t="s">
        <v>79</v>
      </c>
      <c r="E24" s="3"/>
      <c r="F24" s="3" t="str" cm="1">
        <f t="array" ref="F24">INDEX(G24:P24,,Q24)</f>
        <v>Kcs6</v>
      </c>
      <c r="G24" s="11" t="s">
        <v>120</v>
      </c>
      <c r="H24" s="11"/>
      <c r="I24" s="11"/>
      <c r="J24" s="11"/>
      <c r="K24" s="11"/>
      <c r="L24" s="11"/>
      <c r="M24" s="11"/>
      <c r="N24" s="11"/>
      <c r="O24" s="11"/>
      <c r="P24" s="9"/>
      <c r="Q24" s="3">
        <f t="shared" si="0"/>
        <v>1</v>
      </c>
    </row>
    <row r="25" spans="1:17" x14ac:dyDescent="0.25">
      <c r="A25" s="1" t="s">
        <v>170</v>
      </c>
      <c r="B25" s="1" t="s">
        <v>3</v>
      </c>
      <c r="C25" s="1" t="s">
        <v>53</v>
      </c>
      <c r="D25" s="1"/>
      <c r="E25" s="3" t="s">
        <v>6</v>
      </c>
      <c r="F25" s="3" t="str" cm="1">
        <f t="array" ref="F25">INDEX(G25:P25,,Q25)</f>
        <v>Boqo</v>
      </c>
      <c r="G25" s="11" t="s">
        <v>121</v>
      </c>
      <c r="H25" s="11" t="s">
        <v>122</v>
      </c>
      <c r="I25" s="11"/>
      <c r="J25" s="11"/>
      <c r="K25" s="11"/>
      <c r="L25" s="11"/>
      <c r="M25" s="11"/>
      <c r="N25" s="11"/>
      <c r="O25" s="11"/>
      <c r="P25" s="9"/>
      <c r="Q25" s="3">
        <f t="shared" si="0"/>
        <v>1</v>
      </c>
    </row>
    <row r="26" spans="1:17" x14ac:dyDescent="0.25">
      <c r="A26" s="1" t="s">
        <v>171</v>
      </c>
      <c r="B26" s="1" t="s">
        <v>4</v>
      </c>
      <c r="C26" s="1" t="s">
        <v>54</v>
      </c>
      <c r="D26" s="1"/>
      <c r="E26" s="3"/>
      <c r="F26" s="3" t="str" cm="1">
        <f t="array" ref="F26">INDEX(G26:P26,,Q26)</f>
        <v>Lboegbksmj Rsbgc</v>
      </c>
      <c r="G26" s="11" t="s">
        <v>123</v>
      </c>
      <c r="H26" s="11" t="s">
        <v>124</v>
      </c>
      <c r="I26" s="11"/>
      <c r="J26" s="11"/>
      <c r="K26" s="11"/>
      <c r="L26" s="11"/>
      <c r="M26" s="11"/>
      <c r="N26" s="11"/>
      <c r="O26" s="11"/>
      <c r="P26" s="9"/>
      <c r="Q26" s="3">
        <f t="shared" si="0"/>
        <v>1</v>
      </c>
    </row>
    <row r="27" spans="1:17" x14ac:dyDescent="0.25">
      <c r="A27" s="1" t="s">
        <v>172</v>
      </c>
      <c r="B27" s="1" t="s">
        <v>4</v>
      </c>
      <c r="C27" s="1" t="s">
        <v>55</v>
      </c>
      <c r="D27" s="1" t="s">
        <v>80</v>
      </c>
      <c r="E27" s="3"/>
      <c r="F27" s="3" t="e" cm="1">
        <f t="array" ref="F27">INDEX(G27:P27,,Q27)</f>
        <v>#N/A</v>
      </c>
      <c r="G27" s="11" t="s">
        <v>125</v>
      </c>
      <c r="H27" s="11"/>
      <c r="I27" s="11"/>
      <c r="J27" s="11"/>
      <c r="K27" s="11"/>
      <c r="L27" s="11"/>
      <c r="M27" s="11"/>
      <c r="N27" s="11"/>
      <c r="O27" s="11"/>
      <c r="P27" s="9"/>
      <c r="Q27" s="3" t="e">
        <f t="shared" si="0"/>
        <v>#N/A</v>
      </c>
    </row>
    <row r="28" spans="1:17" x14ac:dyDescent="0.25">
      <c r="A28" s="1" t="s">
        <v>173</v>
      </c>
      <c r="B28" s="1" t="s">
        <v>4</v>
      </c>
      <c r="C28" s="1" t="s">
        <v>56</v>
      </c>
      <c r="D28" s="1"/>
      <c r="E28" s="3"/>
      <c r="F28" s="3" t="str" cm="1">
        <f t="array" ref="F28">INDEX(G28:P28,,Q28)</f>
        <v>Bohuh Zjlrdqz</v>
      </c>
      <c r="G28" s="11" t="s">
        <v>126</v>
      </c>
      <c r="H28" s="11" t="s">
        <v>127</v>
      </c>
      <c r="I28" s="11"/>
      <c r="J28" s="11"/>
      <c r="K28" s="11"/>
      <c r="L28" s="11"/>
      <c r="M28" s="11"/>
      <c r="N28" s="11"/>
      <c r="O28" s="11"/>
      <c r="P28" s="9"/>
      <c r="Q28" s="3">
        <f t="shared" si="0"/>
        <v>2</v>
      </c>
    </row>
    <row r="29" spans="1:17" x14ac:dyDescent="0.25">
      <c r="A29" s="1" t="s">
        <v>174</v>
      </c>
      <c r="B29" s="1" t="s">
        <v>4</v>
      </c>
      <c r="C29" s="5" t="s">
        <v>57</v>
      </c>
      <c r="D29" s="1" t="s">
        <v>81</v>
      </c>
      <c r="E29" s="3"/>
      <c r="F29" s="3" t="e" cm="1">
        <f t="array" ref="F29">INDEX(G29:P29,,Q29)</f>
        <v>#N/A</v>
      </c>
      <c r="G29" s="11" t="s">
        <v>128</v>
      </c>
      <c r="H29" s="11"/>
      <c r="I29" s="11"/>
      <c r="J29" s="11"/>
      <c r="K29" s="11"/>
      <c r="L29" s="11"/>
      <c r="M29" s="11"/>
      <c r="N29" s="11"/>
      <c r="O29" s="11"/>
      <c r="P29" s="9"/>
      <c r="Q29" s="3" t="e">
        <f t="shared" si="0"/>
        <v>#N/A</v>
      </c>
    </row>
    <row r="30" spans="1:17" x14ac:dyDescent="0.25">
      <c r="A30" s="1" t="s">
        <v>175</v>
      </c>
      <c r="B30" s="1" t="s">
        <v>4</v>
      </c>
      <c r="C30" s="1" t="s">
        <v>58</v>
      </c>
      <c r="D30" s="1" t="s">
        <v>82</v>
      </c>
      <c r="E30" s="3"/>
      <c r="F30" s="3" t="str" cm="1">
        <f t="array" ref="F30">INDEX(G30:P30,,Q30)</f>
        <v>Jaflyhcj Aaomoot</v>
      </c>
      <c r="G30" s="11" t="s">
        <v>129</v>
      </c>
      <c r="H30" s="11"/>
      <c r="I30" s="11"/>
      <c r="J30" s="11"/>
      <c r="K30" s="11"/>
      <c r="L30" s="11"/>
      <c r="M30" s="11"/>
      <c r="N30" s="11"/>
      <c r="O30" s="11"/>
      <c r="P30" s="9"/>
      <c r="Q30" s="3">
        <f t="shared" si="0"/>
        <v>1</v>
      </c>
    </row>
    <row r="31" spans="1:17" x14ac:dyDescent="0.25">
      <c r="A31" s="1" t="s">
        <v>176</v>
      </c>
      <c r="B31" s="1" t="s">
        <v>4</v>
      </c>
      <c r="C31" s="1" t="s">
        <v>59</v>
      </c>
      <c r="D31" s="1"/>
      <c r="E31" s="3"/>
      <c r="F31" s="3" t="e" cm="1">
        <f t="array" ref="F31">INDEX(G31:P31,,Q31)</f>
        <v>#N/A</v>
      </c>
      <c r="G31" s="13" t="s">
        <v>130</v>
      </c>
      <c r="H31" s="11"/>
      <c r="I31" s="11"/>
      <c r="J31" s="11"/>
      <c r="K31" s="11"/>
      <c r="L31" s="11"/>
      <c r="M31" s="11"/>
      <c r="N31" s="11"/>
      <c r="O31" s="11"/>
      <c r="P31" s="9"/>
      <c r="Q31" s="3" t="e">
        <f t="shared" si="0"/>
        <v>#N/A</v>
      </c>
    </row>
    <row r="32" spans="1:17" x14ac:dyDescent="0.25">
      <c r="A32" s="1" t="s">
        <v>177</v>
      </c>
      <c r="B32" s="1" t="s">
        <v>4</v>
      </c>
      <c r="C32" s="1" t="s">
        <v>60</v>
      </c>
      <c r="D32" s="1" t="s">
        <v>83</v>
      </c>
      <c r="E32" s="3"/>
      <c r="F32" s="3" t="e" cm="1">
        <f t="array" ref="F32">INDEX(G32:P32,,Q32)</f>
        <v>#N/A</v>
      </c>
      <c r="G32" s="11" t="s">
        <v>131</v>
      </c>
      <c r="H32" s="11"/>
      <c r="I32" s="11"/>
      <c r="J32" s="11"/>
      <c r="K32" s="11"/>
      <c r="L32" s="11"/>
      <c r="M32" s="11"/>
      <c r="N32" s="11"/>
      <c r="O32" s="11"/>
      <c r="P32" s="9"/>
      <c r="Q32" s="3" t="e">
        <f t="shared" si="0"/>
        <v>#N/A</v>
      </c>
    </row>
    <row r="33" spans="1:17" x14ac:dyDescent="0.25">
      <c r="A33" s="18" t="s">
        <v>178</v>
      </c>
      <c r="B33" s="18" t="s">
        <v>3</v>
      </c>
      <c r="C33" s="18" t="s">
        <v>61</v>
      </c>
      <c r="D33" s="18"/>
      <c r="E33" s="20" t="s">
        <v>6</v>
      </c>
      <c r="F33" s="21" t="e" cm="1">
        <f t="array" ref="F33">INDEX(G33:P33,,Q33)</f>
        <v>#N/A</v>
      </c>
      <c r="G33" s="18"/>
      <c r="H33" s="18"/>
      <c r="I33" s="18"/>
      <c r="J33" s="18"/>
      <c r="K33" s="18"/>
      <c r="L33" s="18"/>
      <c r="M33" s="18"/>
      <c r="N33" s="18"/>
      <c r="O33" s="18"/>
      <c r="P33" s="19"/>
      <c r="Q33" s="22" t="e">
        <f t="shared" si="0"/>
        <v>#N/A</v>
      </c>
    </row>
    <row r="34" spans="1:17" x14ac:dyDescent="0.25">
      <c r="A34" s="1" t="s">
        <v>179</v>
      </c>
      <c r="B34" s="1" t="s">
        <v>4</v>
      </c>
      <c r="C34" s="1" t="s">
        <v>62</v>
      </c>
      <c r="D34" s="1"/>
      <c r="E34" s="3"/>
      <c r="F34" s="3" t="e" cm="1">
        <f t="array" ref="F34">INDEX(G34:P34,,Q34)</f>
        <v>#N/A</v>
      </c>
      <c r="G34" s="11" t="s">
        <v>132</v>
      </c>
      <c r="H34" s="11" t="s">
        <v>133</v>
      </c>
      <c r="I34" s="11"/>
      <c r="J34" s="11"/>
      <c r="K34" s="11"/>
      <c r="L34" s="11"/>
      <c r="M34" s="11"/>
      <c r="N34" s="11"/>
      <c r="O34" s="11"/>
      <c r="P34" s="9"/>
      <c r="Q34" s="3" t="e">
        <f t="shared" si="0"/>
        <v>#N/A</v>
      </c>
    </row>
    <row r="35" spans="1:17" x14ac:dyDescent="0.25">
      <c r="A35" s="1" t="s">
        <v>180</v>
      </c>
      <c r="B35" s="1" t="s">
        <v>3</v>
      </c>
      <c r="C35" s="1" t="s">
        <v>63</v>
      </c>
      <c r="D35" s="1"/>
      <c r="E35" s="3" t="s">
        <v>6</v>
      </c>
      <c r="F35" s="3" t="str" cm="1">
        <f t="array" ref="F35">INDEX(G35:P35,,Q35)</f>
        <v>Ioleqt Perqgz</v>
      </c>
      <c r="G35" s="11" t="s">
        <v>134</v>
      </c>
      <c r="H35" s="11"/>
      <c r="I35" s="11"/>
      <c r="J35" s="11"/>
      <c r="K35" s="11"/>
      <c r="L35" s="11"/>
      <c r="M35" s="11"/>
      <c r="N35" s="11"/>
      <c r="O35" s="11"/>
      <c r="P35" s="9"/>
      <c r="Q35" s="3">
        <f t="shared" si="0"/>
        <v>1</v>
      </c>
    </row>
    <row r="36" spans="1:17" x14ac:dyDescent="0.25">
      <c r="A36" s="1" t="s">
        <v>181</v>
      </c>
      <c r="B36" s="1" t="s">
        <v>3</v>
      </c>
      <c r="C36" s="1" t="s">
        <v>64</v>
      </c>
      <c r="D36" s="1"/>
      <c r="E36" s="3"/>
      <c r="F36" s="3" t="e" cm="1">
        <f t="array" ref="F36">INDEX(G36:P36,,Q36)</f>
        <v>#N/A</v>
      </c>
      <c r="G36" s="11" t="s">
        <v>135</v>
      </c>
      <c r="H36" s="11"/>
      <c r="I36" s="11"/>
      <c r="J36" s="11"/>
      <c r="K36" s="11"/>
      <c r="L36" s="11"/>
      <c r="M36" s="11"/>
      <c r="N36" s="11"/>
      <c r="O36" s="11"/>
      <c r="P36" s="9"/>
      <c r="Q36" s="3" t="e">
        <f t="shared" si="0"/>
        <v>#N/A</v>
      </c>
    </row>
    <row r="37" spans="1:17" x14ac:dyDescent="0.25">
      <c r="A37" s="1" t="s">
        <v>182</v>
      </c>
      <c r="B37" s="1" t="s">
        <v>4</v>
      </c>
      <c r="C37" s="1" t="s">
        <v>65</v>
      </c>
      <c r="D37" s="1"/>
      <c r="E37" s="3"/>
      <c r="F37" s="3" t="str" cm="1">
        <f t="array" ref="F37">INDEX(G37:P37,,Q37)</f>
        <v>Bmohkavg Qgydvr</v>
      </c>
      <c r="G37" s="11" t="s">
        <v>136</v>
      </c>
      <c r="H37" s="11"/>
      <c r="I37" s="11"/>
      <c r="J37" s="11"/>
      <c r="K37" s="11"/>
      <c r="L37" s="11"/>
      <c r="M37" s="11"/>
      <c r="N37" s="11"/>
      <c r="O37" s="11"/>
      <c r="P37" s="9"/>
      <c r="Q37" s="3">
        <f t="shared" si="0"/>
        <v>1</v>
      </c>
    </row>
    <row r="38" spans="1:17" x14ac:dyDescent="0.25">
      <c r="A38" s="1" t="s">
        <v>183</v>
      </c>
      <c r="B38" s="1" t="s">
        <v>4</v>
      </c>
      <c r="C38" s="1" t="s">
        <v>66</v>
      </c>
      <c r="D38" s="1" t="s">
        <v>84</v>
      </c>
      <c r="E38" s="3" t="s">
        <v>6</v>
      </c>
      <c r="F38" s="3" t="str" cm="1">
        <f t="array" ref="F38">INDEX(G38:P38,,Q38)</f>
        <v>Ecmokobn Ln Cwjtc</v>
      </c>
      <c r="G38" s="11" t="s">
        <v>137</v>
      </c>
      <c r="H38" s="11" t="s">
        <v>138</v>
      </c>
      <c r="I38" s="11"/>
      <c r="J38" s="11"/>
      <c r="K38" s="11"/>
      <c r="L38" s="11"/>
      <c r="M38" s="11"/>
      <c r="N38" s="11"/>
      <c r="O38" s="11"/>
      <c r="P38" s="9"/>
      <c r="Q38" s="3">
        <f t="shared" si="0"/>
        <v>1</v>
      </c>
    </row>
    <row r="39" spans="1:17" x14ac:dyDescent="0.25">
      <c r="A39" s="1" t="s">
        <v>184</v>
      </c>
      <c r="B39" s="1" t="s">
        <v>4</v>
      </c>
      <c r="C39" s="1" t="s">
        <v>67</v>
      </c>
      <c r="D39" s="1"/>
      <c r="E39" s="3"/>
      <c r="F39" s="3" t="str" cm="1">
        <f t="array" ref="F39">INDEX(G39:P39,,Q39)</f>
        <v>Kfw4</v>
      </c>
      <c r="G39" s="11" t="s">
        <v>139</v>
      </c>
      <c r="H39" s="11"/>
      <c r="I39" s="11"/>
      <c r="J39" s="11"/>
      <c r="K39" s="11"/>
      <c r="L39" s="11"/>
      <c r="M39" s="11"/>
      <c r="N39" s="11"/>
      <c r="O39" s="11"/>
      <c r="P39" s="9"/>
      <c r="Q39" s="3">
        <f t="shared" si="0"/>
        <v>1</v>
      </c>
    </row>
    <row r="40" spans="1:17" x14ac:dyDescent="0.25">
      <c r="A40" s="1" t="s">
        <v>185</v>
      </c>
      <c r="B40" s="1" t="s">
        <v>4</v>
      </c>
      <c r="C40" s="1" t="s">
        <v>68</v>
      </c>
      <c r="D40" s="1"/>
      <c r="E40" s="3"/>
      <c r="F40" s="3" t="str" cm="1">
        <f t="array" ref="F40">INDEX(G40:P40,,Q40)</f>
        <v>Hekewv Nbkeozc</v>
      </c>
      <c r="G40" s="11" t="s">
        <v>140</v>
      </c>
      <c r="H40" s="11" t="s">
        <v>141</v>
      </c>
      <c r="I40" s="11"/>
      <c r="J40" s="11"/>
      <c r="K40" s="11"/>
      <c r="L40" s="11"/>
      <c r="M40" s="11"/>
      <c r="N40" s="11"/>
      <c r="O40" s="11"/>
      <c r="P40" s="9"/>
      <c r="Q40" s="3">
        <f t="shared" si="0"/>
        <v>1</v>
      </c>
    </row>
    <row r="41" spans="1:17" x14ac:dyDescent="0.25">
      <c r="A41" s="49" t="s">
        <v>186</v>
      </c>
      <c r="B41" s="49" t="s">
        <v>3</v>
      </c>
      <c r="C41" s="49" t="s">
        <v>69</v>
      </c>
      <c r="D41" s="49"/>
      <c r="E41" s="50"/>
      <c r="F41" s="47" t="e" cm="1">
        <f t="array" ref="F41">INDEX(G41:P41,,Q41)</f>
        <v>#N/A</v>
      </c>
      <c r="G41" s="49" t="s">
        <v>142</v>
      </c>
      <c r="H41" s="46"/>
      <c r="I41" s="46"/>
      <c r="J41" s="46"/>
      <c r="K41" s="46"/>
      <c r="L41" s="46"/>
      <c r="M41" s="46"/>
      <c r="N41" s="46"/>
      <c r="O41" s="46"/>
      <c r="P41" s="46"/>
      <c r="Q41" s="47" t="e">
        <f t="shared" si="0"/>
        <v>#N/A</v>
      </c>
    </row>
    <row r="42" spans="1:17" x14ac:dyDescent="0.25">
      <c r="A42" s="1" t="s">
        <v>187</v>
      </c>
      <c r="B42" s="1" t="s">
        <v>4</v>
      </c>
      <c r="C42" s="1"/>
      <c r="D42" s="1"/>
      <c r="E42" s="3"/>
      <c r="F42" s="3" t="str" cm="1">
        <f t="array" ref="F42">INDEX(G42:P42,,Q42)</f>
        <v>Dxvzph</v>
      </c>
      <c r="G42" s="11" t="s">
        <v>143</v>
      </c>
      <c r="H42" s="11"/>
      <c r="I42" s="11"/>
      <c r="J42" s="11"/>
      <c r="K42" s="11"/>
      <c r="L42" s="11"/>
      <c r="M42" s="11"/>
      <c r="N42" s="11"/>
      <c r="O42" s="11"/>
      <c r="P42" s="9"/>
      <c r="Q42" s="3">
        <f t="shared" si="0"/>
        <v>1</v>
      </c>
    </row>
    <row r="43" spans="1:17" x14ac:dyDescent="0.25">
      <c r="A43" s="49" t="s">
        <v>188</v>
      </c>
      <c r="B43" s="49" t="s">
        <v>3</v>
      </c>
      <c r="C43" s="49" t="s">
        <v>70</v>
      </c>
      <c r="D43" s="49" t="s">
        <v>85</v>
      </c>
      <c r="E43" s="50"/>
      <c r="F43" s="47" t="e" cm="1">
        <f t="array" ref="F43">INDEX(G43:P43,,Q43)</f>
        <v>#N/A</v>
      </c>
      <c r="G43" s="49" t="s">
        <v>144</v>
      </c>
      <c r="H43" s="46"/>
      <c r="I43" s="46"/>
      <c r="J43" s="46"/>
      <c r="K43" s="46"/>
      <c r="L43" s="46"/>
      <c r="M43" s="46"/>
      <c r="N43" s="46"/>
      <c r="O43" s="46"/>
      <c r="P43" s="46"/>
      <c r="Q43" s="47" t="e">
        <f t="shared" si="0"/>
        <v>#N/A</v>
      </c>
    </row>
    <row r="44" spans="1:17" x14ac:dyDescent="0.25">
      <c r="A44" s="1" t="s">
        <v>189</v>
      </c>
      <c r="B44" s="1" t="s">
        <v>3</v>
      </c>
      <c r="C44" s="1" t="s">
        <v>71</v>
      </c>
      <c r="D44" s="1" t="s">
        <v>86</v>
      </c>
      <c r="E44" s="3" t="s">
        <v>6</v>
      </c>
      <c r="F44" s="3" t="e" cm="1">
        <f t="array" ref="F44">INDEX(G44:P44,,Q44)</f>
        <v>#N/A</v>
      </c>
      <c r="G44" s="11" t="s">
        <v>145</v>
      </c>
      <c r="H44" s="11"/>
      <c r="I44" s="11"/>
      <c r="J44" s="11"/>
      <c r="K44" s="11"/>
      <c r="L44" s="11"/>
      <c r="M44" s="11"/>
      <c r="N44" s="11"/>
      <c r="O44" s="11"/>
      <c r="P44" s="9"/>
      <c r="Q44" s="3" t="e">
        <f t="shared" si="0"/>
        <v>#N/A</v>
      </c>
    </row>
    <row r="45" spans="1:17" x14ac:dyDescent="0.25">
      <c r="A45" s="1"/>
      <c r="B45" s="1" t="s">
        <v>3</v>
      </c>
      <c r="C45" s="1" t="s">
        <v>72</v>
      </c>
      <c r="D45" s="1" t="s">
        <v>87</v>
      </c>
      <c r="E45" s="3" t="s">
        <v>5</v>
      </c>
      <c r="F45" s="3" t="e" cm="1">
        <f t="array" ref="F45">INDEX(G45:P45,,Q45)</f>
        <v>#N/A</v>
      </c>
      <c r="G45" s="11" t="s">
        <v>146</v>
      </c>
      <c r="H45" s="11"/>
      <c r="I45" s="11"/>
      <c r="J45" s="11"/>
      <c r="K45" s="11"/>
      <c r="L45" s="11"/>
      <c r="M45" s="11"/>
      <c r="N45" s="11"/>
      <c r="O45" s="11"/>
      <c r="P45" s="9"/>
      <c r="Q45" s="3" t="e">
        <f t="shared" si="0"/>
        <v>#N/A</v>
      </c>
    </row>
    <row r="46" spans="1:17" x14ac:dyDescent="0.25">
      <c r="A46" s="14"/>
      <c r="B46" s="14" t="s">
        <v>3</v>
      </c>
      <c r="C46" s="14" t="s">
        <v>73</v>
      </c>
      <c r="D46" s="14" t="s">
        <v>88</v>
      </c>
      <c r="E46" s="8" t="s">
        <v>5</v>
      </c>
      <c r="F46" s="8" t="e" cm="1">
        <f t="array" ref="F46">INDEX(G46:P46,,Q46)</f>
        <v>#N/A</v>
      </c>
      <c r="G46" s="15"/>
      <c r="H46" s="15"/>
      <c r="I46" s="15"/>
      <c r="J46" s="15"/>
      <c r="K46" s="15"/>
      <c r="L46" s="15"/>
      <c r="M46" s="15"/>
      <c r="N46" s="15"/>
      <c r="O46" s="15"/>
      <c r="P46" s="10"/>
      <c r="Q46" s="8" t="e">
        <f t="shared" si="0"/>
        <v>#N/A</v>
      </c>
    </row>
  </sheetData>
  <conditionalFormatting sqref="D2:D46 A2:B46 G2:O46">
    <cfRule type="expression" dxfId="20" priority="5">
      <formula>MOD(ROW(),2)</formula>
    </cfRule>
  </conditionalFormatting>
  <conditionalFormatting sqref="G22:H46 D22:D46">
    <cfRule type="expression" dxfId="19" priority="3">
      <formula>MOD(ROW(),2)</formula>
    </cfRule>
  </conditionalFormatting>
  <conditionalFormatting sqref="C2:C46">
    <cfRule type="expression" dxfId="18" priority="2">
      <formula>MOD(ROW(),2)</formula>
    </cfRule>
  </conditionalFormatting>
  <conditionalFormatting sqref="C26 C28:C39 C41:C46 C22:C24">
    <cfRule type="expression" dxfId="17" priority="1">
      <formula>MOD(ROW(),2)</formula>
    </cfRule>
  </conditionalFormatting>
  <dataValidations count="2">
    <dataValidation type="list" allowBlank="1" showInputMessage="1" showErrorMessage="1" sqref="B2:B9" xr:uid="{F1D62045-0126-48EA-A4CC-6FA8262C4F94}">
      <formula1>Ttable</formula1>
    </dataValidation>
    <dataValidation type="list" allowBlank="1" showInputMessage="1" showErrorMessage="1" sqref="E2:E9" xr:uid="{B83D54CA-DDDD-4F9F-9411-E65057753DD6}">
      <formula1>presence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F516C-D697-4376-98E8-5D5F741306A8}">
  <sheetPr codeName="Feuil3"/>
  <dimension ref="A1:B3"/>
  <sheetViews>
    <sheetView workbookViewId="0">
      <selection activeCell="C17" sqref="C17"/>
    </sheetView>
  </sheetViews>
  <sheetFormatPr baseColWidth="10" defaultRowHeight="15" x14ac:dyDescent="0.25"/>
  <cols>
    <col min="1" max="1" width="15.5703125" bestFit="1" customWidth="1"/>
    <col min="2" max="2" width="20.140625" bestFit="1" customWidth="1"/>
  </cols>
  <sheetData>
    <row r="1" spans="1:2" x14ac:dyDescent="0.25">
      <c r="A1" t="s">
        <v>11</v>
      </c>
      <c r="B1" t="s">
        <v>8</v>
      </c>
    </row>
    <row r="2" spans="1:2" x14ac:dyDescent="0.25">
      <c r="A2" t="s">
        <v>3</v>
      </c>
      <c r="B2" t="s">
        <v>6</v>
      </c>
    </row>
    <row r="3" spans="1:2" x14ac:dyDescent="0.25">
      <c r="A3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Recherche</vt:lpstr>
      <vt:lpstr>BDD</vt:lpstr>
      <vt:lpstr>Listes</vt:lpstr>
      <vt:lpstr>Numéro</vt:lpstr>
      <vt:lpstr>presence</vt:lpstr>
      <vt:lpstr>Ttable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2020-01-20T13:33:05Z</dcterms:modified>
</cp:coreProperties>
</file>