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D98422BC-2191-44C8-B93E-FC5DBD62EE6C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<sst xmlns="http://schemas.openxmlformats.org/spreadsheetml/2006/main" count="626" uniqueCount="529">
  <si>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</si>
  <si>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</si>
  <si>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</si>
  <si>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</si>
  <si>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</si>
  <si>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</si>
  <si>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</si>
  <si>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</si>
  <si>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</si>
  <si>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</si>
  <si>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</si>
  <si>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</si>
  <si>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</si>
  <si>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</si>
  <si>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</si>
  <si>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</si>
  <si>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</si>
  <si>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</si>
  <si>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</si>
  <si>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</si>
  <si>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</si>
  <si>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</si>
  <si>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</si>
  <si>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</si>
  <si>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</si>
  <si>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</si>
  <si>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</si>
  <si>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</si>
  <si>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</si>
  <si>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</si>
  <si>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</si>
  <si>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</si>
  <si>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</si>
  <si>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</si>
  <si>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</si>
  <si>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</si>
  <si>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</si>
  <si>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</si>
  <si>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</si>
  <si>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</si>
  <si>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</si>
  <si>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</si>
  <si>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</si>
  <si>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</si>
  <si>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</si>
  <si>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</si>
  <si>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</si>
  <si>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</si>
  <si>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</si>
  <si>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</si>
  <si>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</si>
  <si>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</si>
  <si>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</si>
  <si>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</si>
  <si>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</si>
  <si>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</si>
  <si>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</si>
  <si>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</si>
  <si>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</si>
  <si>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</si>
  <si>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</si>
  <si>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</si>
  <si>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</si>
  <si>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</si>
  <si>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</si>
  <si>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</si>
  <si>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</si>
  <si>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</si>
  <si>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</si>
  <si>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</si>
  <si>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</si>
  <si>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</si>
  <si>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</si>
  <si>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</si>
  <si>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</si>
  <si>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</si>
  <si>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</si>
  <si>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</si>
  <si>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</si>
  <si>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</si>
  <si>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</si>
  <si>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</si>
  <si>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</si>
  <si>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</si>
  <si>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</si>
  <si>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</si>
  <si>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</si>
  <si>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</si>
  <si>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</si>
  <si>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</si>
  <si>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</si>
  <si>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</si>
  <si>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</si>
  <si>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</si>
  <si>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</si>
  <si>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</si>
  <si>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</si>
  <si>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</si>
  <si>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</si>
  <si>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</si>
  <si>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</si>
  <si>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</si>
  <si>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</si>
  <si>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</si>
  <si>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</si>
  <si>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</si>
  <si>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</si>
  <si>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</si>
  <si>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</si>
  <si>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</si>
  <si>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</si>
  <si>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</si>
  <si>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</si>
  <si>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</si>
  <si>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</si>
  <si>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</si>
  <si>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</si>
  <si>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</si>
  <si>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</si>
  <si>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</si>
  <si>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</si>
  <si>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</si>
  <si>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</si>
  <si>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</si>
  <si>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</si>
  <si>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</si>
  <si>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</si>
  <si>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</si>
  <si>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</si>
  <si>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</si>
  <si>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</si>
  <si>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</si>
  <si>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</si>
  <si>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</si>
  <si>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</si>
  <si>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</si>
  <si>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</si>
  <si>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</si>
  <si>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</si>
  <si>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</si>
  <si>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</si>
  <si>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</si>
  <si>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</si>
  <si>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</si>
  <si>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</si>
  <si>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</si>
  <si>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</si>
  <si>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</si>
  <si>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</si>
  <si>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</si>
  <si>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</si>
  <si>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</si>
  <si>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</si>
  <si>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</si>
  <si>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</si>
  <si>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</si>
  <si>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</si>
  <si>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</si>
  <si>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</si>
  <si>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</si>
  <si>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</si>
  <si>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</si>
  <si>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</si>
  <si>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</si>
  <si>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</si>
  <si>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</si>
  <si>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</si>
  <si>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</si>
  <si>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</si>
  <si>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</si>
  <si>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</si>
  <si>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</si>
  <si>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</si>
  <si>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</si>
  <si>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</si>
  <si>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</si>
  <si>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</si>
  <si>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</si>
  <si>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</si>
  <si>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ANETT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</si>
  <si>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</si>
  <si>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</si>
  <si>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</si>
  <si>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</si>
  <si>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</si>
  <si>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</si>
  <si>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</si>
  <si>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</si>
  <si>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</si>
  <si>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</si>
  <si>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</si>
  <si>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</si>
  <si>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</si>
  <si>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</si>
  <si>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</si>
  <si>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</si>
  <si>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</si>
  <si>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</si>
  <si>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</si>
  <si>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</si>
  <si>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</si>
  <si>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</si>
  <si>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</si>
  <si>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</si>
  <si>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</si>
  <si>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</si>
  <si>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</si>
  <si>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</si>
  <si>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</si>
  <si>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</si>
  <si>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</si>
  <si>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</si>
  <si>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</si>
  <si>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</si>
  <si>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</si>
  <si>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</si>
  <si>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</si>
  <si>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</si>
  <si>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</si>
  <si>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</si>
  <si>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</si>
  <si>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</si>
  <si>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</si>
  <si>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</si>
  <si>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</si>
  <si>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</si>
  <si>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</si>
  <si>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</si>
  <si>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</si>
  <si>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</si>
  <si>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</si>
  <si>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</si>
  <si>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</si>
  <si>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</si>
  <si>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</si>
  <si>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</si>
  <si>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</si>
  <si>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</si>
  <si>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</si>
  <si>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</si>
  <si>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</si>
  <si>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</si>
  <si>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</si>
  <si>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</si>
  <si>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</si>
  <si>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</si>
  <si>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</si>
  <si>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</si>
  <si>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</si>
  <si>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</si>
  <si>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</si>
  <si>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</si>
  <si>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</si>
  <si>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</si>
  <si>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</si>
  <si>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</si>
  <si>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</si>
  <si>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</si>
  <si>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</si>
  <si>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</si>
  <si>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</si>
  <si>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</si>
  <si>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</si>
  <si>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</si>
  <si>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</si>
  <si>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</si>
  <si>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</si>
  <si>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</si>
  <si>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</si>
  <si>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</si>
  <si>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</si>
  <si>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</si>
  <si>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</si>
  <si>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</si>
  <si>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</si>
  <si>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</si>
  <si>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</si>
  <si>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</si>
  <si>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</si>
  <si>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</si>
  <si>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</si>
  <si>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</si>
  <si>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</si>
  <si>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</si>
  <si>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</si>
  <si>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</si>
  <si>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</si>
  <si>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</si>
  <si>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</si>
  <si>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</si>
  <si>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</si>
  <si>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</si>
  <si>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</si>
  <si>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</si>
  <si>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</si>
  <si>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</si>
  <si>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</si>
  <si>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</si>
  <si>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</si>
  <si>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</si>
  <si>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</si>
  <si>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</si>
  <si>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</si>
  <si>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</si>
  <si>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</si>
  <si>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</si>
  <si>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</si>
  <si>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</si>
  <si>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</si>
  <si>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</si>
  <si>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</si>
  <si>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</si>
  <si>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</si>
  <si>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</si>
  <si>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</si>
  <si>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</si>
  <si>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</si>
  <si>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</si>
  <si>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</si>
  <si>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</si>
  <si>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</si>
  <si>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</si>
  <si>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</si>
  <si>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</si>
  <si>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</si>
  <si>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</si>
  <si>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</si>
  <si>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</si>
  <si>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</si>
  <si>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</si>
  <si>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</si>
  <si>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</si>
  <si>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</si>
  <si>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</si>
  <si>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</si>
  <si>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</si>
  <si>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</si>
  <si>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</si>
  <si>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</si>
  <si>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</si>
  <si>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</si>
  <si>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</si>
  <si>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</si>
  <si>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</si>
  <si>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</si>
  <si>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</si>
  <si>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</si>
  <si>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</si>
  <si>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</si>
  <si>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</si>
  <si>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</si>
  <si>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</si>
  <si>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</si>
  <si>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</si>
  <si>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</si>
  <si>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</si>
  <si>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</si>
  <si>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</si>
  <si>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</si>
  <si>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</si>
  <si>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</si>
  <si>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</si>
  <si>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</si>
  <si>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</si>
  <si>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</si>
  <si>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</si>
  <si>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</si>
  <si>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</si>
  <si>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</si>
  <si>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</si>
  <si>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</si>
  <si>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</si>
  <si>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</si>
  <si>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</si>
  <si>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</si>
  <si>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</si>
  <si>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</si>
  <si>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</si>
  <si>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</si>
  <si>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</si>
  <si>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</si>
  <si>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</si>
  <si>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</si>
  <si>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</si>
  <si>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</si>
  <si>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</si>
  <si>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</si>
  <si>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</si>
  <si>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</si>
  <si>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</si>
  <si>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</si>
  <si>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</si>
  <si>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</si>
  <si>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</si>
  <si>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</si>
  <si>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</si>
  <si>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</si>
  <si>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</si>
  <si>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</si>
  <si>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</si>
  <si>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</si>
  <si>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</si>
  <si>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</si>
  <si>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</si>
  <si>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</si>
  <si>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</si>
  <si>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</si>
  <si>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</si>
  <si>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</si>
  <si>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</si>
  <si>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</si>
  <si>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</si>
  <si>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</si>
  <si>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</si>
  <si>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</si>
  <si>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</si>
  <si>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</si>
  <si>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</si>
  <si>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</si>
  <si>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</si>
  <si>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</si>
  <si>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</si>
  <si>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</si>
  <si>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</si>
  <si>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</si>
  <si>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</si>
  <si>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</si>
  <si>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</si>
  <si>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</si>
  <si>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</si>
  <si>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</si>
  <si>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</si>
  <si>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</si>
  <si>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</si>
  <si>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</si>
  <si>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</si>
  <si>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</si>
  <si>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</si>
  <si>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</si>
  <si>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</si>
  <si>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</si>
  <si>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</si>
  <si>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</si>
  <si>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</si>
  <si>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</si>
  <si>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</si>
  <si>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</si>
  <si>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</si>
  <si>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</si>
  <si>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</si>
  <si>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</si>
  <si>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</si>
  <si>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</si>
  <si>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</si>
  <si>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</si>
  <si>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</si>
  <si>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</si>
  <si>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</si>
  <si>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</si>
  <si>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</si>
  <si>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</si>
  <si>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</si>
  <si>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</si>
  <si>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</si>
  <si>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</si>
  <si>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</si>
  <si>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</si>
  <si>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</si>
  <si>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</si>
  <si>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</si>
  <si>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</si>
  <si>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</si>
  <si>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</si>
  <si>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</si>
  <si>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</si>
  <si>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</si>
  <si>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</si>
  <si>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</si>
  <si>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</si>
  <si>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</si>
  <si>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</si>
  <si>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</si>
  <si>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</si>
  <si>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</si>
  <si>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</si>
  <si>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</si>
  <si>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</si>
  <si>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</si>
  <si>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</si>
  <si>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</si>
  <si>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</si>
  <si>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</si>
  <si>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</si>
  <si>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</si>
  <si>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</si>
  <si>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</si>
  <si>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</si>
  <si>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</si>
  <si>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</si>
  <si>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</si>
  <si>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</si>
  <si>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</si>
  <si>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</si>
  <si>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</si>
  <si>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</si>
  <si>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</si>
  <si>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</si>
  <si>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</si>
  <si>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</si>
  <si>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</si>
  <si>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</si>
  <si>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</si>
  <si>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DLSFNKNDFSG</t>
  </si>
  <si>
    <t>ARRE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</si>
  <si>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</si>
  <si>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</si>
  <si>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</si>
  <si>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</si>
  <si>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</si>
  <si>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</si>
  <si>
    <t>moi</t>
  </si>
  <si>
    <t>azertyxx</t>
  </si>
  <si>
    <t>paul</t>
  </si>
  <si>
    <t>aaaaaaaaaaa</t>
  </si>
  <si>
    <t>xxxxxxxxxxxx</t>
  </si>
  <si>
    <t>jean</t>
  </si>
  <si>
    <t>xxxxxxx</t>
  </si>
  <si>
    <t>qqqqqq</t>
  </si>
  <si>
    <t>bbbbbb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</si>
</sst>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5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5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9" borderId="30" xfId="0" applyFont="1" applyFill="1" applyBorder="1" applyAlignment="1">
      <alignment horizontal="center" vertical="center"/>
    </xf>
    <xf numFmtId="14" fontId="44" fillId="0" borderId="35" xfId="0" applyNumberFormat="1" applyFont="1" applyBorder="1"/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8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632460</xdr:colOff>
          <xdr:row>0</xdr:row>
          <xdr:rowOff>175260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556260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175260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137160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137160</xdr:rowOff>
        </xdr:from>
        <xdr:to>
          <xdr:col>8</xdr:col>
          <xdr:colOff>632460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137160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457200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CZ3" totalsRowShown="0" headerRowDxfId="186" dataDxfId="184" headerRowBorderDxfId="185" tableBorderDxfId="183" totalsRowBorderDxfId="182">
  <autoFilter ref="A1:CZ3" xr:uid="{00000000-0009-0000-0100-000002000000}"/>
  <tableColumns count="104">
    <tableColumn id="1" xr3:uid="{00000000-0010-0000-0000-000001000000}" name="Numéro de Rapport" dataDxfId="181"/>
    <tableColumn id="26" xr3:uid="{00000000-0010-0000-0000-00001A000000}" name="Date du " dataDxfId="180"/>
    <tableColumn id="34" xr3:uid="{00000000-0010-0000-0000-000022000000}" name="Date au" dataDxfId="179"/>
    <tableColumn id="10" xr3:uid="{00000000-0010-0000-0000-00000A000000}" name="Main d'Œuvre Heures" dataDxfId="178"/>
    <tableColumn id="28" xr3:uid="{00000000-0010-0000-0000-00001C000000}" name="Déplacement Heures" dataDxfId="177"/>
    <tableColumn id="29" xr3:uid="{00000000-0010-0000-0000-00001D000000}" name="Supplémént d'heure hors contrat" dataDxfId="176"/>
    <tableColumn id="30" xr3:uid="{00000000-0010-0000-0000-00001E000000}" name="Technicien 1_x000a_Nom / Prénom" dataDxfId="175"/>
    <tableColumn id="31" xr3:uid="{00000000-0010-0000-0000-00001F000000}" name="Technicien 2_x000a_Nom / Prénom" dataDxfId="174"/>
    <tableColumn id="32" xr3:uid="{00000000-0010-0000-0000-000020000000}" name="Mobile" dataDxfId="173"/>
    <tableColumn id="33" xr3:uid="{00000000-0010-0000-0000-000021000000}" name="Email" dataDxfId="172"/>
    <tableColumn id="35" xr3:uid="{00000000-0010-0000-0000-000023000000}" name="Code Technicien" dataDxfId="171"/>
    <tableColumn id="36" xr3:uid="{00000000-0010-0000-0000-000024000000}" name="Code Véhicule" dataDxfId="170"/>
    <tableColumn id="24" xr3:uid="{00000000-0010-0000-0000-000018000000}" name="Nom Client Facturé" dataDxfId="169"/>
    <tableColumn id="2" xr3:uid="{00000000-0010-0000-0000-000002000000}" name="N° Client Facturé" dataDxfId="168"/>
    <tableColumn id="3" xr3:uid="{00000000-0010-0000-0000-000003000000}" name="Adresse Facturé" dataDxfId="167"/>
    <tableColumn id="4" xr3:uid="{00000000-0010-0000-0000-000004000000}" name="Code _x000a_Postal Facturé" dataDxfId="166"/>
    <tableColumn id="5" xr3:uid="{00000000-0010-0000-0000-000005000000}" name="Ville Facturé" dataDxfId="165"/>
    <tableColumn id="6" xr3:uid="{00000000-0010-0000-0000-000006000000}" name="Téléphone Facturé" dataDxfId="164"/>
    <tableColumn id="7" xr3:uid="{00000000-0010-0000-0000-000007000000}" name="Nom Responsable Facturé" dataDxfId="163"/>
    <tableColumn id="8" xr3:uid="{00000000-0010-0000-0000-000008000000}" name="Mobile Responsable Facturé" dataDxfId="162"/>
    <tableColumn id="9" xr3:uid="{00000000-0010-0000-0000-000009000000}" name="Email Responsable_x000a_Facturé" dataDxfId="161"/>
    <tableColumn id="25" xr3:uid="{00000000-0010-0000-0000-000019000000}" name="Nom Client Intervention" dataDxfId="160"/>
    <tableColumn id="11" xr3:uid="{00000000-0010-0000-0000-00000B000000}" name="Adresse Intervention" dataDxfId="159"/>
    <tableColumn id="12" xr3:uid="{00000000-0010-0000-0000-00000C000000}" name="Code _x000a_Postal Intervention" dataDxfId="158"/>
    <tableColumn id="13" xr3:uid="{00000000-0010-0000-0000-00000D000000}" name="Ville Intervention" dataDxfId="157"/>
    <tableColumn id="14" xr3:uid="{00000000-0010-0000-0000-00000E000000}" name="Téléphone Intervention" dataDxfId="156"/>
    <tableColumn id="15" xr3:uid="{00000000-0010-0000-0000-00000F000000}" name="Nom Contact Intervention" dataDxfId="155"/>
    <tableColumn id="16" xr3:uid="{00000000-0010-0000-0000-000010000000}" name="Mobile Intervention" dataDxfId="154"/>
    <tableColumn id="17" xr3:uid="{00000000-0010-0000-0000-000011000000}" name="Email Contact Intervention" dataDxfId="153"/>
    <tableColumn id="37" xr3:uid="{00000000-0010-0000-0000-000025000000}" name="Cpt. In Install en M3" dataDxfId="152"/>
    <tableColumn id="38" xr3:uid="{00000000-0010-0000-0000-000026000000}" name="Cpt. OUT install 1 en M3" dataDxfId="151"/>
    <tableColumn id="39" xr3:uid="{00000000-0010-0000-0000-000027000000}" name="Cpt. OUT install 2 en M3" dataDxfId="150"/>
    <tableColumn id="40" xr3:uid="{00000000-0010-0000-0000-000028000000}" name="Cpt. OUT install 3 en M3" dataDxfId="149"/>
    <tableColumn id="54" xr3:uid="{00000000-0010-0000-0000-000036000000}" name="Poste Intervention" dataDxfId="148"/>
    <tableColumn id="41" xr3:uid="{00000000-0010-0000-0000-000029000000}" name="Travaux 1" dataDxfId="147"/>
    <tableColumn id="42" xr3:uid="{00000000-0010-0000-0000-00002A000000}" name="Travaux 2" dataDxfId="146"/>
    <tableColumn id="43" xr3:uid="{00000000-0010-0000-0000-00002B000000}" name="Travaux 3" dataDxfId="145"/>
    <tableColumn id="44" xr3:uid="{00000000-0010-0000-0000-00002C000000}" name="Travaux 4" dataDxfId="144"/>
    <tableColumn id="46" xr3:uid="{00000000-0010-0000-0000-00002E000000}" name="TH en °F" dataDxfId="143"/>
    <tableColumn id="47" xr3:uid="{00000000-0010-0000-0000-00002F000000}" name="PH" dataDxfId="142"/>
    <tableColumn id="48" xr3:uid="{00000000-0010-0000-0000-000030000000}" name="CHLORE en mg/l" dataDxfId="141"/>
    <tableColumn id="50" xr3:uid="{00000000-0010-0000-0000-000032000000}" name="FER en mg/l" dataDxfId="140"/>
    <tableColumn id="51" xr3:uid="{00000000-0010-0000-0000-000033000000}" name="CONDUCT. En µs/cm" dataDxfId="139"/>
    <tableColumn id="52" xr3:uid="{00000000-0010-0000-0000-000034000000}" name="TEMPERATURE en °C" dataDxfId="138"/>
    <tableColumn id="53" xr3:uid="{00000000-0010-0000-0000-000035000000}" name="T.A. en °F" dataDxfId="137"/>
    <tableColumn id="49" xr3:uid="{00000000-0010-0000-0000-000031000000}" name="T.A.C. en °F" dataDxfId="136"/>
    <tableColumn id="55" xr3:uid="{00000000-0010-0000-0000-000037000000}" name="Point Prélev. 1" dataDxfId="135"/>
    <tableColumn id="61" xr3:uid="{00000000-0010-0000-0000-00003D000000}" name="Valeur Prélev. 1" dataDxfId="134"/>
    <tableColumn id="62" xr3:uid="{00000000-0010-0000-0000-00003E000000}" name="Symbole Prélev. 1" dataDxfId="133"/>
    <tableColumn id="56" xr3:uid="{00000000-0010-0000-0000-000038000000}" name="Point Prélev. 2" dataDxfId="132"/>
    <tableColumn id="63" xr3:uid="{00000000-0010-0000-0000-00003F000000}" name="Valeur Prélev. 2" dataDxfId="131"/>
    <tableColumn id="64" xr3:uid="{00000000-0010-0000-0000-000040000000}" name="Symbole Prélev. 2" dataDxfId="130"/>
    <tableColumn id="57" xr3:uid="{00000000-0010-0000-0000-000039000000}" name="Point Prélev. 3" dataDxfId="129"/>
    <tableColumn id="66" xr3:uid="{00000000-0010-0000-0000-000042000000}" name="Valeur Prélev. 3" dataDxfId="128"/>
    <tableColumn id="65" xr3:uid="{00000000-0010-0000-0000-000041000000}" name="Symbole Prélev. 3" dataDxfId="127"/>
    <tableColumn id="58" xr3:uid="{00000000-0010-0000-0000-00003A000000}" name="Point Prélev. 4" dataDxfId="126"/>
    <tableColumn id="67" xr3:uid="{00000000-0010-0000-0000-000043000000}" name="Valeur Prélev. 4" dataDxfId="125"/>
    <tableColumn id="68" xr3:uid="{00000000-0010-0000-0000-000044000000}" name="Symbole Prélev. 4" dataDxfId="124"/>
    <tableColumn id="60" xr3:uid="{00000000-0010-0000-0000-00003C000000}" name="Point Prélev. 5" dataDxfId="123"/>
    <tableColumn id="69" xr3:uid="{00000000-0010-0000-0000-000045000000}" name="Valeur Prélev. 5" dataDxfId="122"/>
    <tableColumn id="70" xr3:uid="{00000000-0010-0000-0000-000046000000}" name="Symbole Prélev. 5" dataDxfId="121"/>
    <tableColumn id="18" xr3:uid="{00000000-0010-0000-0000-000012000000}" name="Ensemble Dosage 1" dataDxfId="120"/>
    <tableColumn id="71" xr3:uid="{00000000-0010-0000-0000-000047000000}" name="Réactif Utilisé 1" dataDxfId="119"/>
    <tableColumn id="72" xr3:uid="{00000000-0010-0000-0000-000048000000}" name="Fréquence Impuls 1" dataDxfId="118"/>
    <tableColumn id="77" xr3:uid="{00000000-0010-0000-0000-00004D000000}" name="Dose Injection 1" dataDxfId="117"/>
    <tableColumn id="78" xr3:uid="{00000000-0010-0000-0000-00004E000000}" name="Autres 1" dataDxfId="116"/>
    <tableColumn id="76" xr3:uid="{00000000-0010-0000-0000-00004C000000}" name="Ensemble Dosage 2" dataDxfId="115"/>
    <tableColumn id="75" xr3:uid="{00000000-0010-0000-0000-00004B000000}" name="Réactif Utilisé 2" dataDxfId="114"/>
    <tableColumn id="74" xr3:uid="{00000000-0010-0000-0000-00004A000000}" name="Fréquence Impuls 2" dataDxfId="113"/>
    <tableColumn id="73" xr3:uid="{00000000-0010-0000-0000-000049000000}" name="Dose Injection 2" dataDxfId="112"/>
    <tableColumn id="19" xr3:uid="{00000000-0010-0000-0000-000013000000}" name="Autres 2" dataDxfId="111"/>
    <tableColumn id="20" xr3:uid="{00000000-0010-0000-0000-000014000000}" name="Filtration" dataDxfId="110"/>
    <tableColumn id="21" xr3:uid="{00000000-0010-0000-0000-000015000000}" name="Adoucisseur" dataDxfId="109"/>
    <tableColumn id="22" xr3:uid="{00000000-0010-0000-0000-000016000000}" name="Cpt. Ext. _x000a_K= en litre" dataDxfId="108"/>
    <tableColumn id="80" xr3:uid="{00000000-0010-0000-0000-000050000000}" name="Osmoseur" dataDxfId="107"/>
    <tableColumn id="82" xr3:uid="{00000000-0010-0000-0000-000052000000}" name="Détails Intervention" dataDxfId="106"/>
    <tableColumn id="86" xr3:uid="{00000000-0010-0000-0000-000056000000}" name="Observations Intervention" dataDxfId="105"/>
    <tableColumn id="85" xr3:uid="{00000000-0010-0000-0000-000055000000}" name="Matériels Facturé" dataDxfId="104"/>
    <tableColumn id="84" xr3:uid="{00000000-0010-0000-0000-000054000000}" name="Devis" dataDxfId="103"/>
    <tableColumn id="83" xr3:uid="{00000000-0010-0000-0000-000053000000}" name="Qté 1" dataDxfId="102"/>
    <tableColumn id="81" xr3:uid="{00000000-0010-0000-0000-000051000000}" name="Désignation 1" dataDxfId="101"/>
    <tableColumn id="79" xr3:uid="{00000000-0010-0000-0000-00004F000000}" name="Qté 2" dataDxfId="100"/>
    <tableColumn id="87" xr3:uid="{00000000-0010-0000-0000-000057000000}" name="Désignation 2" dataDxfId="99"/>
    <tableColumn id="89" xr3:uid="{00000000-0010-0000-0000-000059000000}" name="Qté 3" dataDxfId="98"/>
    <tableColumn id="92" xr3:uid="{00000000-0010-0000-0000-00005C000000}" name="Désignation 3" dataDxfId="97"/>
    <tableColumn id="91" xr3:uid="{00000000-0010-0000-0000-00005B000000}" name="Qté 4" dataDxfId="96"/>
    <tableColumn id="90" xr3:uid="{00000000-0010-0000-0000-00005A000000}" name="Désignation 4" dataDxfId="95"/>
    <tableColumn id="88" xr3:uid="{00000000-0010-0000-0000-000058000000}" name="Qté 5" dataDxfId="94"/>
    <tableColumn id="94" xr3:uid="{00000000-0010-0000-0000-00005E000000}" name="Désignation 5" dataDxfId="93"/>
    <tableColumn id="97" xr3:uid="{00000000-0010-0000-0000-000061000000}" name="Qté 6" dataDxfId="92"/>
    <tableColumn id="96" xr3:uid="{00000000-0010-0000-0000-000060000000}" name="Désignation 6" dataDxfId="91"/>
    <tableColumn id="95" xr3:uid="{00000000-0010-0000-0000-00005F000000}" name="Qté 7" dataDxfId="90"/>
    <tableColumn id="93" xr3:uid="{00000000-0010-0000-0000-00005D000000}" name="Désignation 7" dataDxfId="89"/>
    <tableColumn id="106" xr3:uid="{00000000-0010-0000-0000-00006A000000}" name="Qté 8" dataDxfId="88"/>
    <tableColumn id="105" xr3:uid="{00000000-0010-0000-0000-000069000000}" name="Désignation 8" dataDxfId="87"/>
    <tableColumn id="104" xr3:uid="{00000000-0010-0000-0000-000068000000}" name="Qté 9" dataDxfId="86"/>
    <tableColumn id="103" xr3:uid="{00000000-0010-0000-0000-000067000000}" name="Désignation 9" dataDxfId="85"/>
    <tableColumn id="102" xr3:uid="{00000000-0010-0000-0000-000066000000}" name="Qté 10" dataDxfId="84"/>
    <tableColumn id="101" xr3:uid="{00000000-0010-0000-0000-000065000000}" name="Désignation 10" dataDxfId="83"/>
    <tableColumn id="100" xr3:uid="{00000000-0010-0000-0000-000064000000}" name="Qté 11" dataDxfId="82"/>
    <tableColumn id="99" xr3:uid="{00000000-0010-0000-0000-000063000000}" name="Désignation 11" dataDxfId="81"/>
    <tableColumn id="98" xr3:uid="{00000000-0010-0000-0000-000062000000}" name="Qté 12" dataDxfId="80"/>
    <tableColumn id="107" xr3:uid="{00000000-0010-0000-0000-00006B000000}" name="Désignation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3" totalsRowShown="0" headerRowDxfId="77" dataDxfId="75" headerRowBorderDxfId="76" tableBorderDxfId="74" totalsRowBorderDxfId="73">
  <autoFilter ref="A1:W3" xr:uid="{00000000-0009-0000-0100-000001000000}"/>
  <tableColumns count="23">
    <tableColumn id="1" xr3:uid="{00000000-0010-0000-0100-000001000000}" name="N° Client" dataDxfId="72"/>
    <tableColumn id="2" xr3:uid="{00000000-0010-0000-0100-000002000000}" name="Client Facturé" dataDxfId="71"/>
    <tableColumn id="3" xr3:uid="{00000000-0010-0000-0100-000003000000}" name="Adresse" dataDxfId="70"/>
    <tableColumn id="4" xr3:uid="{00000000-0010-0000-0100-000004000000}" name="Code _x000a_Postal" dataDxfId="69"/>
    <tableColumn id="5" xr3:uid="{00000000-0010-0000-0100-000005000000}" name="Ville" dataDxfId="68"/>
    <tableColumn id="6" xr3:uid="{00000000-0010-0000-0100-000006000000}" name="Téléphone" dataDxfId="67"/>
    <tableColumn id="7" xr3:uid="{00000000-0010-0000-0100-000007000000}" name="Responsable _x000a_Chantier" dataDxfId="66"/>
    <tableColumn id="8" xr3:uid="{00000000-0010-0000-0100-000008000000}" name="Mobile" dataDxfId="65"/>
    <tableColumn id="9" xr3:uid="{00000000-0010-0000-0100-000009000000}" name="Email Responsable_x000a_Technique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ion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ion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Client Intervention" dataDxfId="44"/>
    <tableColumn id="2" xr3:uid="{00000000-0010-0000-0200-000002000000}" name="Client Facturé" dataDxfId="43"/>
    <tableColumn id="3" xr3:uid="{00000000-0010-0000-0200-000003000000}" name="Adresse" dataDxfId="42"/>
    <tableColumn id="4" xr3:uid="{00000000-0010-0000-0200-000004000000}" name="Code _x000a_Postal" dataDxfId="41"/>
    <tableColumn id="5" xr3:uid="{00000000-0010-0000-0200-000005000000}" name="Ville" dataDxfId="40"/>
    <tableColumn id="6" xr3:uid="{00000000-0010-0000-0200-000006000000}" name="Téléphone" dataDxfId="39"/>
    <tableColumn id="7" xr3:uid="{00000000-0010-0000-0200-000007000000}" name="Contact Intervention" dataDxfId="38"/>
    <tableColumn id="9" xr3:uid="{00000000-0010-0000-0200-000009000000}" name="Mobile" dataDxfId="37"/>
    <tableColumn id="8" xr3:uid="{00000000-0010-0000-0200-000008000000}" name="Email Contact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ion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ion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1" dataDxfId="20" tableBorderDxfId="19">
  <autoFilter ref="B1:J21" xr:uid="{00000000-0009-0000-0100-000006000000}"/>
  <tableColumns count="9">
    <tableColumn id="2" xr3:uid="{00000000-0010-0000-0300-000002000000}" name="Technicien_x000a_Nom Prénom" dataDxfId="18"/>
    <tableColumn id="3" xr3:uid="{00000000-0010-0000-0300-000003000000}" name="Mobile" dataDxfId="17"/>
    <tableColumn id="4" xr3:uid="{00000000-0010-0000-0300-000004000000}" name="Email" dataDxfId="16"/>
    <tableColumn id="5" xr3:uid="{00000000-0010-0000-0300-000005000000}" name="Code _x000a_Technicien" dataDxfId="15"/>
    <tableColumn id="6" xr3:uid="{00000000-0010-0000-0300-000006000000}" name="Code _x000a_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9" dataDxfId="8">
  <autoFilter ref="B1:B101" xr:uid="{00000000-0009-0000-0100-000003000000}"/>
  <tableColumns count="1">
    <tableColumn id="1" xr3:uid="{00000000-0010-0000-0400-000001000000}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6" headerRowBorderDxfId="5" tableBorderDxfId="4">
  <autoFilter ref="B1:E250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632460</xdr:colOff>
                    <xdr:row>0</xdr:row>
                    <xdr:rowOff>175260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556260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175260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137160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137160</xdr:rowOff>
                  </from>
                  <to>
                    <xdr:col>8</xdr:col>
                    <xdr:colOff>632460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137160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60" activePane="bottomLeft" state="frozen"/>
      <selection pane="bottomLeft" activeCell="T1" sqref="T1"/>
    </sheetView>
  </sheetViews>
  <sheetFormatPr baseColWidth="10" defaultColWidth="11.5546875" defaultRowHeight="11.4" x14ac:dyDescent="0.3"/>
  <cols>
    <col min="1" max="2" width="1.33203125" style="1" customWidth="1"/>
    <col min="3" max="3" width="9.3320312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664062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664062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664062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301" t="s">
        <v>90</v>
      </c>
      <c r="O1" s="302"/>
      <c r="P1" s="302"/>
      <c r="Q1" s="302"/>
      <c r="R1" s="302"/>
      <c r="S1" s="2"/>
      <c r="T1" s="3"/>
      <c r="U1" s="4"/>
      <c r="V1" s="5"/>
      <c r="YN1" s="6"/>
    </row>
    <row r="2" spans="2:664" ht="18" customHeight="1" x14ac:dyDescent="0.3">
      <c r="F2" s="236" t="s">
        <v>107</v>
      </c>
      <c r="G2" s="237"/>
      <c r="H2" s="237"/>
      <c r="I2" s="237"/>
      <c r="J2" s="237"/>
      <c r="K2" s="237"/>
      <c r="L2" s="237"/>
      <c r="M2" s="237"/>
      <c r="N2" s="237"/>
      <c r="O2" s="237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332"/>
      <c r="Q3" s="333"/>
      <c r="R3" s="8"/>
      <c r="S3" s="8"/>
      <c r="T3" s="8"/>
      <c r="U3" s="8"/>
      <c r="V3" s="8"/>
    </row>
    <row r="4" spans="2:664" ht="13.95" customHeight="1" x14ac:dyDescent="0.3">
      <c r="B4" s="9"/>
      <c r="C4" s="321" t="s">
        <v>0</v>
      </c>
      <c r="D4" s="322"/>
      <c r="E4" s="7"/>
      <c r="F4" s="7"/>
      <c r="G4" s="7"/>
      <c r="H4" s="9"/>
      <c r="I4" s="321" t="s">
        <v>4</v>
      </c>
      <c r="J4" s="323"/>
      <c r="K4" s="10"/>
      <c r="M4" s="7"/>
      <c r="N4" s="205" t="s">
        <v>96</v>
      </c>
      <c r="O4" s="206"/>
      <c r="P4" s="334">
        <v>0</v>
      </c>
      <c r="Q4" s="334"/>
      <c r="R4" s="218" t="s">
        <v>97</v>
      </c>
      <c r="S4" s="218"/>
      <c r="T4" s="214">
        <v>0</v>
      </c>
      <c r="U4" s="215"/>
      <c r="V4" s="11"/>
    </row>
    <row r="5" spans="2:664" ht="5.4" customHeight="1" x14ac:dyDescent="0.3">
      <c r="B5" s="11"/>
      <c r="C5" s="12"/>
      <c r="D5" s="232"/>
      <c r="E5" s="233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95" customHeight="1" x14ac:dyDescent="0.3">
      <c r="B6" s="11"/>
      <c r="C6" s="16" t="s">
        <v>0</v>
      </c>
      <c r="D6" s="303">
        <v>0</v>
      </c>
      <c r="E6" s="304"/>
      <c r="F6" s="97">
        <f>D6</f>
        <v>0</v>
      </c>
      <c r="G6" s="7"/>
      <c r="H6" s="11"/>
      <c r="I6" s="89" t="s">
        <v>4</v>
      </c>
      <c r="J6" s="209">
        <v>0</v>
      </c>
      <c r="K6" s="92"/>
      <c r="M6" s="7"/>
      <c r="N6" s="207" t="s">
        <v>89</v>
      </c>
      <c r="O6" s="208"/>
      <c r="P6" s="18">
        <v>0</v>
      </c>
      <c r="Q6" s="123" t="s">
        <v>5</v>
      </c>
      <c r="R6" s="216" t="s">
        <v>88</v>
      </c>
      <c r="S6" s="217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305" t="str">
        <f>IFERROR(VLOOKUP($D$6,#REF!,2,0),"")</f>
        <v/>
      </c>
      <c r="E7" s="306"/>
      <c r="F7" s="97"/>
      <c r="G7" s="7"/>
      <c r="H7" s="11"/>
      <c r="I7" s="89"/>
      <c r="J7" s="210"/>
      <c r="K7" s="92"/>
      <c r="M7" s="7"/>
      <c r="N7" s="20"/>
      <c r="O7" s="20"/>
      <c r="P7" s="318" t="s">
        <v>108</v>
      </c>
      <c r="Q7" s="319"/>
      <c r="R7" s="319"/>
      <c r="S7" s="320"/>
      <c r="T7" s="85">
        <f>T62</f>
        <v>0</v>
      </c>
      <c r="U7" s="124" t="s">
        <v>5</v>
      </c>
    </row>
    <row r="8" spans="2:664" ht="10.95" customHeight="1" x14ac:dyDescent="0.3">
      <c r="B8" s="11"/>
      <c r="C8" s="220" t="s">
        <v>1</v>
      </c>
      <c r="D8" s="307" t="str">
        <f>IFERROR(VLOOKUP($D$6,#REF!,3,0),"")</f>
        <v/>
      </c>
      <c r="E8" s="308"/>
      <c r="F8" s="97" t="str">
        <f>D8</f>
        <v/>
      </c>
      <c r="G8" s="7"/>
      <c r="H8" s="11"/>
      <c r="I8" s="219" t="s">
        <v>1</v>
      </c>
      <c r="J8" s="250">
        <v>0</v>
      </c>
      <c r="K8" s="95" t="str">
        <f>L8</f>
        <v/>
      </c>
      <c r="L8" s="96" t="str">
        <f>IFERROR(VLOOKUP($J$6,#REF!,3,0),"")</f>
        <v/>
      </c>
      <c r="M8" s="9"/>
      <c r="N8" s="252" t="s">
        <v>516</v>
      </c>
      <c r="O8" s="252"/>
      <c r="P8" s="253"/>
      <c r="Q8" s="257"/>
      <c r="R8" s="242"/>
      <c r="S8" s="242"/>
      <c r="T8" s="7"/>
      <c r="U8" s="7"/>
      <c r="V8" s="7"/>
    </row>
    <row r="9" spans="2:664" ht="10.199999999999999" customHeight="1" x14ac:dyDescent="0.3">
      <c r="B9" s="11"/>
      <c r="C9" s="220"/>
      <c r="D9" s="309"/>
      <c r="E9" s="310"/>
      <c r="F9" s="97"/>
      <c r="G9" s="7"/>
      <c r="H9" s="11"/>
      <c r="I9" s="249"/>
      <c r="J9" s="251"/>
      <c r="K9" s="99"/>
      <c r="L9" s="96"/>
      <c r="M9" s="11"/>
      <c r="N9" s="234" t="s">
        <v>10</v>
      </c>
      <c r="O9" s="234"/>
      <c r="P9" s="254"/>
      <c r="Q9" s="255"/>
      <c r="R9" s="255"/>
      <c r="S9" s="255"/>
      <c r="T9" s="255"/>
      <c r="U9" s="255"/>
      <c r="V9" s="256"/>
    </row>
    <row r="10" spans="2:664" ht="11.4" customHeight="1" x14ac:dyDescent="0.3">
      <c r="B10" s="11"/>
      <c r="C10" s="16" t="s">
        <v>2</v>
      </c>
      <c r="D10" s="311" t="str">
        <f>IFERROR(VLOOKUP($D$6,#REF!,4,0),"")</f>
        <v/>
      </c>
      <c r="E10" s="312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34" t="s">
        <v>7</v>
      </c>
      <c r="O10" s="234"/>
      <c r="P10" s="224" t="str">
        <f>IF(P9="","",VLOOKUP($P$9,Descriptions!B2:F21,2,0))</f>
        <v/>
      </c>
      <c r="Q10" s="225"/>
      <c r="R10" s="225"/>
      <c r="S10" s="225"/>
      <c r="T10" s="225"/>
      <c r="U10" s="225"/>
      <c r="V10" s="226"/>
    </row>
    <row r="11" spans="2:664" ht="22.2" customHeight="1" x14ac:dyDescent="0.3">
      <c r="B11" s="11"/>
      <c r="C11" s="16" t="s">
        <v>3</v>
      </c>
      <c r="D11" s="313" t="str">
        <f>IFERROR(VLOOKUP($D$6,#REF!,5,0),"")</f>
        <v/>
      </c>
      <c r="E11" s="314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19" t="s">
        <v>11</v>
      </c>
      <c r="O11" s="220"/>
      <c r="P11" s="221" t="str">
        <f>IF(P9="","",VLOOKUP($P$9,Descriptions!B2:F21,3,0))</f>
        <v/>
      </c>
      <c r="Q11" s="222"/>
      <c r="R11" s="222"/>
      <c r="S11" s="222"/>
      <c r="T11" s="222"/>
      <c r="U11" s="222"/>
      <c r="V11" s="223"/>
    </row>
    <row r="12" spans="2:664" ht="10.95" customHeight="1" x14ac:dyDescent="0.3">
      <c r="B12" s="11"/>
      <c r="C12" s="16" t="s">
        <v>8</v>
      </c>
      <c r="D12" s="224" t="str">
        <f>IFERROR(VLOOKUP($D$6,#REF!,6,0),"")</f>
        <v/>
      </c>
      <c r="E12" s="315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11" t="s">
        <v>105</v>
      </c>
      <c r="O12" s="211"/>
      <c r="P12" s="122" t="str">
        <f>IF(P9="","",VLOOKUP($P$9,Descriptions!B2:F21,4,0))</f>
        <v/>
      </c>
      <c r="Q12" s="258" t="s">
        <v>106</v>
      </c>
      <c r="R12" s="259"/>
      <c r="S12" s="259"/>
      <c r="T12" s="260" t="str">
        <f>IF(P9="","",VLOOKUP($P$9,Descriptions!B2:F21,5,0))</f>
        <v/>
      </c>
      <c r="U12" s="261"/>
      <c r="V12" s="262"/>
    </row>
    <row r="13" spans="2:664" ht="22.2" customHeight="1" x14ac:dyDescent="0.3">
      <c r="B13" s="11"/>
      <c r="C13" s="94" t="s">
        <v>6</v>
      </c>
      <c r="D13" s="313" t="str">
        <f>IFERROR(VLOOKUP($D$6,#REF!,7,0),"")</f>
        <v/>
      </c>
      <c r="E13" s="314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316" t="str">
        <f>IFERROR(VLOOKUP($D$6,#REF!,8,0),"")</f>
        <v/>
      </c>
      <c r="E14" s="317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12" t="s">
        <v>12</v>
      </c>
      <c r="O14" s="213"/>
      <c r="P14" s="227">
        <v>0</v>
      </c>
      <c r="Q14" s="228"/>
      <c r="R14" s="228"/>
      <c r="S14" s="228"/>
      <c r="T14" s="228"/>
      <c r="U14" s="228"/>
      <c r="V14" s="228"/>
    </row>
    <row r="15" spans="2:664" ht="4.2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2" customHeight="1" x14ac:dyDescent="0.3"/>
    <row r="17" spans="2:22" ht="13.95" customHeight="1" x14ac:dyDescent="0.3">
      <c r="B17" s="27"/>
      <c r="C17" s="201" t="s">
        <v>63</v>
      </c>
      <c r="D17" s="239"/>
      <c r="E17" s="28"/>
      <c r="G17" s="29"/>
      <c r="H17" s="29"/>
      <c r="I17" s="125" t="s">
        <v>42</v>
      </c>
      <c r="J17" s="7"/>
      <c r="O17" s="200" t="s">
        <v>175</v>
      </c>
      <c r="P17" s="201"/>
      <c r="Q17" s="202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34" t="s">
        <v>62</v>
      </c>
      <c r="D19" s="234"/>
      <c r="E19" s="116">
        <v>0</v>
      </c>
      <c r="F19" s="238" t="s">
        <v>13</v>
      </c>
      <c r="G19" s="238"/>
      <c r="H19" s="238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03" t="s">
        <v>16</v>
      </c>
      <c r="V19" s="204"/>
    </row>
    <row r="20" spans="2:22" ht="10.95" customHeight="1" x14ac:dyDescent="0.3">
      <c r="B20" s="11"/>
      <c r="C20" s="248" t="s">
        <v>59</v>
      </c>
      <c r="D20" s="248"/>
      <c r="E20" s="116">
        <v>0</v>
      </c>
      <c r="F20" s="238" t="s">
        <v>13</v>
      </c>
      <c r="G20" s="238"/>
      <c r="H20" s="238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03" t="s">
        <v>17</v>
      </c>
      <c r="V20" s="204"/>
    </row>
    <row r="21" spans="2:22" ht="10.95" customHeight="1" x14ac:dyDescent="0.3">
      <c r="B21" s="11"/>
      <c r="C21" s="248" t="s">
        <v>60</v>
      </c>
      <c r="D21" s="248"/>
      <c r="E21" s="116">
        <v>0</v>
      </c>
      <c r="F21" s="238" t="s">
        <v>13</v>
      </c>
      <c r="G21" s="238"/>
      <c r="H21" s="238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03"/>
      <c r="V21" s="204"/>
    </row>
    <row r="22" spans="2:22" ht="10.95" customHeight="1" x14ac:dyDescent="0.3">
      <c r="B22" s="11"/>
      <c r="C22" s="248" t="s">
        <v>61</v>
      </c>
      <c r="D22" s="248"/>
      <c r="E22" s="116">
        <v>0</v>
      </c>
      <c r="F22" s="238" t="s">
        <v>13</v>
      </c>
      <c r="G22" s="238"/>
      <c r="H22" s="238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03"/>
      <c r="V22" s="204"/>
    </row>
    <row r="23" spans="2:22" ht="3" customHeight="1" x14ac:dyDescent="0.3">
      <c r="B23" s="22"/>
      <c r="C23" s="241"/>
      <c r="D23" s="242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2" customHeight="1" x14ac:dyDescent="0.3">
      <c r="C24" s="243"/>
      <c r="D24" s="244"/>
      <c r="E24" s="24"/>
    </row>
    <row r="25" spans="2:22" ht="13.95" customHeight="1" x14ac:dyDescent="0.3">
      <c r="B25" s="27"/>
      <c r="C25" s="201" t="s">
        <v>24</v>
      </c>
      <c r="D25" s="239"/>
      <c r="E25" s="31"/>
      <c r="F25" s="7"/>
      <c r="G25" s="7"/>
      <c r="H25" s="7"/>
      <c r="I25" s="7"/>
      <c r="J25" s="7"/>
      <c r="K25" s="7"/>
      <c r="L25" s="7"/>
      <c r="M25" s="27"/>
      <c r="N25" s="201" t="s">
        <v>66</v>
      </c>
      <c r="O25" s="201"/>
      <c r="P25" s="202"/>
      <c r="Q25" s="7"/>
      <c r="R25" s="7"/>
      <c r="S25" s="7"/>
      <c r="T25" s="7"/>
      <c r="U25" s="7"/>
    </row>
    <row r="26" spans="2:22" ht="2.4" customHeight="1" x14ac:dyDescent="0.3">
      <c r="B26" s="27"/>
      <c r="C26" s="240"/>
      <c r="D26" s="240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34" t="s">
        <v>25</v>
      </c>
      <c r="D27" s="235"/>
      <c r="E27" s="229">
        <v>0</v>
      </c>
      <c r="F27" s="229"/>
      <c r="G27" s="229"/>
      <c r="H27" s="229"/>
      <c r="I27" s="229"/>
      <c r="J27" s="229"/>
      <c r="K27" s="33"/>
      <c r="L27" s="34"/>
      <c r="M27" s="35"/>
      <c r="N27" s="245" t="s">
        <v>29</v>
      </c>
      <c r="O27" s="246"/>
      <c r="P27" s="246"/>
      <c r="Q27" s="247">
        <v>0</v>
      </c>
      <c r="R27" s="247"/>
      <c r="S27" s="247"/>
      <c r="T27" s="230">
        <v>0</v>
      </c>
      <c r="U27" s="231"/>
      <c r="V27" s="132"/>
    </row>
    <row r="28" spans="2:22" ht="10.95" customHeight="1" x14ac:dyDescent="0.3">
      <c r="B28" s="11"/>
      <c r="C28" s="234" t="s">
        <v>26</v>
      </c>
      <c r="D28" s="235"/>
      <c r="E28" s="229">
        <v>0</v>
      </c>
      <c r="F28" s="229"/>
      <c r="G28" s="229"/>
      <c r="H28" s="229"/>
      <c r="I28" s="229"/>
      <c r="J28" s="229"/>
      <c r="K28" s="33"/>
      <c r="L28" s="34"/>
      <c r="M28" s="35"/>
      <c r="N28" s="245" t="s">
        <v>30</v>
      </c>
      <c r="O28" s="246"/>
      <c r="P28" s="246"/>
      <c r="Q28" s="247">
        <v>0</v>
      </c>
      <c r="R28" s="247"/>
      <c r="S28" s="247"/>
      <c r="T28" s="230">
        <v>0</v>
      </c>
      <c r="U28" s="231"/>
      <c r="V28" s="132"/>
    </row>
    <row r="29" spans="2:22" ht="10.95" customHeight="1" x14ac:dyDescent="0.3">
      <c r="B29" s="11"/>
      <c r="C29" s="234" t="s">
        <v>27</v>
      </c>
      <c r="D29" s="235"/>
      <c r="E29" s="229">
        <v>0</v>
      </c>
      <c r="F29" s="229"/>
      <c r="G29" s="229"/>
      <c r="H29" s="229"/>
      <c r="I29" s="229"/>
      <c r="J29" s="229"/>
      <c r="K29" s="33"/>
      <c r="L29" s="34"/>
      <c r="M29" s="35"/>
      <c r="N29" s="245" t="s">
        <v>31</v>
      </c>
      <c r="O29" s="246"/>
      <c r="P29" s="246"/>
      <c r="Q29" s="247">
        <v>0</v>
      </c>
      <c r="R29" s="247"/>
      <c r="S29" s="247"/>
      <c r="T29" s="230">
        <v>0</v>
      </c>
      <c r="U29" s="231"/>
      <c r="V29" s="132"/>
    </row>
    <row r="30" spans="2:22" ht="10.95" customHeight="1" x14ac:dyDescent="0.3">
      <c r="B30" s="11"/>
      <c r="C30" s="234" t="s">
        <v>28</v>
      </c>
      <c r="D30" s="235"/>
      <c r="E30" s="229">
        <v>0</v>
      </c>
      <c r="F30" s="229"/>
      <c r="G30" s="229"/>
      <c r="H30" s="229"/>
      <c r="I30" s="229"/>
      <c r="J30" s="229"/>
      <c r="K30" s="33"/>
      <c r="L30" s="34"/>
      <c r="M30" s="35"/>
      <c r="N30" s="245" t="s">
        <v>32</v>
      </c>
      <c r="O30" s="246"/>
      <c r="P30" s="246"/>
      <c r="Q30" s="247">
        <v>0</v>
      </c>
      <c r="R30" s="247"/>
      <c r="S30" s="247"/>
      <c r="T30" s="230">
        <v>0</v>
      </c>
      <c r="U30" s="231"/>
      <c r="V30" s="132"/>
    </row>
    <row r="31" spans="2:22" ht="10.95" customHeight="1" x14ac:dyDescent="0.3">
      <c r="B31" s="11"/>
      <c r="C31" s="234" t="s">
        <v>33</v>
      </c>
      <c r="D31" s="235"/>
      <c r="E31" s="229">
        <v>0</v>
      </c>
      <c r="F31" s="229"/>
      <c r="G31" s="229"/>
      <c r="H31" s="229"/>
      <c r="I31" s="229"/>
      <c r="J31" s="229"/>
      <c r="K31" s="15"/>
      <c r="L31" s="7"/>
      <c r="M31" s="11"/>
      <c r="N31" s="245" t="s">
        <v>35</v>
      </c>
      <c r="O31" s="246"/>
      <c r="P31" s="246"/>
      <c r="Q31" s="247">
        <v>0</v>
      </c>
      <c r="R31" s="247"/>
      <c r="S31" s="247"/>
      <c r="T31" s="230">
        <v>0</v>
      </c>
      <c r="U31" s="231"/>
      <c r="V31" s="132"/>
    </row>
    <row r="32" spans="2:22" ht="10.95" customHeight="1" x14ac:dyDescent="0.3">
      <c r="B32" s="11"/>
      <c r="C32" s="234" t="s">
        <v>34</v>
      </c>
      <c r="D32" s="235"/>
      <c r="E32" s="229">
        <v>0</v>
      </c>
      <c r="F32" s="229"/>
      <c r="G32" s="229"/>
      <c r="H32" s="229"/>
      <c r="I32" s="229"/>
      <c r="J32" s="229"/>
      <c r="K32" s="15"/>
      <c r="L32" s="7"/>
      <c r="M32" s="11"/>
      <c r="N32" s="245" t="s">
        <v>36</v>
      </c>
      <c r="O32" s="246"/>
      <c r="P32" s="246"/>
      <c r="Q32" s="335">
        <v>0</v>
      </c>
      <c r="R32" s="335"/>
      <c r="S32" s="335"/>
      <c r="T32" s="230">
        <v>0</v>
      </c>
      <c r="U32" s="231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2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12" t="s">
        <v>68</v>
      </c>
      <c r="D35" s="342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34" t="s">
        <v>69</v>
      </c>
      <c r="D37" s="234"/>
      <c r="E37" s="198" t="str">
        <f>IF(J6=D6,K37,A37)</f>
        <v/>
      </c>
      <c r="F37" s="199"/>
      <c r="G37" s="199"/>
      <c r="H37" s="199"/>
      <c r="I37" s="199"/>
      <c r="J37" s="199"/>
      <c r="K37" s="102" t="str">
        <f>IFERROR(VLOOKUP(D6,#REF!,10,0),"")</f>
        <v/>
      </c>
      <c r="L37" s="289" t="s">
        <v>74</v>
      </c>
      <c r="M37" s="290"/>
      <c r="N37" s="290"/>
      <c r="O37" s="291"/>
      <c r="P37" s="198" t="str">
        <f>IF(J6=D6,V37,B37)</f>
        <v/>
      </c>
      <c r="Q37" s="199"/>
      <c r="R37" s="199"/>
      <c r="S37" s="199"/>
      <c r="T37" s="199"/>
      <c r="U37" s="199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34" t="s">
        <v>70</v>
      </c>
      <c r="D38" s="234"/>
      <c r="E38" s="275" t="str">
        <f>IF(J6=D6,K38,A38)</f>
        <v/>
      </c>
      <c r="F38" s="276"/>
      <c r="G38" s="276"/>
      <c r="H38" s="276"/>
      <c r="I38" s="276"/>
      <c r="J38" s="276"/>
      <c r="K38" s="102" t="str">
        <f>IFERROR(VLOOKUP(D6,#REF!,11,0),"")</f>
        <v/>
      </c>
      <c r="L38" s="289" t="s">
        <v>75</v>
      </c>
      <c r="M38" s="290"/>
      <c r="N38" s="290"/>
      <c r="O38" s="291"/>
      <c r="P38" s="198" t="str">
        <f>IF(J6=D6,V38,B38)</f>
        <v/>
      </c>
      <c r="Q38" s="199"/>
      <c r="R38" s="199"/>
      <c r="S38" s="199"/>
      <c r="T38" s="199"/>
      <c r="U38" s="199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34" t="s">
        <v>71</v>
      </c>
      <c r="D39" s="234"/>
      <c r="E39" s="275" t="str">
        <f>IF(J6=D6,K39,A39)</f>
        <v/>
      </c>
      <c r="F39" s="276"/>
      <c r="G39" s="276"/>
      <c r="H39" s="276"/>
      <c r="I39" s="276"/>
      <c r="J39" s="276"/>
      <c r="K39" s="102" t="str">
        <f>IFERROR(VLOOKUP(D6,#REF!,12,0),"")</f>
        <v/>
      </c>
      <c r="L39" s="289" t="s">
        <v>76</v>
      </c>
      <c r="M39" s="290"/>
      <c r="N39" s="290"/>
      <c r="O39" s="291"/>
      <c r="P39" s="198" t="str">
        <f>IF(J6=D6,V39,B39)</f>
        <v/>
      </c>
      <c r="Q39" s="199"/>
      <c r="R39" s="199"/>
      <c r="S39" s="199"/>
      <c r="T39" s="199"/>
      <c r="U39" s="199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34" t="s">
        <v>72</v>
      </c>
      <c r="D40" s="234"/>
      <c r="E40" s="275" t="str">
        <f>IF(J6=D6,K40,A40)</f>
        <v/>
      </c>
      <c r="F40" s="276"/>
      <c r="G40" s="276"/>
      <c r="H40" s="276"/>
      <c r="I40" s="276"/>
      <c r="J40" s="276"/>
      <c r="K40" s="102" t="str">
        <f>IFERROR(VLOOKUP(D6,#REF!,13,0),"")</f>
        <v/>
      </c>
      <c r="L40" s="289" t="s">
        <v>77</v>
      </c>
      <c r="M40" s="290"/>
      <c r="N40" s="290"/>
      <c r="O40" s="291"/>
      <c r="P40" s="198" t="str">
        <f>IF(J6=D6,V40,B40)</f>
        <v/>
      </c>
      <c r="Q40" s="199"/>
      <c r="R40" s="199"/>
      <c r="S40" s="199"/>
      <c r="T40" s="199"/>
      <c r="U40" s="199"/>
      <c r="V40" s="103" t="str">
        <f>IFERROR(VLOOKUP(D6,#REF!,18,0),"")</f>
        <v/>
      </c>
    </row>
    <row r="41" spans="1:22" ht="22.2" customHeight="1" x14ac:dyDescent="0.3">
      <c r="A41" s="104" t="str">
        <f>IFERROR(VLOOKUP(J6,#REF!,13,0),"")</f>
        <v/>
      </c>
      <c r="B41" s="105" t="str">
        <f>IFERROR(VLOOKUP(J6,#REF!,18,0),"")</f>
        <v/>
      </c>
      <c r="C41" s="219" t="s">
        <v>73</v>
      </c>
      <c r="D41" s="219"/>
      <c r="E41" s="275" t="str">
        <f>IF(J6=D6,K41,A41)</f>
        <v/>
      </c>
      <c r="F41" s="276"/>
      <c r="G41" s="276"/>
      <c r="H41" s="276"/>
      <c r="I41" s="276"/>
      <c r="J41" s="276"/>
      <c r="K41" s="102" t="str">
        <f>IFERROR(VLOOKUP(D6,#REF!,14,0),"")</f>
        <v/>
      </c>
      <c r="L41" s="343" t="s">
        <v>78</v>
      </c>
      <c r="M41" s="244"/>
      <c r="N41" s="244"/>
      <c r="O41" s="344"/>
      <c r="P41" s="198" t="str">
        <f>IF(J6=D6,V41,B41)</f>
        <v/>
      </c>
      <c r="Q41" s="199"/>
      <c r="R41" s="199"/>
      <c r="S41" s="199"/>
      <c r="T41" s="199"/>
      <c r="U41" s="199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2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201" t="s">
        <v>67</v>
      </c>
      <c r="D44" s="292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81" t="s">
        <v>79</v>
      </c>
      <c r="D46" s="282"/>
      <c r="E46" s="286" t="str">
        <f>A46</f>
        <v/>
      </c>
      <c r="F46" s="287"/>
      <c r="G46" s="287"/>
      <c r="H46" s="287"/>
      <c r="I46" s="287"/>
      <c r="J46" s="287"/>
      <c r="K46" s="287"/>
      <c r="L46" s="287"/>
      <c r="M46" s="287"/>
      <c r="N46" s="287"/>
      <c r="O46" s="287"/>
      <c r="P46" s="287"/>
      <c r="Q46" s="287"/>
      <c r="R46" s="287"/>
      <c r="S46" s="287"/>
      <c r="T46" s="287"/>
      <c r="U46" s="288"/>
      <c r="V46" s="108" t="str">
        <f>IFERROR(VLOOKUP(D6,#REF!,20,0),"")</f>
        <v/>
      </c>
    </row>
    <row r="47" spans="1:22" s="6" customFormat="1" ht="169.95" customHeight="1" x14ac:dyDescent="0.3">
      <c r="A47" s="113" t="str">
        <f>IF(J6=D6,V47,B47)</f>
        <v/>
      </c>
      <c r="B47" s="107" t="str">
        <f>IFERROR(VLOOKUP(J6,#REF!,20,0),"")</f>
        <v/>
      </c>
      <c r="C47" s="279" t="s">
        <v>80</v>
      </c>
      <c r="D47" s="280"/>
      <c r="E47" s="286" t="str">
        <f>A47</f>
        <v/>
      </c>
      <c r="F47" s="287"/>
      <c r="G47" s="287"/>
      <c r="H47" s="287"/>
      <c r="I47" s="287"/>
      <c r="J47" s="287"/>
      <c r="K47" s="287"/>
      <c r="L47" s="287"/>
      <c r="M47" s="287"/>
      <c r="N47" s="287"/>
      <c r="O47" s="287"/>
      <c r="P47" s="287"/>
      <c r="Q47" s="287"/>
      <c r="R47" s="287"/>
      <c r="S47" s="287"/>
      <c r="T47" s="287"/>
      <c r="U47" s="288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11" t="s">
        <v>81</v>
      </c>
      <c r="D50" s="324"/>
      <c r="E50" s="324"/>
      <c r="F50" s="324"/>
      <c r="G50" s="324"/>
      <c r="H50" s="325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99" t="s">
        <v>90</v>
      </c>
      <c r="P51" s="300"/>
      <c r="Q51" s="300"/>
      <c r="R51" s="300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5" customHeight="1" x14ac:dyDescent="0.3">
      <c r="A53" s="102" t="str">
        <f>IF(J6=D6,V53,B53)</f>
        <v/>
      </c>
      <c r="B53" s="105" t="str">
        <f>IFERROR(VLOOKUP(J6,#REF!,22,0),"")</f>
        <v/>
      </c>
      <c r="C53" s="277" t="s">
        <v>82</v>
      </c>
      <c r="D53" s="278"/>
      <c r="E53" s="286" t="str">
        <f>A53</f>
        <v/>
      </c>
      <c r="F53" s="287"/>
      <c r="G53" s="287"/>
      <c r="H53" s="287"/>
      <c r="I53" s="287"/>
      <c r="J53" s="287"/>
      <c r="K53" s="287"/>
      <c r="L53" s="287"/>
      <c r="M53" s="287"/>
      <c r="N53" s="287"/>
      <c r="O53" s="287"/>
      <c r="P53" s="287"/>
      <c r="Q53" s="287"/>
      <c r="R53" s="287"/>
      <c r="S53" s="287"/>
      <c r="T53" s="287"/>
      <c r="U53" s="288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339" t="s">
        <v>83</v>
      </c>
      <c r="C56" s="324"/>
      <c r="D56" s="324"/>
      <c r="E56" s="325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" customHeight="1" x14ac:dyDescent="0.3">
      <c r="A58" s="36"/>
      <c r="B58" s="37"/>
      <c r="C58" s="219" t="s">
        <v>84</v>
      </c>
      <c r="D58" s="274"/>
      <c r="E58" s="283">
        <v>0</v>
      </c>
      <c r="F58" s="284"/>
      <c r="G58" s="284"/>
      <c r="H58" s="284"/>
      <c r="I58" s="284"/>
      <c r="J58" s="284"/>
      <c r="K58" s="284"/>
      <c r="L58" s="284"/>
      <c r="M58" s="284"/>
      <c r="N58" s="284"/>
      <c r="O58" s="284"/>
      <c r="P58" s="284"/>
      <c r="Q58" s="284"/>
      <c r="R58" s="284"/>
      <c r="S58" s="284"/>
      <c r="T58" s="284"/>
      <c r="U58" s="285"/>
      <c r="V58" s="41"/>
    </row>
    <row r="59" spans="1:22" ht="70.95" customHeight="1" x14ac:dyDescent="0.3">
      <c r="A59" s="36"/>
      <c r="B59" s="37"/>
      <c r="C59" s="328" t="s">
        <v>85</v>
      </c>
      <c r="D59" s="329"/>
      <c r="E59" s="283">
        <v>0</v>
      </c>
      <c r="F59" s="284"/>
      <c r="G59" s="284"/>
      <c r="H59" s="284"/>
      <c r="I59" s="284"/>
      <c r="J59" s="284"/>
      <c r="K59" s="284"/>
      <c r="L59" s="284"/>
      <c r="M59" s="284"/>
      <c r="N59" s="284"/>
      <c r="O59" s="284"/>
      <c r="P59" s="284"/>
      <c r="Q59" s="284"/>
      <c r="R59" s="284"/>
      <c r="S59" s="284"/>
      <c r="T59" s="284"/>
      <c r="U59" s="285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336" t="s">
        <v>177</v>
      </c>
      <c r="C62" s="337"/>
      <c r="D62" s="337"/>
      <c r="E62" s="337"/>
      <c r="F62" s="337"/>
      <c r="G62" s="337"/>
      <c r="H62" s="338"/>
      <c r="I62" s="55"/>
      <c r="J62" s="56"/>
      <c r="K62" s="56"/>
      <c r="L62" s="56"/>
      <c r="M62" s="56"/>
      <c r="N62" s="340" t="s">
        <v>108</v>
      </c>
      <c r="O62" s="341"/>
      <c r="P62" s="341"/>
      <c r="Q62" s="341"/>
      <c r="R62" s="341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5" customHeight="1" x14ac:dyDescent="0.3">
      <c r="A64" s="36"/>
      <c r="B64" s="62"/>
      <c r="C64" s="293" t="s">
        <v>102</v>
      </c>
      <c r="D64" s="274"/>
      <c r="E64" s="283">
        <v>0</v>
      </c>
      <c r="F64" s="284"/>
      <c r="G64" s="284"/>
      <c r="H64" s="284"/>
      <c r="I64" s="284"/>
      <c r="J64" s="284"/>
      <c r="K64" s="284"/>
      <c r="L64" s="284"/>
      <c r="M64" s="284"/>
      <c r="N64" s="284"/>
      <c r="O64" s="284"/>
      <c r="P64" s="284"/>
      <c r="Q64" s="284"/>
      <c r="R64" s="284"/>
      <c r="S64" s="284"/>
      <c r="T64" s="284"/>
      <c r="U64" s="285"/>
      <c r="V64" s="63"/>
    </row>
    <row r="65" spans="1:22" ht="70.95" customHeight="1" x14ac:dyDescent="0.3">
      <c r="A65" s="36"/>
      <c r="B65" s="62"/>
      <c r="C65" s="293" t="s">
        <v>176</v>
      </c>
      <c r="D65" s="274"/>
      <c r="E65" s="283">
        <v>0</v>
      </c>
      <c r="F65" s="284"/>
      <c r="G65" s="284"/>
      <c r="H65" s="284"/>
      <c r="I65" s="284"/>
      <c r="J65" s="284"/>
      <c r="K65" s="284"/>
      <c r="L65" s="284"/>
      <c r="M65" s="284"/>
      <c r="N65" s="284"/>
      <c r="O65" s="284"/>
      <c r="P65" s="284"/>
      <c r="Q65" s="284"/>
      <c r="R65" s="284"/>
      <c r="S65" s="284"/>
      <c r="T65" s="284"/>
      <c r="U65" s="285"/>
      <c r="V65" s="63"/>
    </row>
    <row r="66" spans="1:22" ht="84.9" customHeight="1" x14ac:dyDescent="0.3">
      <c r="A66" s="36"/>
      <c r="B66" s="62"/>
      <c r="C66" s="219" t="s">
        <v>86</v>
      </c>
      <c r="D66" s="274"/>
      <c r="E66" s="283">
        <v>0</v>
      </c>
      <c r="F66" s="284"/>
      <c r="G66" s="284"/>
      <c r="H66" s="284"/>
      <c r="I66" s="284"/>
      <c r="J66" s="284"/>
      <c r="K66" s="284"/>
      <c r="L66" s="284"/>
      <c r="M66" s="284"/>
      <c r="N66" s="284"/>
      <c r="O66" s="284"/>
      <c r="P66" s="284"/>
      <c r="Q66" s="284"/>
      <c r="R66" s="284"/>
      <c r="S66" s="284"/>
      <c r="T66" s="284"/>
      <c r="U66" s="285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5" customHeight="1" x14ac:dyDescent="0.3">
      <c r="A68" s="36"/>
      <c r="B68" s="36"/>
      <c r="C68" s="272"/>
      <c r="D68" s="273"/>
      <c r="E68" s="273"/>
      <c r="F68" s="273"/>
      <c r="G68" s="273"/>
      <c r="H68" s="273"/>
      <c r="I68" s="273"/>
      <c r="J68" s="273"/>
      <c r="K68" s="273"/>
      <c r="L68" s="273"/>
      <c r="M68" s="273"/>
      <c r="N68" s="273"/>
      <c r="O68" s="273"/>
      <c r="P68" s="273"/>
      <c r="Q68" s="273"/>
      <c r="R68" s="273"/>
      <c r="S68" s="273"/>
      <c r="T68" s="273"/>
      <c r="U68" s="273"/>
      <c r="V68" s="36"/>
    </row>
    <row r="69" spans="1:22" s="6" customFormat="1" ht="13.8" x14ac:dyDescent="0.25">
      <c r="A69" s="67"/>
      <c r="B69" s="68"/>
      <c r="C69" s="326" t="s">
        <v>103</v>
      </c>
      <c r="D69" s="327"/>
      <c r="E69" s="69"/>
      <c r="F69" s="69"/>
      <c r="G69" s="69"/>
      <c r="H69" s="69"/>
      <c r="I69" s="69"/>
      <c r="J69" s="70"/>
      <c r="K69" s="263"/>
      <c r="L69" s="264"/>
      <c r="M69" s="264"/>
      <c r="N69" s="264"/>
      <c r="O69" s="264"/>
      <c r="P69" s="264"/>
      <c r="Q69" s="264"/>
      <c r="R69" s="264"/>
      <c r="S69" s="264"/>
      <c r="T69" s="264"/>
      <c r="U69" s="264"/>
      <c r="V69" s="265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66"/>
      <c r="L70" s="267"/>
      <c r="M70" s="267"/>
      <c r="N70" s="267"/>
      <c r="O70" s="267"/>
      <c r="P70" s="267"/>
      <c r="Q70" s="267"/>
      <c r="R70" s="267"/>
      <c r="S70" s="267"/>
      <c r="T70" s="267"/>
      <c r="U70" s="267"/>
      <c r="V70" s="268"/>
    </row>
    <row r="71" spans="1:22" ht="16.2" customHeight="1" x14ac:dyDescent="0.25">
      <c r="A71" s="36"/>
      <c r="B71" s="37"/>
      <c r="C71" s="330" t="s">
        <v>113</v>
      </c>
      <c r="D71" s="331"/>
      <c r="E71" s="331"/>
      <c r="F71" s="331"/>
      <c r="G71" s="331"/>
      <c r="H71" s="331"/>
      <c r="I71" s="331"/>
      <c r="J71" s="41"/>
      <c r="K71" s="266"/>
      <c r="L71" s="267"/>
      <c r="M71" s="267"/>
      <c r="N71" s="267"/>
      <c r="O71" s="267"/>
      <c r="P71" s="267"/>
      <c r="Q71" s="267"/>
      <c r="R71" s="267"/>
      <c r="S71" s="267"/>
      <c r="T71" s="267"/>
      <c r="U71" s="267"/>
      <c r="V71" s="268"/>
    </row>
    <row r="72" spans="1:22" ht="14.4" customHeight="1" x14ac:dyDescent="0.3">
      <c r="A72" s="36"/>
      <c r="B72" s="37"/>
      <c r="C72" s="296" t="str">
        <f>IFERROR(VLOOKUP(D6,#REF!,9,0),"")</f>
        <v/>
      </c>
      <c r="D72" s="297"/>
      <c r="E72" s="297"/>
      <c r="F72" s="297"/>
      <c r="G72" s="297"/>
      <c r="H72" s="297"/>
      <c r="I72" s="298"/>
      <c r="J72" s="41"/>
      <c r="K72" s="266"/>
      <c r="L72" s="267"/>
      <c r="M72" s="267"/>
      <c r="N72" s="267"/>
      <c r="O72" s="267"/>
      <c r="P72" s="267"/>
      <c r="Q72" s="267"/>
      <c r="R72" s="267"/>
      <c r="S72" s="267"/>
      <c r="T72" s="267"/>
      <c r="U72" s="267"/>
      <c r="V72" s="268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66"/>
      <c r="L73" s="267"/>
      <c r="M73" s="267"/>
      <c r="N73" s="267"/>
      <c r="O73" s="267"/>
      <c r="P73" s="267"/>
      <c r="Q73" s="267"/>
      <c r="R73" s="267"/>
      <c r="S73" s="267"/>
      <c r="T73" s="267"/>
      <c r="U73" s="267"/>
      <c r="V73" s="268"/>
    </row>
    <row r="74" spans="1:22" ht="12" customHeight="1" x14ac:dyDescent="0.3">
      <c r="A74" s="36"/>
      <c r="B74" s="42"/>
      <c r="C74" s="80" t="s">
        <v>110</v>
      </c>
      <c r="D74" s="294">
        <f>IF(T4,T4,P4)</f>
        <v>0</v>
      </c>
      <c r="E74" s="295"/>
      <c r="F74" s="43"/>
      <c r="G74" s="43"/>
      <c r="H74" s="43"/>
      <c r="I74" s="43"/>
      <c r="J74" s="44"/>
      <c r="K74" s="269"/>
      <c r="L74" s="270"/>
      <c r="M74" s="270"/>
      <c r="N74" s="270"/>
      <c r="O74" s="270"/>
      <c r="P74" s="270"/>
      <c r="Q74" s="270"/>
      <c r="R74" s="270"/>
      <c r="S74" s="270"/>
      <c r="T74" s="270"/>
      <c r="U74" s="270"/>
      <c r="V74" s="271"/>
    </row>
  </sheetData>
  <sheetProtection selectLockedCells="1"/>
  <mergeCells count="136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CZ3"/>
  <sheetViews>
    <sheetView topLeftCell="X1" workbookViewId="0">
      <selection activeCell="U2" sqref="U2"/>
    </sheetView>
  </sheetViews>
  <sheetFormatPr baseColWidth="10" defaultRowHeight="14.4" x14ac:dyDescent="0.3"/>
  <cols>
    <col min="1" max="12" width="14.6640625" customWidth="1"/>
    <col min="14" max="14" width="12.33203125" bestFit="1" customWidth="1"/>
    <col min="15" max="15" width="23" bestFit="1" customWidth="1"/>
    <col min="16" max="16" width="11.5546875" style="158"/>
    <col min="18" max="18" width="14.33203125" style="157" bestFit="1" customWidth="1"/>
    <col min="19" max="19" width="15.109375" bestFit="1" customWidth="1"/>
    <col min="20" max="20" width="15.109375" style="157" bestFit="1" customWidth="1"/>
    <col min="21" max="21" width="25.664062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33203125" bestFit="1" customWidth="1"/>
    <col min="26" max="26" width="26.6640625" bestFit="1" customWidth="1"/>
    <col min="27" max="27" width="15.44140625" bestFit="1" customWidth="1"/>
    <col min="28" max="28" width="14.3320312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7" width="13.109375" customWidth="1"/>
    <col min="48" max="48" width="12.109375" bestFit="1" customWidth="1"/>
    <col min="49" max="49" width="12.109375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6" width="13.44140625" customWidth="1"/>
    <col min="77" max="77" width="15.6640625" bestFit="1" customWidth="1"/>
    <col min="78" max="80" width="13.44140625" customWidth="1"/>
    <col min="81" max="81" width="15.44140625" bestFit="1" customWidth="1"/>
    <col min="82" max="82" width="13.44140625" customWidth="1"/>
    <col min="83" max="83" width="15.44140625" bestFit="1" customWidth="1"/>
    <col min="84" max="84" width="13.44140625" customWidth="1"/>
    <col min="85" max="85" width="15.44140625" bestFit="1" customWidth="1"/>
    <col min="86" max="86" width="13.44140625" customWidth="1"/>
    <col min="87" max="87" width="15.44140625" bestFit="1" customWidth="1"/>
    <col min="88" max="88" width="13.44140625" customWidth="1"/>
    <col min="89" max="89" width="15.44140625" bestFit="1" customWidth="1"/>
    <col min="90" max="90" width="13.44140625" customWidth="1"/>
    <col min="91" max="91" width="15.44140625" bestFit="1" customWidth="1"/>
    <col min="92" max="92" width="9.109375" bestFit="1" customWidth="1"/>
    <col min="93" max="93" width="15.44140625" bestFit="1" customWidth="1"/>
    <col min="94" max="94" width="9.109375" bestFit="1" customWidth="1"/>
    <col min="95" max="95" width="15.44140625" bestFit="1" customWidth="1"/>
    <col min="96" max="96" width="9.109375" bestFit="1" customWidth="1"/>
    <col min="97" max="97" width="15.44140625" bestFit="1" customWidth="1"/>
    <col min="98" max="98" width="10.33203125" bestFit="1" customWidth="1"/>
    <col min="99" max="99" width="15.44140625" bestFit="1" customWidth="1"/>
    <col min="100" max="100" width="10.33203125" bestFit="1" customWidth="1"/>
    <col min="101" max="101" width="15.44140625" bestFit="1" customWidth="1"/>
    <col min="102" max="103" width="13.44140625" customWidth="1"/>
    <col min="104" max="104" width="21.6640625" bestFit="1" customWidth="1"/>
  </cols>
  <sheetData>
    <row r="1" spans="1:104" s="172" customFormat="1" ht="41.4" x14ac:dyDescent="0.3">
      <c r="A1" s="141" t="s">
        <v>195</v>
      </c>
      <c r="B1" s="166" t="s">
        <v>202</v>
      </c>
      <c r="C1" s="166" t="s">
        <v>203</v>
      </c>
      <c r="D1" s="167" t="s">
        <v>427</v>
      </c>
      <c r="E1" s="167" t="s">
        <v>428</v>
      </c>
      <c r="F1" s="167" t="s">
        <v>429</v>
      </c>
      <c r="G1" s="168" t="s">
        <v>430</v>
      </c>
      <c r="H1" s="168" t="s">
        <v>431</v>
      </c>
      <c r="I1" s="168" t="s">
        <v>7</v>
      </c>
      <c r="J1" s="168" t="s">
        <v>11</v>
      </c>
      <c r="K1" s="168" t="s">
        <v>432</v>
      </c>
      <c r="L1" s="168" t="s">
        <v>433</v>
      </c>
      <c r="M1" s="141" t="s">
        <v>435</v>
      </c>
      <c r="N1" s="142" t="s">
        <v>434</v>
      </c>
      <c r="O1" s="146" t="s">
        <v>436</v>
      </c>
      <c r="P1" s="144" t="s">
        <v>437</v>
      </c>
      <c r="Q1" s="146" t="s">
        <v>438</v>
      </c>
      <c r="R1" s="169" t="s">
        <v>439</v>
      </c>
      <c r="S1" s="146" t="s">
        <v>440</v>
      </c>
      <c r="T1" s="169" t="s">
        <v>441</v>
      </c>
      <c r="U1" s="147" t="s">
        <v>442</v>
      </c>
      <c r="V1" s="163" t="s">
        <v>443</v>
      </c>
      <c r="W1" s="162" t="s">
        <v>196</v>
      </c>
      <c r="X1" s="160" t="s">
        <v>197</v>
      </c>
      <c r="Y1" s="162" t="s">
        <v>198</v>
      </c>
      <c r="Z1" s="170" t="s">
        <v>199</v>
      </c>
      <c r="AA1" s="162" t="s">
        <v>444</v>
      </c>
      <c r="AB1" s="162" t="s">
        <v>200</v>
      </c>
      <c r="AC1" s="170" t="s">
        <v>201</v>
      </c>
      <c r="AD1" s="173" t="s">
        <v>445</v>
      </c>
      <c r="AE1" s="173" t="s">
        <v>446</v>
      </c>
      <c r="AF1" s="173" t="s">
        <v>447</v>
      </c>
      <c r="AG1" s="173" t="s">
        <v>448</v>
      </c>
      <c r="AH1" s="175" t="s">
        <v>12</v>
      </c>
      <c r="AI1" s="174" t="s">
        <v>449</v>
      </c>
      <c r="AJ1" s="174" t="s">
        <v>450</v>
      </c>
      <c r="AK1" s="174" t="s">
        <v>451</v>
      </c>
      <c r="AL1" s="174" t="s">
        <v>452</v>
      </c>
      <c r="AM1" s="176" t="s">
        <v>453</v>
      </c>
      <c r="AN1" s="176" t="s">
        <v>19</v>
      </c>
      <c r="AO1" s="176" t="s">
        <v>454</v>
      </c>
      <c r="AP1" s="176" t="s">
        <v>455</v>
      </c>
      <c r="AQ1" s="176" t="s">
        <v>456</v>
      </c>
      <c r="AR1" s="176" t="s">
        <v>457</v>
      </c>
      <c r="AS1" s="176" t="s">
        <v>458</v>
      </c>
      <c r="AT1" s="176" t="s">
        <v>459</v>
      </c>
      <c r="AU1" s="177" t="s">
        <v>460</v>
      </c>
      <c r="AV1" s="177" t="s">
        <v>465</v>
      </c>
      <c r="AW1" s="177" t="s">
        <v>467</v>
      </c>
      <c r="AX1" s="177" t="s">
        <v>461</v>
      </c>
      <c r="AY1" s="177" t="s">
        <v>466</v>
      </c>
      <c r="AZ1" s="177" t="s">
        <v>468</v>
      </c>
      <c r="BA1" s="177" t="s">
        <v>462</v>
      </c>
      <c r="BB1" s="177" t="s">
        <v>469</v>
      </c>
      <c r="BC1" s="177" t="s">
        <v>470</v>
      </c>
      <c r="BD1" s="177" t="s">
        <v>463</v>
      </c>
      <c r="BE1" s="177" t="s">
        <v>471</v>
      </c>
      <c r="BF1" s="177" t="s">
        <v>472</v>
      </c>
      <c r="BG1" s="177" t="s">
        <v>464</v>
      </c>
      <c r="BH1" s="177" t="s">
        <v>473</v>
      </c>
      <c r="BI1" s="177" t="s">
        <v>474</v>
      </c>
      <c r="BJ1" s="178" t="s">
        <v>69</v>
      </c>
      <c r="BK1" s="178" t="s">
        <v>70</v>
      </c>
      <c r="BL1" s="178" t="s">
        <v>475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476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480</v>
      </c>
      <c r="CC1" s="180" t="s">
        <v>477</v>
      </c>
      <c r="CD1" s="180" t="s">
        <v>479</v>
      </c>
      <c r="CE1" s="180" t="s">
        <v>478</v>
      </c>
      <c r="CF1" s="180" t="s">
        <v>481</v>
      </c>
      <c r="CG1" s="180" t="s">
        <v>482</v>
      </c>
      <c r="CH1" s="180" t="s">
        <v>483</v>
      </c>
      <c r="CI1" s="180" t="s">
        <v>484</v>
      </c>
      <c r="CJ1" s="180" t="s">
        <v>485</v>
      </c>
      <c r="CK1" s="180" t="s">
        <v>486</v>
      </c>
      <c r="CL1" s="180" t="s">
        <v>487</v>
      </c>
      <c r="CM1" s="180" t="s">
        <v>488</v>
      </c>
      <c r="CN1" s="180" t="s">
        <v>489</v>
      </c>
      <c r="CO1" s="180" t="s">
        <v>490</v>
      </c>
      <c r="CP1" s="180" t="s">
        <v>491</v>
      </c>
      <c r="CQ1" s="180" t="s">
        <v>492</v>
      </c>
      <c r="CR1" s="180" t="s">
        <v>493</v>
      </c>
      <c r="CS1" s="180" t="s">
        <v>494</v>
      </c>
      <c r="CT1" s="180" t="s">
        <v>495</v>
      </c>
      <c r="CU1" s="180" t="s">
        <v>496</v>
      </c>
      <c r="CV1" s="180" t="s">
        <v>497</v>
      </c>
      <c r="CW1" s="180" t="s">
        <v>498</v>
      </c>
      <c r="CX1" s="180" t="s">
        <v>499</v>
      </c>
      <c r="CY1" s="180" t="s">
        <v>500</v>
      </c>
      <c r="CZ1" s="180" t="s">
        <v>501</v>
      </c>
    </row>
    <row r="2" spans="1:104" x14ac:dyDescent="0.3">
      <c r="A2" s="133"/>
      <c r="B2" s="197">
        <v>43985</v>
      </c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 t="s">
        <v>520</v>
      </c>
      <c r="N2" s="152"/>
      <c r="O2" s="134" t="s">
        <v>521</v>
      </c>
      <c r="P2" s="153" t="s">
        <v>526</v>
      </c>
      <c r="Q2" s="134" t="s">
        <v>526</v>
      </c>
      <c r="R2" s="154" t="s">
        <v>526</v>
      </c>
      <c r="S2" s="134" t="s">
        <v>525</v>
      </c>
      <c r="T2" s="154" t="s">
        <v>527</v>
      </c>
      <c r="U2" s="155" t="s">
        <v>528</v>
      </c>
      <c r="V2" s="155" t="s">
        <v>522</v>
      </c>
      <c r="W2" s="134" t="s">
        <v>523</v>
      </c>
      <c r="X2" s="134"/>
      <c r="Y2" s="134" t="s">
        <v>524</v>
      </c>
      <c r="Z2" s="134"/>
      <c r="AA2" s="134" t="s">
        <v>525</v>
      </c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>
        <v>15</v>
      </c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</row>
    <row r="3" spans="1:104" x14ac:dyDescent="0.3">
      <c r="A3" s="133"/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52"/>
      <c r="O3" s="134"/>
      <c r="P3" s="153"/>
      <c r="Q3" s="134"/>
      <c r="R3" s="154"/>
      <c r="S3" s="134"/>
      <c r="T3" s="154"/>
      <c r="U3" s="155"/>
      <c r="V3" s="155"/>
      <c r="W3" s="134"/>
      <c r="X3" s="134"/>
      <c r="Y3" s="134"/>
      <c r="Z3" s="134"/>
      <c r="AA3" s="134"/>
      <c r="AB3" s="134"/>
      <c r="AC3" s="134"/>
      <c r="AD3" s="134"/>
      <c r="AE3" s="134"/>
      <c r="AF3" s="134"/>
      <c r="AG3" s="134"/>
      <c r="AH3" s="134"/>
      <c r="AI3" s="134"/>
      <c r="AJ3" s="134"/>
      <c r="AK3" s="134"/>
      <c r="AL3" s="134"/>
      <c r="AM3" s="134"/>
      <c r="AN3" s="134"/>
      <c r="AO3" s="134"/>
      <c r="AP3" s="134"/>
      <c r="AQ3" s="134"/>
      <c r="AR3" s="134"/>
      <c r="AS3" s="134"/>
      <c r="AT3" s="134"/>
      <c r="AU3" s="134"/>
      <c r="AV3" s="134"/>
      <c r="AW3" s="134"/>
      <c r="AX3" s="134"/>
      <c r="AY3" s="134"/>
      <c r="AZ3" s="134"/>
      <c r="BA3" s="134"/>
      <c r="BB3" s="134"/>
      <c r="BC3" s="134"/>
      <c r="BD3" s="134"/>
      <c r="BE3" s="134"/>
      <c r="BF3" s="134"/>
      <c r="BG3" s="134"/>
      <c r="BH3" s="134"/>
      <c r="BI3" s="134"/>
      <c r="BJ3" s="134"/>
      <c r="BK3" s="134"/>
      <c r="BL3" s="134"/>
      <c r="BM3" s="134"/>
      <c r="BN3" s="134"/>
      <c r="BO3" s="134"/>
      <c r="BP3" s="134"/>
      <c r="BQ3" s="134"/>
      <c r="BR3" s="134"/>
      <c r="BS3" s="134"/>
      <c r="BT3" s="134"/>
      <c r="BU3" s="134"/>
      <c r="BV3" s="134"/>
      <c r="BW3" s="135"/>
      <c r="BX3" s="135"/>
      <c r="BY3" s="135"/>
      <c r="BZ3" s="135"/>
      <c r="CA3" s="135"/>
      <c r="CB3" s="135"/>
      <c r="CC3" s="135"/>
      <c r="CD3" s="135"/>
      <c r="CE3" s="135"/>
      <c r="CF3" s="135"/>
      <c r="CG3" s="135"/>
      <c r="CH3" s="135"/>
      <c r="CI3" s="135"/>
      <c r="CJ3" s="135"/>
      <c r="CK3" s="135"/>
      <c r="CL3" s="135"/>
      <c r="CM3" s="135"/>
      <c r="CN3" s="135"/>
      <c r="CO3" s="135"/>
      <c r="CP3" s="135"/>
      <c r="CQ3" s="135"/>
      <c r="CR3" s="135"/>
      <c r="CS3" s="135"/>
      <c r="CT3" s="135"/>
      <c r="CU3" s="135"/>
      <c r="CV3" s="135"/>
      <c r="CW3" s="135"/>
      <c r="CX3" s="135"/>
      <c r="CY3" s="135"/>
      <c r="CZ3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3"/>
  <sheetViews>
    <sheetView workbookViewId="0">
      <selection activeCell="C12" sqref="C12"/>
    </sheetView>
  </sheetViews>
  <sheetFormatPr baseColWidth="10" defaultRowHeight="14.4" x14ac:dyDescent="0.3"/>
  <cols>
    <col min="3" max="3" width="23" bestFit="1" customWidth="1"/>
    <col min="4" max="4" width="11.5546875" style="158"/>
    <col min="6" max="6" width="14.33203125" style="157" bestFit="1" customWidth="1"/>
    <col min="7" max="7" width="15.109375" bestFit="1" customWidth="1"/>
    <col min="8" max="8" width="12.6640625" style="157" bestFit="1" customWidth="1"/>
    <col min="9" max="9" width="25.6640625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4.6640625" bestFit="1" customWidth="1"/>
    <col min="18" max="18" width="14.109375" bestFit="1" customWidth="1"/>
    <col min="20" max="20" width="18.44140625" bestFit="1" customWidth="1"/>
    <col min="21" max="21" width="23" bestFit="1" customWidth="1"/>
    <col min="22" max="22" width="13.44140625" bestFit="1" customWidth="1"/>
    <col min="23" max="23" width="21.6640625" bestFit="1" customWidth="1"/>
  </cols>
  <sheetData>
    <row r="1" spans="1:23" ht="27.6" x14ac:dyDescent="0.3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>
        <v>12465184</v>
      </c>
      <c r="B2" s="152" t="s">
        <v>502</v>
      </c>
      <c r="C2" s="134" t="s">
        <v>503</v>
      </c>
      <c r="D2" s="153">
        <v>17000</v>
      </c>
      <c r="E2" s="134" t="s">
        <v>504</v>
      </c>
      <c r="F2" s="154" t="s">
        <v>505</v>
      </c>
      <c r="G2" s="134" t="s">
        <v>506</v>
      </c>
      <c r="H2" s="154" t="s">
        <v>180</v>
      </c>
      <c r="I2" s="155" t="s">
        <v>507</v>
      </c>
      <c r="J2" s="134" t="s">
        <v>181</v>
      </c>
      <c r="K2" s="134" t="s">
        <v>130</v>
      </c>
      <c r="L2" s="156" t="s">
        <v>188</v>
      </c>
      <c r="M2" s="134" t="s">
        <v>182</v>
      </c>
      <c r="N2" s="134" t="s">
        <v>183</v>
      </c>
      <c r="O2" s="134" t="s">
        <v>184</v>
      </c>
      <c r="P2" s="134" t="s">
        <v>129</v>
      </c>
      <c r="Q2" s="156" t="s">
        <v>189</v>
      </c>
      <c r="R2" s="134" t="s">
        <v>185</v>
      </c>
      <c r="S2" s="134" t="s">
        <v>190</v>
      </c>
      <c r="T2" s="134" t="s">
        <v>186</v>
      </c>
      <c r="U2" s="134" t="s">
        <v>515</v>
      </c>
      <c r="V2" s="134">
        <v>5</v>
      </c>
      <c r="W2" s="135" t="s">
        <v>187</v>
      </c>
    </row>
    <row r="3" spans="1:23" x14ac:dyDescent="0.3">
      <c r="A3" s="133"/>
      <c r="B3" s="152"/>
      <c r="C3" s="134"/>
      <c r="D3" s="153"/>
      <c r="E3" s="134"/>
      <c r="F3" s="154"/>
      <c r="G3" s="134"/>
      <c r="H3" s="154"/>
      <c r="I3" s="155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workbookViewId="0">
      <selection activeCell="A2" sqref="A2:A4"/>
    </sheetView>
  </sheetViews>
  <sheetFormatPr baseColWidth="10" defaultRowHeight="14.4" x14ac:dyDescent="0.3"/>
  <cols>
    <col min="1" max="1" width="14.33203125" customWidth="1"/>
    <col min="3" max="3" width="23" bestFit="1" customWidth="1"/>
    <col min="4" max="4" width="11.5546875" style="158"/>
    <col min="6" max="6" width="14.33203125" style="157" bestFit="1" customWidth="1"/>
    <col min="7" max="7" width="12.88671875" bestFit="1" customWidth="1"/>
    <col min="8" max="8" width="12.88671875" customWidth="1"/>
    <col min="9" max="9" width="21.44140625" style="157" bestFit="1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3.33203125" bestFit="1" customWidth="1"/>
    <col min="18" max="18" width="14.109375" bestFit="1" customWidth="1"/>
    <col min="20" max="20" width="18.44140625" bestFit="1" customWidth="1"/>
    <col min="21" max="21" width="23" bestFit="1" customWidth="1"/>
    <col min="23" max="23" width="21.6640625" bestFit="1" customWidth="1"/>
  </cols>
  <sheetData>
    <row r="1" spans="1:23" ht="27.6" x14ac:dyDescent="0.3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191</v>
      </c>
      <c r="H1" s="162" t="s">
        <v>7</v>
      </c>
      <c r="I1" s="161" t="s">
        <v>192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 t="s">
        <v>193</v>
      </c>
      <c r="B2" s="152" t="s">
        <v>179</v>
      </c>
      <c r="C2" s="134" t="s">
        <v>508</v>
      </c>
      <c r="D2" s="153">
        <v>24000</v>
      </c>
      <c r="E2" s="134" t="s">
        <v>194</v>
      </c>
      <c r="F2" s="154" t="s">
        <v>517</v>
      </c>
      <c r="G2" s="134"/>
      <c r="H2" s="134"/>
      <c r="I2" s="154" t="s">
        <v>519</v>
      </c>
      <c r="J2" s="134"/>
      <c r="K2" s="134"/>
      <c r="L2" s="134"/>
      <c r="M2" s="134"/>
      <c r="N2" s="134" t="s">
        <v>518</v>
      </c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3">
      <c r="A3" s="133" t="s">
        <v>509</v>
      </c>
      <c r="B3" s="152"/>
      <c r="C3" s="134" t="s">
        <v>510</v>
      </c>
      <c r="D3" s="153">
        <v>47000</v>
      </c>
      <c r="E3" s="134" t="s">
        <v>511</v>
      </c>
      <c r="F3" s="154"/>
      <c r="G3" s="134"/>
      <c r="H3" s="134"/>
      <c r="I3" s="154"/>
      <c r="J3" s="134" t="s">
        <v>512</v>
      </c>
      <c r="K3" s="134"/>
      <c r="L3" s="134"/>
      <c r="M3" s="134"/>
      <c r="N3" s="134"/>
      <c r="O3" s="134"/>
      <c r="P3" s="134"/>
      <c r="Q3" s="134"/>
      <c r="R3" s="134"/>
      <c r="S3" s="134" t="s">
        <v>513</v>
      </c>
      <c r="T3" s="134"/>
      <c r="U3" s="134"/>
      <c r="V3" s="134"/>
      <c r="W3" s="135"/>
    </row>
    <row r="4" spans="1:23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3.8" x14ac:dyDescent="0.3"/>
  <cols>
    <col min="1" max="1" width="7.33203125" style="126" customWidth="1"/>
    <col min="2" max="2" width="15.44140625" style="126" bestFit="1" customWidth="1"/>
    <col min="3" max="3" width="14.33203125" style="126" bestFit="1" customWidth="1"/>
    <col min="4" max="4" width="20.5546875" style="126" bestFit="1" customWidth="1"/>
    <col min="5" max="5" width="12.44140625" style="126" bestFit="1" customWidth="1"/>
    <col min="6" max="6" width="10.44140625" style="126" bestFit="1" customWidth="1"/>
    <col min="7" max="7" width="22.33203125" style="126" customWidth="1"/>
    <col min="8" max="8" width="15.88671875" style="126" bestFit="1" customWidth="1"/>
    <col min="9" max="9" width="30" style="126" bestFit="1" customWidth="1"/>
    <col min="10" max="10" width="14" style="126" bestFit="1" customWidth="1"/>
    <col min="11" max="16384" width="11.5546875" style="126"/>
  </cols>
  <sheetData>
    <row r="1" spans="1:10" ht="38.4" customHeight="1" x14ac:dyDescent="0.3">
      <c r="B1" s="187" t="s">
        <v>118</v>
      </c>
      <c r="C1" s="188" t="s">
        <v>7</v>
      </c>
      <c r="D1" s="188" t="s">
        <v>11</v>
      </c>
      <c r="E1" s="187" t="s">
        <v>116</v>
      </c>
      <c r="F1" s="187" t="s">
        <v>117</v>
      </c>
      <c r="G1" s="187" t="s">
        <v>119</v>
      </c>
      <c r="H1" s="188" t="s">
        <v>42</v>
      </c>
      <c r="I1" s="188" t="s">
        <v>50</v>
      </c>
      <c r="J1" s="189" t="s">
        <v>120</v>
      </c>
    </row>
    <row r="2" spans="1:10" ht="14.4" x14ac:dyDescent="0.3">
      <c r="A2" s="193">
        <v>1</v>
      </c>
      <c r="B2" s="181"/>
      <c r="C2" s="182"/>
      <c r="D2" s="183"/>
      <c r="E2" s="184"/>
      <c r="F2" s="184"/>
      <c r="G2" s="185" t="s">
        <v>37</v>
      </c>
      <c r="H2" s="185" t="s">
        <v>43</v>
      </c>
      <c r="I2" s="185" t="s">
        <v>51</v>
      </c>
      <c r="J2" s="186" t="s">
        <v>14</v>
      </c>
    </row>
    <row r="3" spans="1:10" ht="14.4" x14ac:dyDescent="0.3">
      <c r="A3" s="193">
        <v>2</v>
      </c>
      <c r="B3" s="185"/>
      <c r="C3" s="182"/>
      <c r="D3" s="183"/>
      <c r="E3" s="184"/>
      <c r="F3" s="184"/>
      <c r="G3" s="185" t="s">
        <v>38</v>
      </c>
      <c r="H3" s="185" t="s">
        <v>95</v>
      </c>
      <c r="I3" s="185" t="s">
        <v>98</v>
      </c>
      <c r="J3" s="186" t="s">
        <v>17</v>
      </c>
    </row>
    <row r="4" spans="1:10" x14ac:dyDescent="0.3">
      <c r="A4" s="193">
        <v>3</v>
      </c>
      <c r="B4" s="185"/>
      <c r="C4" s="182"/>
      <c r="D4" s="185"/>
      <c r="E4" s="184"/>
      <c r="F4" s="184"/>
      <c r="G4" s="185" t="s">
        <v>39</v>
      </c>
      <c r="H4" s="185" t="s">
        <v>44</v>
      </c>
      <c r="I4" s="185" t="s">
        <v>99</v>
      </c>
      <c r="J4" s="186" t="s">
        <v>15</v>
      </c>
    </row>
    <row r="5" spans="1:10" x14ac:dyDescent="0.3">
      <c r="A5" s="193">
        <v>4</v>
      </c>
      <c r="B5" s="185"/>
      <c r="C5" s="182"/>
      <c r="D5" s="185"/>
      <c r="E5" s="184"/>
      <c r="F5" s="184"/>
      <c r="G5" s="185" t="s">
        <v>40</v>
      </c>
      <c r="H5" s="185" t="s">
        <v>125</v>
      </c>
      <c r="I5" s="185" t="s">
        <v>100</v>
      </c>
      <c r="J5" s="186" t="s">
        <v>65</v>
      </c>
    </row>
    <row r="6" spans="1:10" x14ac:dyDescent="0.3">
      <c r="A6" s="193">
        <v>5</v>
      </c>
      <c r="B6" s="185"/>
      <c r="C6" s="182"/>
      <c r="D6" s="185"/>
      <c r="E6" s="184"/>
      <c r="F6" s="184"/>
      <c r="G6" s="185" t="s">
        <v>41</v>
      </c>
      <c r="H6" s="185" t="s">
        <v>45</v>
      </c>
      <c r="I6" s="185" t="s">
        <v>101</v>
      </c>
      <c r="J6" s="186" t="s">
        <v>64</v>
      </c>
    </row>
    <row r="7" spans="1:10" x14ac:dyDescent="0.3">
      <c r="A7" s="193">
        <v>6</v>
      </c>
      <c r="B7" s="185"/>
      <c r="C7" s="182"/>
      <c r="D7" s="185"/>
      <c r="E7" s="184"/>
      <c r="F7" s="184"/>
      <c r="G7" s="185" t="s">
        <v>174</v>
      </c>
      <c r="H7" s="185" t="s">
        <v>46</v>
      </c>
      <c r="I7" s="185" t="s">
        <v>52</v>
      </c>
      <c r="J7" s="186" t="s">
        <v>16</v>
      </c>
    </row>
    <row r="8" spans="1:10" x14ac:dyDescent="0.3">
      <c r="A8" s="193">
        <v>7</v>
      </c>
      <c r="B8" s="185"/>
      <c r="C8" s="182"/>
      <c r="D8" s="185"/>
      <c r="E8" s="184"/>
      <c r="F8" s="184"/>
      <c r="G8" s="185"/>
      <c r="H8" s="185" t="s">
        <v>47</v>
      </c>
      <c r="I8" s="185" t="s">
        <v>111</v>
      </c>
      <c r="J8" s="186"/>
    </row>
    <row r="9" spans="1:10" x14ac:dyDescent="0.3">
      <c r="A9" s="193">
        <v>8</v>
      </c>
      <c r="B9" s="87"/>
      <c r="C9" s="182"/>
      <c r="D9" s="185"/>
      <c r="E9" s="184"/>
      <c r="F9" s="184"/>
      <c r="G9" s="185"/>
      <c r="H9" s="185" t="s">
        <v>48</v>
      </c>
      <c r="I9" s="185" t="s">
        <v>112</v>
      </c>
      <c r="J9" s="186"/>
    </row>
    <row r="10" spans="1:10" x14ac:dyDescent="0.3">
      <c r="A10" s="193">
        <v>9</v>
      </c>
      <c r="B10" s="185"/>
      <c r="C10" s="182"/>
      <c r="D10" s="185"/>
      <c r="E10" s="184"/>
      <c r="F10" s="184"/>
      <c r="G10" s="185"/>
      <c r="H10" s="185" t="s">
        <v>49</v>
      </c>
      <c r="I10" s="185" t="s">
        <v>53</v>
      </c>
      <c r="J10" s="186"/>
    </row>
    <row r="11" spans="1:10" x14ac:dyDescent="0.3">
      <c r="A11" s="193">
        <v>10</v>
      </c>
      <c r="B11" s="88"/>
      <c r="C11" s="182"/>
      <c r="D11" s="185"/>
      <c r="E11" s="184"/>
      <c r="F11" s="184"/>
      <c r="G11" s="185"/>
      <c r="H11" s="185" t="s">
        <v>41</v>
      </c>
      <c r="I11" s="185" t="s">
        <v>54</v>
      </c>
      <c r="J11" s="186"/>
    </row>
    <row r="12" spans="1:10" x14ac:dyDescent="0.3">
      <c r="A12" s="193">
        <v>11</v>
      </c>
      <c r="B12" s="185"/>
      <c r="C12" s="182"/>
      <c r="D12" s="185"/>
      <c r="E12" s="184"/>
      <c r="F12" s="184"/>
      <c r="G12" s="185"/>
      <c r="H12" s="185"/>
      <c r="I12" s="185" t="s">
        <v>55</v>
      </c>
      <c r="J12" s="186"/>
    </row>
    <row r="13" spans="1:10" x14ac:dyDescent="0.3">
      <c r="A13" s="193">
        <v>12</v>
      </c>
      <c r="B13" s="88"/>
      <c r="C13" s="182"/>
      <c r="D13" s="185"/>
      <c r="E13" s="184"/>
      <c r="F13" s="184"/>
      <c r="G13" s="185"/>
      <c r="H13" s="185"/>
      <c r="I13" s="185" t="s">
        <v>56</v>
      </c>
      <c r="J13" s="186"/>
    </row>
    <row r="14" spans="1:10" x14ac:dyDescent="0.3">
      <c r="A14" s="193">
        <v>13</v>
      </c>
      <c r="B14" s="185"/>
      <c r="C14" s="182"/>
      <c r="D14" s="185"/>
      <c r="E14" s="184"/>
      <c r="F14" s="184"/>
      <c r="G14" s="185"/>
      <c r="H14" s="185"/>
      <c r="I14" s="185" t="s">
        <v>57</v>
      </c>
      <c r="J14" s="186"/>
    </row>
    <row r="15" spans="1:10" x14ac:dyDescent="0.3">
      <c r="A15" s="193">
        <v>14</v>
      </c>
      <c r="B15" s="87"/>
      <c r="C15" s="182"/>
      <c r="D15" s="185"/>
      <c r="E15" s="184"/>
      <c r="F15" s="184"/>
      <c r="G15" s="185"/>
      <c r="H15" s="185"/>
      <c r="I15" s="185" t="s">
        <v>58</v>
      </c>
      <c r="J15" s="186"/>
    </row>
    <row r="16" spans="1:10" x14ac:dyDescent="0.3">
      <c r="A16" s="193">
        <v>15</v>
      </c>
      <c r="B16" s="185"/>
      <c r="C16" s="182"/>
      <c r="D16" s="185"/>
      <c r="E16" s="184"/>
      <c r="F16" s="184"/>
      <c r="G16" s="185"/>
      <c r="H16" s="185"/>
      <c r="I16" s="185"/>
      <c r="J16" s="186"/>
    </row>
    <row r="17" spans="1:10" x14ac:dyDescent="0.3">
      <c r="A17" s="193">
        <v>16</v>
      </c>
      <c r="B17" s="87"/>
      <c r="C17" s="182"/>
      <c r="D17" s="185"/>
      <c r="E17" s="184"/>
      <c r="F17" s="184"/>
      <c r="G17" s="185"/>
      <c r="H17" s="185"/>
      <c r="I17" s="185"/>
      <c r="J17" s="186"/>
    </row>
    <row r="18" spans="1:10" x14ac:dyDescent="0.3">
      <c r="A18" s="193">
        <v>17</v>
      </c>
      <c r="B18" s="185"/>
      <c r="C18" s="182"/>
      <c r="D18" s="185"/>
      <c r="E18" s="184"/>
      <c r="F18" s="184"/>
      <c r="G18" s="185"/>
      <c r="H18" s="185"/>
      <c r="I18" s="185"/>
      <c r="J18" s="186"/>
    </row>
    <row r="19" spans="1:10" x14ac:dyDescent="0.3">
      <c r="A19" s="193">
        <v>18</v>
      </c>
      <c r="B19" s="87"/>
      <c r="C19" s="182"/>
      <c r="D19" s="185"/>
      <c r="E19" s="184"/>
      <c r="F19" s="184"/>
      <c r="G19" s="185"/>
      <c r="H19" s="185"/>
      <c r="I19" s="185"/>
      <c r="J19" s="186"/>
    </row>
    <row r="20" spans="1:10" x14ac:dyDescent="0.3">
      <c r="A20" s="193">
        <v>19</v>
      </c>
      <c r="B20" s="185"/>
      <c r="C20" s="182"/>
      <c r="D20" s="185"/>
      <c r="E20" s="184"/>
      <c r="F20" s="184"/>
      <c r="G20" s="185"/>
      <c r="H20" s="185"/>
      <c r="I20" s="185"/>
      <c r="J20" s="186"/>
    </row>
    <row r="21" spans="1:10" x14ac:dyDescent="0.3">
      <c r="A21" s="193">
        <v>20</v>
      </c>
      <c r="B21" s="87"/>
      <c r="C21" s="182"/>
      <c r="D21" s="185"/>
      <c r="E21" s="184"/>
      <c r="F21" s="184"/>
      <c r="G21" s="185"/>
      <c r="H21" s="185"/>
      <c r="I21" s="185"/>
      <c r="J21" s="186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136" customWidth="1"/>
    <col min="2" max="2" width="24.33203125" style="126" bestFit="1" customWidth="1"/>
    <col min="3" max="16384" width="11.5546875" style="126"/>
  </cols>
  <sheetData>
    <row r="1" spans="1:2" ht="29.4" customHeight="1" x14ac:dyDescent="0.3">
      <c r="A1" s="137"/>
      <c r="B1" s="138" t="s">
        <v>121</v>
      </c>
    </row>
    <row r="2" spans="1:2" x14ac:dyDescent="0.3">
      <c r="A2" s="194">
        <v>1</v>
      </c>
      <c r="B2" s="139" t="s">
        <v>126</v>
      </c>
    </row>
    <row r="3" spans="1:2" x14ac:dyDescent="0.3">
      <c r="A3" s="194">
        <v>2</v>
      </c>
      <c r="B3" s="139" t="s">
        <v>127</v>
      </c>
    </row>
    <row r="4" spans="1:2" x14ac:dyDescent="0.3">
      <c r="A4" s="194">
        <v>3</v>
      </c>
      <c r="B4" s="139" t="s">
        <v>128</v>
      </c>
    </row>
    <row r="5" spans="1:2" x14ac:dyDescent="0.3">
      <c r="A5" s="194">
        <v>4</v>
      </c>
      <c r="B5" s="140" t="s">
        <v>129</v>
      </c>
    </row>
    <row r="6" spans="1:2" x14ac:dyDescent="0.3">
      <c r="A6" s="194">
        <v>5</v>
      </c>
      <c r="B6" s="139" t="s">
        <v>130</v>
      </c>
    </row>
    <row r="7" spans="1:2" x14ac:dyDescent="0.3">
      <c r="A7" s="194">
        <v>6</v>
      </c>
      <c r="B7" s="139" t="s">
        <v>131</v>
      </c>
    </row>
    <row r="8" spans="1:2" x14ac:dyDescent="0.3">
      <c r="A8" s="194">
        <v>7</v>
      </c>
      <c r="B8" s="139" t="s">
        <v>132</v>
      </c>
    </row>
    <row r="9" spans="1:2" x14ac:dyDescent="0.3">
      <c r="A9" s="194">
        <v>8</v>
      </c>
      <c r="B9" s="140" t="s">
        <v>133</v>
      </c>
    </row>
    <row r="10" spans="1:2" x14ac:dyDescent="0.3">
      <c r="A10" s="194">
        <v>9</v>
      </c>
      <c r="B10" s="139" t="s">
        <v>134</v>
      </c>
    </row>
    <row r="11" spans="1:2" x14ac:dyDescent="0.3">
      <c r="A11" s="194">
        <v>10</v>
      </c>
      <c r="B11" s="140" t="s">
        <v>135</v>
      </c>
    </row>
    <row r="12" spans="1:2" x14ac:dyDescent="0.3">
      <c r="A12" s="194">
        <v>11</v>
      </c>
      <c r="B12" s="139" t="s">
        <v>136</v>
      </c>
    </row>
    <row r="13" spans="1:2" x14ac:dyDescent="0.3">
      <c r="A13" s="194">
        <v>12</v>
      </c>
      <c r="B13" s="140" t="s">
        <v>137</v>
      </c>
    </row>
    <row r="14" spans="1:2" x14ac:dyDescent="0.3">
      <c r="A14" s="194">
        <v>13</v>
      </c>
      <c r="B14" s="139" t="s">
        <v>138</v>
      </c>
    </row>
    <row r="15" spans="1:2" x14ac:dyDescent="0.3">
      <c r="A15" s="194">
        <v>14</v>
      </c>
      <c r="B15" s="140" t="s">
        <v>139</v>
      </c>
    </row>
    <row r="16" spans="1:2" x14ac:dyDescent="0.3">
      <c r="A16" s="194">
        <v>15</v>
      </c>
      <c r="B16" s="139" t="s">
        <v>140</v>
      </c>
    </row>
    <row r="17" spans="1:2" x14ac:dyDescent="0.3">
      <c r="A17" s="194">
        <v>16</v>
      </c>
      <c r="B17" s="140" t="s">
        <v>141</v>
      </c>
    </row>
    <row r="18" spans="1:2" x14ac:dyDescent="0.3">
      <c r="A18" s="194">
        <v>17</v>
      </c>
      <c r="B18" s="139" t="s">
        <v>142</v>
      </c>
    </row>
    <row r="19" spans="1:2" x14ac:dyDescent="0.3">
      <c r="A19" s="194">
        <v>18</v>
      </c>
      <c r="B19" s="140" t="s">
        <v>143</v>
      </c>
    </row>
    <row r="20" spans="1:2" x14ac:dyDescent="0.3">
      <c r="A20" s="194">
        <v>19</v>
      </c>
      <c r="B20" s="139" t="s">
        <v>144</v>
      </c>
    </row>
    <row r="21" spans="1:2" x14ac:dyDescent="0.3">
      <c r="A21" s="194">
        <v>20</v>
      </c>
      <c r="B21" s="140" t="s">
        <v>145</v>
      </c>
    </row>
    <row r="22" spans="1:2" x14ac:dyDescent="0.3">
      <c r="A22" s="194">
        <v>21</v>
      </c>
      <c r="B22" s="139" t="s">
        <v>146</v>
      </c>
    </row>
    <row r="23" spans="1:2" x14ac:dyDescent="0.3">
      <c r="A23" s="194">
        <v>22</v>
      </c>
      <c r="B23" s="140" t="s">
        <v>147</v>
      </c>
    </row>
    <row r="24" spans="1:2" x14ac:dyDescent="0.3">
      <c r="A24" s="194">
        <v>23</v>
      </c>
      <c r="B24" s="139" t="s">
        <v>148</v>
      </c>
    </row>
    <row r="25" spans="1:2" x14ac:dyDescent="0.3">
      <c r="A25" s="194">
        <v>24</v>
      </c>
      <c r="B25" s="140" t="s">
        <v>149</v>
      </c>
    </row>
    <row r="26" spans="1:2" x14ac:dyDescent="0.3">
      <c r="A26" s="194">
        <v>25</v>
      </c>
      <c r="B26" s="139" t="s">
        <v>150</v>
      </c>
    </row>
    <row r="27" spans="1:2" x14ac:dyDescent="0.3">
      <c r="A27" s="194">
        <v>26</v>
      </c>
      <c r="B27" s="139" t="s">
        <v>150</v>
      </c>
    </row>
    <row r="28" spans="1:2" x14ac:dyDescent="0.3">
      <c r="A28" s="194">
        <v>27</v>
      </c>
      <c r="B28" s="139" t="s">
        <v>151</v>
      </c>
    </row>
    <row r="29" spans="1:2" x14ac:dyDescent="0.3">
      <c r="A29" s="194">
        <v>28</v>
      </c>
      <c r="B29" s="139" t="s">
        <v>152</v>
      </c>
    </row>
    <row r="30" spans="1:2" x14ac:dyDescent="0.3">
      <c r="A30" s="194">
        <v>29</v>
      </c>
      <c r="B30" s="139" t="s">
        <v>153</v>
      </c>
    </row>
    <row r="31" spans="1:2" x14ac:dyDescent="0.3">
      <c r="A31" s="194">
        <v>30</v>
      </c>
      <c r="B31" s="139" t="s">
        <v>154</v>
      </c>
    </row>
    <row r="32" spans="1:2" x14ac:dyDescent="0.3">
      <c r="A32" s="194">
        <v>31</v>
      </c>
      <c r="B32" s="139" t="s">
        <v>155</v>
      </c>
    </row>
    <row r="33" spans="1:2" x14ac:dyDescent="0.3">
      <c r="A33" s="194">
        <v>32</v>
      </c>
      <c r="B33" s="139" t="s">
        <v>156</v>
      </c>
    </row>
    <row r="34" spans="1:2" x14ac:dyDescent="0.3">
      <c r="A34" s="194">
        <v>33</v>
      </c>
      <c r="B34" s="139" t="s">
        <v>157</v>
      </c>
    </row>
    <row r="35" spans="1:2" x14ac:dyDescent="0.3">
      <c r="A35" s="194">
        <v>34</v>
      </c>
      <c r="B35" s="139" t="s">
        <v>158</v>
      </c>
    </row>
    <row r="36" spans="1:2" x14ac:dyDescent="0.3">
      <c r="A36" s="194">
        <v>35</v>
      </c>
      <c r="B36" s="139" t="s">
        <v>159</v>
      </c>
    </row>
    <row r="37" spans="1:2" x14ac:dyDescent="0.3">
      <c r="A37" s="194">
        <v>36</v>
      </c>
      <c r="B37" s="139" t="s">
        <v>160</v>
      </c>
    </row>
    <row r="38" spans="1:2" x14ac:dyDescent="0.3">
      <c r="A38" s="194">
        <v>37</v>
      </c>
      <c r="B38" s="139" t="s">
        <v>161</v>
      </c>
    </row>
    <row r="39" spans="1:2" x14ac:dyDescent="0.3">
      <c r="A39" s="194">
        <v>38</v>
      </c>
      <c r="B39" s="139" t="s">
        <v>162</v>
      </c>
    </row>
    <row r="40" spans="1:2" x14ac:dyDescent="0.3">
      <c r="A40" s="194">
        <v>39</v>
      </c>
      <c r="B40" s="139" t="s">
        <v>163</v>
      </c>
    </row>
    <row r="41" spans="1:2" x14ac:dyDescent="0.3">
      <c r="A41" s="194">
        <v>40</v>
      </c>
      <c r="B41" s="139" t="s">
        <v>164</v>
      </c>
    </row>
    <row r="42" spans="1:2" x14ac:dyDescent="0.3">
      <c r="A42" s="194">
        <v>41</v>
      </c>
      <c r="B42" s="139" t="s">
        <v>165</v>
      </c>
    </row>
    <row r="43" spans="1:2" x14ac:dyDescent="0.3">
      <c r="A43" s="194">
        <v>42</v>
      </c>
      <c r="B43" s="139" t="s">
        <v>166</v>
      </c>
    </row>
    <row r="44" spans="1:2" x14ac:dyDescent="0.3">
      <c r="A44" s="194">
        <v>43</v>
      </c>
      <c r="B44" s="139" t="s">
        <v>167</v>
      </c>
    </row>
    <row r="45" spans="1:2" x14ac:dyDescent="0.3">
      <c r="A45" s="194">
        <v>44</v>
      </c>
      <c r="B45" s="139" t="s">
        <v>168</v>
      </c>
    </row>
    <row r="46" spans="1:2" x14ac:dyDescent="0.3">
      <c r="A46" s="194">
        <v>45</v>
      </c>
      <c r="B46" s="139" t="s">
        <v>169</v>
      </c>
    </row>
    <row r="47" spans="1:2" x14ac:dyDescent="0.3">
      <c r="A47" s="194">
        <v>46</v>
      </c>
      <c r="B47" s="139" t="s">
        <v>170</v>
      </c>
    </row>
    <row r="48" spans="1:2" x14ac:dyDescent="0.3">
      <c r="A48" s="194">
        <v>47</v>
      </c>
      <c r="B48" s="139" t="s">
        <v>171</v>
      </c>
    </row>
    <row r="49" spans="1:2" x14ac:dyDescent="0.3">
      <c r="A49" s="194">
        <v>48</v>
      </c>
      <c r="B49" s="139" t="s">
        <v>172</v>
      </c>
    </row>
    <row r="50" spans="1:2" x14ac:dyDescent="0.3">
      <c r="A50" s="194">
        <v>49</v>
      </c>
      <c r="B50" s="138"/>
    </row>
    <row r="51" spans="1:2" x14ac:dyDescent="0.3">
      <c r="A51" s="194">
        <v>50</v>
      </c>
      <c r="B51" s="138"/>
    </row>
    <row r="52" spans="1:2" x14ac:dyDescent="0.3">
      <c r="A52" s="194">
        <v>51</v>
      </c>
      <c r="B52" s="138"/>
    </row>
    <row r="53" spans="1:2" x14ac:dyDescent="0.3">
      <c r="A53" s="194">
        <v>52</v>
      </c>
      <c r="B53" s="138"/>
    </row>
    <row r="54" spans="1:2" x14ac:dyDescent="0.3">
      <c r="A54" s="194">
        <v>53</v>
      </c>
      <c r="B54" s="138"/>
    </row>
    <row r="55" spans="1:2" x14ac:dyDescent="0.3">
      <c r="A55" s="194">
        <v>54</v>
      </c>
      <c r="B55" s="138"/>
    </row>
    <row r="56" spans="1:2" x14ac:dyDescent="0.3">
      <c r="A56" s="194">
        <v>55</v>
      </c>
      <c r="B56" s="138"/>
    </row>
    <row r="57" spans="1:2" x14ac:dyDescent="0.3">
      <c r="A57" s="194">
        <v>56</v>
      </c>
      <c r="B57" s="138"/>
    </row>
    <row r="58" spans="1:2" x14ac:dyDescent="0.3">
      <c r="A58" s="194">
        <v>57</v>
      </c>
      <c r="B58" s="138"/>
    </row>
    <row r="59" spans="1:2" x14ac:dyDescent="0.3">
      <c r="A59" s="194">
        <v>58</v>
      </c>
      <c r="B59" s="138"/>
    </row>
    <row r="60" spans="1:2" x14ac:dyDescent="0.3">
      <c r="A60" s="194">
        <v>59</v>
      </c>
      <c r="B60" s="138"/>
    </row>
    <row r="61" spans="1:2" x14ac:dyDescent="0.3">
      <c r="A61" s="194">
        <v>60</v>
      </c>
      <c r="B61" s="138"/>
    </row>
    <row r="62" spans="1:2" x14ac:dyDescent="0.3">
      <c r="A62" s="194">
        <v>61</v>
      </c>
      <c r="B62" s="138"/>
    </row>
    <row r="63" spans="1:2" x14ac:dyDescent="0.3">
      <c r="A63" s="194">
        <v>62</v>
      </c>
      <c r="B63" s="138"/>
    </row>
    <row r="64" spans="1:2" x14ac:dyDescent="0.3">
      <c r="A64" s="194">
        <v>63</v>
      </c>
      <c r="B64" s="138"/>
    </row>
    <row r="65" spans="1:2" x14ac:dyDescent="0.3">
      <c r="A65" s="194">
        <v>64</v>
      </c>
      <c r="B65" s="138"/>
    </row>
    <row r="66" spans="1:2" x14ac:dyDescent="0.3">
      <c r="A66" s="194">
        <v>65</v>
      </c>
      <c r="B66" s="138"/>
    </row>
    <row r="67" spans="1:2" x14ac:dyDescent="0.3">
      <c r="A67" s="194">
        <v>66</v>
      </c>
      <c r="B67" s="138"/>
    </row>
    <row r="68" spans="1:2" x14ac:dyDescent="0.3">
      <c r="A68" s="194">
        <v>67</v>
      </c>
      <c r="B68" s="138"/>
    </row>
    <row r="69" spans="1:2" x14ac:dyDescent="0.3">
      <c r="A69" s="194">
        <v>68</v>
      </c>
      <c r="B69" s="138"/>
    </row>
    <row r="70" spans="1:2" x14ac:dyDescent="0.3">
      <c r="A70" s="194">
        <v>69</v>
      </c>
      <c r="B70" s="138"/>
    </row>
    <row r="71" spans="1:2" x14ac:dyDescent="0.3">
      <c r="A71" s="194">
        <v>70</v>
      </c>
      <c r="B71" s="138"/>
    </row>
    <row r="72" spans="1:2" x14ac:dyDescent="0.3">
      <c r="A72" s="194">
        <v>71</v>
      </c>
      <c r="B72" s="138"/>
    </row>
    <row r="73" spans="1:2" x14ac:dyDescent="0.3">
      <c r="A73" s="194">
        <v>72</v>
      </c>
      <c r="B73" s="138"/>
    </row>
    <row r="74" spans="1:2" x14ac:dyDescent="0.3">
      <c r="A74" s="194">
        <v>73</v>
      </c>
      <c r="B74" s="138"/>
    </row>
    <row r="75" spans="1:2" x14ac:dyDescent="0.3">
      <c r="A75" s="194">
        <v>74</v>
      </c>
      <c r="B75" s="138"/>
    </row>
    <row r="76" spans="1:2" x14ac:dyDescent="0.3">
      <c r="A76" s="194">
        <v>75</v>
      </c>
      <c r="B76" s="138"/>
    </row>
    <row r="77" spans="1:2" x14ac:dyDescent="0.3">
      <c r="A77" s="194">
        <v>76</v>
      </c>
      <c r="B77" s="138"/>
    </row>
    <row r="78" spans="1:2" x14ac:dyDescent="0.3">
      <c r="A78" s="194">
        <v>77</v>
      </c>
      <c r="B78" s="138"/>
    </row>
    <row r="79" spans="1:2" x14ac:dyDescent="0.3">
      <c r="A79" s="194">
        <v>78</v>
      </c>
      <c r="B79" s="138"/>
    </row>
    <row r="80" spans="1:2" x14ac:dyDescent="0.3">
      <c r="A80" s="194">
        <v>79</v>
      </c>
      <c r="B80" s="138"/>
    </row>
    <row r="81" spans="1:2" x14ac:dyDescent="0.3">
      <c r="A81" s="194">
        <v>80</v>
      </c>
      <c r="B81" s="138"/>
    </row>
    <row r="82" spans="1:2" x14ac:dyDescent="0.3">
      <c r="A82" s="194">
        <v>81</v>
      </c>
      <c r="B82" s="138"/>
    </row>
    <row r="83" spans="1:2" x14ac:dyDescent="0.3">
      <c r="A83" s="194">
        <v>82</v>
      </c>
      <c r="B83" s="138"/>
    </row>
    <row r="84" spans="1:2" x14ac:dyDescent="0.3">
      <c r="A84" s="194">
        <v>83</v>
      </c>
      <c r="B84" s="138"/>
    </row>
    <row r="85" spans="1:2" x14ac:dyDescent="0.3">
      <c r="A85" s="194">
        <v>84</v>
      </c>
      <c r="B85" s="138"/>
    </row>
    <row r="86" spans="1:2" x14ac:dyDescent="0.3">
      <c r="A86" s="194">
        <v>85</v>
      </c>
      <c r="B86" s="138"/>
    </row>
    <row r="87" spans="1:2" x14ac:dyDescent="0.3">
      <c r="A87" s="194">
        <v>86</v>
      </c>
      <c r="B87" s="138"/>
    </row>
    <row r="88" spans="1:2" x14ac:dyDescent="0.3">
      <c r="A88" s="194">
        <v>87</v>
      </c>
      <c r="B88" s="138"/>
    </row>
    <row r="89" spans="1:2" x14ac:dyDescent="0.3">
      <c r="A89" s="194">
        <v>88</v>
      </c>
      <c r="B89" s="138"/>
    </row>
    <row r="90" spans="1:2" x14ac:dyDescent="0.3">
      <c r="A90" s="194">
        <v>89</v>
      </c>
      <c r="B90" s="138"/>
    </row>
    <row r="91" spans="1:2" x14ac:dyDescent="0.3">
      <c r="A91" s="194">
        <v>90</v>
      </c>
      <c r="B91" s="138"/>
    </row>
    <row r="92" spans="1:2" x14ac:dyDescent="0.3">
      <c r="A92" s="194">
        <v>91</v>
      </c>
      <c r="B92" s="138"/>
    </row>
    <row r="93" spans="1:2" x14ac:dyDescent="0.3">
      <c r="A93" s="194">
        <v>92</v>
      </c>
      <c r="B93" s="138"/>
    </row>
    <row r="94" spans="1:2" x14ac:dyDescent="0.3">
      <c r="A94" s="194">
        <v>93</v>
      </c>
      <c r="B94" s="138"/>
    </row>
    <row r="95" spans="1:2" x14ac:dyDescent="0.3">
      <c r="A95" s="194">
        <v>94</v>
      </c>
      <c r="B95" s="138"/>
    </row>
    <row r="96" spans="1:2" x14ac:dyDescent="0.3">
      <c r="A96" s="194">
        <v>95</v>
      </c>
      <c r="B96" s="138"/>
    </row>
    <row r="97" spans="1:2" x14ac:dyDescent="0.3">
      <c r="A97" s="194">
        <v>96</v>
      </c>
      <c r="B97" s="138"/>
    </row>
    <row r="98" spans="1:2" x14ac:dyDescent="0.3">
      <c r="A98" s="194">
        <v>97</v>
      </c>
      <c r="B98" s="138"/>
    </row>
    <row r="99" spans="1:2" x14ac:dyDescent="0.3">
      <c r="A99" s="194">
        <v>98</v>
      </c>
      <c r="B99" s="138"/>
    </row>
    <row r="100" spans="1:2" x14ac:dyDescent="0.3">
      <c r="A100" s="194">
        <v>99</v>
      </c>
      <c r="B100" s="138"/>
    </row>
    <row r="101" spans="1:2" x14ac:dyDescent="0.3">
      <c r="A101" s="194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E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4.4" x14ac:dyDescent="0.3"/>
  <cols>
    <col min="1" max="1" width="6.6640625" style="195" customWidth="1"/>
    <col min="2" max="2" width="42" bestFit="1" customWidth="1"/>
    <col min="3" max="3" width="13.88671875" bestFit="1" customWidth="1"/>
    <col min="4" max="4" width="13.88671875" customWidth="1"/>
    <col min="5" max="5" width="12.6640625" bestFit="1" customWidth="1"/>
  </cols>
  <sheetData>
    <row r="1" spans="1:5" ht="35.4" customHeight="1" x14ac:dyDescent="0.3">
      <c r="B1" s="190" t="s">
        <v>204</v>
      </c>
      <c r="C1" s="190" t="s">
        <v>205</v>
      </c>
      <c r="D1" s="190" t="s">
        <v>514</v>
      </c>
      <c r="E1" s="190" t="s">
        <v>206</v>
      </c>
    </row>
    <row r="2" spans="1:5" x14ac:dyDescent="0.3">
      <c r="A2" s="196">
        <v>1</v>
      </c>
      <c r="B2" s="192" t="s">
        <v>207</v>
      </c>
      <c r="C2" s="191" t="s">
        <v>208</v>
      </c>
      <c r="D2" s="165"/>
      <c r="E2" s="165">
        <v>1</v>
      </c>
    </row>
    <row r="3" spans="1:5" x14ac:dyDescent="0.3">
      <c r="A3" s="196">
        <v>2</v>
      </c>
      <c r="B3" s="192" t="s">
        <v>209</v>
      </c>
      <c r="C3" s="191" t="s">
        <v>210</v>
      </c>
      <c r="D3" s="165"/>
      <c r="E3" s="165">
        <v>1</v>
      </c>
    </row>
    <row r="4" spans="1:5" x14ac:dyDescent="0.3">
      <c r="A4" s="196">
        <v>3</v>
      </c>
      <c r="B4" s="192" t="s">
        <v>211</v>
      </c>
      <c r="C4" s="191" t="s">
        <v>212</v>
      </c>
      <c r="D4" s="165"/>
      <c r="E4" s="165">
        <v>1</v>
      </c>
    </row>
    <row r="5" spans="1:5" x14ac:dyDescent="0.3">
      <c r="A5" s="196">
        <v>4</v>
      </c>
      <c r="B5" s="192" t="s">
        <v>213</v>
      </c>
      <c r="C5" s="191" t="s">
        <v>214</v>
      </c>
      <c r="D5" s="165"/>
      <c r="E5" s="165">
        <v>1</v>
      </c>
    </row>
    <row r="6" spans="1:5" x14ac:dyDescent="0.3">
      <c r="A6" s="196">
        <v>5</v>
      </c>
      <c r="B6" s="192" t="s">
        <v>215</v>
      </c>
      <c r="C6" s="191" t="s">
        <v>216</v>
      </c>
      <c r="D6" s="165"/>
      <c r="E6" s="165">
        <v>1</v>
      </c>
    </row>
    <row r="7" spans="1:5" x14ac:dyDescent="0.3">
      <c r="A7" s="196">
        <v>6</v>
      </c>
      <c r="B7" s="192" t="s">
        <v>217</v>
      </c>
      <c r="C7" s="191" t="s">
        <v>218</v>
      </c>
      <c r="D7" s="165"/>
      <c r="E7" s="165">
        <v>2</v>
      </c>
    </row>
    <row r="8" spans="1:5" x14ac:dyDescent="0.3">
      <c r="A8" s="196">
        <v>7</v>
      </c>
      <c r="B8" s="192" t="s">
        <v>217</v>
      </c>
      <c r="C8" s="191" t="s">
        <v>219</v>
      </c>
      <c r="D8" s="165"/>
      <c r="E8" s="165">
        <v>2</v>
      </c>
    </row>
    <row r="9" spans="1:5" x14ac:dyDescent="0.3">
      <c r="A9" s="196">
        <v>8</v>
      </c>
      <c r="B9" s="192" t="s">
        <v>220</v>
      </c>
      <c r="C9" s="191" t="s">
        <v>221</v>
      </c>
      <c r="D9" s="165"/>
      <c r="E9" s="165">
        <v>1</v>
      </c>
    </row>
    <row r="10" spans="1:5" x14ac:dyDescent="0.3">
      <c r="A10" s="196">
        <v>9</v>
      </c>
      <c r="B10" s="192" t="s">
        <v>222</v>
      </c>
      <c r="C10" s="191" t="s">
        <v>223</v>
      </c>
      <c r="D10" s="165"/>
      <c r="E10" s="165">
        <v>1</v>
      </c>
    </row>
    <row r="11" spans="1:5" x14ac:dyDescent="0.3">
      <c r="A11" s="196">
        <v>10</v>
      </c>
      <c r="B11" s="192" t="s">
        <v>224</v>
      </c>
      <c r="C11" s="191" t="s">
        <v>225</v>
      </c>
      <c r="D11" s="165"/>
      <c r="E11" s="165">
        <v>1</v>
      </c>
    </row>
    <row r="12" spans="1:5" x14ac:dyDescent="0.3">
      <c r="A12" s="196">
        <v>11</v>
      </c>
      <c r="B12" s="192" t="s">
        <v>226</v>
      </c>
      <c r="C12" s="191" t="s">
        <v>227</v>
      </c>
      <c r="D12" s="165"/>
      <c r="E12" s="165">
        <v>1</v>
      </c>
    </row>
    <row r="13" spans="1:5" x14ac:dyDescent="0.3">
      <c r="A13" s="196">
        <v>12</v>
      </c>
      <c r="B13" s="192" t="s">
        <v>228</v>
      </c>
      <c r="C13" s="191" t="s">
        <v>229</v>
      </c>
      <c r="D13" s="165"/>
      <c r="E13" s="165">
        <v>1</v>
      </c>
    </row>
    <row r="14" spans="1:5" x14ac:dyDescent="0.3">
      <c r="A14" s="196">
        <v>13</v>
      </c>
      <c r="B14" s="192" t="s">
        <v>230</v>
      </c>
      <c r="C14" s="191" t="s">
        <v>231</v>
      </c>
      <c r="D14" s="165"/>
      <c r="E14" s="165">
        <v>4</v>
      </c>
    </row>
    <row r="15" spans="1:5" x14ac:dyDescent="0.3">
      <c r="A15" s="196">
        <v>14</v>
      </c>
      <c r="B15" s="192" t="s">
        <v>232</v>
      </c>
      <c r="C15" s="191" t="s">
        <v>233</v>
      </c>
      <c r="D15" s="165"/>
      <c r="E15" s="165">
        <v>3</v>
      </c>
    </row>
    <row r="16" spans="1:5" x14ac:dyDescent="0.3">
      <c r="A16" s="196">
        <v>15</v>
      </c>
      <c r="B16" s="192" t="s">
        <v>234</v>
      </c>
      <c r="C16" s="191" t="s">
        <v>235</v>
      </c>
      <c r="D16" s="165"/>
      <c r="E16" s="165">
        <v>2</v>
      </c>
    </row>
    <row r="17" spans="1:5" x14ac:dyDescent="0.3">
      <c r="A17" s="196">
        <v>16</v>
      </c>
      <c r="B17" s="192" t="s">
        <v>236</v>
      </c>
      <c r="C17" s="191" t="s">
        <v>237</v>
      </c>
      <c r="D17" s="165"/>
      <c r="E17" s="165">
        <v>3</v>
      </c>
    </row>
    <row r="18" spans="1:5" x14ac:dyDescent="0.3">
      <c r="A18" s="196">
        <v>17</v>
      </c>
      <c r="B18" s="192" t="s">
        <v>238</v>
      </c>
      <c r="C18" s="191" t="s">
        <v>239</v>
      </c>
      <c r="D18" s="165"/>
      <c r="E18" s="165">
        <v>1</v>
      </c>
    </row>
    <row r="19" spans="1:5" x14ac:dyDescent="0.3">
      <c r="A19" s="196">
        <v>18</v>
      </c>
      <c r="B19" s="192" t="s">
        <v>240</v>
      </c>
      <c r="C19" s="191" t="s">
        <v>241</v>
      </c>
      <c r="D19" s="165"/>
      <c r="E19" s="165">
        <v>2</v>
      </c>
    </row>
    <row r="20" spans="1:5" x14ac:dyDescent="0.3">
      <c r="A20" s="196">
        <v>19</v>
      </c>
      <c r="B20" s="192" t="s">
        <v>242</v>
      </c>
      <c r="C20" s="191" t="s">
        <v>243</v>
      </c>
      <c r="D20" s="165"/>
      <c r="E20" s="165">
        <v>1</v>
      </c>
    </row>
    <row r="21" spans="1:5" x14ac:dyDescent="0.3">
      <c r="A21" s="196">
        <v>20</v>
      </c>
      <c r="B21" s="192" t="s">
        <v>244</v>
      </c>
      <c r="C21" s="191" t="s">
        <v>245</v>
      </c>
      <c r="D21" s="165"/>
      <c r="E21" s="165">
        <v>1</v>
      </c>
    </row>
    <row r="22" spans="1:5" x14ac:dyDescent="0.3">
      <c r="A22" s="196">
        <v>21</v>
      </c>
      <c r="B22" s="192" t="s">
        <v>246</v>
      </c>
      <c r="C22" s="191" t="s">
        <v>247</v>
      </c>
      <c r="D22" s="165"/>
      <c r="E22" s="165">
        <v>1</v>
      </c>
    </row>
    <row r="23" spans="1:5" x14ac:dyDescent="0.3">
      <c r="A23" s="196">
        <v>22</v>
      </c>
      <c r="B23" s="192" t="s">
        <v>248</v>
      </c>
      <c r="C23" s="191" t="s">
        <v>249</v>
      </c>
      <c r="D23" s="165"/>
      <c r="E23" s="165">
        <v>1</v>
      </c>
    </row>
    <row r="24" spans="1:5" x14ac:dyDescent="0.3">
      <c r="A24" s="196">
        <v>23</v>
      </c>
      <c r="B24" s="192" t="s">
        <v>250</v>
      </c>
      <c r="C24" s="191" t="s">
        <v>251</v>
      </c>
      <c r="D24" s="165"/>
      <c r="E24" s="165">
        <v>2</v>
      </c>
    </row>
    <row r="25" spans="1:5" x14ac:dyDescent="0.3">
      <c r="A25" s="196">
        <v>24</v>
      </c>
      <c r="B25" s="192" t="s">
        <v>252</v>
      </c>
      <c r="C25" s="191" t="s">
        <v>253</v>
      </c>
      <c r="D25" s="165"/>
      <c r="E25" s="165">
        <v>1</v>
      </c>
    </row>
    <row r="26" spans="1:5" x14ac:dyDescent="0.3">
      <c r="A26" s="196">
        <v>25</v>
      </c>
      <c r="B26" s="192" t="s">
        <v>254</v>
      </c>
      <c r="C26" s="191" t="s">
        <v>255</v>
      </c>
      <c r="D26" s="165"/>
      <c r="E26" s="165">
        <v>1</v>
      </c>
    </row>
    <row r="27" spans="1:5" x14ac:dyDescent="0.3">
      <c r="A27" s="196">
        <v>26</v>
      </c>
      <c r="B27" s="192" t="s">
        <v>256</v>
      </c>
      <c r="C27" s="191" t="s">
        <v>257</v>
      </c>
      <c r="D27" s="165"/>
      <c r="E27" s="165">
        <v>1</v>
      </c>
    </row>
    <row r="28" spans="1:5" x14ac:dyDescent="0.3">
      <c r="A28" s="196">
        <v>27</v>
      </c>
      <c r="B28" s="192" t="s">
        <v>258</v>
      </c>
      <c r="C28" s="191" t="s">
        <v>259</v>
      </c>
      <c r="D28" s="165"/>
      <c r="E28" s="165">
        <v>1</v>
      </c>
    </row>
    <row r="29" spans="1:5" x14ac:dyDescent="0.3">
      <c r="A29" s="196">
        <v>28</v>
      </c>
      <c r="B29" s="192" t="s">
        <v>260</v>
      </c>
      <c r="C29" s="191" t="s">
        <v>261</v>
      </c>
      <c r="D29" s="165"/>
      <c r="E29" s="165">
        <v>1</v>
      </c>
    </row>
    <row r="30" spans="1:5" x14ac:dyDescent="0.3">
      <c r="A30" s="196">
        <v>29</v>
      </c>
      <c r="B30" s="192" t="s">
        <v>262</v>
      </c>
      <c r="C30" s="191" t="s">
        <v>263</v>
      </c>
      <c r="D30" s="165"/>
      <c r="E30" s="165">
        <v>2</v>
      </c>
    </row>
    <row r="31" spans="1:5" x14ac:dyDescent="0.3">
      <c r="A31" s="196">
        <v>30</v>
      </c>
      <c r="B31" s="192" t="s">
        <v>264</v>
      </c>
      <c r="C31" s="191" t="s">
        <v>265</v>
      </c>
      <c r="D31" s="165"/>
      <c r="E31" s="165">
        <v>1</v>
      </c>
    </row>
    <row r="32" spans="1:5" x14ac:dyDescent="0.3">
      <c r="A32" s="196">
        <v>31</v>
      </c>
      <c r="B32" s="192" t="s">
        <v>266</v>
      </c>
      <c r="C32" s="191" t="s">
        <v>267</v>
      </c>
      <c r="D32" s="165"/>
      <c r="E32" s="165">
        <v>1</v>
      </c>
    </row>
    <row r="33" spans="1:5" x14ac:dyDescent="0.3">
      <c r="A33" s="196">
        <v>32</v>
      </c>
      <c r="B33" s="192" t="s">
        <v>268</v>
      </c>
      <c r="C33" s="191" t="s">
        <v>269</v>
      </c>
      <c r="D33" s="165"/>
      <c r="E33" s="165">
        <v>1</v>
      </c>
    </row>
    <row r="34" spans="1:5" x14ac:dyDescent="0.3">
      <c r="A34" s="196">
        <v>33</v>
      </c>
      <c r="B34" s="192" t="s">
        <v>270</v>
      </c>
      <c r="C34" s="191" t="s">
        <v>271</v>
      </c>
      <c r="D34" s="165"/>
      <c r="E34" s="165">
        <v>8</v>
      </c>
    </row>
    <row r="35" spans="1:5" x14ac:dyDescent="0.3">
      <c r="A35" s="196">
        <v>34</v>
      </c>
      <c r="B35" s="192" t="s">
        <v>272</v>
      </c>
      <c r="C35" s="191" t="s">
        <v>273</v>
      </c>
      <c r="D35" s="165"/>
      <c r="E35" s="165">
        <v>1</v>
      </c>
    </row>
    <row r="36" spans="1:5" x14ac:dyDescent="0.3">
      <c r="A36" s="196">
        <v>35</v>
      </c>
      <c r="B36" s="192" t="s">
        <v>274</v>
      </c>
      <c r="C36" s="191" t="s">
        <v>275</v>
      </c>
      <c r="D36" s="165"/>
      <c r="E36" s="165">
        <v>2</v>
      </c>
    </row>
    <row r="37" spans="1:5" x14ac:dyDescent="0.3">
      <c r="A37" s="196">
        <v>36</v>
      </c>
      <c r="B37" s="192" t="s">
        <v>276</v>
      </c>
      <c r="C37" s="191" t="s">
        <v>277</v>
      </c>
      <c r="D37" s="165"/>
      <c r="E37" s="165">
        <v>3</v>
      </c>
    </row>
    <row r="38" spans="1:5" x14ac:dyDescent="0.3">
      <c r="A38" s="196">
        <v>37</v>
      </c>
      <c r="B38" s="192" t="s">
        <v>278</v>
      </c>
      <c r="C38" s="191" t="s">
        <v>279</v>
      </c>
      <c r="D38" s="165"/>
      <c r="E38" s="165">
        <v>1</v>
      </c>
    </row>
    <row r="39" spans="1:5" x14ac:dyDescent="0.3">
      <c r="A39" s="196">
        <v>38</v>
      </c>
      <c r="B39" s="192" t="s">
        <v>280</v>
      </c>
      <c r="C39" s="191" t="s">
        <v>281</v>
      </c>
      <c r="D39" s="165"/>
      <c r="E39" s="165">
        <v>2</v>
      </c>
    </row>
    <row r="40" spans="1:5" x14ac:dyDescent="0.3">
      <c r="A40" s="196">
        <v>39</v>
      </c>
      <c r="B40" s="192" t="s">
        <v>282</v>
      </c>
      <c r="C40" s="191" t="s">
        <v>283</v>
      </c>
      <c r="D40" s="165"/>
      <c r="E40" s="165">
        <v>2</v>
      </c>
    </row>
    <row r="41" spans="1:5" x14ac:dyDescent="0.3">
      <c r="A41" s="196">
        <v>40</v>
      </c>
      <c r="B41" s="192" t="s">
        <v>284</v>
      </c>
      <c r="C41" s="191" t="s">
        <v>285</v>
      </c>
      <c r="D41" s="165"/>
      <c r="E41" s="165">
        <v>2</v>
      </c>
    </row>
    <row r="42" spans="1:5" x14ac:dyDescent="0.3">
      <c r="A42" s="196">
        <v>41</v>
      </c>
      <c r="B42" s="192" t="s">
        <v>286</v>
      </c>
      <c r="C42" s="191" t="s">
        <v>287</v>
      </c>
      <c r="D42" s="165"/>
      <c r="E42" s="165">
        <v>1</v>
      </c>
    </row>
    <row r="43" spans="1:5" x14ac:dyDescent="0.3">
      <c r="A43" s="196">
        <v>42</v>
      </c>
      <c r="B43" s="192" t="s">
        <v>288</v>
      </c>
      <c r="C43" s="191" t="s">
        <v>289</v>
      </c>
      <c r="D43" s="165"/>
      <c r="E43" s="165">
        <v>1</v>
      </c>
    </row>
    <row r="44" spans="1:5" x14ac:dyDescent="0.3">
      <c r="A44" s="196">
        <v>43</v>
      </c>
      <c r="B44" s="192" t="s">
        <v>290</v>
      </c>
      <c r="C44" s="191" t="s">
        <v>291</v>
      </c>
      <c r="D44" s="165"/>
      <c r="E44" s="165">
        <v>1</v>
      </c>
    </row>
    <row r="45" spans="1:5" x14ac:dyDescent="0.3">
      <c r="A45" s="196">
        <v>44</v>
      </c>
      <c r="B45" s="192" t="s">
        <v>292</v>
      </c>
      <c r="C45" s="191" t="s">
        <v>293</v>
      </c>
      <c r="D45" s="165"/>
      <c r="E45" s="165">
        <v>2</v>
      </c>
    </row>
    <row r="46" spans="1:5" x14ac:dyDescent="0.3">
      <c r="A46" s="196">
        <v>45</v>
      </c>
      <c r="B46" s="192" t="s">
        <v>294</v>
      </c>
      <c r="C46" s="191" t="s">
        <v>295</v>
      </c>
      <c r="D46" s="165"/>
      <c r="E46" s="165">
        <v>1</v>
      </c>
    </row>
    <row r="47" spans="1:5" x14ac:dyDescent="0.3">
      <c r="A47" s="196">
        <v>46</v>
      </c>
      <c r="B47" s="192" t="s">
        <v>296</v>
      </c>
      <c r="C47" s="191" t="s">
        <v>297</v>
      </c>
      <c r="D47" s="165"/>
      <c r="E47" s="165">
        <v>3</v>
      </c>
    </row>
    <row r="48" spans="1:5" x14ac:dyDescent="0.3">
      <c r="A48" s="196">
        <v>47</v>
      </c>
      <c r="B48" s="192" t="s">
        <v>298</v>
      </c>
      <c r="C48" s="191" t="s">
        <v>299</v>
      </c>
      <c r="D48" s="165"/>
      <c r="E48" s="165">
        <v>1</v>
      </c>
    </row>
    <row r="49" spans="1:5" x14ac:dyDescent="0.3">
      <c r="A49" s="196">
        <v>48</v>
      </c>
      <c r="B49" s="192" t="s">
        <v>300</v>
      </c>
      <c r="C49" s="191" t="s">
        <v>301</v>
      </c>
      <c r="D49" s="165"/>
      <c r="E49" s="165">
        <v>2</v>
      </c>
    </row>
    <row r="50" spans="1:5" x14ac:dyDescent="0.3">
      <c r="A50" s="196">
        <v>49</v>
      </c>
      <c r="B50" s="192" t="s">
        <v>302</v>
      </c>
      <c r="C50" s="191" t="s">
        <v>303</v>
      </c>
      <c r="D50" s="165"/>
      <c r="E50" s="165">
        <v>2</v>
      </c>
    </row>
    <row r="51" spans="1:5" x14ac:dyDescent="0.3">
      <c r="A51" s="196">
        <v>50</v>
      </c>
      <c r="B51" s="192" t="s">
        <v>304</v>
      </c>
      <c r="C51" s="191" t="s">
        <v>305</v>
      </c>
      <c r="D51" s="165"/>
      <c r="E51" s="165">
        <v>2</v>
      </c>
    </row>
    <row r="52" spans="1:5" x14ac:dyDescent="0.3">
      <c r="A52" s="196">
        <v>51</v>
      </c>
      <c r="B52" s="192" t="s">
        <v>306</v>
      </c>
      <c r="C52" s="191" t="s">
        <v>307</v>
      </c>
      <c r="D52" s="165"/>
      <c r="E52" s="165">
        <v>2</v>
      </c>
    </row>
    <row r="53" spans="1:5" x14ac:dyDescent="0.3">
      <c r="A53" s="196">
        <v>52</v>
      </c>
      <c r="B53" s="192" t="s">
        <v>308</v>
      </c>
      <c r="C53" s="191" t="s">
        <v>309</v>
      </c>
      <c r="D53" s="165"/>
      <c r="E53" s="165">
        <v>1</v>
      </c>
    </row>
    <row r="54" spans="1:5" x14ac:dyDescent="0.3">
      <c r="A54" s="196">
        <v>53</v>
      </c>
      <c r="B54" s="192" t="s">
        <v>310</v>
      </c>
      <c r="C54" s="191" t="s">
        <v>311</v>
      </c>
      <c r="D54" s="165"/>
      <c r="E54" s="165">
        <v>1</v>
      </c>
    </row>
    <row r="55" spans="1:5" x14ac:dyDescent="0.3">
      <c r="A55" s="196">
        <v>54</v>
      </c>
      <c r="B55" s="192" t="s">
        <v>312</v>
      </c>
      <c r="C55" s="191" t="s">
        <v>313</v>
      </c>
      <c r="D55" s="165"/>
      <c r="E55" s="165">
        <v>1</v>
      </c>
    </row>
    <row r="56" spans="1:5" x14ac:dyDescent="0.3">
      <c r="A56" s="196">
        <v>55</v>
      </c>
      <c r="B56" s="192" t="s">
        <v>314</v>
      </c>
      <c r="C56" s="191" t="s">
        <v>315</v>
      </c>
      <c r="D56" s="165"/>
      <c r="E56" s="165">
        <v>2</v>
      </c>
    </row>
    <row r="57" spans="1:5" x14ac:dyDescent="0.3">
      <c r="A57" s="196">
        <v>56</v>
      </c>
      <c r="B57" s="192" t="s">
        <v>316</v>
      </c>
      <c r="C57" s="191" t="s">
        <v>317</v>
      </c>
      <c r="D57" s="165"/>
      <c r="E57" s="165">
        <v>2</v>
      </c>
    </row>
    <row r="58" spans="1:5" x14ac:dyDescent="0.3">
      <c r="A58" s="196">
        <v>57</v>
      </c>
      <c r="B58" s="192" t="s">
        <v>318</v>
      </c>
      <c r="C58" s="191" t="s">
        <v>319</v>
      </c>
      <c r="D58" s="165"/>
      <c r="E58" s="165">
        <v>1</v>
      </c>
    </row>
    <row r="59" spans="1:5" x14ac:dyDescent="0.3">
      <c r="A59" s="196">
        <v>58</v>
      </c>
      <c r="B59" s="192" t="s">
        <v>320</v>
      </c>
      <c r="C59" s="191" t="s">
        <v>321</v>
      </c>
      <c r="D59" s="165"/>
      <c r="E59" s="165">
        <v>1</v>
      </c>
    </row>
    <row r="60" spans="1:5" x14ac:dyDescent="0.3">
      <c r="A60" s="196">
        <v>59</v>
      </c>
      <c r="B60" s="192" t="s">
        <v>322</v>
      </c>
      <c r="C60" s="191" t="s">
        <v>323</v>
      </c>
      <c r="D60" s="165"/>
      <c r="E60" s="165">
        <v>2</v>
      </c>
    </row>
    <row r="61" spans="1:5" x14ac:dyDescent="0.3">
      <c r="A61" s="196">
        <v>60</v>
      </c>
      <c r="B61" s="192" t="s">
        <v>324</v>
      </c>
      <c r="C61" s="191" t="s">
        <v>325</v>
      </c>
      <c r="D61" s="165"/>
      <c r="E61" s="165">
        <v>3</v>
      </c>
    </row>
    <row r="62" spans="1:5" x14ac:dyDescent="0.3">
      <c r="A62" s="196">
        <v>61</v>
      </c>
      <c r="B62" s="192" t="s">
        <v>326</v>
      </c>
      <c r="C62" s="191" t="s">
        <v>327</v>
      </c>
      <c r="D62" s="165"/>
      <c r="E62" s="165">
        <v>3</v>
      </c>
    </row>
    <row r="63" spans="1:5" x14ac:dyDescent="0.3">
      <c r="A63" s="196">
        <v>62</v>
      </c>
      <c r="B63" s="192" t="s">
        <v>328</v>
      </c>
      <c r="C63" s="191" t="s">
        <v>329</v>
      </c>
      <c r="D63" s="165"/>
      <c r="E63" s="165">
        <v>2</v>
      </c>
    </row>
    <row r="64" spans="1:5" x14ac:dyDescent="0.3">
      <c r="A64" s="196">
        <v>63</v>
      </c>
      <c r="B64" s="192" t="s">
        <v>330</v>
      </c>
      <c r="C64" s="191" t="s">
        <v>331</v>
      </c>
      <c r="D64" s="165"/>
      <c r="E64" s="165">
        <v>2</v>
      </c>
    </row>
    <row r="65" spans="1:5" x14ac:dyDescent="0.3">
      <c r="A65" s="196">
        <v>64</v>
      </c>
      <c r="B65" s="192" t="s">
        <v>332</v>
      </c>
      <c r="C65" s="191" t="s">
        <v>333</v>
      </c>
      <c r="D65" s="165"/>
      <c r="E65" s="165">
        <v>2</v>
      </c>
    </row>
    <row r="66" spans="1:5" x14ac:dyDescent="0.3">
      <c r="A66" s="196">
        <v>65</v>
      </c>
      <c r="B66" s="192" t="s">
        <v>334</v>
      </c>
      <c r="C66" s="191" t="s">
        <v>335</v>
      </c>
      <c r="D66" s="165"/>
      <c r="E66" s="165">
        <v>1</v>
      </c>
    </row>
    <row r="67" spans="1:5" x14ac:dyDescent="0.3">
      <c r="A67" s="196">
        <v>66</v>
      </c>
      <c r="B67" s="192" t="s">
        <v>336</v>
      </c>
      <c r="C67" s="191" t="s">
        <v>337</v>
      </c>
      <c r="D67" s="165"/>
      <c r="E67" s="165">
        <v>1</v>
      </c>
    </row>
    <row r="68" spans="1:5" x14ac:dyDescent="0.3">
      <c r="A68" s="196">
        <v>67</v>
      </c>
      <c r="B68" s="192" t="s">
        <v>338</v>
      </c>
      <c r="C68" s="191" t="s">
        <v>339</v>
      </c>
      <c r="D68" s="165"/>
      <c r="E68" s="165">
        <v>1</v>
      </c>
    </row>
    <row r="69" spans="1:5" x14ac:dyDescent="0.3">
      <c r="A69" s="196">
        <v>68</v>
      </c>
      <c r="B69" s="192" t="s">
        <v>340</v>
      </c>
      <c r="C69" s="191" t="s">
        <v>341</v>
      </c>
      <c r="D69" s="165"/>
      <c r="E69" s="165">
        <v>2</v>
      </c>
    </row>
    <row r="70" spans="1:5" x14ac:dyDescent="0.3">
      <c r="A70" s="196">
        <v>69</v>
      </c>
      <c r="B70" s="192" t="s">
        <v>342</v>
      </c>
      <c r="C70" s="191" t="s">
        <v>343</v>
      </c>
      <c r="D70" s="165"/>
      <c r="E70" s="165">
        <v>1</v>
      </c>
    </row>
    <row r="71" spans="1:5" x14ac:dyDescent="0.3">
      <c r="A71" s="196">
        <v>70</v>
      </c>
      <c r="B71" s="192" t="s">
        <v>344</v>
      </c>
      <c r="C71" s="191" t="s">
        <v>345</v>
      </c>
      <c r="D71" s="165"/>
      <c r="E71" s="165">
        <v>1</v>
      </c>
    </row>
    <row r="72" spans="1:5" x14ac:dyDescent="0.3">
      <c r="A72" s="196">
        <v>71</v>
      </c>
      <c r="B72" s="192" t="s">
        <v>346</v>
      </c>
      <c r="C72" s="191" t="s">
        <v>347</v>
      </c>
      <c r="D72" s="165"/>
      <c r="E72" s="165">
        <v>1</v>
      </c>
    </row>
    <row r="73" spans="1:5" x14ac:dyDescent="0.3">
      <c r="A73" s="196">
        <v>72</v>
      </c>
      <c r="B73" s="192" t="s">
        <v>348</v>
      </c>
      <c r="C73" s="191" t="s">
        <v>349</v>
      </c>
      <c r="D73" s="165"/>
      <c r="E73" s="165">
        <v>1</v>
      </c>
    </row>
    <row r="74" spans="1:5" x14ac:dyDescent="0.3">
      <c r="A74" s="196">
        <v>73</v>
      </c>
      <c r="B74" s="192" t="s">
        <v>350</v>
      </c>
      <c r="C74" s="191" t="s">
        <v>351</v>
      </c>
      <c r="D74" s="165"/>
      <c r="E74" s="165">
        <v>1</v>
      </c>
    </row>
    <row r="75" spans="1:5" x14ac:dyDescent="0.3">
      <c r="A75" s="196">
        <v>74</v>
      </c>
      <c r="B75" s="192" t="s">
        <v>352</v>
      </c>
      <c r="C75" s="191" t="s">
        <v>353</v>
      </c>
      <c r="D75" s="165"/>
      <c r="E75" s="165">
        <v>1</v>
      </c>
    </row>
    <row r="76" spans="1:5" x14ac:dyDescent="0.3">
      <c r="A76" s="196">
        <v>75</v>
      </c>
      <c r="B76" s="192" t="s">
        <v>354</v>
      </c>
      <c r="C76" s="191" t="s">
        <v>355</v>
      </c>
      <c r="D76" s="165"/>
      <c r="E76" s="165">
        <v>1</v>
      </c>
    </row>
    <row r="77" spans="1:5" x14ac:dyDescent="0.3">
      <c r="A77" s="196">
        <v>76</v>
      </c>
      <c r="B77" s="192" t="s">
        <v>354</v>
      </c>
      <c r="C77" s="191" t="s">
        <v>356</v>
      </c>
      <c r="D77" s="165"/>
      <c r="E77" s="165">
        <v>1</v>
      </c>
    </row>
    <row r="78" spans="1:5" x14ac:dyDescent="0.3">
      <c r="A78" s="196">
        <v>77</v>
      </c>
      <c r="B78" s="192" t="s">
        <v>357</v>
      </c>
      <c r="C78" s="191" t="s">
        <v>358</v>
      </c>
      <c r="D78" s="165"/>
      <c r="E78" s="165">
        <v>2</v>
      </c>
    </row>
    <row r="79" spans="1:5" x14ac:dyDescent="0.3">
      <c r="A79" s="196">
        <v>78</v>
      </c>
      <c r="B79" s="192" t="s">
        <v>359</v>
      </c>
      <c r="C79" s="191" t="s">
        <v>360</v>
      </c>
      <c r="D79" s="165"/>
      <c r="E79" s="165">
        <v>2</v>
      </c>
    </row>
    <row r="80" spans="1:5" x14ac:dyDescent="0.3">
      <c r="A80" s="196">
        <v>79</v>
      </c>
      <c r="B80" s="192" t="s">
        <v>361</v>
      </c>
      <c r="C80" s="191" t="s">
        <v>362</v>
      </c>
      <c r="D80" s="165"/>
      <c r="E80" s="165">
        <v>2</v>
      </c>
    </row>
    <row r="81" spans="1:5" x14ac:dyDescent="0.3">
      <c r="A81" s="196">
        <v>80</v>
      </c>
      <c r="B81" s="192" t="s">
        <v>363</v>
      </c>
      <c r="C81" s="191" t="s">
        <v>364</v>
      </c>
      <c r="D81" s="165"/>
      <c r="E81" s="165">
        <v>2</v>
      </c>
    </row>
    <row r="82" spans="1:5" x14ac:dyDescent="0.3">
      <c r="A82" s="196">
        <v>81</v>
      </c>
      <c r="B82" s="192" t="s">
        <v>365</v>
      </c>
      <c r="C82" s="191" t="s">
        <v>366</v>
      </c>
      <c r="D82" s="165"/>
      <c r="E82" s="165">
        <v>1</v>
      </c>
    </row>
    <row r="83" spans="1:5" x14ac:dyDescent="0.3">
      <c r="A83" s="196">
        <v>82</v>
      </c>
      <c r="B83" s="192" t="s">
        <v>367</v>
      </c>
      <c r="C83" s="191" t="s">
        <v>368</v>
      </c>
      <c r="D83" s="165"/>
      <c r="E83" s="165">
        <v>1</v>
      </c>
    </row>
    <row r="84" spans="1:5" x14ac:dyDescent="0.3">
      <c r="A84" s="196">
        <v>83</v>
      </c>
      <c r="B84" s="192" t="s">
        <v>369</v>
      </c>
      <c r="C84" s="191" t="s">
        <v>370</v>
      </c>
      <c r="D84" s="165"/>
      <c r="E84" s="165">
        <v>1</v>
      </c>
    </row>
    <row r="85" spans="1:5" x14ac:dyDescent="0.3">
      <c r="A85" s="196">
        <v>84</v>
      </c>
      <c r="B85" s="192" t="s">
        <v>371</v>
      </c>
      <c r="C85" s="191" t="s">
        <v>372</v>
      </c>
      <c r="D85" s="165"/>
      <c r="E85" s="165">
        <v>1</v>
      </c>
    </row>
    <row r="86" spans="1:5" x14ac:dyDescent="0.3">
      <c r="A86" s="196">
        <v>85</v>
      </c>
      <c r="B86" s="192" t="s">
        <v>365</v>
      </c>
      <c r="C86" s="191" t="s">
        <v>373</v>
      </c>
      <c r="D86" s="165"/>
      <c r="E86" s="165">
        <v>1</v>
      </c>
    </row>
    <row r="87" spans="1:5" x14ac:dyDescent="0.3">
      <c r="A87" s="196">
        <v>86</v>
      </c>
      <c r="B87" s="192" t="s">
        <v>365</v>
      </c>
      <c r="C87" s="191" t="s">
        <v>374</v>
      </c>
      <c r="D87" s="165"/>
      <c r="E87" s="165">
        <v>1</v>
      </c>
    </row>
    <row r="88" spans="1:5" x14ac:dyDescent="0.3">
      <c r="A88" s="196">
        <v>87</v>
      </c>
      <c r="B88" s="192" t="s">
        <v>375</v>
      </c>
      <c r="C88" s="191" t="s">
        <v>376</v>
      </c>
      <c r="D88" s="165"/>
      <c r="E88" s="165">
        <v>1</v>
      </c>
    </row>
    <row r="89" spans="1:5" x14ac:dyDescent="0.3">
      <c r="A89" s="196">
        <v>88</v>
      </c>
      <c r="B89" s="192" t="s">
        <v>377</v>
      </c>
      <c r="C89" s="191" t="s">
        <v>378</v>
      </c>
      <c r="D89" s="165"/>
      <c r="E89" s="165">
        <v>3</v>
      </c>
    </row>
    <row r="90" spans="1:5" x14ac:dyDescent="0.3">
      <c r="A90" s="196">
        <v>89</v>
      </c>
      <c r="B90" s="192" t="s">
        <v>379</v>
      </c>
      <c r="C90" s="191" t="s">
        <v>380</v>
      </c>
      <c r="D90" s="165"/>
      <c r="E90" s="165">
        <v>2</v>
      </c>
    </row>
    <row r="91" spans="1:5" x14ac:dyDescent="0.3">
      <c r="A91" s="196">
        <v>90</v>
      </c>
      <c r="B91" s="192" t="s">
        <v>381</v>
      </c>
      <c r="C91" s="191" t="s">
        <v>382</v>
      </c>
      <c r="D91" s="165"/>
      <c r="E91" s="165">
        <v>9</v>
      </c>
    </row>
    <row r="92" spans="1:5" x14ac:dyDescent="0.3">
      <c r="A92" s="196">
        <v>91</v>
      </c>
      <c r="B92" s="192" t="s">
        <v>383</v>
      </c>
      <c r="C92" s="191" t="s">
        <v>384</v>
      </c>
      <c r="D92" s="165"/>
      <c r="E92" s="165">
        <v>1</v>
      </c>
    </row>
    <row r="93" spans="1:5" x14ac:dyDescent="0.3">
      <c r="A93" s="196">
        <v>92</v>
      </c>
      <c r="B93" s="192" t="s">
        <v>367</v>
      </c>
      <c r="C93" s="191" t="s">
        <v>385</v>
      </c>
      <c r="D93" s="165"/>
      <c r="E93" s="165">
        <v>1</v>
      </c>
    </row>
    <row r="94" spans="1:5" x14ac:dyDescent="0.3">
      <c r="A94" s="196">
        <v>93</v>
      </c>
      <c r="B94" s="192" t="s">
        <v>367</v>
      </c>
      <c r="C94" s="191" t="s">
        <v>386</v>
      </c>
      <c r="D94" s="165"/>
      <c r="E94" s="165">
        <v>1</v>
      </c>
    </row>
    <row r="95" spans="1:5" x14ac:dyDescent="0.3">
      <c r="A95" s="196">
        <v>94</v>
      </c>
      <c r="B95" s="192" t="s">
        <v>387</v>
      </c>
      <c r="C95" s="191" t="s">
        <v>388</v>
      </c>
      <c r="D95" s="165"/>
      <c r="E95" s="165">
        <v>1</v>
      </c>
    </row>
    <row r="96" spans="1:5" x14ac:dyDescent="0.3">
      <c r="A96" s="196">
        <v>95</v>
      </c>
      <c r="B96" s="192" t="s">
        <v>389</v>
      </c>
      <c r="C96" s="191" t="s">
        <v>390</v>
      </c>
      <c r="D96" s="165"/>
      <c r="E96" s="165">
        <v>1</v>
      </c>
    </row>
    <row r="97" spans="1:5" x14ac:dyDescent="0.3">
      <c r="A97" s="196">
        <v>96</v>
      </c>
      <c r="B97" s="192" t="s">
        <v>391</v>
      </c>
      <c r="C97" s="191" t="s">
        <v>392</v>
      </c>
      <c r="D97" s="165"/>
      <c r="E97" s="165">
        <v>1</v>
      </c>
    </row>
    <row r="98" spans="1:5" x14ac:dyDescent="0.3">
      <c r="A98" s="196">
        <v>97</v>
      </c>
      <c r="B98" s="192" t="s">
        <v>393</v>
      </c>
      <c r="C98" s="191" t="s">
        <v>394</v>
      </c>
      <c r="D98" s="165"/>
      <c r="E98" s="165">
        <v>1</v>
      </c>
    </row>
    <row r="99" spans="1:5" x14ac:dyDescent="0.3">
      <c r="A99" s="196">
        <v>98</v>
      </c>
      <c r="B99" s="192" t="s">
        <v>395</v>
      </c>
      <c r="C99" s="191" t="s">
        <v>396</v>
      </c>
      <c r="D99" s="165"/>
      <c r="E99" s="165">
        <v>1</v>
      </c>
    </row>
    <row r="100" spans="1:5" x14ac:dyDescent="0.3">
      <c r="A100" s="196">
        <v>99</v>
      </c>
      <c r="B100" s="192" t="s">
        <v>397</v>
      </c>
      <c r="C100" s="191" t="s">
        <v>398</v>
      </c>
      <c r="D100" s="165"/>
      <c r="E100" s="165">
        <v>1</v>
      </c>
    </row>
    <row r="101" spans="1:5" x14ac:dyDescent="0.3">
      <c r="A101" s="196">
        <v>100</v>
      </c>
      <c r="B101" s="192" t="s">
        <v>399</v>
      </c>
      <c r="C101" s="191" t="s">
        <v>400</v>
      </c>
      <c r="D101" s="165"/>
      <c r="E101" s="165">
        <v>1</v>
      </c>
    </row>
    <row r="102" spans="1:5" x14ac:dyDescent="0.3">
      <c r="A102" s="196">
        <v>101</v>
      </c>
      <c r="B102" s="192" t="s">
        <v>401</v>
      </c>
      <c r="C102" s="191" t="s">
        <v>402</v>
      </c>
      <c r="D102" s="165"/>
      <c r="E102" s="165">
        <v>1</v>
      </c>
    </row>
    <row r="103" spans="1:5" x14ac:dyDescent="0.3">
      <c r="A103" s="196">
        <v>102</v>
      </c>
      <c r="B103" s="192" t="s">
        <v>403</v>
      </c>
      <c r="C103" s="191" t="s">
        <v>404</v>
      </c>
      <c r="D103" s="165"/>
      <c r="E103" s="165">
        <v>1</v>
      </c>
    </row>
    <row r="104" spans="1:5" x14ac:dyDescent="0.3">
      <c r="A104" s="196">
        <v>103</v>
      </c>
      <c r="B104" s="192" t="s">
        <v>405</v>
      </c>
      <c r="C104" s="191" t="s">
        <v>406</v>
      </c>
      <c r="D104" s="165"/>
      <c r="E104" s="165">
        <v>1</v>
      </c>
    </row>
    <row r="105" spans="1:5" x14ac:dyDescent="0.3">
      <c r="A105" s="196">
        <v>104</v>
      </c>
      <c r="B105" s="192" t="s">
        <v>407</v>
      </c>
      <c r="C105" s="191" t="s">
        <v>408</v>
      </c>
      <c r="D105" s="165"/>
      <c r="E105" s="165">
        <v>1</v>
      </c>
    </row>
    <row r="106" spans="1:5" x14ac:dyDescent="0.3">
      <c r="A106" s="196">
        <v>105</v>
      </c>
      <c r="B106" s="192" t="s">
        <v>409</v>
      </c>
      <c r="C106" s="191" t="s">
        <v>410</v>
      </c>
      <c r="D106" s="165"/>
      <c r="E106" s="165">
        <v>1</v>
      </c>
    </row>
    <row r="107" spans="1:5" x14ac:dyDescent="0.3">
      <c r="A107" s="196">
        <v>106</v>
      </c>
      <c r="B107" s="192" t="s">
        <v>411</v>
      </c>
      <c r="C107" s="191" t="s">
        <v>412</v>
      </c>
      <c r="D107" s="165"/>
      <c r="E107" s="165">
        <v>1</v>
      </c>
    </row>
    <row r="108" spans="1:5" x14ac:dyDescent="0.3">
      <c r="A108" s="196">
        <v>107</v>
      </c>
      <c r="B108" s="192" t="s">
        <v>413</v>
      </c>
      <c r="C108" s="191" t="s">
        <v>414</v>
      </c>
      <c r="D108" s="165"/>
      <c r="E108" s="165">
        <v>1</v>
      </c>
    </row>
    <row r="109" spans="1:5" x14ac:dyDescent="0.3">
      <c r="A109" s="196">
        <v>108</v>
      </c>
      <c r="B109" s="192" t="s">
        <v>415</v>
      </c>
      <c r="C109" s="191" t="s">
        <v>416</v>
      </c>
      <c r="D109" s="165"/>
      <c r="E109" s="165">
        <v>1</v>
      </c>
    </row>
    <row r="110" spans="1:5" x14ac:dyDescent="0.3">
      <c r="A110" s="196">
        <v>109</v>
      </c>
      <c r="B110" s="192" t="s">
        <v>417</v>
      </c>
      <c r="C110" s="191" t="s">
        <v>418</v>
      </c>
      <c r="D110" s="165"/>
      <c r="E110" s="165">
        <v>1</v>
      </c>
    </row>
    <row r="111" spans="1:5" x14ac:dyDescent="0.3">
      <c r="A111" s="196">
        <v>110</v>
      </c>
      <c r="B111" s="192" t="s">
        <v>419</v>
      </c>
      <c r="C111" s="191" t="s">
        <v>420</v>
      </c>
      <c r="D111" s="165"/>
      <c r="E111" s="165">
        <v>1</v>
      </c>
    </row>
    <row r="112" spans="1:5" x14ac:dyDescent="0.3">
      <c r="A112" s="196">
        <v>111</v>
      </c>
      <c r="B112" s="192" t="s">
        <v>421</v>
      </c>
      <c r="C112" s="191" t="s">
        <v>422</v>
      </c>
      <c r="D112" s="165"/>
      <c r="E112" s="165">
        <v>1</v>
      </c>
    </row>
    <row r="113" spans="1:5" x14ac:dyDescent="0.3">
      <c r="A113" s="196">
        <v>112</v>
      </c>
      <c r="B113" s="192" t="s">
        <v>423</v>
      </c>
      <c r="C113" s="191" t="s">
        <v>424</v>
      </c>
      <c r="D113" s="165"/>
      <c r="E113" s="165">
        <v>7</v>
      </c>
    </row>
    <row r="114" spans="1:5" x14ac:dyDescent="0.3">
      <c r="A114" s="196">
        <v>113</v>
      </c>
      <c r="B114" s="192" t="s">
        <v>425</v>
      </c>
      <c r="C114" s="191" t="s">
        <v>426</v>
      </c>
      <c r="D114" s="165"/>
      <c r="E114" s="165">
        <v>1</v>
      </c>
    </row>
    <row r="115" spans="1:5" x14ac:dyDescent="0.3">
      <c r="A115" s="196">
        <v>114</v>
      </c>
      <c r="B115" s="192"/>
      <c r="C115" s="192"/>
      <c r="D115" s="164"/>
      <c r="E115" s="164"/>
    </row>
    <row r="116" spans="1:5" x14ac:dyDescent="0.3">
      <c r="A116" s="196">
        <v>115</v>
      </c>
      <c r="B116" s="192"/>
      <c r="C116" s="192"/>
      <c r="D116" s="164"/>
      <c r="E116" s="164"/>
    </row>
    <row r="117" spans="1:5" x14ac:dyDescent="0.3">
      <c r="A117" s="196">
        <v>116</v>
      </c>
      <c r="B117" s="192"/>
      <c r="C117" s="192"/>
      <c r="D117" s="164"/>
      <c r="E117" s="164"/>
    </row>
    <row r="118" spans="1:5" x14ac:dyDescent="0.3">
      <c r="A118" s="196">
        <v>117</v>
      </c>
      <c r="B118" s="192"/>
      <c r="C118" s="192"/>
      <c r="D118" s="164"/>
      <c r="E118" s="164"/>
    </row>
    <row r="119" spans="1:5" x14ac:dyDescent="0.3">
      <c r="A119" s="196">
        <v>118</v>
      </c>
      <c r="B119" s="192"/>
      <c r="C119" s="192"/>
      <c r="D119" s="164"/>
      <c r="E119" s="164"/>
    </row>
    <row r="120" spans="1:5" x14ac:dyDescent="0.3">
      <c r="A120" s="196">
        <v>119</v>
      </c>
      <c r="B120" s="192"/>
      <c r="C120" s="192"/>
      <c r="D120" s="164"/>
      <c r="E120" s="164"/>
    </row>
    <row r="121" spans="1:5" x14ac:dyDescent="0.3">
      <c r="A121" s="196">
        <v>120</v>
      </c>
      <c r="B121" s="192"/>
      <c r="C121" s="192"/>
      <c r="D121" s="164"/>
      <c r="E121" s="164"/>
    </row>
    <row r="122" spans="1:5" x14ac:dyDescent="0.3">
      <c r="A122" s="196">
        <v>121</v>
      </c>
      <c r="B122" s="192"/>
      <c r="C122" s="192"/>
      <c r="D122" s="164"/>
      <c r="E122" s="164"/>
    </row>
    <row r="123" spans="1:5" x14ac:dyDescent="0.3">
      <c r="A123" s="196">
        <v>122</v>
      </c>
      <c r="B123" s="192"/>
      <c r="C123" s="192"/>
      <c r="D123" s="164"/>
      <c r="E123" s="164"/>
    </row>
    <row r="124" spans="1:5" x14ac:dyDescent="0.3">
      <c r="A124" s="196">
        <v>123</v>
      </c>
      <c r="B124" s="192"/>
      <c r="C124" s="192"/>
      <c r="D124" s="164"/>
      <c r="E124" s="164"/>
    </row>
    <row r="125" spans="1:5" x14ac:dyDescent="0.3">
      <c r="A125" s="196">
        <v>124</v>
      </c>
      <c r="B125" s="192"/>
      <c r="C125" s="192"/>
      <c r="D125" s="164"/>
      <c r="E125" s="164"/>
    </row>
    <row r="126" spans="1:5" x14ac:dyDescent="0.3">
      <c r="A126" s="196">
        <v>125</v>
      </c>
      <c r="B126" s="192"/>
      <c r="C126" s="192"/>
      <c r="D126" s="164"/>
      <c r="E126" s="164"/>
    </row>
    <row r="127" spans="1:5" x14ac:dyDescent="0.3">
      <c r="A127" s="196">
        <v>126</v>
      </c>
      <c r="B127" s="192"/>
      <c r="C127" s="192"/>
      <c r="D127" s="164"/>
      <c r="E127" s="164"/>
    </row>
    <row r="128" spans="1:5" x14ac:dyDescent="0.3">
      <c r="A128" s="196">
        <v>127</v>
      </c>
      <c r="B128" s="192"/>
      <c r="C128" s="192"/>
      <c r="D128" s="164"/>
      <c r="E128" s="164"/>
    </row>
    <row r="129" spans="1:5" x14ac:dyDescent="0.3">
      <c r="A129" s="196">
        <v>128</v>
      </c>
      <c r="B129" s="192"/>
      <c r="C129" s="192"/>
      <c r="D129" s="164"/>
      <c r="E129" s="164"/>
    </row>
    <row r="130" spans="1:5" x14ac:dyDescent="0.3">
      <c r="A130" s="196">
        <v>129</v>
      </c>
      <c r="B130" s="192"/>
      <c r="C130" s="192"/>
      <c r="D130" s="164"/>
      <c r="E130" s="164"/>
    </row>
    <row r="131" spans="1:5" x14ac:dyDescent="0.3">
      <c r="A131" s="196">
        <v>130</v>
      </c>
      <c r="B131" s="192"/>
      <c r="C131" s="192"/>
      <c r="D131" s="164"/>
      <c r="E131" s="164"/>
    </row>
    <row r="132" spans="1:5" x14ac:dyDescent="0.3">
      <c r="A132" s="196">
        <v>131</v>
      </c>
      <c r="B132" s="192"/>
      <c r="C132" s="192"/>
      <c r="D132" s="164"/>
      <c r="E132" s="164"/>
    </row>
    <row r="133" spans="1:5" x14ac:dyDescent="0.3">
      <c r="A133" s="196">
        <v>132</v>
      </c>
      <c r="B133" s="192"/>
      <c r="C133" s="192"/>
      <c r="D133" s="164"/>
      <c r="E133" s="164"/>
    </row>
    <row r="134" spans="1:5" x14ac:dyDescent="0.3">
      <c r="A134" s="196">
        <v>133</v>
      </c>
      <c r="B134" s="192"/>
      <c r="C134" s="192"/>
      <c r="D134" s="164"/>
      <c r="E134" s="164"/>
    </row>
    <row r="135" spans="1:5" x14ac:dyDescent="0.3">
      <c r="A135" s="196">
        <v>134</v>
      </c>
      <c r="B135" s="192"/>
      <c r="C135" s="192"/>
      <c r="D135" s="164"/>
      <c r="E135" s="164"/>
    </row>
    <row r="136" spans="1:5" x14ac:dyDescent="0.3">
      <c r="A136" s="196">
        <v>135</v>
      </c>
      <c r="B136" s="192"/>
      <c r="C136" s="192"/>
      <c r="D136" s="164"/>
      <c r="E136" s="164"/>
    </row>
    <row r="137" spans="1:5" x14ac:dyDescent="0.3">
      <c r="A137" s="196">
        <v>136</v>
      </c>
      <c r="B137" s="192"/>
      <c r="C137" s="192"/>
      <c r="D137" s="164"/>
      <c r="E137" s="164"/>
    </row>
    <row r="138" spans="1:5" x14ac:dyDescent="0.3">
      <c r="A138" s="196">
        <v>137</v>
      </c>
      <c r="B138" s="192"/>
      <c r="C138" s="192"/>
      <c r="D138" s="164"/>
      <c r="E138" s="164"/>
    </row>
    <row r="139" spans="1:5" x14ac:dyDescent="0.3">
      <c r="A139" s="196">
        <v>138</v>
      </c>
      <c r="B139" s="192"/>
      <c r="C139" s="192"/>
      <c r="D139" s="164"/>
      <c r="E139" s="164"/>
    </row>
    <row r="140" spans="1:5" x14ac:dyDescent="0.3">
      <c r="A140" s="196">
        <v>139</v>
      </c>
      <c r="B140" s="192"/>
      <c r="C140" s="192"/>
      <c r="D140" s="164"/>
      <c r="E140" s="164"/>
    </row>
    <row r="141" spans="1:5" x14ac:dyDescent="0.3">
      <c r="A141" s="196">
        <v>140</v>
      </c>
      <c r="B141" s="192"/>
      <c r="C141" s="192"/>
      <c r="D141" s="164"/>
      <c r="E141" s="164"/>
    </row>
    <row r="142" spans="1:5" x14ac:dyDescent="0.3">
      <c r="A142" s="196">
        <v>141</v>
      </c>
      <c r="B142" s="192"/>
      <c r="C142" s="192"/>
      <c r="D142" s="164"/>
      <c r="E142" s="164"/>
    </row>
    <row r="143" spans="1:5" x14ac:dyDescent="0.3">
      <c r="A143" s="196">
        <v>142</v>
      </c>
      <c r="B143" s="192"/>
      <c r="C143" s="192"/>
      <c r="D143" s="164"/>
      <c r="E143" s="164"/>
    </row>
    <row r="144" spans="1:5" x14ac:dyDescent="0.3">
      <c r="A144" s="196">
        <v>143</v>
      </c>
      <c r="B144" s="192"/>
      <c r="C144" s="192"/>
      <c r="D144" s="164"/>
      <c r="E144" s="164"/>
    </row>
    <row r="145" spans="1:5" x14ac:dyDescent="0.3">
      <c r="A145" s="196">
        <v>144</v>
      </c>
      <c r="B145" s="192"/>
      <c r="C145" s="192"/>
      <c r="D145" s="164"/>
      <c r="E145" s="164"/>
    </row>
    <row r="146" spans="1:5" x14ac:dyDescent="0.3">
      <c r="A146" s="196">
        <v>145</v>
      </c>
      <c r="B146" s="192"/>
      <c r="C146" s="192"/>
      <c r="D146" s="164"/>
      <c r="E146" s="164"/>
    </row>
    <row r="147" spans="1:5" x14ac:dyDescent="0.3">
      <c r="A147" s="196">
        <v>146</v>
      </c>
      <c r="B147" s="192"/>
      <c r="C147" s="192"/>
      <c r="D147" s="164"/>
      <c r="E147" s="164"/>
    </row>
    <row r="148" spans="1:5" x14ac:dyDescent="0.3">
      <c r="A148" s="196">
        <v>147</v>
      </c>
      <c r="B148" s="192"/>
      <c r="C148" s="192"/>
      <c r="D148" s="164"/>
      <c r="E148" s="164"/>
    </row>
    <row r="149" spans="1:5" x14ac:dyDescent="0.3">
      <c r="A149" s="196">
        <v>148</v>
      </c>
      <c r="B149" s="192"/>
      <c r="C149" s="192"/>
      <c r="D149" s="164"/>
      <c r="E149" s="164"/>
    </row>
    <row r="150" spans="1:5" x14ac:dyDescent="0.3">
      <c r="A150" s="196">
        <v>149</v>
      </c>
      <c r="B150" s="192"/>
      <c r="C150" s="192"/>
      <c r="D150" s="164"/>
      <c r="E150" s="164"/>
    </row>
    <row r="151" spans="1:5" x14ac:dyDescent="0.3">
      <c r="A151" s="196">
        <v>150</v>
      </c>
      <c r="B151" s="192"/>
      <c r="C151" s="192"/>
      <c r="D151" s="164"/>
      <c r="E151" s="164"/>
    </row>
    <row r="152" spans="1:5" x14ac:dyDescent="0.3">
      <c r="A152" s="196">
        <v>151</v>
      </c>
      <c r="B152" s="192"/>
      <c r="C152" s="192"/>
      <c r="D152" s="164"/>
      <c r="E152" s="164"/>
    </row>
    <row r="153" spans="1:5" x14ac:dyDescent="0.3">
      <c r="A153" s="196">
        <v>152</v>
      </c>
      <c r="B153" s="192"/>
      <c r="C153" s="192"/>
      <c r="D153" s="164"/>
      <c r="E153" s="164"/>
    </row>
    <row r="154" spans="1:5" x14ac:dyDescent="0.3">
      <c r="A154" s="196">
        <v>153</v>
      </c>
      <c r="B154" s="192"/>
      <c r="C154" s="192"/>
      <c r="D154" s="164"/>
      <c r="E154" s="164"/>
    </row>
    <row r="155" spans="1:5" x14ac:dyDescent="0.3">
      <c r="A155" s="196">
        <v>154</v>
      </c>
      <c r="B155" s="192"/>
      <c r="C155" s="192"/>
      <c r="D155" s="164"/>
      <c r="E155" s="164"/>
    </row>
    <row r="156" spans="1:5" x14ac:dyDescent="0.3">
      <c r="A156" s="196">
        <v>155</v>
      </c>
      <c r="B156" s="192"/>
      <c r="C156" s="192"/>
      <c r="D156" s="164"/>
      <c r="E156" s="164"/>
    </row>
    <row r="157" spans="1:5" x14ac:dyDescent="0.3">
      <c r="A157" s="196">
        <v>156</v>
      </c>
      <c r="B157" s="192"/>
      <c r="C157" s="192"/>
      <c r="D157" s="164"/>
      <c r="E157" s="164"/>
    </row>
    <row r="158" spans="1:5" x14ac:dyDescent="0.3">
      <c r="A158" s="196">
        <v>157</v>
      </c>
      <c r="B158" s="192"/>
      <c r="C158" s="192"/>
      <c r="D158" s="164"/>
      <c r="E158" s="164"/>
    </row>
    <row r="159" spans="1:5" x14ac:dyDescent="0.3">
      <c r="A159" s="196">
        <v>158</v>
      </c>
      <c r="B159" s="192"/>
      <c r="C159" s="192"/>
      <c r="D159" s="164"/>
      <c r="E159" s="164"/>
    </row>
    <row r="160" spans="1:5" x14ac:dyDescent="0.3">
      <c r="A160" s="196">
        <v>159</v>
      </c>
      <c r="B160" s="192"/>
      <c r="C160" s="192"/>
      <c r="D160" s="164"/>
      <c r="E160" s="164"/>
    </row>
    <row r="161" spans="1:5" x14ac:dyDescent="0.3">
      <c r="A161" s="196">
        <v>160</v>
      </c>
      <c r="B161" s="192"/>
      <c r="C161" s="192"/>
      <c r="D161" s="164"/>
      <c r="E161" s="164"/>
    </row>
    <row r="162" spans="1:5" x14ac:dyDescent="0.3">
      <c r="A162" s="196">
        <v>161</v>
      </c>
      <c r="B162" s="192"/>
      <c r="C162" s="192"/>
      <c r="D162" s="164"/>
      <c r="E162" s="164"/>
    </row>
    <row r="163" spans="1:5" x14ac:dyDescent="0.3">
      <c r="A163" s="196">
        <v>162</v>
      </c>
      <c r="B163" s="192"/>
      <c r="C163" s="192"/>
      <c r="D163" s="164"/>
      <c r="E163" s="164"/>
    </row>
    <row r="164" spans="1:5" x14ac:dyDescent="0.3">
      <c r="A164" s="196">
        <v>163</v>
      </c>
      <c r="B164" s="192"/>
      <c r="C164" s="192"/>
      <c r="D164" s="164"/>
      <c r="E164" s="164"/>
    </row>
    <row r="165" spans="1:5" x14ac:dyDescent="0.3">
      <c r="A165" s="196">
        <v>164</v>
      </c>
      <c r="B165" s="192"/>
      <c r="C165" s="192"/>
      <c r="D165" s="164"/>
      <c r="E165" s="164"/>
    </row>
    <row r="166" spans="1:5" x14ac:dyDescent="0.3">
      <c r="A166" s="196">
        <v>165</v>
      </c>
      <c r="B166" s="192"/>
      <c r="C166" s="192"/>
      <c r="D166" s="164"/>
      <c r="E166" s="164"/>
    </row>
    <row r="167" spans="1:5" x14ac:dyDescent="0.3">
      <c r="A167" s="196">
        <v>166</v>
      </c>
      <c r="B167" s="192"/>
      <c r="C167" s="192"/>
      <c r="D167" s="164"/>
      <c r="E167" s="164"/>
    </row>
    <row r="168" spans="1:5" x14ac:dyDescent="0.3">
      <c r="A168" s="196">
        <v>167</v>
      </c>
      <c r="B168" s="192"/>
      <c r="C168" s="192"/>
      <c r="D168" s="164"/>
      <c r="E168" s="164"/>
    </row>
    <row r="169" spans="1:5" x14ac:dyDescent="0.3">
      <c r="A169" s="196">
        <v>168</v>
      </c>
      <c r="B169" s="192"/>
      <c r="C169" s="192"/>
      <c r="D169" s="164"/>
      <c r="E169" s="164"/>
    </row>
    <row r="170" spans="1:5" x14ac:dyDescent="0.3">
      <c r="A170" s="196">
        <v>169</v>
      </c>
      <c r="B170" s="192"/>
      <c r="C170" s="192"/>
      <c r="D170" s="164"/>
      <c r="E170" s="164"/>
    </row>
    <row r="171" spans="1:5" x14ac:dyDescent="0.3">
      <c r="A171" s="196">
        <v>170</v>
      </c>
      <c r="B171" s="192"/>
      <c r="C171" s="192"/>
      <c r="D171" s="164"/>
      <c r="E171" s="164"/>
    </row>
    <row r="172" spans="1:5" x14ac:dyDescent="0.3">
      <c r="A172" s="196">
        <v>171</v>
      </c>
      <c r="B172" s="192"/>
      <c r="C172" s="192"/>
      <c r="D172" s="164"/>
      <c r="E172" s="164"/>
    </row>
    <row r="173" spans="1:5" x14ac:dyDescent="0.3">
      <c r="A173" s="196">
        <v>172</v>
      </c>
      <c r="B173" s="192"/>
      <c r="C173" s="192"/>
      <c r="D173" s="164"/>
      <c r="E173" s="164"/>
    </row>
    <row r="174" spans="1:5" x14ac:dyDescent="0.3">
      <c r="A174" s="196">
        <v>173</v>
      </c>
      <c r="B174" s="192"/>
      <c r="C174" s="192"/>
      <c r="D174" s="164"/>
      <c r="E174" s="164"/>
    </row>
    <row r="175" spans="1:5" x14ac:dyDescent="0.3">
      <c r="A175" s="196">
        <v>174</v>
      </c>
      <c r="B175" s="192"/>
      <c r="C175" s="192"/>
      <c r="D175" s="164"/>
      <c r="E175" s="164"/>
    </row>
    <row r="176" spans="1:5" x14ac:dyDescent="0.3">
      <c r="A176" s="196">
        <v>175</v>
      </c>
      <c r="B176" s="192"/>
      <c r="C176" s="192"/>
      <c r="D176" s="164"/>
      <c r="E176" s="164"/>
    </row>
    <row r="177" spans="1:5" x14ac:dyDescent="0.3">
      <c r="A177" s="196">
        <v>176</v>
      </c>
      <c r="B177" s="192"/>
      <c r="C177" s="192"/>
      <c r="D177" s="164"/>
      <c r="E177" s="164"/>
    </row>
    <row r="178" spans="1:5" x14ac:dyDescent="0.3">
      <c r="A178" s="196">
        <v>177</v>
      </c>
      <c r="B178" s="192"/>
      <c r="C178" s="192"/>
      <c r="D178" s="164"/>
      <c r="E178" s="164"/>
    </row>
    <row r="179" spans="1:5" x14ac:dyDescent="0.3">
      <c r="A179" s="196">
        <v>178</v>
      </c>
      <c r="B179" s="192"/>
      <c r="C179" s="192"/>
      <c r="D179" s="164"/>
      <c r="E179" s="164"/>
    </row>
    <row r="180" spans="1:5" x14ac:dyDescent="0.3">
      <c r="A180" s="196">
        <v>179</v>
      </c>
      <c r="B180" s="192"/>
      <c r="C180" s="192"/>
      <c r="D180" s="164"/>
      <c r="E180" s="164"/>
    </row>
    <row r="181" spans="1:5" x14ac:dyDescent="0.3">
      <c r="A181" s="196">
        <v>180</v>
      </c>
      <c r="B181" s="192"/>
      <c r="C181" s="192"/>
      <c r="D181" s="164"/>
      <c r="E181" s="164"/>
    </row>
    <row r="182" spans="1:5" x14ac:dyDescent="0.3">
      <c r="A182" s="196">
        <v>181</v>
      </c>
      <c r="B182" s="192"/>
      <c r="C182" s="192"/>
      <c r="D182" s="164"/>
      <c r="E182" s="164"/>
    </row>
    <row r="183" spans="1:5" x14ac:dyDescent="0.3">
      <c r="A183" s="196">
        <v>182</v>
      </c>
      <c r="B183" s="192"/>
      <c r="C183" s="192"/>
      <c r="D183" s="164"/>
      <c r="E183" s="164"/>
    </row>
    <row r="184" spans="1:5" x14ac:dyDescent="0.3">
      <c r="A184" s="196">
        <v>183</v>
      </c>
      <c r="B184" s="192"/>
      <c r="C184" s="192"/>
      <c r="D184" s="164"/>
      <c r="E184" s="164"/>
    </row>
    <row r="185" spans="1:5" x14ac:dyDescent="0.3">
      <c r="A185" s="196">
        <v>184</v>
      </c>
      <c r="B185" s="192"/>
      <c r="C185" s="192"/>
      <c r="D185" s="164"/>
      <c r="E185" s="164"/>
    </row>
    <row r="186" spans="1:5" x14ac:dyDescent="0.3">
      <c r="A186" s="196">
        <v>185</v>
      </c>
      <c r="B186" s="192"/>
      <c r="C186" s="192"/>
      <c r="D186" s="164"/>
      <c r="E186" s="164"/>
    </row>
    <row r="187" spans="1:5" x14ac:dyDescent="0.3">
      <c r="A187" s="196">
        <v>186</v>
      </c>
      <c r="B187" s="192"/>
      <c r="C187" s="192"/>
      <c r="D187" s="164"/>
      <c r="E187" s="164"/>
    </row>
    <row r="188" spans="1:5" x14ac:dyDescent="0.3">
      <c r="A188" s="196">
        <v>187</v>
      </c>
      <c r="B188" s="192"/>
      <c r="C188" s="192"/>
      <c r="D188" s="164"/>
      <c r="E188" s="164"/>
    </row>
    <row r="189" spans="1:5" x14ac:dyDescent="0.3">
      <c r="A189" s="196">
        <v>188</v>
      </c>
      <c r="B189" s="192"/>
      <c r="C189" s="192"/>
      <c r="D189" s="164"/>
      <c r="E189" s="164"/>
    </row>
    <row r="190" spans="1:5" x14ac:dyDescent="0.3">
      <c r="A190" s="196">
        <v>189</v>
      </c>
      <c r="B190" s="192"/>
      <c r="C190" s="192"/>
      <c r="D190" s="164"/>
      <c r="E190" s="164"/>
    </row>
    <row r="191" spans="1:5" x14ac:dyDescent="0.3">
      <c r="A191" s="196">
        <v>190</v>
      </c>
      <c r="B191" s="192"/>
      <c r="C191" s="192"/>
      <c r="D191" s="164"/>
      <c r="E191" s="164"/>
    </row>
    <row r="192" spans="1:5" x14ac:dyDescent="0.3">
      <c r="A192" s="196">
        <v>191</v>
      </c>
      <c r="B192" s="192"/>
      <c r="C192" s="192"/>
      <c r="D192" s="164"/>
      <c r="E192" s="164"/>
    </row>
    <row r="193" spans="1:5" x14ac:dyDescent="0.3">
      <c r="A193" s="196">
        <v>192</v>
      </c>
      <c r="B193" s="192"/>
      <c r="C193" s="192"/>
      <c r="D193" s="164"/>
      <c r="E193" s="164"/>
    </row>
    <row r="194" spans="1:5" x14ac:dyDescent="0.3">
      <c r="A194" s="196">
        <v>193</v>
      </c>
      <c r="B194" s="192"/>
      <c r="C194" s="192"/>
      <c r="D194" s="164"/>
      <c r="E194" s="164"/>
    </row>
    <row r="195" spans="1:5" x14ac:dyDescent="0.3">
      <c r="A195" s="196">
        <v>194</v>
      </c>
      <c r="B195" s="192"/>
      <c r="C195" s="192"/>
      <c r="D195" s="164"/>
      <c r="E195" s="164"/>
    </row>
    <row r="196" spans="1:5" x14ac:dyDescent="0.3">
      <c r="A196" s="196">
        <v>195</v>
      </c>
      <c r="B196" s="192"/>
      <c r="C196" s="192"/>
      <c r="D196" s="164"/>
      <c r="E196" s="164"/>
    </row>
    <row r="197" spans="1:5" x14ac:dyDescent="0.3">
      <c r="A197" s="196">
        <v>196</v>
      </c>
      <c r="B197" s="192"/>
      <c r="C197" s="192"/>
      <c r="D197" s="164"/>
      <c r="E197" s="164"/>
    </row>
    <row r="198" spans="1:5" x14ac:dyDescent="0.3">
      <c r="A198" s="196">
        <v>197</v>
      </c>
      <c r="B198" s="192"/>
      <c r="C198" s="192"/>
      <c r="D198" s="164"/>
      <c r="E198" s="164"/>
    </row>
    <row r="199" spans="1:5" x14ac:dyDescent="0.3">
      <c r="A199" s="196">
        <v>198</v>
      </c>
      <c r="B199" s="192"/>
      <c r="C199" s="192"/>
      <c r="D199" s="164"/>
      <c r="E199" s="164"/>
    </row>
    <row r="200" spans="1:5" x14ac:dyDescent="0.3">
      <c r="A200" s="196">
        <v>199</v>
      </c>
      <c r="B200" s="192"/>
      <c r="C200" s="192"/>
      <c r="D200" s="164"/>
      <c r="E200" s="164"/>
    </row>
    <row r="201" spans="1:5" x14ac:dyDescent="0.3">
      <c r="A201" s="196">
        <v>200</v>
      </c>
      <c r="B201" s="192"/>
      <c r="C201" s="192"/>
      <c r="D201" s="164"/>
      <c r="E201" s="164"/>
    </row>
    <row r="202" spans="1:5" x14ac:dyDescent="0.3">
      <c r="A202" s="196">
        <v>201</v>
      </c>
      <c r="B202" s="192"/>
      <c r="C202" s="192"/>
      <c r="D202" s="164"/>
      <c r="E202" s="164"/>
    </row>
    <row r="203" spans="1:5" x14ac:dyDescent="0.3">
      <c r="A203" s="196">
        <v>202</v>
      </c>
      <c r="B203" s="192"/>
      <c r="C203" s="192"/>
      <c r="D203" s="164"/>
      <c r="E203" s="164"/>
    </row>
    <row r="204" spans="1:5" x14ac:dyDescent="0.3">
      <c r="A204" s="196">
        <v>203</v>
      </c>
      <c r="B204" s="192"/>
      <c r="C204" s="192"/>
      <c r="D204" s="164"/>
      <c r="E204" s="164"/>
    </row>
    <row r="205" spans="1:5" x14ac:dyDescent="0.3">
      <c r="A205" s="196">
        <v>204</v>
      </c>
      <c r="B205" s="192"/>
      <c r="C205" s="192"/>
      <c r="D205" s="164"/>
      <c r="E205" s="164"/>
    </row>
    <row r="206" spans="1:5" x14ac:dyDescent="0.3">
      <c r="A206" s="196">
        <v>205</v>
      </c>
      <c r="B206" s="192"/>
      <c r="C206" s="192"/>
      <c r="D206" s="164"/>
      <c r="E206" s="164"/>
    </row>
    <row r="207" spans="1:5" x14ac:dyDescent="0.3">
      <c r="A207" s="196">
        <v>206</v>
      </c>
      <c r="B207" s="192"/>
      <c r="C207" s="192"/>
      <c r="D207" s="164"/>
      <c r="E207" s="164"/>
    </row>
    <row r="208" spans="1:5" x14ac:dyDescent="0.3">
      <c r="A208" s="196">
        <v>207</v>
      </c>
      <c r="B208" s="192"/>
      <c r="C208" s="192"/>
      <c r="D208" s="164"/>
      <c r="E208" s="164"/>
    </row>
    <row r="209" spans="1:5" x14ac:dyDescent="0.3">
      <c r="A209" s="196">
        <v>208</v>
      </c>
      <c r="B209" s="192"/>
      <c r="C209" s="192"/>
      <c r="D209" s="164"/>
      <c r="E209" s="164"/>
    </row>
    <row r="210" spans="1:5" x14ac:dyDescent="0.3">
      <c r="A210" s="196">
        <v>209</v>
      </c>
      <c r="B210" s="192"/>
      <c r="C210" s="192"/>
      <c r="D210" s="164"/>
      <c r="E210" s="164"/>
    </row>
    <row r="211" spans="1:5" x14ac:dyDescent="0.3">
      <c r="A211" s="196">
        <v>210</v>
      </c>
      <c r="B211" s="192"/>
      <c r="C211" s="192"/>
      <c r="D211" s="164"/>
      <c r="E211" s="164"/>
    </row>
    <row r="212" spans="1:5" x14ac:dyDescent="0.3">
      <c r="A212" s="196">
        <v>211</v>
      </c>
      <c r="B212" s="192"/>
      <c r="C212" s="192"/>
      <c r="D212" s="164"/>
      <c r="E212" s="164"/>
    </row>
    <row r="213" spans="1:5" x14ac:dyDescent="0.3">
      <c r="A213" s="196">
        <v>212</v>
      </c>
      <c r="B213" s="192"/>
      <c r="C213" s="192"/>
      <c r="D213" s="164"/>
      <c r="E213" s="164"/>
    </row>
    <row r="214" spans="1:5" x14ac:dyDescent="0.3">
      <c r="A214" s="196">
        <v>213</v>
      </c>
      <c r="B214" s="192"/>
      <c r="C214" s="192"/>
      <c r="D214" s="164"/>
      <c r="E214" s="164"/>
    </row>
    <row r="215" spans="1:5" x14ac:dyDescent="0.3">
      <c r="A215" s="196">
        <v>214</v>
      </c>
      <c r="B215" s="192"/>
      <c r="C215" s="192"/>
      <c r="D215" s="164"/>
      <c r="E215" s="164"/>
    </row>
    <row r="216" spans="1:5" x14ac:dyDescent="0.3">
      <c r="A216" s="196">
        <v>215</v>
      </c>
      <c r="B216" s="192"/>
      <c r="C216" s="192"/>
      <c r="D216" s="164"/>
      <c r="E216" s="164"/>
    </row>
    <row r="217" spans="1:5" x14ac:dyDescent="0.3">
      <c r="A217" s="196">
        <v>216</v>
      </c>
      <c r="B217" s="192"/>
      <c r="C217" s="192"/>
      <c r="D217" s="164"/>
      <c r="E217" s="164"/>
    </row>
    <row r="218" spans="1:5" x14ac:dyDescent="0.3">
      <c r="A218" s="196">
        <v>217</v>
      </c>
      <c r="B218" s="192"/>
      <c r="C218" s="192"/>
      <c r="D218" s="164"/>
      <c r="E218" s="164"/>
    </row>
    <row r="219" spans="1:5" x14ac:dyDescent="0.3">
      <c r="A219" s="196">
        <v>218</v>
      </c>
      <c r="B219" s="192"/>
      <c r="C219" s="192"/>
      <c r="D219" s="164"/>
      <c r="E219" s="164"/>
    </row>
    <row r="220" spans="1:5" x14ac:dyDescent="0.3">
      <c r="A220" s="196">
        <v>219</v>
      </c>
      <c r="B220" s="192"/>
      <c r="C220" s="192"/>
      <c r="D220" s="164"/>
      <c r="E220" s="164"/>
    </row>
    <row r="221" spans="1:5" x14ac:dyDescent="0.3">
      <c r="A221" s="196">
        <v>220</v>
      </c>
      <c r="B221" s="192"/>
      <c r="C221" s="192"/>
      <c r="D221" s="164"/>
      <c r="E221" s="164"/>
    </row>
    <row r="222" spans="1:5" x14ac:dyDescent="0.3">
      <c r="A222" s="196">
        <v>221</v>
      </c>
      <c r="B222" s="192"/>
      <c r="C222" s="192"/>
      <c r="D222" s="164"/>
      <c r="E222" s="164"/>
    </row>
    <row r="223" spans="1:5" x14ac:dyDescent="0.3">
      <c r="A223" s="196">
        <v>222</v>
      </c>
      <c r="B223" s="192"/>
      <c r="C223" s="192"/>
      <c r="D223" s="164"/>
      <c r="E223" s="164"/>
    </row>
    <row r="224" spans="1:5" x14ac:dyDescent="0.3">
      <c r="A224" s="196">
        <v>223</v>
      </c>
      <c r="B224" s="192"/>
      <c r="C224" s="192"/>
      <c r="D224" s="164"/>
      <c r="E224" s="164"/>
    </row>
    <row r="225" spans="1:5" x14ac:dyDescent="0.3">
      <c r="A225" s="196">
        <v>224</v>
      </c>
      <c r="B225" s="192"/>
      <c r="C225" s="192"/>
      <c r="D225" s="164"/>
      <c r="E225" s="164"/>
    </row>
    <row r="226" spans="1:5" x14ac:dyDescent="0.3">
      <c r="A226" s="196">
        <v>225</v>
      </c>
      <c r="B226" s="192"/>
      <c r="C226" s="192"/>
      <c r="D226" s="164"/>
      <c r="E226" s="164"/>
    </row>
    <row r="227" spans="1:5" x14ac:dyDescent="0.3">
      <c r="A227" s="196">
        <v>226</v>
      </c>
      <c r="B227" s="192"/>
      <c r="C227" s="192"/>
      <c r="D227" s="164"/>
      <c r="E227" s="164"/>
    </row>
    <row r="228" spans="1:5" x14ac:dyDescent="0.3">
      <c r="A228" s="196">
        <v>227</v>
      </c>
      <c r="B228" s="192"/>
      <c r="C228" s="192"/>
      <c r="D228" s="164"/>
      <c r="E228" s="164"/>
    </row>
    <row r="229" spans="1:5" x14ac:dyDescent="0.3">
      <c r="A229" s="196">
        <v>228</v>
      </c>
      <c r="B229" s="192"/>
      <c r="C229" s="192"/>
      <c r="D229" s="164"/>
      <c r="E229" s="164"/>
    </row>
    <row r="230" spans="1:5" x14ac:dyDescent="0.3">
      <c r="A230" s="196">
        <v>229</v>
      </c>
      <c r="B230" s="192"/>
      <c r="C230" s="192"/>
      <c r="D230" s="164"/>
      <c r="E230" s="164"/>
    </row>
    <row r="231" spans="1:5" x14ac:dyDescent="0.3">
      <c r="A231" s="196">
        <v>230</v>
      </c>
      <c r="B231" s="192"/>
      <c r="C231" s="192"/>
      <c r="D231" s="164"/>
      <c r="E231" s="164"/>
    </row>
    <row r="232" spans="1:5" x14ac:dyDescent="0.3">
      <c r="A232" s="196">
        <v>231</v>
      </c>
      <c r="B232" s="192"/>
      <c r="C232" s="192"/>
      <c r="D232" s="164"/>
      <c r="E232" s="164"/>
    </row>
    <row r="233" spans="1:5" x14ac:dyDescent="0.3">
      <c r="A233" s="196">
        <v>232</v>
      </c>
      <c r="B233" s="192"/>
      <c r="C233" s="192"/>
      <c r="D233" s="164"/>
      <c r="E233" s="164"/>
    </row>
    <row r="234" spans="1:5" x14ac:dyDescent="0.3">
      <c r="A234" s="196">
        <v>233</v>
      </c>
      <c r="B234" s="192"/>
      <c r="C234" s="192"/>
      <c r="D234" s="164"/>
      <c r="E234" s="164"/>
    </row>
    <row r="235" spans="1:5" x14ac:dyDescent="0.3">
      <c r="A235" s="196">
        <v>234</v>
      </c>
      <c r="B235" s="192"/>
      <c r="C235" s="192"/>
      <c r="D235" s="164"/>
      <c r="E235" s="164"/>
    </row>
    <row r="236" spans="1:5" x14ac:dyDescent="0.3">
      <c r="A236" s="196">
        <v>235</v>
      </c>
      <c r="B236" s="192"/>
      <c r="C236" s="192"/>
      <c r="D236" s="164"/>
      <c r="E236" s="164"/>
    </row>
    <row r="237" spans="1:5" x14ac:dyDescent="0.3">
      <c r="A237" s="196">
        <v>236</v>
      </c>
      <c r="B237" s="192"/>
      <c r="C237" s="192"/>
      <c r="D237" s="164"/>
      <c r="E237" s="164"/>
    </row>
    <row r="238" spans="1:5" x14ac:dyDescent="0.3">
      <c r="A238" s="196">
        <v>237</v>
      </c>
      <c r="B238" s="192"/>
      <c r="C238" s="192"/>
      <c r="D238" s="164"/>
      <c r="E238" s="164"/>
    </row>
    <row r="239" spans="1:5" x14ac:dyDescent="0.3">
      <c r="A239" s="196">
        <v>238</v>
      </c>
      <c r="B239" s="192"/>
      <c r="C239" s="192"/>
      <c r="D239" s="164"/>
      <c r="E239" s="164"/>
    </row>
    <row r="240" spans="1:5" x14ac:dyDescent="0.3">
      <c r="A240" s="196">
        <v>239</v>
      </c>
      <c r="B240" s="192"/>
      <c r="C240" s="192"/>
      <c r="D240" s="164"/>
      <c r="E240" s="164"/>
    </row>
    <row r="241" spans="1:5" x14ac:dyDescent="0.3">
      <c r="A241" s="196">
        <v>240</v>
      </c>
      <c r="B241" s="192"/>
      <c r="C241" s="192"/>
      <c r="D241" s="164"/>
      <c r="E241" s="164"/>
    </row>
    <row r="242" spans="1:5" x14ac:dyDescent="0.3">
      <c r="A242" s="196">
        <v>241</v>
      </c>
      <c r="B242" s="192"/>
      <c r="C242" s="192"/>
      <c r="D242" s="164"/>
      <c r="E242" s="164"/>
    </row>
    <row r="243" spans="1:5" x14ac:dyDescent="0.3">
      <c r="A243" s="196">
        <v>242</v>
      </c>
      <c r="B243" s="192"/>
      <c r="C243" s="192"/>
      <c r="D243" s="164"/>
      <c r="E243" s="164"/>
    </row>
    <row r="244" spans="1:5" x14ac:dyDescent="0.3">
      <c r="A244" s="196">
        <v>243</v>
      </c>
      <c r="B244" s="192"/>
      <c r="C244" s="192"/>
      <c r="D244" s="164"/>
      <c r="E244" s="164"/>
    </row>
    <row r="245" spans="1:5" x14ac:dyDescent="0.3">
      <c r="A245" s="196">
        <v>244</v>
      </c>
      <c r="B245" s="192"/>
      <c r="C245" s="192"/>
      <c r="D245" s="164"/>
      <c r="E245" s="164"/>
    </row>
    <row r="246" spans="1:5" x14ac:dyDescent="0.3">
      <c r="A246" s="196">
        <v>245</v>
      </c>
      <c r="B246" s="192"/>
      <c r="C246" s="192"/>
      <c r="D246" s="164"/>
      <c r="E246" s="164"/>
    </row>
    <row r="247" spans="1:5" x14ac:dyDescent="0.3">
      <c r="A247" s="196">
        <v>246</v>
      </c>
      <c r="B247" s="192"/>
      <c r="C247" s="192"/>
      <c r="D247" s="164"/>
      <c r="E247" s="164"/>
    </row>
    <row r="248" spans="1:5" x14ac:dyDescent="0.3">
      <c r="A248" s="196">
        <v>247</v>
      </c>
      <c r="B248" s="192"/>
      <c r="C248" s="192"/>
      <c r="D248" s="164"/>
      <c r="E248" s="164"/>
    </row>
    <row r="249" spans="1:5" x14ac:dyDescent="0.3">
      <c r="A249" s="196">
        <v>248</v>
      </c>
      <c r="B249" s="192"/>
      <c r="C249" s="192"/>
      <c r="D249" s="164"/>
      <c r="E249" s="164"/>
    </row>
    <row r="250" spans="1:5" x14ac:dyDescent="0.3">
      <c r="A250" s="196">
        <v>249</v>
      </c>
      <c r="B250" s="192"/>
      <c r="C250" s="192"/>
      <c r="D250" s="164"/>
      <c r="E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2020-05-11T10:22:10Z</cp:lastPrinted>
  <dcterms:created xsi:type="dcterms:W3CDTF">2018-11-28T09:50:59Z</dcterms:created>
  <dcterms:modified xsi:type="dcterms:W3CDTF">2020-06-04T19:04:22Z</dcterms:modified>
</cp:coreProperties>
</file>