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.durkalec\Documents\ERIC KURITA\LOGICIEL ACCESS EXCEL\BAE 2022\"/>
    </mc:Choice>
  </mc:AlternateContent>
  <xr:revisionPtr revIDLastSave="0" documentId="13_ncr:1_{8B235107-3180-43CE-AFFE-2ADAABE7733A}" xr6:coauthVersionLast="44" xr6:coauthVersionMax="44" xr10:uidLastSave="{00000000-0000-0000-0000-000000000000}"/>
  <bookViews>
    <workbookView xWindow="-110" yWindow="-110" windowWidth="19420" windowHeight="10420" activeTab="1" xr2:uid="{00000000-000D-0000-FFFF-FFFF00000000}"/>
  </bookViews>
  <sheets>
    <sheet name="Paramètres à suivre" sheetId="78" r:id="rId1"/>
    <sheet name="BAE 2" sheetId="116" r:id="rId2"/>
    <sheet name="BAE 1" sheetId="114" r:id="rId3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116" l="1"/>
  <c r="G17" i="116"/>
  <c r="I18" i="116"/>
  <c r="G14" i="116"/>
  <c r="G12" i="116"/>
  <c r="I15" i="116"/>
  <c r="G13" i="116"/>
  <c r="G11" i="116"/>
  <c r="G10" i="116"/>
  <c r="M7" i="116"/>
  <c r="C16" i="114"/>
  <c r="C19" i="114"/>
  <c r="G13" i="114"/>
  <c r="G12" i="114"/>
  <c r="G11" i="114"/>
  <c r="G14" i="114"/>
  <c r="I15" i="114"/>
  <c r="G17" i="114"/>
  <c r="I18" i="114"/>
  <c r="G10" i="114"/>
  <c r="M7" i="114"/>
</calcChain>
</file>

<file path=xl/sharedStrings.xml><?xml version="1.0" encoding="utf-8"?>
<sst xmlns="http://schemas.openxmlformats.org/spreadsheetml/2006/main" count="179" uniqueCount="89">
  <si>
    <t>Client :</t>
  </si>
  <si>
    <t>Date :</t>
  </si>
  <si>
    <t>Adresse :</t>
  </si>
  <si>
    <t>RELEVE DES DONNEES</t>
  </si>
  <si>
    <t>Ancien relevé</t>
  </si>
  <si>
    <t>Consommation</t>
  </si>
  <si>
    <t>Dosage</t>
  </si>
  <si>
    <t>Réglage Pompe</t>
  </si>
  <si>
    <t>jour</t>
  </si>
  <si>
    <t>m3</t>
  </si>
  <si>
    <t>L</t>
  </si>
  <si>
    <t>cible</t>
  </si>
  <si>
    <t>ml/m3</t>
  </si>
  <si>
    <t>Circuit</t>
  </si>
  <si>
    <t>pH</t>
  </si>
  <si>
    <t>TH</t>
  </si>
  <si>
    <t>TA</t>
  </si>
  <si>
    <t>TAC</t>
  </si>
  <si>
    <t>Cl-</t>
  </si>
  <si>
    <t>Fe</t>
  </si>
  <si>
    <t>Cond</t>
  </si>
  <si>
    <t>Unités</t>
  </si>
  <si>
    <t>°f</t>
  </si>
  <si>
    <t>mg/l</t>
  </si>
  <si>
    <t>µS/cm</t>
  </si>
  <si>
    <t>Surveillance des installations au niveau physico-chimique</t>
  </si>
  <si>
    <t>Type de traitement :</t>
  </si>
  <si>
    <t xml:space="preserve">Produits de traitement : </t>
  </si>
  <si>
    <t>Mini - action</t>
  </si>
  <si>
    <t>Valeur- cible</t>
  </si>
  <si>
    <t>Maxi - action</t>
  </si>
  <si>
    <t>ACTIONS</t>
  </si>
  <si>
    <t>TH**</t>
  </si>
  <si>
    <t>° f</t>
  </si>
  <si>
    <t>pH**</t>
  </si>
  <si>
    <t>TA**</t>
  </si>
  <si>
    <t>TAC**</t>
  </si>
  <si>
    <t>Fer**</t>
  </si>
  <si>
    <t>Vérifier le dosage des réactifs et agir en conséquence</t>
  </si>
  <si>
    <t>Chlorures**</t>
  </si>
  <si>
    <t>Conductivité**+*</t>
  </si>
  <si>
    <t>g/m3</t>
  </si>
  <si>
    <t>Vérifier le groupe de dosage et agir en conséquence</t>
  </si>
  <si>
    <t>Produit XXXX (action) : dosage xx ppm</t>
  </si>
  <si>
    <t>PARAMETRES en circuit</t>
  </si>
  <si>
    <t>Valeurs cibles Appoint EA</t>
  </si>
  <si>
    <t>SO3</t>
  </si>
  <si>
    <t>PO4</t>
  </si>
  <si>
    <t>0</t>
  </si>
  <si>
    <t>&lt;8</t>
  </si>
  <si>
    <t xml:space="preserve">vérifier le bon foncitonnement des adoucisseurs </t>
  </si>
  <si>
    <t>Alimentation en eau  à TH=0°f.</t>
  </si>
  <si>
    <t>&gt;0</t>
  </si>
  <si>
    <t>&lt;5</t>
  </si>
  <si>
    <t>&gt;1</t>
  </si>
  <si>
    <t>Vérifier le bon fonctionnement de l'adoucisseur et vérifier qu'il ne relargue pas des chlorures une fois la régénération réalisée</t>
  </si>
  <si>
    <t>&lt;800</t>
  </si>
  <si>
    <t>Si Conductivité &lt;mini : vérifier la présence éventuelle de fuite et les injections de traitement
Si Conductivité &gt;maxi : vérifier de ne pas surdoser en produits de traitement qui pourraient faire monter l'alcalinité en circuit</t>
  </si>
  <si>
    <t>&lt;0,5</t>
  </si>
  <si>
    <t>Ajout kg</t>
  </si>
  <si>
    <t>Relevé</t>
  </si>
  <si>
    <t>Dates</t>
  </si>
  <si>
    <t>Code Postal :</t>
  </si>
  <si>
    <t>Visite n° :</t>
  </si>
  <si>
    <t xml:space="preserve">Ville : </t>
  </si>
  <si>
    <t>Réf. :</t>
  </si>
  <si>
    <t>ANALYSES</t>
  </si>
  <si>
    <t>COMMENTAIRES</t>
  </si>
  <si>
    <t>Convention :</t>
  </si>
  <si>
    <t>VALEURS A LA DATE DU
 RELEVE</t>
  </si>
  <si>
    <t>Nom Prénom :</t>
  </si>
  <si>
    <t xml:space="preserve">Dosage sur appoint en Produit </t>
  </si>
  <si>
    <t xml:space="preserve">Vérifier le fonctionnement de l'adoucisseur , si présence d'un entartrage, le TAC aurta tendance a chuter, Vérifier l'injection du traitement FERR 1010, le fonctionnement de la pompe doseuse </t>
  </si>
  <si>
    <t xml:space="preserve">Vérifier l'injection du traitement FERR 1010, le fonctionnement de la pompe doseuse </t>
  </si>
  <si>
    <t>Produit FERR 1010 (antitartre, anticorrosion, réducteur d'oxygène) : dosage 0,5 à 1 l/m3</t>
  </si>
  <si>
    <t>Compteur 1</t>
  </si>
  <si>
    <t>Compteur 2</t>
  </si>
  <si>
    <t>Niveau bac FERR 1020</t>
  </si>
  <si>
    <t>Niveau bac FERR 1030</t>
  </si>
  <si>
    <t xml:space="preserve"> version n°2021</t>
  </si>
  <si>
    <t>Réalisé par :</t>
  </si>
  <si>
    <t>BORDEREAU ANALYSE DES EAUX</t>
  </si>
  <si>
    <t>Compteur 3</t>
  </si>
  <si>
    <t>Stock
X20</t>
  </si>
  <si>
    <t>Mesure en cm niveau bac FERR 1020</t>
  </si>
  <si>
    <t>Mesure en cm niveau bac FERR 1030</t>
  </si>
  <si>
    <t>en cm</t>
  </si>
  <si>
    <t>densité produit</t>
  </si>
  <si>
    <t>v6.10222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</si>
</sst>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2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u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7"/>
      <color theme="1"/>
      <name val="Arial"/>
      <family val="2"/>
    </font>
    <font>
      <b/>
      <sz val="7"/>
      <color rgb="FF1F497D"/>
      <name val="Arial"/>
      <family val="2"/>
    </font>
    <font>
      <b/>
      <sz val="7"/>
      <color theme="1"/>
      <name val="Arial"/>
      <family val="2"/>
    </font>
    <font>
      <b/>
      <sz val="7"/>
      <color theme="3" tint="-0.249977111117893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7"/>
      <color theme="3" tint="-0.249977111117893"/>
      <name val="Arial"/>
      <family val="2"/>
    </font>
    <font>
      <b/>
      <sz val="7"/>
      <color theme="4" tint="-0.499984740745262"/>
      <name val="Arial"/>
      <family val="2"/>
    </font>
    <font>
      <sz val="7"/>
      <color rgb="FFFF0000"/>
      <name val="Arial"/>
      <family val="2"/>
    </font>
    <font>
      <sz val="7"/>
      <color rgb="FFFF0000"/>
      <name val="Calibri"/>
      <family val="2"/>
      <scheme val="minor"/>
    </font>
    <font>
      <b/>
      <sz val="7"/>
      <color rgb="FFFF0000"/>
      <name val="Arial"/>
      <family val="2"/>
    </font>
    <font>
      <sz val="11"/>
      <name val="Calibri"/>
      <family val="2"/>
      <scheme val="minor"/>
    </font>
    <font>
      <b/>
      <sz val="7"/>
      <color theme="4" tint="-0.249977111117893"/>
      <name val="Arial"/>
      <family val="2"/>
    </font>
    <font>
      <b/>
      <i/>
      <sz val="7"/>
      <color theme="4" tint="-0.249977111117893"/>
      <name val="Arial"/>
      <family val="2"/>
    </font>
    <font>
      <i/>
      <sz val="6"/>
      <color theme="1"/>
      <name val="Arial"/>
      <family val="2"/>
    </font>
    <font>
      <b/>
      <sz val="9"/>
      <color theme="0"/>
      <name val="Arial"/>
      <family val="2"/>
    </font>
    <font>
      <sz val="9"/>
      <color theme="0"/>
      <name val="Calibri"/>
      <family val="2"/>
      <scheme val="minor"/>
    </font>
    <font>
      <b/>
      <sz val="12"/>
      <color theme="1"/>
      <name val="Century Gothic"/>
      <family val="2"/>
    </font>
    <font>
      <sz val="11"/>
      <color theme="1"/>
      <name val="Century Gothic"/>
      <family val="2"/>
    </font>
    <font>
      <b/>
      <sz val="7"/>
      <color theme="0"/>
      <name val="Arial"/>
      <family val="2"/>
    </font>
    <font>
      <sz val="7"/>
      <color rgb="FF0070C0"/>
      <name val="Century Gothic"/>
      <family val="2"/>
    </font>
    <font>
      <sz val="7"/>
      <color theme="0"/>
      <name val="Arial"/>
      <family val="2"/>
    </font>
    <font>
      <sz val="7"/>
      <color theme="1"/>
      <name val="Calibri"/>
      <family val="2"/>
      <scheme val="minor"/>
    </font>
    <font>
      <b/>
      <i/>
      <sz val="8"/>
      <color theme="4" tint="-0.249977111117893"/>
      <name val="Arial"/>
      <family val="2"/>
    </font>
    <font>
      <sz val="8"/>
      <color theme="1"/>
      <name val="Calibri"/>
      <family val="2"/>
      <scheme val="minor"/>
    </font>
    <font>
      <b/>
      <i/>
      <sz val="7"/>
      <color theme="4" tint="-0.249977111117893"/>
      <name val="Calibri"/>
      <family val="2"/>
      <scheme val="minor"/>
    </font>
    <font>
      <b/>
      <sz val="10"/>
      <color rgb="FF0066CC"/>
      <name val="Century Gothic"/>
      <family val="2"/>
    </font>
    <font>
      <b/>
      <sz val="11"/>
      <color rgb="FFFF0000"/>
      <name val="Century Gothic"/>
      <family val="2"/>
    </font>
    <font>
      <b/>
      <sz val="11"/>
      <color rgb="FF008000"/>
      <name val="Century Gothic"/>
      <family val="2"/>
    </font>
    <font>
      <sz val="10"/>
      <name val="Calibri"/>
      <family val="2"/>
      <scheme val="minor"/>
    </font>
    <font>
      <sz val="9"/>
      <color rgb="FFFF0000"/>
      <name val="Arial"/>
      <family val="2"/>
    </font>
    <font>
      <b/>
      <sz val="11"/>
      <color theme="3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8A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</borders>
  <cellStyleXfs count="1">
    <xf numFmtId="0" fontId="0" fillId="0" borderId="0"/>
  </cellStyleXfs>
  <cellXfs count="253">
    <xf numFmtId="0" fontId="0" fillId="0" borderId="0" xfId="0"/>
    <xf numFmtId="0" fontId="3" fillId="5" borderId="0" xfId="0" applyFont="1" applyFill="1" applyBorder="1"/>
    <xf numFmtId="0" fontId="3" fillId="5" borderId="10" xfId="0" applyFont="1" applyFill="1" applyBorder="1"/>
    <xf numFmtId="0" fontId="3" fillId="5" borderId="7" xfId="0" applyFont="1" applyFill="1" applyBorder="1"/>
    <xf numFmtId="0" fontId="3" fillId="5" borderId="9" xfId="0" applyFont="1" applyFill="1" applyBorder="1"/>
    <xf numFmtId="0" fontId="2" fillId="5" borderId="11" xfId="0" applyFont="1" applyFill="1" applyBorder="1" applyAlignment="1">
      <alignment horizontal="left"/>
    </xf>
    <xf numFmtId="0" fontId="3" fillId="5" borderId="12" xfId="0" applyFont="1" applyFill="1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14" fontId="2" fillId="5" borderId="6" xfId="0" applyNumberFormat="1" applyFont="1" applyFill="1" applyBorder="1"/>
    <xf numFmtId="0" fontId="2" fillId="5" borderId="0" xfId="0" applyFont="1" applyFill="1" applyBorder="1"/>
    <xf numFmtId="0" fontId="7" fillId="5" borderId="10" xfId="0" applyFont="1" applyFill="1" applyBorder="1" applyAlignment="1">
      <alignment horizontal="right"/>
    </xf>
    <xf numFmtId="14" fontId="7" fillId="5" borderId="6" xfId="0" applyNumberFormat="1" applyFont="1" applyFill="1" applyBorder="1"/>
    <xf numFmtId="14" fontId="3" fillId="5" borderId="6" xfId="0" applyNumberFormat="1" applyFont="1" applyFill="1" applyBorder="1"/>
    <xf numFmtId="0" fontId="3" fillId="5" borderId="14" xfId="0" applyFont="1" applyFill="1" applyBorder="1"/>
    <xf numFmtId="0" fontId="2" fillId="5" borderId="7" xfId="0" applyFont="1" applyFill="1" applyBorder="1"/>
    <xf numFmtId="0" fontId="9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vertical="center"/>
    </xf>
    <xf numFmtId="1" fontId="14" fillId="3" borderId="16" xfId="0" applyNumberFormat="1" applyFont="1" applyFill="1" applyBorder="1" applyAlignment="1" applyProtection="1">
      <alignment horizontal="center" vertical="center" wrapText="1"/>
    </xf>
    <xf numFmtId="0" fontId="17" fillId="3" borderId="16" xfId="0" applyFont="1" applyFill="1" applyBorder="1" applyAlignment="1" applyProtection="1">
      <alignment horizontal="center" vertical="center"/>
    </xf>
    <xf numFmtId="0" fontId="15" fillId="2" borderId="20" xfId="0" applyFont="1" applyFill="1" applyBorder="1" applyAlignment="1" applyProtection="1">
      <alignment horizontal="center" vertical="center" wrapText="1"/>
    </xf>
    <xf numFmtId="0" fontId="15" fillId="2" borderId="21" xfId="0" applyFont="1" applyFill="1" applyBorder="1" applyAlignment="1" applyProtection="1">
      <alignment horizontal="center" vertical="center" wrapText="1"/>
    </xf>
    <xf numFmtId="0" fontId="15" fillId="0" borderId="21" xfId="0" applyFont="1" applyBorder="1" applyAlignment="1" applyProtection="1">
      <alignment horizontal="center" wrapText="1"/>
    </xf>
    <xf numFmtId="49" fontId="15" fillId="3" borderId="17" xfId="0" applyNumberFormat="1" applyFont="1" applyFill="1" applyBorder="1" applyAlignment="1" applyProtection="1">
      <alignment horizontal="center" vertical="center" wrapText="1"/>
    </xf>
    <xf numFmtId="49" fontId="15" fillId="3" borderId="17" xfId="0" applyNumberFormat="1" applyFont="1" applyFill="1" applyBorder="1" applyAlignment="1" applyProtection="1">
      <alignment horizontal="center" vertical="center"/>
    </xf>
    <xf numFmtId="49" fontId="15" fillId="3" borderId="5" xfId="0" applyNumberFormat="1" applyFont="1" applyFill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right" vertical="center" wrapText="1"/>
    </xf>
    <xf numFmtId="0" fontId="22" fillId="0" borderId="11" xfId="0" applyFont="1" applyBorder="1" applyAlignment="1" applyProtection="1">
      <alignment horizontal="left" vertical="center" wrapText="1"/>
    </xf>
    <xf numFmtId="0" fontId="22" fillId="0" borderId="6" xfId="0" applyFont="1" applyBorder="1" applyAlignment="1" applyProtection="1">
      <alignment horizontal="left" vertical="center" wrapText="1"/>
    </xf>
    <xf numFmtId="0" fontId="23" fillId="0" borderId="14" xfId="0" applyFont="1" applyBorder="1" applyAlignment="1" applyProtection="1">
      <alignment horizontal="left" vertical="center" wrapText="1"/>
    </xf>
    <xf numFmtId="0" fontId="23" fillId="2" borderId="4" xfId="0" applyFont="1" applyFill="1" applyBorder="1" applyAlignment="1" applyProtection="1">
      <alignment horizontal="left" vertical="center" wrapText="1"/>
    </xf>
    <xf numFmtId="0" fontId="8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6" fillId="0" borderId="0" xfId="0" applyFont="1" applyFill="1" applyBorder="1"/>
    <xf numFmtId="14" fontId="6" fillId="0" borderId="0" xfId="0" applyNumberFormat="1" applyFont="1" applyFill="1" applyBorder="1"/>
    <xf numFmtId="0" fontId="15" fillId="2" borderId="6" xfId="0" applyFont="1" applyFill="1" applyBorder="1" applyAlignment="1" applyProtection="1">
      <alignment horizontal="center" vertical="center" wrapText="1"/>
    </xf>
    <xf numFmtId="0" fontId="15" fillId="2" borderId="16" xfId="0" applyFont="1" applyFill="1" applyBorder="1" applyAlignment="1" applyProtection="1">
      <alignment horizontal="center" vertical="center" wrapText="1"/>
    </xf>
    <xf numFmtId="0" fontId="15" fillId="0" borderId="16" xfId="0" applyFont="1" applyBorder="1" applyAlignment="1" applyProtection="1">
      <alignment horizontal="center" vertical="center" wrapText="1"/>
    </xf>
    <xf numFmtId="0" fontId="13" fillId="2" borderId="0" xfId="0" applyFont="1" applyFill="1" applyBorder="1" applyAlignment="1" applyProtection="1">
      <alignment horizontal="left" vertical="center" wrapText="1"/>
    </xf>
    <xf numFmtId="1" fontId="14" fillId="2" borderId="0" xfId="0" applyNumberFormat="1" applyFont="1" applyFill="1" applyBorder="1" applyAlignment="1" applyProtection="1">
      <alignment horizontal="center" vertical="center" wrapText="1"/>
    </xf>
    <xf numFmtId="0" fontId="17" fillId="0" borderId="0" xfId="0" applyFont="1" applyBorder="1" applyAlignment="1" applyProtection="1">
      <alignment horizontal="center" vertical="center"/>
    </xf>
    <xf numFmtId="49" fontId="14" fillId="0" borderId="0" xfId="0" applyNumberFormat="1" applyFont="1" applyBorder="1" applyAlignment="1" applyProtection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15" fillId="0" borderId="0" xfId="0" applyFont="1" applyBorder="1" applyAlignment="1" applyProtection="1">
      <alignment horizontal="left" vertical="top" wrapText="1"/>
    </xf>
    <xf numFmtId="2" fontId="3" fillId="0" borderId="1" xfId="0" applyNumberFormat="1" applyFont="1" applyBorder="1" applyAlignment="1">
      <alignment horizontal="center" vertical="center"/>
    </xf>
    <xf numFmtId="49" fontId="11" fillId="0" borderId="0" xfId="0" applyNumberFormat="1" applyFont="1" applyBorder="1" applyAlignment="1" applyProtection="1">
      <alignment vertical="top" wrapText="1"/>
    </xf>
    <xf numFmtId="0" fontId="3" fillId="0" borderId="3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9" fontId="15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7" xfId="0" applyNumberFormat="1" applyFont="1" applyFill="1" applyBorder="1" applyAlignment="1" applyProtection="1">
      <alignment horizontal="center" vertical="center"/>
      <protection locked="0"/>
    </xf>
    <xf numFmtId="49" fontId="15" fillId="0" borderId="5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2" xfId="0" applyNumberFormat="1" applyFont="1" applyFill="1" applyBorder="1" applyAlignment="1" applyProtection="1">
      <alignment horizontal="center" vertical="center"/>
      <protection locked="0"/>
    </xf>
    <xf numFmtId="49" fontId="20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" xfId="0" applyNumberFormat="1" applyFont="1" applyFill="1" applyBorder="1" applyAlignment="1" applyProtection="1">
      <alignment horizontal="center" vertical="center"/>
      <protection locked="0"/>
    </xf>
    <xf numFmtId="0" fontId="14" fillId="2" borderId="4" xfId="0" applyFont="1" applyFill="1" applyBorder="1" applyAlignment="1" applyProtection="1">
      <alignment horizontal="left" vertical="center" wrapText="1"/>
      <protection locked="0"/>
    </xf>
    <xf numFmtId="14" fontId="29" fillId="0" borderId="0" xfId="0" applyNumberFormat="1" applyFont="1" applyBorder="1" applyAlignment="1" applyProtection="1">
      <alignment horizontal="left" vertical="top" wrapText="1"/>
    </xf>
    <xf numFmtId="0" fontId="11" fillId="0" borderId="17" xfId="0" applyFont="1" applyFill="1" applyBorder="1" applyAlignment="1" applyProtection="1">
      <alignment horizontal="center" vertical="center" wrapText="1"/>
    </xf>
    <xf numFmtId="14" fontId="33" fillId="0" borderId="3" xfId="0" applyNumberFormat="1" applyFont="1" applyBorder="1" applyAlignment="1" applyProtection="1">
      <alignment horizontal="right" vertical="center"/>
    </xf>
    <xf numFmtId="0" fontId="15" fillId="0" borderId="4" xfId="0" applyFont="1" applyFill="1" applyBorder="1" applyAlignment="1" applyProtection="1">
      <alignment horizontal="center" vertical="center"/>
      <protection locked="0"/>
    </xf>
    <xf numFmtId="14" fontId="14" fillId="0" borderId="0" xfId="0" applyNumberFormat="1" applyFont="1" applyFill="1" applyBorder="1" applyAlignment="1" applyProtection="1">
      <alignment horizontal="center" vertical="center" wrapText="1"/>
    </xf>
    <xf numFmtId="14" fontId="14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14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14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10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1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2" borderId="16" xfId="0" applyFont="1" applyFill="1" applyBorder="1" applyAlignment="1" applyProtection="1">
      <alignment horizontal="center" vertical="center" wrapText="1"/>
    </xf>
    <xf numFmtId="0" fontId="10" fillId="0" borderId="0" xfId="0" applyNumberFormat="1" applyFont="1" applyFill="1" applyProtection="1"/>
    <xf numFmtId="0" fontId="10" fillId="0" borderId="0" xfId="0" applyFont="1" applyProtection="1"/>
    <xf numFmtId="0" fontId="23" fillId="0" borderId="4" xfId="0" applyFont="1" applyBorder="1" applyAlignment="1" applyProtection="1">
      <alignment horizontal="left" vertical="center"/>
    </xf>
    <xf numFmtId="0" fontId="14" fillId="0" borderId="0" xfId="0" applyFont="1" applyFill="1" applyBorder="1" applyAlignment="1" applyProtection="1">
      <alignment horizontal="center" vertical="center" wrapText="1"/>
    </xf>
    <xf numFmtId="0" fontId="10" fillId="0" borderId="0" xfId="0" applyFont="1" applyBorder="1" applyAlignment="1" applyProtection="1">
      <alignment vertical="center" wrapText="1"/>
    </xf>
    <xf numFmtId="0" fontId="10" fillId="0" borderId="0" xfId="0" applyFont="1" applyFill="1" applyBorder="1" applyAlignment="1" applyProtection="1">
      <alignment horizontal="center" vertical="center" wrapText="1"/>
    </xf>
    <xf numFmtId="0" fontId="10" fillId="0" borderId="0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textRotation="90" wrapText="1"/>
    </xf>
    <xf numFmtId="0" fontId="12" fillId="0" borderId="18" xfId="0" applyFont="1" applyBorder="1" applyAlignment="1" applyProtection="1">
      <alignment horizontal="center"/>
    </xf>
    <xf numFmtId="0" fontId="12" fillId="0" borderId="10" xfId="0" applyFont="1" applyBorder="1" applyAlignment="1" applyProtection="1">
      <alignment horizontal="center"/>
    </xf>
    <xf numFmtId="0" fontId="12" fillId="0" borderId="19" xfId="0" applyFont="1" applyBorder="1" applyAlignment="1" applyProtection="1">
      <alignment horizontal="center"/>
    </xf>
    <xf numFmtId="0" fontId="12" fillId="0" borderId="24" xfId="0" applyFont="1" applyBorder="1" applyAlignment="1" applyProtection="1">
      <alignment horizontal="center"/>
    </xf>
    <xf numFmtId="49" fontId="10" fillId="0" borderId="0" xfId="0" applyNumberFormat="1" applyFont="1" applyProtection="1"/>
    <xf numFmtId="0" fontId="15" fillId="0" borderId="0" xfId="0" applyFont="1" applyFill="1" applyBorder="1" applyAlignment="1" applyProtection="1">
      <alignment horizontal="center" vertical="center" wrapText="1"/>
    </xf>
    <xf numFmtId="49" fontId="15" fillId="0" borderId="0" xfId="0" applyNumberFormat="1" applyFont="1" applyFill="1" applyBorder="1" applyAlignment="1" applyProtection="1">
      <alignment horizontal="center" vertical="center" wrapText="1"/>
    </xf>
    <xf numFmtId="49" fontId="15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Protection="1"/>
    <xf numFmtId="0" fontId="31" fillId="0" borderId="0" xfId="0" applyFont="1" applyProtection="1">
      <protection locked="0"/>
    </xf>
    <xf numFmtId="14" fontId="1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7" fillId="3" borderId="6" xfId="0" applyFont="1" applyFill="1" applyBorder="1" applyAlignment="1" applyProtection="1">
      <alignment horizontal="center" vertical="center"/>
    </xf>
    <xf numFmtId="1" fontId="14" fillId="3" borderId="15" xfId="0" quotePrefix="1" applyNumberFormat="1" applyFont="1" applyFill="1" applyBorder="1" applyAlignment="1" applyProtection="1">
      <alignment horizontal="center" vertical="center" wrapText="1"/>
    </xf>
    <xf numFmtId="0" fontId="17" fillId="3" borderId="15" xfId="0" applyFont="1" applyFill="1" applyBorder="1" applyAlignment="1" applyProtection="1">
      <alignment horizontal="center" vertical="center"/>
    </xf>
    <xf numFmtId="0" fontId="13" fillId="7" borderId="4" xfId="0" applyFont="1" applyFill="1" applyBorder="1" applyAlignment="1" applyProtection="1">
      <alignment horizontal="center" vertical="center" wrapText="1"/>
    </xf>
    <xf numFmtId="0" fontId="16" fillId="7" borderId="4" xfId="0" applyFont="1" applyFill="1" applyBorder="1" applyAlignment="1" applyProtection="1">
      <alignment horizontal="center" vertical="center" wrapText="1"/>
    </xf>
    <xf numFmtId="0" fontId="13" fillId="3" borderId="8" xfId="0" applyFont="1" applyFill="1" applyBorder="1" applyAlignment="1" applyProtection="1">
      <alignment horizontal="left" vertical="center" wrapText="1"/>
    </xf>
    <xf numFmtId="0" fontId="13" fillId="3" borderId="8" xfId="0" applyFont="1" applyFill="1" applyBorder="1" applyAlignment="1" applyProtection="1">
      <alignment vertical="center" wrapText="1"/>
    </xf>
    <xf numFmtId="0" fontId="13" fillId="3" borderId="13" xfId="0" applyFont="1" applyFill="1" applyBorder="1" applyAlignment="1" applyProtection="1">
      <alignment horizontal="left" vertical="center" wrapText="1"/>
    </xf>
    <xf numFmtId="1" fontId="14" fillId="7" borderId="17" xfId="0" applyNumberFormat="1" applyFont="1" applyFill="1" applyBorder="1" applyAlignment="1" applyProtection="1">
      <alignment horizontal="center" vertical="center" wrapText="1"/>
    </xf>
    <xf numFmtId="0" fontId="17" fillId="3" borderId="17" xfId="0" applyFont="1" applyFill="1" applyBorder="1" applyAlignment="1" applyProtection="1">
      <alignment horizontal="center" vertical="center"/>
    </xf>
    <xf numFmtId="0" fontId="10" fillId="3" borderId="6" xfId="0" applyFont="1" applyFill="1" applyBorder="1" applyAlignment="1" applyProtection="1"/>
    <xf numFmtId="0" fontId="10" fillId="3" borderId="16" xfId="0" applyFont="1" applyFill="1" applyBorder="1" applyAlignment="1" applyProtection="1"/>
    <xf numFmtId="49" fontId="14" fillId="3" borderId="14" xfId="0" applyNumberFormat="1" applyFont="1" applyFill="1" applyBorder="1" applyAlignment="1" applyProtection="1">
      <alignment horizontal="center" vertical="center" wrapText="1"/>
    </xf>
    <xf numFmtId="49" fontId="14" fillId="3" borderId="17" xfId="0" applyNumberFormat="1" applyFont="1" applyFill="1" applyBorder="1" applyAlignment="1" applyProtection="1">
      <alignment horizontal="center" vertical="center" wrapText="1"/>
    </xf>
    <xf numFmtId="0" fontId="10" fillId="3" borderId="11" xfId="0" applyFont="1" applyFill="1" applyBorder="1" applyAlignment="1" applyProtection="1"/>
    <xf numFmtId="0" fontId="10" fillId="3" borderId="15" xfId="0" applyFont="1" applyFill="1" applyBorder="1" applyAlignment="1" applyProtection="1"/>
    <xf numFmtId="0" fontId="13" fillId="3" borderId="11" xfId="0" applyFont="1" applyFill="1" applyBorder="1" applyAlignment="1" applyProtection="1">
      <alignment horizontal="right" vertical="center" wrapText="1"/>
    </xf>
    <xf numFmtId="0" fontId="10" fillId="3" borderId="12" xfId="0" applyFont="1" applyFill="1" applyBorder="1" applyAlignment="1" applyProtection="1"/>
    <xf numFmtId="0" fontId="10" fillId="3" borderId="0" xfId="0" applyFont="1" applyFill="1" applyBorder="1" applyAlignment="1" applyProtection="1"/>
    <xf numFmtId="0" fontId="10" fillId="3" borderId="14" xfId="0" applyFont="1" applyFill="1" applyBorder="1" applyAlignment="1" applyProtection="1"/>
    <xf numFmtId="0" fontId="10" fillId="3" borderId="7" xfId="0" applyFont="1" applyFill="1" applyBorder="1" applyAlignment="1" applyProtection="1"/>
    <xf numFmtId="0" fontId="15" fillId="2" borderId="3" xfId="0" applyFont="1" applyFill="1" applyBorder="1" applyAlignment="1" applyProtection="1">
      <alignment horizontal="center" vertical="center" wrapText="1"/>
      <protection locked="0"/>
    </xf>
    <xf numFmtId="0" fontId="15" fillId="2" borderId="8" xfId="0" applyFont="1" applyFill="1" applyBorder="1" applyAlignment="1" applyProtection="1">
      <alignment horizontal="center" vertical="center" wrapText="1"/>
      <protection locked="0"/>
    </xf>
    <xf numFmtId="0" fontId="40" fillId="0" borderId="0" xfId="0" applyNumberFormat="1" applyFont="1" applyProtection="1">
      <protection hidden="1"/>
    </xf>
    <xf numFmtId="49" fontId="14" fillId="0" borderId="1" xfId="0" applyNumberFormat="1" applyFont="1" applyBorder="1" applyAlignment="1" applyProtection="1">
      <alignment horizontal="center" vertical="center" wrapText="1"/>
    </xf>
    <xf numFmtId="49" fontId="14" fillId="0" borderId="3" xfId="0" applyNumberFormat="1" applyFont="1" applyBorder="1" applyAlignment="1" applyProtection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 wrapText="1"/>
    </xf>
    <xf numFmtId="1" fontId="10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10" fillId="0" borderId="6" xfId="0" applyNumberFormat="1" applyFont="1" applyFill="1" applyBorder="1" applyAlignment="1" applyProtection="1">
      <alignment horizontal="center" vertical="center" wrapText="1"/>
      <protection locked="0"/>
    </xf>
    <xf numFmtId="1" fontId="14" fillId="7" borderId="16" xfId="0" applyNumberFormat="1" applyFont="1" applyFill="1" applyBorder="1" applyAlignment="1" applyProtection="1">
      <alignment horizontal="center" vertical="center" wrapText="1"/>
    </xf>
    <xf numFmtId="1" fontId="10" fillId="0" borderId="3" xfId="0" applyNumberFormat="1" applyFont="1" applyFill="1" applyBorder="1" applyAlignment="1" applyProtection="1">
      <alignment horizontal="center" vertical="center" wrapText="1"/>
      <protection locked="0"/>
    </xf>
    <xf numFmtId="1" fontId="14" fillId="7" borderId="1" xfId="0" applyNumberFormat="1" applyFont="1" applyFill="1" applyBorder="1" applyAlignment="1" applyProtection="1">
      <alignment horizontal="center" vertical="center" wrapText="1"/>
    </xf>
    <xf numFmtId="0" fontId="17" fillId="3" borderId="1" xfId="0" applyFont="1" applyFill="1" applyBorder="1" applyAlignment="1" applyProtection="1">
      <alignment horizontal="center" vertical="center"/>
    </xf>
    <xf numFmtId="0" fontId="15" fillId="2" borderId="3" xfId="0" applyFont="1" applyFill="1" applyBorder="1" applyAlignment="1" applyProtection="1">
      <alignment horizontal="center" vertical="center" wrapText="1"/>
      <protection locked="0"/>
    </xf>
    <xf numFmtId="0" fontId="15" fillId="2" borderId="8" xfId="0" applyFont="1" applyFill="1" applyBorder="1" applyAlignment="1" applyProtection="1">
      <alignment horizontal="center" vertical="center" wrapText="1"/>
      <protection locked="0"/>
    </xf>
    <xf numFmtId="49" fontId="14" fillId="0" borderId="3" xfId="0" applyNumberFormat="1" applyFont="1" applyBorder="1" applyAlignment="1" applyProtection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 wrapText="1"/>
    </xf>
    <xf numFmtId="1" fontId="10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4" fillId="0" borderId="1" xfId="0" applyNumberFormat="1" applyFont="1" applyBorder="1" applyAlignment="1" applyProtection="1">
      <alignment horizontal="center" vertical="center" wrapText="1"/>
    </xf>
    <xf numFmtId="0" fontId="13" fillId="3" borderId="13" xfId="0" applyFont="1" applyFill="1" applyBorder="1" applyAlignment="1" applyProtection="1">
      <alignment horizontal="left" vertical="center" wrapText="1"/>
    </xf>
    <xf numFmtId="0" fontId="13" fillId="2" borderId="16" xfId="0" applyFont="1" applyFill="1" applyBorder="1" applyAlignment="1" applyProtection="1">
      <alignment horizontal="center" vertical="center" wrapText="1"/>
    </xf>
    <xf numFmtId="0" fontId="16" fillId="3" borderId="8" xfId="0" applyFont="1" applyFill="1" applyBorder="1" applyAlignment="1" applyProtection="1">
      <alignment horizontal="center" vertical="center" wrapText="1"/>
    </xf>
    <xf numFmtId="0" fontId="16" fillId="3" borderId="10" xfId="0" applyFont="1" applyFill="1" applyBorder="1" applyAlignment="1" applyProtection="1">
      <alignment horizontal="center" vertical="center" wrapText="1"/>
    </xf>
    <xf numFmtId="0" fontId="10" fillId="3" borderId="0" xfId="0" applyFont="1" applyFill="1" applyBorder="1" applyAlignment="1" applyProtection="1">
      <alignment horizontal="center" vertical="center" wrapText="1"/>
    </xf>
    <xf numFmtId="0" fontId="10" fillId="3" borderId="8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 applyProtection="1">
      <alignment horizontal="center" vertical="center" wrapText="1"/>
    </xf>
    <xf numFmtId="1" fontId="10" fillId="8" borderId="6" xfId="0" applyNumberFormat="1" applyFont="1" applyFill="1" applyBorder="1" applyAlignment="1" applyProtection="1">
      <alignment horizontal="center" vertical="center" wrapText="1"/>
      <protection locked="0"/>
    </xf>
    <xf numFmtId="1" fontId="10" fillId="8" borderId="3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3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5" fillId="2" borderId="3" xfId="0" applyFont="1" applyFill="1" applyBorder="1" applyAlignment="1" applyProtection="1">
      <alignment horizontal="center" vertical="center" wrapText="1"/>
      <protection locked="0"/>
    </xf>
    <xf numFmtId="0" fontId="15" fillId="2" borderId="8" xfId="0" applyFont="1" applyFill="1" applyBorder="1" applyAlignment="1" applyProtection="1">
      <alignment horizontal="center" vertical="center" wrapText="1"/>
      <protection locked="0"/>
    </xf>
    <xf numFmtId="0" fontId="25" fillId="6" borderId="1" xfId="0" applyFont="1" applyFill="1" applyBorder="1" applyAlignment="1" applyProtection="1">
      <alignment horizontal="center" vertical="center" wrapText="1"/>
    </xf>
    <xf numFmtId="0" fontId="26" fillId="6" borderId="1" xfId="0" applyFont="1" applyFill="1" applyBorder="1" applyAlignment="1" applyProtection="1">
      <alignment horizontal="center" vertical="center"/>
    </xf>
    <xf numFmtId="0" fontId="14" fillId="0" borderId="1" xfId="0" applyFont="1" applyBorder="1" applyAlignment="1" applyProtection="1">
      <alignment horizontal="left" vertical="top" wrapText="1"/>
      <protection locked="0"/>
    </xf>
    <xf numFmtId="0" fontId="21" fillId="0" borderId="1" xfId="0" applyFont="1" applyBorder="1" applyAlignment="1" applyProtection="1">
      <alignment horizontal="left" vertical="top" wrapText="1"/>
      <protection locked="0"/>
    </xf>
    <xf numFmtId="0" fontId="30" fillId="0" borderId="0" xfId="0" applyFont="1" applyBorder="1" applyAlignment="1" applyProtection="1">
      <alignment horizontal="center" vertical="center" wrapText="1"/>
    </xf>
    <xf numFmtId="0" fontId="30" fillId="0" borderId="0" xfId="0" applyFont="1" applyBorder="1" applyAlignment="1" applyProtection="1">
      <alignment horizontal="center" vertical="center"/>
    </xf>
    <xf numFmtId="0" fontId="15" fillId="0" borderId="14" xfId="0" applyFont="1" applyBorder="1" applyAlignment="1" applyProtection="1">
      <alignment horizontal="center" vertical="top" wrapText="1"/>
    </xf>
    <xf numFmtId="0" fontId="15" fillId="0" borderId="7" xfId="0" applyFont="1" applyBorder="1" applyAlignment="1" applyProtection="1">
      <alignment horizontal="center" vertical="top" wrapText="1"/>
    </xf>
    <xf numFmtId="0" fontId="15" fillId="0" borderId="22" xfId="0" applyFont="1" applyBorder="1" applyAlignment="1" applyProtection="1">
      <alignment horizontal="right" vertical="top" wrapText="1"/>
    </xf>
    <xf numFmtId="0" fontId="15" fillId="0" borderId="23" xfId="0" applyFont="1" applyBorder="1" applyAlignment="1" applyProtection="1">
      <alignment horizontal="right" vertical="top" wrapText="1"/>
    </xf>
    <xf numFmtId="0" fontId="15" fillId="3" borderId="14" xfId="0" applyFont="1" applyFill="1" applyBorder="1" applyAlignment="1" applyProtection="1">
      <alignment horizontal="center" vertical="center" wrapText="1"/>
    </xf>
    <xf numFmtId="0" fontId="15" fillId="3" borderId="9" xfId="0" applyFont="1" applyFill="1" applyBorder="1" applyAlignment="1" applyProtection="1">
      <alignment horizontal="center" vertical="center" wrapText="1"/>
    </xf>
    <xf numFmtId="0" fontId="13" fillId="3" borderId="13" xfId="0" applyFont="1" applyFill="1" applyBorder="1" applyAlignment="1" applyProtection="1">
      <alignment horizontal="left" vertical="center" wrapText="1"/>
    </xf>
    <xf numFmtId="0" fontId="13" fillId="3" borderId="9" xfId="0" applyFont="1" applyFill="1" applyBorder="1" applyAlignment="1" applyProtection="1">
      <alignment horizontal="left" vertical="center" wrapText="1"/>
    </xf>
    <xf numFmtId="49" fontId="14" fillId="0" borderId="1" xfId="0" applyNumberFormat="1" applyFont="1" applyBorder="1" applyAlignment="1" applyProtection="1">
      <alignment horizontal="center" vertical="center" wrapText="1"/>
    </xf>
    <xf numFmtId="0" fontId="13" fillId="0" borderId="3" xfId="0" applyFont="1" applyBorder="1" applyAlignment="1" applyProtection="1">
      <alignment vertical="center" wrapText="1"/>
    </xf>
    <xf numFmtId="0" fontId="41" fillId="0" borderId="8" xfId="0" applyFont="1" applyBorder="1" applyAlignment="1">
      <alignment vertical="center" wrapText="1"/>
    </xf>
    <xf numFmtId="0" fontId="25" fillId="6" borderId="3" xfId="0" applyFont="1" applyFill="1" applyBorder="1" applyAlignment="1" applyProtection="1">
      <alignment horizontal="center" vertical="center" wrapText="1"/>
    </xf>
    <xf numFmtId="0" fontId="25" fillId="6" borderId="4" xfId="0" applyFont="1" applyFill="1" applyBorder="1" applyAlignment="1" applyProtection="1">
      <alignment horizontal="center" vertical="center" wrapText="1"/>
    </xf>
    <xf numFmtId="0" fontId="25" fillId="6" borderId="8" xfId="0" applyFont="1" applyFill="1" applyBorder="1" applyAlignment="1" applyProtection="1">
      <alignment horizontal="center" vertical="center" wrapText="1"/>
    </xf>
    <xf numFmtId="0" fontId="18" fillId="0" borderId="3" xfId="0" applyFont="1" applyBorder="1" applyAlignment="1" applyProtection="1">
      <alignment horizontal="center" vertical="center"/>
    </xf>
    <xf numFmtId="0" fontId="19" fillId="0" borderId="4" xfId="0" applyFont="1" applyBorder="1" applyAlignment="1" applyProtection="1">
      <alignment horizontal="center" vertical="center"/>
    </xf>
    <xf numFmtId="0" fontId="19" fillId="0" borderId="8" xfId="0" applyFont="1" applyBorder="1" applyAlignment="1" applyProtection="1">
      <alignment horizontal="center" vertical="center"/>
    </xf>
    <xf numFmtId="49" fontId="14" fillId="0" borderId="17" xfId="0" applyNumberFormat="1" applyFont="1" applyBorder="1" applyAlignment="1" applyProtection="1">
      <alignment horizontal="center" vertical="center" wrapText="1"/>
    </xf>
    <xf numFmtId="49" fontId="14" fillId="0" borderId="14" xfId="0" applyNumberFormat="1" applyFont="1" applyBorder="1" applyAlignment="1" applyProtection="1">
      <alignment horizontal="center" vertical="center" wrapText="1"/>
    </xf>
    <xf numFmtId="49" fontId="14" fillId="0" borderId="3" xfId="0" applyNumberFormat="1" applyFont="1" applyBorder="1" applyAlignment="1" applyProtection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 wrapText="1"/>
    </xf>
    <xf numFmtId="1" fontId="1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11" xfId="0" applyFont="1" applyBorder="1" applyAlignment="1" applyProtection="1">
      <alignment vertical="center" wrapText="1"/>
    </xf>
    <xf numFmtId="0" fontId="16" fillId="0" borderId="13" xfId="0" applyFont="1" applyBorder="1" applyAlignment="1" applyProtection="1">
      <alignment vertical="center" wrapText="1"/>
    </xf>
    <xf numFmtId="0" fontId="16" fillId="0" borderId="14" xfId="0" applyFont="1" applyBorder="1" applyAlignment="1" applyProtection="1">
      <alignment vertical="center" wrapText="1"/>
    </xf>
    <xf numFmtId="0" fontId="16" fillId="0" borderId="9" xfId="0" applyFont="1" applyBorder="1" applyAlignment="1" applyProtection="1">
      <alignment vertical="center" wrapText="1"/>
    </xf>
    <xf numFmtId="1" fontId="10" fillId="0" borderId="11" xfId="0" applyNumberFormat="1" applyFont="1" applyFill="1" applyBorder="1" applyAlignment="1" applyProtection="1">
      <alignment horizontal="center" vertical="center" wrapText="1"/>
      <protection locked="0"/>
    </xf>
    <xf numFmtId="1" fontId="10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7" xfId="0" applyFont="1" applyBorder="1" applyAlignment="1" applyProtection="1">
      <alignment horizontal="center" vertical="center" wrapText="1"/>
      <protection locked="0"/>
    </xf>
    <xf numFmtId="0" fontId="10" fillId="0" borderId="15" xfId="0" applyFont="1" applyBorder="1" applyAlignment="1" applyProtection="1">
      <alignment horizontal="center" vertical="center" wrapText="1"/>
      <protection locked="0"/>
    </xf>
    <xf numFmtId="0" fontId="16" fillId="7" borderId="11" xfId="0" applyFont="1" applyFill="1" applyBorder="1" applyAlignment="1" applyProtection="1">
      <alignment horizontal="center" vertical="center" wrapText="1"/>
    </xf>
    <xf numFmtId="0" fontId="10" fillId="7" borderId="14" xfId="0" applyFont="1" applyFill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3" fillId="3" borderId="11" xfId="0" applyFont="1" applyFill="1" applyBorder="1" applyAlignment="1" applyProtection="1">
      <alignment horizontal="center" vertical="center" wrapText="1"/>
    </xf>
    <xf numFmtId="0" fontId="13" fillId="3" borderId="13" xfId="0" applyFont="1" applyFill="1" applyBorder="1" applyAlignment="1" applyProtection="1">
      <alignment horizontal="center" vertical="center" wrapText="1"/>
    </xf>
    <xf numFmtId="0" fontId="13" fillId="3" borderId="14" xfId="0" applyFont="1" applyFill="1" applyBorder="1" applyAlignment="1" applyProtection="1">
      <alignment horizontal="center" vertical="center" wrapText="1"/>
    </xf>
    <xf numFmtId="0" fontId="13" fillId="3" borderId="9" xfId="0" applyFont="1" applyFill="1" applyBorder="1" applyAlignment="1" applyProtection="1">
      <alignment horizontal="center" vertical="center" wrapText="1"/>
    </xf>
    <xf numFmtId="0" fontId="16" fillId="0" borderId="8" xfId="0" applyFont="1" applyBorder="1" applyAlignment="1" applyProtection="1">
      <alignment vertical="center" wrapText="1"/>
    </xf>
    <xf numFmtId="0" fontId="13" fillId="3" borderId="7" xfId="0" applyFont="1" applyFill="1" applyBorder="1" applyAlignment="1" applyProtection="1">
      <alignment horizontal="center" vertical="center" wrapText="1"/>
    </xf>
    <xf numFmtId="0" fontId="10" fillId="3" borderId="12" xfId="0" applyFont="1" applyFill="1" applyBorder="1" applyAlignment="1" applyProtection="1">
      <alignment horizontal="center" vertical="center" wrapText="1"/>
      <protection locked="0"/>
    </xf>
    <xf numFmtId="0" fontId="10" fillId="3" borderId="13" xfId="0" applyFont="1" applyFill="1" applyBorder="1" applyAlignment="1" applyProtection="1">
      <alignment horizontal="center" vertical="center" wrapText="1"/>
      <protection locked="0"/>
    </xf>
    <xf numFmtId="0" fontId="14" fillId="0" borderId="7" xfId="0" applyFont="1" applyBorder="1" applyAlignment="1" applyProtection="1">
      <alignment horizontal="left" vertical="center" wrapText="1"/>
      <protection locked="0"/>
    </xf>
    <xf numFmtId="0" fontId="21" fillId="0" borderId="7" xfId="0" applyFont="1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23" fillId="0" borderId="3" xfId="0" applyFont="1" applyBorder="1" applyAlignment="1" applyProtection="1">
      <alignment horizontal="right" vertical="center" wrapText="1"/>
    </xf>
    <xf numFmtId="0" fontId="35" fillId="0" borderId="4" xfId="0" applyFont="1" applyBorder="1" applyAlignment="1" applyProtection="1">
      <alignment horizontal="right" vertical="center" wrapText="1"/>
    </xf>
    <xf numFmtId="0" fontId="14" fillId="0" borderId="4" xfId="0" applyFont="1" applyBorder="1" applyAlignment="1" applyProtection="1">
      <alignment horizontal="left" vertical="center"/>
      <protection locked="0"/>
    </xf>
    <xf numFmtId="0" fontId="32" fillId="0" borderId="8" xfId="0" applyFont="1" applyBorder="1" applyAlignment="1" applyProtection="1">
      <alignment horizontal="left" vertical="center"/>
      <protection locked="0"/>
    </xf>
    <xf numFmtId="0" fontId="11" fillId="0" borderId="3" xfId="0" applyFont="1" applyBorder="1" applyAlignment="1" applyProtection="1">
      <alignment vertical="top" wrapText="1"/>
    </xf>
    <xf numFmtId="0" fontId="10" fillId="0" borderId="8" xfId="0" applyFont="1" applyBorder="1" applyAlignment="1" applyProtection="1">
      <alignment wrapText="1"/>
    </xf>
    <xf numFmtId="0" fontId="13" fillId="2" borderId="16" xfId="0" applyFont="1" applyFill="1" applyBorder="1" applyAlignment="1" applyProtection="1">
      <alignment horizontal="center" vertical="center" wrapText="1"/>
    </xf>
    <xf numFmtId="0" fontId="13" fillId="2" borderId="14" xfId="0" applyFont="1" applyFill="1" applyBorder="1" applyAlignment="1" applyProtection="1">
      <alignment horizontal="center" vertical="center" wrapText="1"/>
    </xf>
    <xf numFmtId="0" fontId="13" fillId="2" borderId="9" xfId="0" applyFont="1" applyFill="1" applyBorder="1" applyAlignment="1" applyProtection="1">
      <alignment horizontal="center" vertical="center" wrapText="1"/>
    </xf>
    <xf numFmtId="0" fontId="13" fillId="0" borderId="15" xfId="0" applyFont="1" applyBorder="1" applyAlignment="1" applyProtection="1">
      <alignment horizontal="center" vertical="center" textRotation="90" wrapText="1"/>
    </xf>
    <xf numFmtId="0" fontId="0" fillId="0" borderId="10" xfId="0" applyBorder="1" applyAlignment="1" applyProtection="1">
      <alignment horizontal="center" vertical="center" textRotation="90" wrapText="1"/>
    </xf>
    <xf numFmtId="0" fontId="0" fillId="0" borderId="16" xfId="0" applyBorder="1" applyAlignment="1" applyProtection="1">
      <alignment horizontal="center" vertical="center" textRotation="90" wrapText="1"/>
    </xf>
    <xf numFmtId="0" fontId="11" fillId="0" borderId="3" xfId="0" applyFont="1" applyBorder="1" applyAlignment="1" applyProtection="1">
      <alignment vertical="center" wrapText="1"/>
    </xf>
    <xf numFmtId="0" fontId="10" fillId="0" borderId="8" xfId="0" applyFont="1" applyBorder="1" applyAlignment="1" applyProtection="1">
      <alignment vertical="center" wrapText="1"/>
    </xf>
    <xf numFmtId="0" fontId="24" fillId="0" borderId="0" xfId="0" applyFont="1" applyAlignment="1" applyProtection="1">
      <alignment horizontal="right" vertical="center"/>
    </xf>
    <xf numFmtId="0" fontId="27" fillId="0" borderId="0" xfId="0" applyFont="1" applyFill="1" applyBorder="1" applyAlignment="1" applyProtection="1">
      <alignment horizontal="center" vertical="center" wrapText="1"/>
    </xf>
    <xf numFmtId="0" fontId="28" fillId="0" borderId="0" xfId="0" applyFont="1" applyAlignment="1" applyProtection="1">
      <alignment wrapText="1"/>
    </xf>
    <xf numFmtId="0" fontId="1" fillId="0" borderId="12" xfId="0" applyFont="1" applyBorder="1" applyAlignment="1" applyProtection="1">
      <alignment horizontal="left" vertical="center" wrapText="1"/>
      <protection locked="0"/>
    </xf>
    <xf numFmtId="0" fontId="1" fillId="0" borderId="13" xfId="0" applyFont="1" applyBorder="1" applyAlignment="1" applyProtection="1">
      <alignment horizontal="left" vertical="center" wrapText="1"/>
      <protection locked="0"/>
    </xf>
    <xf numFmtId="14" fontId="39" fillId="0" borderId="3" xfId="0" applyNumberFormat="1" applyFont="1" applyFill="1" applyBorder="1" applyAlignment="1" applyProtection="1">
      <alignment horizontal="center" vertical="center"/>
      <protection locked="0"/>
    </xf>
    <xf numFmtId="14" fontId="21" fillId="0" borderId="4" xfId="0" applyNumberFormat="1" applyFont="1" applyFill="1" applyBorder="1" applyAlignment="1" applyProtection="1">
      <alignment horizontal="center" vertical="center"/>
      <protection locked="0"/>
    </xf>
    <xf numFmtId="14" fontId="21" fillId="0" borderId="8" xfId="0" applyNumberFormat="1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33" fillId="2" borderId="15" xfId="0" applyFont="1" applyFill="1" applyBorder="1" applyAlignment="1" applyProtection="1">
      <alignment horizontal="center" vertical="center" wrapText="1"/>
    </xf>
    <xf numFmtId="0" fontId="34" fillId="0" borderId="17" xfId="0" applyFont="1" applyBorder="1" applyAlignment="1" applyProtection="1">
      <alignment horizontal="center" vertical="center"/>
    </xf>
    <xf numFmtId="14" fontId="14" fillId="0" borderId="11" xfId="0" applyNumberFormat="1" applyFont="1" applyBorder="1" applyAlignment="1" applyProtection="1">
      <alignment horizontal="center" vertical="center"/>
      <protection locked="0"/>
    </xf>
    <xf numFmtId="0" fontId="21" fillId="0" borderId="12" xfId="0" applyFont="1" applyBorder="1" applyAlignment="1" applyProtection="1">
      <alignment horizontal="center" vertical="center"/>
      <protection locked="0"/>
    </xf>
    <xf numFmtId="0" fontId="21" fillId="0" borderId="13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14" fillId="0" borderId="14" xfId="0" applyFont="1" applyBorder="1" applyAlignment="1" applyProtection="1">
      <alignment horizontal="center" vertical="center" wrapText="1"/>
      <protection locked="0"/>
    </xf>
    <xf numFmtId="0" fontId="21" fillId="0" borderId="7" xfId="0" applyFont="1" applyBorder="1" applyAlignment="1" applyProtection="1">
      <alignment horizontal="center" vertical="center"/>
      <protection locked="0"/>
    </xf>
    <xf numFmtId="0" fontId="21" fillId="0" borderId="9" xfId="0" applyFont="1" applyBorder="1" applyAlignment="1" applyProtection="1">
      <alignment horizontal="center" vertical="center"/>
      <protection locked="0"/>
    </xf>
    <xf numFmtId="0" fontId="10" fillId="9" borderId="3" xfId="0" applyFont="1" applyFill="1" applyBorder="1" applyAlignment="1" applyProtection="1">
      <alignment horizontal="center" vertical="center" wrapText="1"/>
      <protection locked="0"/>
    </xf>
    <xf numFmtId="0" fontId="10" fillId="9" borderId="3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A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2</xdr:row>
          <xdr:rowOff>139700</xdr:rowOff>
        </xdr:from>
        <xdr:to>
          <xdr:col>16</xdr:col>
          <xdr:colOff>457200</xdr:colOff>
          <xdr:row>4</xdr:row>
          <xdr:rowOff>31750</xdr:rowOff>
        </xdr:to>
        <xdr:sp macro="" textlink="">
          <xdr:nvSpPr>
            <xdr:cNvPr id="4097" name="Bouton 2" descr="Copy Relevé vers Ancien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66CC"/>
                  </a:solidFill>
                  <a:latin typeface="Century Gothic"/>
                </a:rPr>
                <a:t>Transfert Dates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5</xdr:row>
          <xdr:rowOff>12700</xdr:rowOff>
        </xdr:from>
        <xdr:to>
          <xdr:col>16</xdr:col>
          <xdr:colOff>457200</xdr:colOff>
          <xdr:row>6</xdr:row>
          <xdr:rowOff>82550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entury Gothic"/>
                </a:rPr>
                <a:t>Save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12700</xdr:colOff>
          <xdr:row>1</xdr:row>
          <xdr:rowOff>133350</xdr:rowOff>
        </xdr:from>
        <xdr:to>
          <xdr:col>17</xdr:col>
          <xdr:colOff>6350</xdr:colOff>
          <xdr:row>2</xdr:row>
          <xdr:rowOff>6350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entury Gothic"/>
                </a:rPr>
                <a:t>Copie Feuille BAE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2</xdr:row>
          <xdr:rowOff>139700</xdr:rowOff>
        </xdr:from>
        <xdr:to>
          <xdr:col>16</xdr:col>
          <xdr:colOff>457200</xdr:colOff>
          <xdr:row>4</xdr:row>
          <xdr:rowOff>31750</xdr:rowOff>
        </xdr:to>
        <xdr:sp macro="" textlink="">
          <xdr:nvSpPr>
            <xdr:cNvPr id="1032" name="Bouton 2" descr="Copy Relevé vers Ancien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66CC"/>
                  </a:solidFill>
                  <a:latin typeface="Century Gothic"/>
                </a:rPr>
                <a:t>Transfert Dates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5</xdr:row>
          <xdr:rowOff>12700</xdr:rowOff>
        </xdr:from>
        <xdr:to>
          <xdr:col>16</xdr:col>
          <xdr:colOff>457200</xdr:colOff>
          <xdr:row>6</xdr:row>
          <xdr:rowOff>82550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entury Gothic"/>
                </a:rPr>
                <a:t>Save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12700</xdr:colOff>
          <xdr:row>1</xdr:row>
          <xdr:rowOff>133350</xdr:rowOff>
        </xdr:from>
        <xdr:to>
          <xdr:col>17</xdr:col>
          <xdr:colOff>6350</xdr:colOff>
          <xdr:row>2</xdr:row>
          <xdr:rowOff>6350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2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8000"/>
                  </a:solidFill>
                  <a:latin typeface="Century Gothic"/>
                </a:rPr>
                <a:t>Copie Feuille BAE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0">
    <pageSetUpPr fitToPage="1"/>
  </sheetPr>
  <dimension ref="A4:J25"/>
  <sheetViews>
    <sheetView zoomScale="55" zoomScaleNormal="55" workbookViewId="0">
      <selection activeCell="N21" sqref="N21"/>
    </sheetView>
  </sheetViews>
  <sheetFormatPr baseColWidth="10" defaultRowHeight="14.5" x14ac:dyDescent="0.35"/>
  <cols>
    <col min="1" max="1" width="35" customWidth="1"/>
    <col min="2" max="2" width="12.7265625" customWidth="1"/>
    <col min="3" max="3" width="12.81640625" customWidth="1"/>
    <col min="4" max="5" width="12.453125" customWidth="1"/>
    <col min="6" max="6" width="13.453125" customWidth="1"/>
    <col min="7" max="7" width="19.453125" customWidth="1"/>
    <col min="8" max="8" width="15.453125" customWidth="1"/>
    <col min="9" max="9" width="12.7265625" customWidth="1"/>
  </cols>
  <sheetData>
    <row r="4" spans="1:9" ht="15.5" x14ac:dyDescent="0.35">
      <c r="A4" s="40"/>
      <c r="B4" s="41"/>
      <c r="C4" s="41"/>
      <c r="D4" s="41"/>
      <c r="E4" s="41"/>
      <c r="F4" s="41"/>
      <c r="G4" s="42"/>
      <c r="H4" s="43"/>
      <c r="I4" s="43"/>
    </row>
    <row r="5" spans="1:9" x14ac:dyDescent="0.35">
      <c r="A5" s="41"/>
      <c r="B5" s="44"/>
      <c r="C5" s="45"/>
      <c r="D5" s="44"/>
      <c r="E5" s="44"/>
      <c r="F5" s="44"/>
      <c r="G5" s="44"/>
      <c r="H5" s="43"/>
      <c r="I5" s="43"/>
    </row>
    <row r="6" spans="1:9" x14ac:dyDescent="0.35">
      <c r="A6" s="41"/>
      <c r="B6" s="44"/>
      <c r="C6" s="44"/>
      <c r="D6" s="44"/>
      <c r="E6" s="44"/>
      <c r="F6" s="44"/>
      <c r="G6" s="44"/>
      <c r="H6" s="43"/>
      <c r="I6" s="43"/>
    </row>
    <row r="7" spans="1:9" x14ac:dyDescent="0.35">
      <c r="A7" s="5" t="s">
        <v>25</v>
      </c>
      <c r="B7" s="6"/>
      <c r="C7" s="6"/>
      <c r="D7" s="6"/>
      <c r="E7" s="6"/>
      <c r="F7" s="6"/>
      <c r="G7" s="6"/>
      <c r="H7" s="6"/>
      <c r="I7" s="7"/>
    </row>
    <row r="8" spans="1:9" x14ac:dyDescent="0.35">
      <c r="A8" s="8" t="s">
        <v>79</v>
      </c>
      <c r="B8" s="1"/>
      <c r="C8" s="1"/>
      <c r="D8" s="1"/>
      <c r="E8" s="1"/>
      <c r="F8" s="1"/>
      <c r="G8" s="9"/>
      <c r="H8" s="9"/>
      <c r="I8" s="10"/>
    </row>
    <row r="9" spans="1:9" x14ac:dyDescent="0.35">
      <c r="A9" s="11" t="s">
        <v>26</v>
      </c>
      <c r="B9" s="1" t="s">
        <v>51</v>
      </c>
      <c r="C9" s="1"/>
      <c r="D9" s="1"/>
      <c r="E9" s="1"/>
      <c r="F9" s="1"/>
      <c r="G9" s="1"/>
      <c r="H9" s="1"/>
      <c r="I9" s="2"/>
    </row>
    <row r="10" spans="1:9" x14ac:dyDescent="0.35">
      <c r="A10" s="11"/>
      <c r="B10" s="1"/>
      <c r="C10" s="1"/>
      <c r="D10" s="1"/>
      <c r="E10" s="1"/>
      <c r="F10" s="1"/>
      <c r="G10" s="1"/>
      <c r="H10" s="1"/>
      <c r="I10" s="2"/>
    </row>
    <row r="11" spans="1:9" x14ac:dyDescent="0.35">
      <c r="A11" s="12"/>
      <c r="B11" s="1" t="s">
        <v>27</v>
      </c>
      <c r="C11" s="1"/>
      <c r="D11" s="1"/>
      <c r="E11" s="1"/>
      <c r="F11" s="1"/>
      <c r="G11" s="1"/>
      <c r="H11" s="1"/>
      <c r="I11" s="2"/>
    </row>
    <row r="12" spans="1:9" x14ac:dyDescent="0.35">
      <c r="A12" s="12"/>
      <c r="B12" s="1"/>
      <c r="C12" s="1" t="s">
        <v>74</v>
      </c>
      <c r="D12" s="1"/>
      <c r="E12" s="1"/>
      <c r="F12" s="1"/>
      <c r="G12" s="1"/>
      <c r="H12" s="1"/>
      <c r="I12" s="2"/>
    </row>
    <row r="13" spans="1:9" x14ac:dyDescent="0.35">
      <c r="A13" s="13"/>
      <c r="B13" s="3"/>
      <c r="C13" s="3" t="s">
        <v>43</v>
      </c>
      <c r="D13" s="3"/>
      <c r="E13" s="3"/>
      <c r="F13" s="14"/>
      <c r="G13" s="3"/>
      <c r="H13" s="3"/>
      <c r="I13" s="4"/>
    </row>
    <row r="14" spans="1:9" x14ac:dyDescent="0.35">
      <c r="A14" s="39" t="s">
        <v>44</v>
      </c>
      <c r="B14" s="39" t="s">
        <v>21</v>
      </c>
      <c r="C14" s="39" t="s">
        <v>28</v>
      </c>
      <c r="D14" s="153" t="s">
        <v>29</v>
      </c>
      <c r="E14" s="154"/>
      <c r="F14" s="39" t="s">
        <v>30</v>
      </c>
      <c r="G14" s="161" t="s">
        <v>31</v>
      </c>
      <c r="H14" s="161"/>
      <c r="I14" s="161"/>
    </row>
    <row r="15" spans="1:9" ht="43.5" customHeight="1" x14ac:dyDescent="0.35">
      <c r="A15" s="15" t="s">
        <v>32</v>
      </c>
      <c r="B15" s="16" t="s">
        <v>33</v>
      </c>
      <c r="C15" s="16" t="s">
        <v>52</v>
      </c>
      <c r="D15" s="17">
        <v>0</v>
      </c>
      <c r="E15" s="17"/>
      <c r="F15" s="16">
        <v>2</v>
      </c>
      <c r="G15" s="162" t="s">
        <v>50</v>
      </c>
      <c r="H15" s="162"/>
      <c r="I15" s="162"/>
    </row>
    <row r="16" spans="1:9" ht="33.75" customHeight="1" x14ac:dyDescent="0.35">
      <c r="A16" s="15" t="s">
        <v>34</v>
      </c>
      <c r="B16" s="19"/>
      <c r="C16" s="16">
        <v>9.1999999999999993</v>
      </c>
      <c r="D16" s="57">
        <v>9.5</v>
      </c>
      <c r="E16" s="60"/>
      <c r="F16" s="60">
        <v>10</v>
      </c>
      <c r="G16" s="155" t="s">
        <v>73</v>
      </c>
      <c r="H16" s="156"/>
      <c r="I16" s="157"/>
    </row>
    <row r="17" spans="1:10" ht="33.75" customHeight="1" x14ac:dyDescent="0.35">
      <c r="A17" s="20" t="s">
        <v>35</v>
      </c>
      <c r="B17" s="16" t="s">
        <v>33</v>
      </c>
      <c r="C17" s="16" t="s">
        <v>53</v>
      </c>
      <c r="D17" s="61">
        <v>5</v>
      </c>
      <c r="E17" s="59">
        <v>15</v>
      </c>
      <c r="F17" s="18">
        <v>7</v>
      </c>
      <c r="G17" s="155" t="s">
        <v>73</v>
      </c>
      <c r="H17" s="156"/>
      <c r="I17" s="157"/>
    </row>
    <row r="18" spans="1:10" ht="51.75" customHeight="1" x14ac:dyDescent="0.35">
      <c r="A18" s="20" t="s">
        <v>36</v>
      </c>
      <c r="B18" s="16" t="s">
        <v>33</v>
      </c>
      <c r="C18" s="16">
        <v>40</v>
      </c>
      <c r="D18" s="16">
        <v>45</v>
      </c>
      <c r="E18" s="18">
        <v>60</v>
      </c>
      <c r="F18" s="18">
        <v>65</v>
      </c>
      <c r="G18" s="155" t="s">
        <v>72</v>
      </c>
      <c r="H18" s="156"/>
      <c r="I18" s="157"/>
    </row>
    <row r="19" spans="1:10" ht="33.75" customHeight="1" x14ac:dyDescent="0.35">
      <c r="A19" s="20" t="s">
        <v>37</v>
      </c>
      <c r="B19" s="16" t="s">
        <v>23</v>
      </c>
      <c r="C19" s="16">
        <v>0.5</v>
      </c>
      <c r="D19" s="16">
        <v>0</v>
      </c>
      <c r="E19" s="18">
        <v>0.2</v>
      </c>
      <c r="F19" s="18">
        <v>1</v>
      </c>
      <c r="G19" s="155" t="s">
        <v>38</v>
      </c>
      <c r="H19" s="156"/>
      <c r="I19" s="157"/>
    </row>
    <row r="20" spans="1:10" ht="48" customHeight="1" x14ac:dyDescent="0.35">
      <c r="A20" s="20" t="s">
        <v>39</v>
      </c>
      <c r="B20" s="16" t="s">
        <v>23</v>
      </c>
      <c r="C20" s="16">
        <v>20</v>
      </c>
      <c r="D20" s="16">
        <v>10</v>
      </c>
      <c r="E20" s="18">
        <v>15</v>
      </c>
      <c r="F20" s="21">
        <v>30</v>
      </c>
      <c r="G20" s="155" t="s">
        <v>55</v>
      </c>
      <c r="H20" s="156"/>
      <c r="I20" s="157"/>
    </row>
    <row r="21" spans="1:10" ht="77.25" customHeight="1" x14ac:dyDescent="0.35">
      <c r="A21" s="15" t="s">
        <v>40</v>
      </c>
      <c r="B21" s="16" t="s">
        <v>24</v>
      </c>
      <c r="C21" s="16" t="s">
        <v>56</v>
      </c>
      <c r="D21" s="16">
        <v>800</v>
      </c>
      <c r="E21" s="18">
        <v>1000</v>
      </c>
      <c r="F21" s="18">
        <v>2000</v>
      </c>
      <c r="G21" s="155" t="s">
        <v>57</v>
      </c>
      <c r="H21" s="156"/>
      <c r="I21" s="157"/>
      <c r="J21" s="23"/>
    </row>
    <row r="22" spans="1:10" ht="77.25" customHeight="1" x14ac:dyDescent="0.35">
      <c r="A22" s="15" t="s">
        <v>46</v>
      </c>
      <c r="B22" s="16" t="s">
        <v>23</v>
      </c>
      <c r="C22" s="16">
        <v>10</v>
      </c>
      <c r="D22" s="16">
        <v>30</v>
      </c>
      <c r="E22" s="18"/>
      <c r="F22" s="18"/>
      <c r="G22" s="53"/>
      <c r="H22" s="54"/>
      <c r="I22" s="55"/>
      <c r="J22" s="62"/>
    </row>
    <row r="23" spans="1:10" ht="77.25" customHeight="1" x14ac:dyDescent="0.35">
      <c r="A23" s="15" t="s">
        <v>47</v>
      </c>
      <c r="B23" s="16" t="s">
        <v>23</v>
      </c>
      <c r="C23" s="16">
        <v>10</v>
      </c>
      <c r="D23" s="16">
        <v>20</v>
      </c>
      <c r="E23" s="18"/>
      <c r="F23" s="18"/>
      <c r="G23" s="53"/>
      <c r="H23" s="54"/>
      <c r="I23" s="55"/>
      <c r="J23" s="62"/>
    </row>
    <row r="24" spans="1:10" ht="27" customHeight="1" x14ac:dyDescent="0.35">
      <c r="A24" s="22" t="s">
        <v>71</v>
      </c>
      <c r="B24" s="16" t="s">
        <v>41</v>
      </c>
      <c r="C24" s="16" t="s">
        <v>58</v>
      </c>
      <c r="D24" s="16">
        <v>0.5</v>
      </c>
      <c r="E24" s="18"/>
      <c r="F24" s="18" t="s">
        <v>54</v>
      </c>
      <c r="G24" s="155" t="s">
        <v>42</v>
      </c>
      <c r="H24" s="156"/>
      <c r="I24" s="157"/>
    </row>
    <row r="25" spans="1:10" x14ac:dyDescent="0.35">
      <c r="A25" s="22"/>
      <c r="B25" s="16"/>
      <c r="C25" s="16"/>
      <c r="D25" s="16"/>
      <c r="E25" s="16"/>
      <c r="F25" s="16"/>
      <c r="G25" s="158"/>
      <c r="H25" s="159"/>
      <c r="I25" s="160"/>
    </row>
  </sheetData>
  <mergeCells count="11">
    <mergeCell ref="D14:E14"/>
    <mergeCell ref="G20:I20"/>
    <mergeCell ref="G21:I21"/>
    <mergeCell ref="G24:I24"/>
    <mergeCell ref="G25:I25"/>
    <mergeCell ref="G14:I14"/>
    <mergeCell ref="G15:I15"/>
    <mergeCell ref="G16:I16"/>
    <mergeCell ref="G17:I17"/>
    <mergeCell ref="G18:I18"/>
    <mergeCell ref="G19:I1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EEA074-CA20-473D-A30C-78F2FAA4740D}">
  <sheetPr codeName="Feuil2"/>
  <dimension ref="A1:Q43"/>
  <sheetViews>
    <sheetView tabSelected="1" zoomScale="85" zoomScaleNormal="85" workbookViewId="0">
      <selection activeCell="C19" sqref="C19"/>
    </sheetView>
  </sheetViews>
  <sheetFormatPr baseColWidth="10" defaultColWidth="11.453125" defaultRowHeight="9" x14ac:dyDescent="0.2"/>
  <cols>
    <col min="1" max="1" width="10.54296875" style="87" customWidth="1"/>
    <col min="2" max="2" width="5.7265625" style="87" customWidth="1"/>
    <col min="3" max="8" width="7.7265625" style="87" customWidth="1"/>
    <col min="9" max="9" width="7.54296875" style="87" customWidth="1"/>
    <col min="10" max="10" width="7.81640625" style="87" customWidth="1"/>
    <col min="11" max="12" width="7.7265625" style="87" customWidth="1"/>
    <col min="13" max="13" width="7.81640625" style="87" customWidth="1"/>
    <col min="14" max="14" width="8.984375E-2" style="87" customWidth="1"/>
    <col min="15" max="15" width="0.26953125" style="87" customWidth="1"/>
    <col min="16" max="16" width="11.453125" style="87"/>
    <col min="17" max="17" width="6.54296875" style="87" customWidth="1"/>
    <col min="18" max="16384" width="11.453125" style="87"/>
  </cols>
  <sheetData>
    <row r="1" spans="1:16" x14ac:dyDescent="0.2">
      <c r="A1" s="24"/>
      <c r="B1" s="25"/>
      <c r="C1" s="24"/>
      <c r="D1" s="24"/>
      <c r="E1" s="24"/>
      <c r="F1" s="24"/>
      <c r="G1" s="24"/>
      <c r="H1" s="24"/>
      <c r="I1" s="86"/>
      <c r="J1" s="103">
        <v>91</v>
      </c>
      <c r="L1" s="230" t="s">
        <v>88</v>
      </c>
      <c r="M1" s="230"/>
    </row>
    <row r="2" spans="1:16" ht="30" customHeight="1" x14ac:dyDescent="0.25">
      <c r="A2" s="231" t="s">
        <v>81</v>
      </c>
      <c r="B2" s="232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</row>
    <row r="3" spans="1:16" ht="14.5" x14ac:dyDescent="0.2">
      <c r="A3" s="35" t="s">
        <v>0</v>
      </c>
      <c r="B3" s="233"/>
      <c r="C3" s="233"/>
      <c r="D3" s="233"/>
      <c r="E3" s="233"/>
      <c r="F3" s="233"/>
      <c r="G3" s="233"/>
      <c r="H3" s="233"/>
      <c r="I3" s="234"/>
      <c r="J3" s="77" t="s">
        <v>1</v>
      </c>
      <c r="K3" s="235">
        <v>44601</v>
      </c>
      <c r="L3" s="236"/>
      <c r="M3" s="237"/>
    </row>
    <row r="4" spans="1:16" ht="14.5" x14ac:dyDescent="0.2">
      <c r="A4" s="36" t="s">
        <v>2</v>
      </c>
      <c r="B4" s="238"/>
      <c r="C4" s="238"/>
      <c r="D4" s="238"/>
      <c r="E4" s="238"/>
      <c r="F4" s="238"/>
      <c r="G4" s="239"/>
      <c r="H4" s="239"/>
      <c r="I4" s="240"/>
      <c r="J4" s="241" t="s">
        <v>80</v>
      </c>
      <c r="K4" s="243"/>
      <c r="L4" s="244"/>
      <c r="M4" s="245"/>
    </row>
    <row r="5" spans="1:16" ht="14.5" x14ac:dyDescent="0.2">
      <c r="A5" s="36" t="s">
        <v>62</v>
      </c>
      <c r="B5" s="246"/>
      <c r="C5" s="246"/>
      <c r="D5" s="34" t="s">
        <v>64</v>
      </c>
      <c r="E5" s="246"/>
      <c r="F5" s="247"/>
      <c r="G5" s="247"/>
      <c r="H5" s="247"/>
      <c r="I5" s="240"/>
      <c r="J5" s="242"/>
      <c r="K5" s="248"/>
      <c r="L5" s="249"/>
      <c r="M5" s="250"/>
    </row>
    <row r="6" spans="1:16" ht="14.5" x14ac:dyDescent="0.2">
      <c r="A6" s="37" t="s">
        <v>70</v>
      </c>
      <c r="B6" s="212"/>
      <c r="C6" s="213"/>
      <c r="D6" s="214"/>
      <c r="E6" s="215"/>
      <c r="F6" s="216" t="s">
        <v>68</v>
      </c>
      <c r="G6" s="217"/>
      <c r="H6" s="74"/>
      <c r="I6" s="38" t="s">
        <v>63</v>
      </c>
      <c r="J6" s="78">
        <v>2</v>
      </c>
      <c r="K6" s="88" t="s">
        <v>65</v>
      </c>
      <c r="L6" s="218"/>
      <c r="M6" s="219"/>
    </row>
    <row r="7" spans="1:16" ht="6.75" customHeight="1" x14ac:dyDescent="0.2">
      <c r="A7" s="58"/>
      <c r="B7" s="56"/>
      <c r="C7" s="56"/>
      <c r="D7" s="56"/>
      <c r="E7" s="56"/>
      <c r="F7" s="56"/>
      <c r="G7" s="56"/>
      <c r="H7" s="56"/>
      <c r="I7" s="56"/>
      <c r="J7" s="56"/>
      <c r="K7" s="56"/>
      <c r="L7" s="75"/>
      <c r="M7" s="75">
        <f>SUM(C10)</f>
        <v>44601</v>
      </c>
    </row>
    <row r="8" spans="1:16" ht="15" customHeight="1" x14ac:dyDescent="0.2">
      <c r="A8" s="182" t="s">
        <v>3</v>
      </c>
      <c r="B8" s="183"/>
      <c r="C8" s="183"/>
      <c r="D8" s="183"/>
      <c r="E8" s="183"/>
      <c r="F8" s="183"/>
      <c r="G8" s="183"/>
      <c r="H8" s="183"/>
      <c r="I8" s="183"/>
      <c r="J8" s="183"/>
      <c r="K8" s="183"/>
      <c r="L8" s="183"/>
      <c r="M8" s="184"/>
    </row>
    <row r="9" spans="1:16" ht="18" customHeight="1" x14ac:dyDescent="0.25">
      <c r="A9" s="220"/>
      <c r="B9" s="221"/>
      <c r="C9" s="76" t="s">
        <v>60</v>
      </c>
      <c r="D9" s="76" t="s">
        <v>4</v>
      </c>
      <c r="E9" s="222" t="s">
        <v>59</v>
      </c>
      <c r="F9" s="222"/>
      <c r="G9" s="223" t="s">
        <v>5</v>
      </c>
      <c r="H9" s="224"/>
      <c r="I9" s="222" t="s">
        <v>6</v>
      </c>
      <c r="J9" s="222"/>
      <c r="K9" s="145" t="s">
        <v>83</v>
      </c>
      <c r="L9" s="145" t="s">
        <v>7</v>
      </c>
      <c r="M9" s="225" t="s">
        <v>69</v>
      </c>
      <c r="P9" s="128"/>
    </row>
    <row r="10" spans="1:16" x14ac:dyDescent="0.2">
      <c r="A10" s="228" t="s">
        <v>61</v>
      </c>
      <c r="B10" s="229"/>
      <c r="C10" s="80">
        <f>K3</f>
        <v>44601</v>
      </c>
      <c r="D10" s="80">
        <v>44583</v>
      </c>
      <c r="E10" s="204"/>
      <c r="F10" s="205"/>
      <c r="G10" s="108">
        <f>IF(C10="","",C10-D10)</f>
        <v>18</v>
      </c>
      <c r="H10" s="110" t="s">
        <v>8</v>
      </c>
      <c r="I10" s="121"/>
      <c r="J10" s="122"/>
      <c r="K10" s="119"/>
      <c r="L10" s="120"/>
      <c r="M10" s="226"/>
      <c r="N10" s="79"/>
      <c r="O10" s="104"/>
    </row>
    <row r="11" spans="1:16" ht="15" customHeight="1" x14ac:dyDescent="0.2">
      <c r="A11" s="180" t="s">
        <v>75</v>
      </c>
      <c r="B11" s="208"/>
      <c r="C11" s="81"/>
      <c r="D11" s="81">
        <v>1950</v>
      </c>
      <c r="E11" s="206"/>
      <c r="F11" s="207"/>
      <c r="G11" s="109">
        <f>IFERROR(C11-D11,"")</f>
        <v>-1950</v>
      </c>
      <c r="H11" s="110" t="s">
        <v>9</v>
      </c>
      <c r="I11" s="115"/>
      <c r="J11" s="123"/>
      <c r="K11" s="115"/>
      <c r="L11" s="116"/>
      <c r="M11" s="226"/>
      <c r="N11" s="89"/>
      <c r="O11" s="82"/>
    </row>
    <row r="12" spans="1:16" ht="15" customHeight="1" x14ac:dyDescent="0.2">
      <c r="A12" s="180" t="s">
        <v>76</v>
      </c>
      <c r="B12" s="208"/>
      <c r="C12" s="81"/>
      <c r="D12" s="81">
        <v>110100</v>
      </c>
      <c r="E12" s="209"/>
      <c r="F12" s="207"/>
      <c r="G12" s="109">
        <f>IFERROR(C12-D12,"")</f>
        <v>-110100</v>
      </c>
      <c r="H12" s="111" t="s">
        <v>9</v>
      </c>
      <c r="I12" s="124"/>
      <c r="J12" s="125"/>
      <c r="K12" s="115"/>
      <c r="L12" s="116"/>
      <c r="M12" s="226"/>
      <c r="N12" s="89"/>
      <c r="O12" s="82"/>
    </row>
    <row r="13" spans="1:16" ht="15.75" customHeight="1" x14ac:dyDescent="0.2">
      <c r="A13" s="193" t="s">
        <v>82</v>
      </c>
      <c r="B13" s="194"/>
      <c r="C13" s="84"/>
      <c r="D13" s="84">
        <v>1250</v>
      </c>
      <c r="E13" s="210"/>
      <c r="F13" s="211"/>
      <c r="G13" s="109">
        <f>IFERROR(C13-D13,"")</f>
        <v>-1250</v>
      </c>
      <c r="H13" s="144" t="s">
        <v>9</v>
      </c>
      <c r="I13" s="26"/>
      <c r="J13" s="105"/>
      <c r="K13" s="117"/>
      <c r="L13" s="118"/>
      <c r="M13" s="226"/>
      <c r="N13" s="141"/>
      <c r="O13" s="142"/>
    </row>
    <row r="14" spans="1:16" x14ac:dyDescent="0.2">
      <c r="A14" s="193" t="s">
        <v>77</v>
      </c>
      <c r="B14" s="194"/>
      <c r="C14" s="197"/>
      <c r="D14" s="197">
        <v>800</v>
      </c>
      <c r="E14" s="203"/>
      <c r="F14" s="203"/>
      <c r="G14" s="201">
        <f t="shared" ref="G14" si="0">E14+D14-C14</f>
        <v>800</v>
      </c>
      <c r="H14" s="177" t="s">
        <v>10</v>
      </c>
      <c r="I14" s="106">
        <v>1000</v>
      </c>
      <c r="J14" s="107" t="s">
        <v>11</v>
      </c>
      <c r="K14" s="188"/>
      <c r="L14" s="189"/>
      <c r="M14" s="227"/>
      <c r="N14" s="191"/>
      <c r="O14" s="192"/>
    </row>
    <row r="15" spans="1:16" x14ac:dyDescent="0.2">
      <c r="A15" s="195"/>
      <c r="B15" s="196"/>
      <c r="C15" s="198"/>
      <c r="D15" s="198"/>
      <c r="E15" s="200"/>
      <c r="F15" s="200"/>
      <c r="G15" s="202"/>
      <c r="H15" s="178"/>
      <c r="I15" s="113">
        <f>IFERROR(G14/G12*1000,"")</f>
        <v>-7.2661217075386011</v>
      </c>
      <c r="J15" s="114" t="s">
        <v>12</v>
      </c>
      <c r="K15" s="179"/>
      <c r="L15" s="190"/>
      <c r="M15" s="227"/>
      <c r="N15" s="191"/>
      <c r="O15" s="192"/>
    </row>
    <row r="16" spans="1:16" ht="18.5" customHeight="1" x14ac:dyDescent="0.2">
      <c r="A16" s="180" t="s">
        <v>84</v>
      </c>
      <c r="B16" s="181"/>
      <c r="C16" s="151"/>
      <c r="D16" s="133">
        <v>152.96340000000001</v>
      </c>
      <c r="E16" s="251">
        <v>59</v>
      </c>
      <c r="F16" s="149" t="s">
        <v>86</v>
      </c>
      <c r="G16" s="148">
        <v>2.5926</v>
      </c>
      <c r="H16" s="147" t="s">
        <v>87</v>
      </c>
      <c r="I16" s="134"/>
      <c r="J16" s="27"/>
      <c r="K16" s="143"/>
      <c r="L16" s="140"/>
      <c r="M16" s="227"/>
      <c r="N16" s="141"/>
      <c r="O16" s="142"/>
    </row>
    <row r="17" spans="1:17" x14ac:dyDescent="0.2">
      <c r="A17" s="193" t="s">
        <v>78</v>
      </c>
      <c r="B17" s="194"/>
      <c r="C17" s="197"/>
      <c r="D17" s="197">
        <v>907</v>
      </c>
      <c r="E17" s="199">
        <v>40</v>
      </c>
      <c r="F17" s="199"/>
      <c r="G17" s="201">
        <f t="shared" ref="G17" si="1">E17+D17-C17</f>
        <v>947</v>
      </c>
      <c r="H17" s="177" t="s">
        <v>10</v>
      </c>
      <c r="I17" s="106">
        <v>1000</v>
      </c>
      <c r="J17" s="107" t="s">
        <v>11</v>
      </c>
      <c r="K17" s="179"/>
      <c r="L17" s="179"/>
      <c r="M17" s="227"/>
      <c r="N17" s="141"/>
      <c r="O17" s="142"/>
    </row>
    <row r="18" spans="1:17" x14ac:dyDescent="0.2">
      <c r="A18" s="195"/>
      <c r="B18" s="196"/>
      <c r="C18" s="198"/>
      <c r="D18" s="198"/>
      <c r="E18" s="200"/>
      <c r="F18" s="200"/>
      <c r="G18" s="202"/>
      <c r="H18" s="178"/>
      <c r="I18" s="113" t="str">
        <f>IFERROR(G17/G7*1000,"")</f>
        <v/>
      </c>
      <c r="J18" s="114" t="s">
        <v>12</v>
      </c>
      <c r="K18" s="179"/>
      <c r="L18" s="179"/>
      <c r="M18" s="227"/>
      <c r="N18" s="141"/>
      <c r="O18" s="142"/>
    </row>
    <row r="19" spans="1:17" ht="20.5" customHeight="1" x14ac:dyDescent="0.2">
      <c r="A19" s="180" t="s">
        <v>85</v>
      </c>
      <c r="B19" s="181"/>
      <c r="C19" s="152"/>
      <c r="D19" s="135">
        <v>101.286</v>
      </c>
      <c r="E19" s="252">
        <v>34</v>
      </c>
      <c r="F19" s="149" t="s">
        <v>86</v>
      </c>
      <c r="G19" s="150">
        <v>2.9790000000000001</v>
      </c>
      <c r="H19" s="146" t="s">
        <v>87</v>
      </c>
      <c r="I19" s="136"/>
      <c r="J19" s="137"/>
      <c r="K19" s="143"/>
      <c r="L19" s="143"/>
      <c r="M19" s="227"/>
      <c r="N19" s="141"/>
      <c r="O19" s="142"/>
    </row>
    <row r="20" spans="1:17" ht="9" customHeight="1" x14ac:dyDescent="0.2">
      <c r="A20" s="90"/>
      <c r="B20" s="90"/>
      <c r="C20" s="141"/>
      <c r="D20" s="92"/>
      <c r="E20" s="92"/>
      <c r="F20" s="92"/>
      <c r="G20" s="92"/>
      <c r="H20" s="49"/>
      <c r="I20" s="50"/>
      <c r="J20" s="51"/>
      <c r="K20" s="52"/>
      <c r="L20" s="52"/>
      <c r="M20" s="93"/>
    </row>
    <row r="21" spans="1:17" ht="15" customHeight="1" x14ac:dyDescent="0.2">
      <c r="A21" s="182" t="s">
        <v>66</v>
      </c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4"/>
    </row>
    <row r="22" spans="1:17" ht="9.5" x14ac:dyDescent="0.2">
      <c r="A22" s="185"/>
      <c r="B22" s="186"/>
      <c r="C22" s="186"/>
      <c r="D22" s="186"/>
      <c r="E22" s="186"/>
      <c r="F22" s="186"/>
      <c r="G22" s="186"/>
      <c r="H22" s="186"/>
      <c r="I22" s="186"/>
      <c r="J22" s="186"/>
      <c r="K22" s="186"/>
      <c r="L22" s="186"/>
      <c r="M22" s="187"/>
    </row>
    <row r="23" spans="1:17" x14ac:dyDescent="0.2">
      <c r="A23" s="171" t="s">
        <v>13</v>
      </c>
      <c r="B23" s="172"/>
      <c r="C23" s="46" t="s">
        <v>14</v>
      </c>
      <c r="D23" s="46" t="s">
        <v>15</v>
      </c>
      <c r="E23" s="46" t="s">
        <v>16</v>
      </c>
      <c r="F23" s="47" t="s">
        <v>17</v>
      </c>
      <c r="G23" s="47" t="s">
        <v>18</v>
      </c>
      <c r="H23" s="48" t="s">
        <v>19</v>
      </c>
      <c r="I23" s="48" t="s">
        <v>20</v>
      </c>
      <c r="J23" s="48" t="s">
        <v>46</v>
      </c>
      <c r="K23" s="48" t="s">
        <v>47</v>
      </c>
      <c r="L23" s="94"/>
      <c r="M23" s="95"/>
    </row>
    <row r="24" spans="1:17" ht="9.5" thickBot="1" x14ac:dyDescent="0.25">
      <c r="A24" s="173" t="s">
        <v>21</v>
      </c>
      <c r="B24" s="174"/>
      <c r="C24" s="28"/>
      <c r="D24" s="28" t="s">
        <v>22</v>
      </c>
      <c r="E24" s="28" t="s">
        <v>22</v>
      </c>
      <c r="F24" s="29" t="s">
        <v>22</v>
      </c>
      <c r="G24" s="29" t="s">
        <v>23</v>
      </c>
      <c r="H24" s="30" t="s">
        <v>23</v>
      </c>
      <c r="I24" s="30" t="s">
        <v>24</v>
      </c>
      <c r="J24" s="30" t="s">
        <v>23</v>
      </c>
      <c r="K24" s="30" t="s">
        <v>23</v>
      </c>
      <c r="L24" s="96"/>
      <c r="M24" s="97"/>
      <c r="Q24" s="98"/>
    </row>
    <row r="25" spans="1:17" x14ac:dyDescent="0.2">
      <c r="A25" s="175" t="s">
        <v>45</v>
      </c>
      <c r="B25" s="176"/>
      <c r="C25" s="31" t="s">
        <v>49</v>
      </c>
      <c r="D25" s="31" t="s">
        <v>48</v>
      </c>
      <c r="E25" s="31"/>
      <c r="F25" s="31"/>
      <c r="G25" s="31"/>
      <c r="H25" s="31"/>
      <c r="I25" s="31"/>
      <c r="J25" s="32"/>
      <c r="K25" s="32"/>
      <c r="L25" s="33"/>
      <c r="M25" s="32"/>
    </row>
    <row r="26" spans="1:17" x14ac:dyDescent="0.2">
      <c r="A26" s="163"/>
      <c r="B26" s="164"/>
      <c r="C26" s="63"/>
      <c r="D26" s="63"/>
      <c r="E26" s="63"/>
      <c r="F26" s="63"/>
      <c r="G26" s="63"/>
      <c r="H26" s="63"/>
      <c r="I26" s="63"/>
      <c r="J26" s="64"/>
      <c r="K26" s="64"/>
      <c r="L26" s="65"/>
      <c r="M26" s="64"/>
    </row>
    <row r="27" spans="1:17" x14ac:dyDescent="0.2">
      <c r="A27" s="138"/>
      <c r="B27" s="139"/>
      <c r="C27" s="63"/>
      <c r="D27" s="63"/>
      <c r="E27" s="63"/>
      <c r="F27" s="63"/>
      <c r="G27" s="63"/>
      <c r="H27" s="63"/>
      <c r="I27" s="63"/>
      <c r="J27" s="64"/>
      <c r="K27" s="64"/>
      <c r="L27" s="65"/>
      <c r="M27" s="64"/>
    </row>
    <row r="28" spans="1:17" x14ac:dyDescent="0.2">
      <c r="A28" s="138"/>
      <c r="B28" s="139"/>
      <c r="C28" s="63"/>
      <c r="D28" s="63"/>
      <c r="E28" s="63"/>
      <c r="F28" s="63"/>
      <c r="G28" s="63"/>
      <c r="H28" s="63"/>
      <c r="I28" s="63"/>
      <c r="J28" s="64"/>
      <c r="K28" s="64"/>
      <c r="L28" s="65"/>
      <c r="M28" s="64"/>
    </row>
    <row r="29" spans="1:17" x14ac:dyDescent="0.2">
      <c r="A29" s="138"/>
      <c r="B29" s="139"/>
      <c r="C29" s="63"/>
      <c r="D29" s="63"/>
      <c r="E29" s="63"/>
      <c r="F29" s="63"/>
      <c r="G29" s="63"/>
      <c r="H29" s="63"/>
      <c r="I29" s="63"/>
      <c r="J29" s="64"/>
      <c r="K29" s="64"/>
      <c r="L29" s="65"/>
      <c r="M29" s="64"/>
    </row>
    <row r="30" spans="1:17" x14ac:dyDescent="0.2">
      <c r="A30" s="138"/>
      <c r="B30" s="139"/>
      <c r="C30" s="63"/>
      <c r="D30" s="63"/>
      <c r="E30" s="63"/>
      <c r="F30" s="63"/>
      <c r="G30" s="63"/>
      <c r="H30" s="63"/>
      <c r="I30" s="63"/>
      <c r="J30" s="64"/>
      <c r="K30" s="64"/>
      <c r="L30" s="65"/>
      <c r="M30" s="64"/>
    </row>
    <row r="31" spans="1:17" x14ac:dyDescent="0.2">
      <c r="A31" s="163"/>
      <c r="B31" s="164"/>
      <c r="C31" s="66"/>
      <c r="D31" s="66"/>
      <c r="E31" s="66"/>
      <c r="F31" s="66"/>
      <c r="G31" s="66"/>
      <c r="H31" s="66"/>
      <c r="I31" s="66"/>
      <c r="J31" s="67"/>
      <c r="K31" s="67"/>
      <c r="L31" s="68"/>
      <c r="M31" s="67"/>
    </row>
    <row r="32" spans="1:17" x14ac:dyDescent="0.2">
      <c r="A32" s="163"/>
      <c r="B32" s="164"/>
      <c r="C32" s="66"/>
      <c r="D32" s="66"/>
      <c r="E32" s="66"/>
      <c r="F32" s="66"/>
      <c r="G32" s="66"/>
      <c r="H32" s="66"/>
      <c r="I32" s="66"/>
      <c r="J32" s="69"/>
      <c r="K32" s="67"/>
      <c r="L32" s="68"/>
      <c r="M32" s="67"/>
    </row>
    <row r="33" spans="1:13" x14ac:dyDescent="0.2">
      <c r="A33" s="163"/>
      <c r="B33" s="164"/>
      <c r="C33" s="66"/>
      <c r="D33" s="66"/>
      <c r="E33" s="66"/>
      <c r="F33" s="66"/>
      <c r="G33" s="66"/>
      <c r="H33" s="66"/>
      <c r="I33" s="66"/>
      <c r="J33" s="69"/>
      <c r="K33" s="67"/>
      <c r="L33" s="68"/>
      <c r="M33" s="67"/>
    </row>
    <row r="34" spans="1:13" x14ac:dyDescent="0.2">
      <c r="A34" s="163"/>
      <c r="B34" s="164"/>
      <c r="C34" s="66"/>
      <c r="D34" s="66"/>
      <c r="E34" s="66"/>
      <c r="F34" s="70"/>
      <c r="G34" s="66"/>
      <c r="H34" s="66"/>
      <c r="I34" s="66"/>
      <c r="J34" s="69"/>
      <c r="K34" s="67"/>
      <c r="L34" s="68"/>
      <c r="M34" s="67"/>
    </row>
    <row r="35" spans="1:13" x14ac:dyDescent="0.2">
      <c r="A35" s="163"/>
      <c r="B35" s="164"/>
      <c r="C35" s="71"/>
      <c r="D35" s="66"/>
      <c r="E35" s="66"/>
      <c r="F35" s="66"/>
      <c r="G35" s="66"/>
      <c r="H35" s="72"/>
      <c r="I35" s="66"/>
      <c r="J35" s="69"/>
      <c r="K35" s="69"/>
      <c r="L35" s="73"/>
      <c r="M35" s="67"/>
    </row>
    <row r="36" spans="1:13" ht="6" customHeight="1" x14ac:dyDescent="0.2">
      <c r="A36" s="99"/>
      <c r="B36" s="99"/>
      <c r="C36" s="100"/>
      <c r="D36" s="100"/>
      <c r="E36" s="100"/>
      <c r="F36" s="100"/>
      <c r="G36" s="100"/>
      <c r="H36" s="100"/>
      <c r="I36" s="100"/>
      <c r="J36" s="101"/>
      <c r="K36" s="101"/>
      <c r="L36" s="101"/>
      <c r="M36" s="101"/>
    </row>
    <row r="37" spans="1:13" ht="15" customHeight="1" x14ac:dyDescent="0.2">
      <c r="A37" s="165" t="s">
        <v>67</v>
      </c>
      <c r="B37" s="166"/>
      <c r="C37" s="166"/>
      <c r="D37" s="166"/>
      <c r="E37" s="166"/>
      <c r="F37" s="166"/>
      <c r="G37" s="166"/>
      <c r="H37" s="166"/>
      <c r="I37" s="166"/>
      <c r="J37" s="166"/>
      <c r="K37" s="166"/>
      <c r="L37" s="166"/>
      <c r="M37" s="166"/>
    </row>
    <row r="38" spans="1:13" ht="340" customHeight="1" x14ac:dyDescent="0.2">
      <c r="A38" s="167"/>
      <c r="B38" s="168"/>
      <c r="C38" s="168"/>
      <c r="D38" s="168"/>
      <c r="E38" s="168"/>
      <c r="F38" s="168"/>
      <c r="G38" s="168"/>
      <c r="H38" s="168"/>
      <c r="I38" s="168"/>
      <c r="J38" s="168"/>
      <c r="K38" s="168"/>
      <c r="L38" s="168"/>
      <c r="M38" s="168"/>
    </row>
    <row r="39" spans="1:13" ht="20" customHeight="1" x14ac:dyDescent="0.2">
      <c r="A39" s="169"/>
      <c r="B39" s="170"/>
      <c r="C39" s="170"/>
      <c r="D39" s="170"/>
      <c r="E39" s="170"/>
      <c r="F39" s="170"/>
      <c r="G39" s="170"/>
      <c r="H39" s="170"/>
      <c r="I39" s="170"/>
      <c r="J39" s="170"/>
      <c r="K39" s="170"/>
      <c r="L39" s="170"/>
      <c r="M39" s="170"/>
    </row>
    <row r="40" spans="1:13" ht="20" customHeight="1" x14ac:dyDescent="0.2">
      <c r="A40" s="170"/>
      <c r="B40" s="170"/>
      <c r="C40" s="170"/>
      <c r="D40" s="170"/>
      <c r="E40" s="170"/>
      <c r="F40" s="170"/>
      <c r="G40" s="170"/>
      <c r="H40" s="170"/>
      <c r="I40" s="170"/>
      <c r="J40" s="170"/>
      <c r="K40" s="170"/>
      <c r="L40" s="170"/>
      <c r="M40" s="170"/>
    </row>
    <row r="41" spans="1:13" x14ac:dyDescent="0.2">
      <c r="A41" s="102"/>
      <c r="B41" s="102"/>
      <c r="C41" s="102"/>
      <c r="D41" s="102"/>
      <c r="E41" s="102"/>
      <c r="F41" s="102"/>
      <c r="G41" s="102"/>
      <c r="H41" s="102"/>
      <c r="I41" s="102"/>
      <c r="J41" s="102"/>
      <c r="K41" s="102"/>
      <c r="L41" s="102"/>
      <c r="M41" s="102"/>
    </row>
    <row r="42" spans="1:13" x14ac:dyDescent="0.2">
      <c r="A42" s="102"/>
      <c r="B42" s="102"/>
      <c r="C42" s="102"/>
      <c r="D42" s="102"/>
      <c r="E42" s="102"/>
      <c r="F42" s="102"/>
      <c r="G42" s="102"/>
      <c r="H42" s="102"/>
      <c r="I42" s="102"/>
      <c r="J42" s="102"/>
      <c r="K42" s="102"/>
      <c r="L42" s="102"/>
      <c r="M42" s="102"/>
    </row>
    <row r="43" spans="1:13" x14ac:dyDescent="0.2">
      <c r="A43" s="102"/>
      <c r="B43" s="102"/>
      <c r="C43" s="102"/>
      <c r="D43" s="102"/>
      <c r="E43" s="102"/>
      <c r="F43" s="102"/>
      <c r="G43" s="102"/>
      <c r="H43" s="102"/>
      <c r="I43" s="102"/>
      <c r="J43" s="102"/>
      <c r="K43" s="102"/>
      <c r="L43" s="102"/>
      <c r="M43" s="102"/>
    </row>
  </sheetData>
  <sheetProtection selectLockedCells="1"/>
  <mergeCells count="60">
    <mergeCell ref="L1:M1"/>
    <mergeCell ref="A2:M2"/>
    <mergeCell ref="B3:I3"/>
    <mergeCell ref="K3:M3"/>
    <mergeCell ref="B4:I4"/>
    <mergeCell ref="J4:J5"/>
    <mergeCell ref="K4:M4"/>
    <mergeCell ref="B5:C5"/>
    <mergeCell ref="E5:I5"/>
    <mergeCell ref="K5:M5"/>
    <mergeCell ref="B6:E6"/>
    <mergeCell ref="F6:G6"/>
    <mergeCell ref="L6:M6"/>
    <mergeCell ref="A8:M8"/>
    <mergeCell ref="A9:B9"/>
    <mergeCell ref="E9:F9"/>
    <mergeCell ref="G9:H9"/>
    <mergeCell ref="I9:J9"/>
    <mergeCell ref="M9:M19"/>
    <mergeCell ref="A10:B10"/>
    <mergeCell ref="H14:H15"/>
    <mergeCell ref="E10:F11"/>
    <mergeCell ref="A11:B11"/>
    <mergeCell ref="A12:B12"/>
    <mergeCell ref="E12:F12"/>
    <mergeCell ref="A13:B13"/>
    <mergeCell ref="E13:F13"/>
    <mergeCell ref="A22:M22"/>
    <mergeCell ref="K14:K15"/>
    <mergeCell ref="L14:L15"/>
    <mergeCell ref="N14:N15"/>
    <mergeCell ref="O14:O15"/>
    <mergeCell ref="A16:B16"/>
    <mergeCell ref="A17:B18"/>
    <mergeCell ref="C17:C18"/>
    <mergeCell ref="D17:D18"/>
    <mergeCell ref="E17:F18"/>
    <mergeCell ref="G17:G18"/>
    <mergeCell ref="A14:B15"/>
    <mergeCell ref="C14:C15"/>
    <mergeCell ref="D14:D15"/>
    <mergeCell ref="E14:F15"/>
    <mergeCell ref="G14:G15"/>
    <mergeCell ref="H17:H18"/>
    <mergeCell ref="K17:K18"/>
    <mergeCell ref="L17:L18"/>
    <mergeCell ref="A19:B19"/>
    <mergeCell ref="A21:M21"/>
    <mergeCell ref="A39:M40"/>
    <mergeCell ref="A23:B23"/>
    <mergeCell ref="A24:B24"/>
    <mergeCell ref="A25:B25"/>
    <mergeCell ref="A26:B26"/>
    <mergeCell ref="A31:B31"/>
    <mergeCell ref="A32:B32"/>
    <mergeCell ref="A33:B33"/>
    <mergeCell ref="A34:B34"/>
    <mergeCell ref="A35:B35"/>
    <mergeCell ref="A37:M37"/>
    <mergeCell ref="A38:M38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outon 2">
              <controlPr locked="0" defaultSize="0" print="0" autoFill="0" autoPict="0" macro="[0]!CopieCollerReleve" altText="Copy Relevé vers Ancien">
                <anchor moveWithCells="1" sizeWithCells="1">
                  <from>
                    <xdr:col>14</xdr:col>
                    <xdr:colOff>0</xdr:colOff>
                    <xdr:row>2</xdr:row>
                    <xdr:rowOff>139700</xdr:rowOff>
                  </from>
                  <to>
                    <xdr:col>16</xdr:col>
                    <xdr:colOff>457200</xdr:colOff>
                    <xdr:row>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locked="0" defaultSize="0" print="0" autoFill="0" autoPict="0" macro="[0]!SavePdf">
                <anchor moveWithCells="1" sizeWithCells="1">
                  <from>
                    <xdr:col>14</xdr:col>
                    <xdr:colOff>0</xdr:colOff>
                    <xdr:row>5</xdr:row>
                    <xdr:rowOff>12700</xdr:rowOff>
                  </from>
                  <to>
                    <xdr:col>16</xdr:col>
                    <xdr:colOff>457200</xdr:colOff>
                    <xdr:row>6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locked="0" defaultSize="0" print="0" autoFill="0" autoPict="0" macro="[0]!CopyBordereauAnalyseDesEaux">
                <anchor moveWithCells="1" sizeWithCells="1">
                  <from>
                    <xdr:col>15</xdr:col>
                    <xdr:colOff>12700</xdr:colOff>
                    <xdr:row>1</xdr:row>
                    <xdr:rowOff>133350</xdr:rowOff>
                  </from>
                  <to>
                    <xdr:col>17</xdr:col>
                    <xdr:colOff>6350</xdr:colOff>
                    <xdr:row>2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Q43"/>
  <sheetViews>
    <sheetView zoomScale="85" zoomScaleNormal="85" workbookViewId="0">
      <selection activeCell="C19" sqref="C19"/>
    </sheetView>
  </sheetViews>
  <sheetFormatPr baseColWidth="10" defaultColWidth="11.453125" defaultRowHeight="9" x14ac:dyDescent="0.2"/>
  <cols>
    <col min="1" max="1" width="10.54296875" style="87" customWidth="1"/>
    <col min="2" max="2" width="5.7265625" style="87" customWidth="1"/>
    <col min="3" max="8" width="7.7265625" style="87" customWidth="1"/>
    <col min="9" max="9" width="7.54296875" style="87" customWidth="1"/>
    <col min="10" max="10" width="7.81640625" style="87" customWidth="1"/>
    <col min="11" max="12" width="7.7265625" style="87" customWidth="1"/>
    <col min="13" max="13" width="7.81640625" style="87" customWidth="1"/>
    <col min="14" max="14" width="8.984375E-2" style="87" customWidth="1"/>
    <col min="15" max="15" width="0.26953125" style="87" customWidth="1"/>
    <col min="16" max="16" width="11.453125" style="87"/>
    <col min="17" max="17" width="6.54296875" style="87" customWidth="1"/>
    <col min="18" max="16384" width="11.453125" style="87"/>
  </cols>
  <sheetData>
    <row r="1" spans="1:16" x14ac:dyDescent="0.2">
      <c r="A1" s="24"/>
      <c r="B1" s="25"/>
      <c r="C1" s="24"/>
      <c r="D1" s="24"/>
      <c r="E1" s="24"/>
      <c r="F1" s="24"/>
      <c r="G1" s="24"/>
      <c r="H1" s="24"/>
      <c r="I1" s="86"/>
      <c r="J1" s="103">
        <v>91</v>
      </c>
      <c r="L1" s="230" t="s">
        <v>88</v>
      </c>
      <c r="M1" s="230"/>
    </row>
    <row r="2" spans="1:16" ht="30" customHeight="1" x14ac:dyDescent="0.25">
      <c r="A2" s="231" t="s">
        <v>81</v>
      </c>
      <c r="B2" s="232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</row>
    <row r="3" spans="1:16" ht="14.5" x14ac:dyDescent="0.2">
      <c r="A3" s="35" t="s">
        <v>0</v>
      </c>
      <c r="B3" s="233"/>
      <c r="C3" s="233"/>
      <c r="D3" s="233"/>
      <c r="E3" s="233"/>
      <c r="F3" s="233"/>
      <c r="G3" s="233"/>
      <c r="H3" s="233"/>
      <c r="I3" s="234"/>
      <c r="J3" s="77" t="s">
        <v>1</v>
      </c>
      <c r="K3" s="235">
        <v>44583</v>
      </c>
      <c r="L3" s="236"/>
      <c r="M3" s="237"/>
    </row>
    <row r="4" spans="1:16" ht="14.5" x14ac:dyDescent="0.2">
      <c r="A4" s="36" t="s">
        <v>2</v>
      </c>
      <c r="B4" s="238"/>
      <c r="C4" s="238"/>
      <c r="D4" s="238"/>
      <c r="E4" s="238"/>
      <c r="F4" s="238"/>
      <c r="G4" s="239"/>
      <c r="H4" s="239"/>
      <c r="I4" s="240"/>
      <c r="J4" s="241" t="s">
        <v>80</v>
      </c>
      <c r="K4" s="243"/>
      <c r="L4" s="244"/>
      <c r="M4" s="245"/>
    </row>
    <row r="5" spans="1:16" ht="14.5" x14ac:dyDescent="0.2">
      <c r="A5" s="36" t="s">
        <v>62</v>
      </c>
      <c r="B5" s="246"/>
      <c r="C5" s="246"/>
      <c r="D5" s="34" t="s">
        <v>64</v>
      </c>
      <c r="E5" s="246"/>
      <c r="F5" s="247"/>
      <c r="G5" s="247"/>
      <c r="H5" s="247"/>
      <c r="I5" s="240"/>
      <c r="J5" s="242"/>
      <c r="K5" s="248"/>
      <c r="L5" s="249"/>
      <c r="M5" s="250"/>
    </row>
    <row r="6" spans="1:16" ht="14.5" x14ac:dyDescent="0.2">
      <c r="A6" s="37" t="s">
        <v>70</v>
      </c>
      <c r="B6" s="212"/>
      <c r="C6" s="213"/>
      <c r="D6" s="214"/>
      <c r="E6" s="215"/>
      <c r="F6" s="216" t="s">
        <v>68</v>
      </c>
      <c r="G6" s="217"/>
      <c r="H6" s="74"/>
      <c r="I6" s="38" t="s">
        <v>63</v>
      </c>
      <c r="J6" s="78">
        <v>1</v>
      </c>
      <c r="K6" s="88" t="s">
        <v>65</v>
      </c>
      <c r="L6" s="218"/>
      <c r="M6" s="219"/>
    </row>
    <row r="7" spans="1:16" ht="6.75" customHeight="1" x14ac:dyDescent="0.2">
      <c r="A7" s="58"/>
      <c r="B7" s="56"/>
      <c r="C7" s="56"/>
      <c r="D7" s="56"/>
      <c r="E7" s="56"/>
      <c r="F7" s="56"/>
      <c r="G7" s="56"/>
      <c r="H7" s="56"/>
      <c r="I7" s="56"/>
      <c r="J7" s="56"/>
      <c r="K7" s="56"/>
      <c r="L7" s="75"/>
      <c r="M7" s="75">
        <f>SUM(C10)</f>
        <v>44583</v>
      </c>
    </row>
    <row r="8" spans="1:16" ht="15" customHeight="1" x14ac:dyDescent="0.2">
      <c r="A8" s="182" t="s">
        <v>3</v>
      </c>
      <c r="B8" s="183"/>
      <c r="C8" s="183"/>
      <c r="D8" s="183"/>
      <c r="E8" s="183"/>
      <c r="F8" s="183"/>
      <c r="G8" s="183"/>
      <c r="H8" s="183"/>
      <c r="I8" s="183"/>
      <c r="J8" s="183"/>
      <c r="K8" s="183"/>
      <c r="L8" s="183"/>
      <c r="M8" s="184"/>
    </row>
    <row r="9" spans="1:16" ht="18" customHeight="1" x14ac:dyDescent="0.25">
      <c r="A9" s="220"/>
      <c r="B9" s="221"/>
      <c r="C9" s="76" t="s">
        <v>60</v>
      </c>
      <c r="D9" s="76" t="s">
        <v>4</v>
      </c>
      <c r="E9" s="222" t="s">
        <v>59</v>
      </c>
      <c r="F9" s="222"/>
      <c r="G9" s="223" t="s">
        <v>5</v>
      </c>
      <c r="H9" s="224"/>
      <c r="I9" s="222" t="s">
        <v>6</v>
      </c>
      <c r="J9" s="222"/>
      <c r="K9" s="85" t="s">
        <v>83</v>
      </c>
      <c r="L9" s="85" t="s">
        <v>7</v>
      </c>
      <c r="M9" s="225" t="s">
        <v>69</v>
      </c>
      <c r="P9" s="128"/>
    </row>
    <row r="10" spans="1:16" x14ac:dyDescent="0.2">
      <c r="A10" s="228" t="s">
        <v>61</v>
      </c>
      <c r="B10" s="229"/>
      <c r="C10" s="80">
        <v>44583</v>
      </c>
      <c r="D10" s="80">
        <v>44558</v>
      </c>
      <c r="E10" s="204"/>
      <c r="F10" s="205"/>
      <c r="G10" s="108">
        <f>IF(C10="","",C10-D10)</f>
        <v>25</v>
      </c>
      <c r="H10" s="110" t="s">
        <v>8</v>
      </c>
      <c r="I10" s="121"/>
      <c r="J10" s="122"/>
      <c r="K10" s="119"/>
      <c r="L10" s="120"/>
      <c r="M10" s="226"/>
      <c r="N10" s="79"/>
      <c r="O10" s="104"/>
    </row>
    <row r="11" spans="1:16" ht="15" customHeight="1" x14ac:dyDescent="0.2">
      <c r="A11" s="180" t="s">
        <v>75</v>
      </c>
      <c r="B11" s="208"/>
      <c r="C11" s="81">
        <v>1950</v>
      </c>
      <c r="D11" s="81">
        <v>1850</v>
      </c>
      <c r="E11" s="206"/>
      <c r="F11" s="207"/>
      <c r="G11" s="109">
        <f>IFERROR(C11-D11,"")</f>
        <v>100</v>
      </c>
      <c r="H11" s="110" t="s">
        <v>9</v>
      </c>
      <c r="I11" s="115"/>
      <c r="J11" s="123"/>
      <c r="K11" s="115"/>
      <c r="L11" s="116"/>
      <c r="M11" s="226"/>
      <c r="N11" s="89"/>
      <c r="O11" s="82"/>
    </row>
    <row r="12" spans="1:16" ht="15" customHeight="1" x14ac:dyDescent="0.2">
      <c r="A12" s="180" t="s">
        <v>76</v>
      </c>
      <c r="B12" s="208"/>
      <c r="C12" s="81">
        <v>110100</v>
      </c>
      <c r="D12" s="81">
        <v>110000</v>
      </c>
      <c r="E12" s="209"/>
      <c r="F12" s="207"/>
      <c r="G12" s="109">
        <f>IFERROR(C12-D12,"")</f>
        <v>100</v>
      </c>
      <c r="H12" s="111" t="s">
        <v>9</v>
      </c>
      <c r="I12" s="124"/>
      <c r="J12" s="125"/>
      <c r="K12" s="115"/>
      <c r="L12" s="116"/>
      <c r="M12" s="226"/>
      <c r="N12" s="89"/>
      <c r="O12" s="82"/>
    </row>
    <row r="13" spans="1:16" ht="15.75" customHeight="1" x14ac:dyDescent="0.2">
      <c r="A13" s="193" t="s">
        <v>82</v>
      </c>
      <c r="B13" s="194"/>
      <c r="C13" s="84">
        <v>1250</v>
      </c>
      <c r="D13" s="84">
        <v>1000</v>
      </c>
      <c r="E13" s="210"/>
      <c r="F13" s="211"/>
      <c r="G13" s="109">
        <f>IFERROR(C13-D13,"")</f>
        <v>250</v>
      </c>
      <c r="H13" s="112" t="s">
        <v>9</v>
      </c>
      <c r="I13" s="26"/>
      <c r="J13" s="105"/>
      <c r="K13" s="117"/>
      <c r="L13" s="118"/>
      <c r="M13" s="226"/>
      <c r="N13" s="91"/>
      <c r="O13" s="83"/>
    </row>
    <row r="14" spans="1:16" x14ac:dyDescent="0.2">
      <c r="A14" s="193" t="s">
        <v>77</v>
      </c>
      <c r="B14" s="194"/>
      <c r="C14" s="197">
        <v>800</v>
      </c>
      <c r="D14" s="197">
        <v>987</v>
      </c>
      <c r="E14" s="203"/>
      <c r="F14" s="203"/>
      <c r="G14" s="201">
        <f t="shared" ref="G14" si="0">E14+D14-C14</f>
        <v>187</v>
      </c>
      <c r="H14" s="177" t="s">
        <v>10</v>
      </c>
      <c r="I14" s="106">
        <v>1000</v>
      </c>
      <c r="J14" s="107" t="s">
        <v>11</v>
      </c>
      <c r="K14" s="188"/>
      <c r="L14" s="189"/>
      <c r="M14" s="227"/>
      <c r="N14" s="191"/>
      <c r="O14" s="192"/>
    </row>
    <row r="15" spans="1:16" x14ac:dyDescent="0.2">
      <c r="A15" s="195"/>
      <c r="B15" s="196"/>
      <c r="C15" s="198"/>
      <c r="D15" s="198"/>
      <c r="E15" s="200"/>
      <c r="F15" s="200"/>
      <c r="G15" s="202"/>
      <c r="H15" s="178"/>
      <c r="I15" s="113">
        <f>IFERROR(G14/G12*1000,"")</f>
        <v>1870</v>
      </c>
      <c r="J15" s="114" t="s">
        <v>12</v>
      </c>
      <c r="K15" s="179"/>
      <c r="L15" s="190"/>
      <c r="M15" s="227"/>
      <c r="N15" s="191"/>
      <c r="O15" s="192"/>
    </row>
    <row r="16" spans="1:16" ht="18.5" customHeight="1" x14ac:dyDescent="0.2">
      <c r="A16" s="180" t="s">
        <v>84</v>
      </c>
      <c r="B16" s="181"/>
      <c r="C16" s="151">
        <f>IFERROR(E16*G16,"")</f>
        <v>152.96340000000001</v>
      </c>
      <c r="D16" s="133">
        <v>180</v>
      </c>
      <c r="E16" s="251">
        <v>59</v>
      </c>
      <c r="F16" s="149" t="s">
        <v>86</v>
      </c>
      <c r="G16" s="148">
        <v>2.5926</v>
      </c>
      <c r="H16" s="147" t="s">
        <v>87</v>
      </c>
      <c r="I16" s="134"/>
      <c r="J16" s="27"/>
      <c r="K16" s="129"/>
      <c r="L16" s="130"/>
      <c r="M16" s="227"/>
      <c r="N16" s="131"/>
      <c r="O16" s="132"/>
    </row>
    <row r="17" spans="1:17" x14ac:dyDescent="0.2">
      <c r="A17" s="193" t="s">
        <v>78</v>
      </c>
      <c r="B17" s="194"/>
      <c r="C17" s="197">
        <v>907</v>
      </c>
      <c r="D17" s="197">
        <v>1034</v>
      </c>
      <c r="E17" s="199">
        <v>40</v>
      </c>
      <c r="F17" s="199"/>
      <c r="G17" s="201">
        <f t="shared" ref="G17" si="1">E17+D17-C17</f>
        <v>167</v>
      </c>
      <c r="H17" s="177" t="s">
        <v>10</v>
      </c>
      <c r="I17" s="106">
        <v>1000</v>
      </c>
      <c r="J17" s="107" t="s">
        <v>11</v>
      </c>
      <c r="K17" s="179"/>
      <c r="L17" s="179"/>
      <c r="M17" s="227"/>
      <c r="N17" s="91"/>
      <c r="O17" s="83"/>
    </row>
    <row r="18" spans="1:17" x14ac:dyDescent="0.2">
      <c r="A18" s="195"/>
      <c r="B18" s="196"/>
      <c r="C18" s="198"/>
      <c r="D18" s="198"/>
      <c r="E18" s="200"/>
      <c r="F18" s="200"/>
      <c r="G18" s="202"/>
      <c r="H18" s="178"/>
      <c r="I18" s="113" t="str">
        <f>IFERROR(G17/G7*1000,"")</f>
        <v/>
      </c>
      <c r="J18" s="114" t="s">
        <v>12</v>
      </c>
      <c r="K18" s="179"/>
      <c r="L18" s="179"/>
      <c r="M18" s="227"/>
      <c r="N18" s="91"/>
      <c r="O18" s="83"/>
    </row>
    <row r="19" spans="1:17" ht="20.5" customHeight="1" x14ac:dyDescent="0.2">
      <c r="A19" s="180" t="s">
        <v>85</v>
      </c>
      <c r="B19" s="181"/>
      <c r="C19" s="152">
        <f>IFERROR(E19*G19,"")</f>
        <v>101.286</v>
      </c>
      <c r="D19" s="135">
        <v>135</v>
      </c>
      <c r="E19" s="252">
        <v>34</v>
      </c>
      <c r="F19" s="149" t="s">
        <v>86</v>
      </c>
      <c r="G19" s="150">
        <v>2.9790000000000001</v>
      </c>
      <c r="H19" s="146" t="s">
        <v>87</v>
      </c>
      <c r="I19" s="136"/>
      <c r="J19" s="137"/>
      <c r="K19" s="129"/>
      <c r="L19" s="129"/>
      <c r="M19" s="227"/>
      <c r="N19" s="131"/>
      <c r="O19" s="132"/>
    </row>
    <row r="20" spans="1:17" ht="9" customHeight="1" x14ac:dyDescent="0.2">
      <c r="A20" s="90"/>
      <c r="B20" s="90"/>
      <c r="C20" s="91"/>
      <c r="D20" s="92"/>
      <c r="E20" s="92"/>
      <c r="F20" s="92"/>
      <c r="G20" s="92"/>
      <c r="H20" s="49"/>
      <c r="I20" s="50"/>
      <c r="J20" s="51"/>
      <c r="K20" s="52"/>
      <c r="L20" s="52"/>
      <c r="M20" s="93"/>
    </row>
    <row r="21" spans="1:17" ht="15" customHeight="1" x14ac:dyDescent="0.2">
      <c r="A21" s="182" t="s">
        <v>66</v>
      </c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4"/>
    </row>
    <row r="22" spans="1:17" ht="9.5" x14ac:dyDescent="0.2">
      <c r="A22" s="185"/>
      <c r="B22" s="186"/>
      <c r="C22" s="186"/>
      <c r="D22" s="186"/>
      <c r="E22" s="186"/>
      <c r="F22" s="186"/>
      <c r="G22" s="186"/>
      <c r="H22" s="186"/>
      <c r="I22" s="186"/>
      <c r="J22" s="186"/>
      <c r="K22" s="186"/>
      <c r="L22" s="186"/>
      <c r="M22" s="187"/>
    </row>
    <row r="23" spans="1:17" x14ac:dyDescent="0.2">
      <c r="A23" s="171" t="s">
        <v>13</v>
      </c>
      <c r="B23" s="172"/>
      <c r="C23" s="46" t="s">
        <v>14</v>
      </c>
      <c r="D23" s="46" t="s">
        <v>15</v>
      </c>
      <c r="E23" s="46" t="s">
        <v>16</v>
      </c>
      <c r="F23" s="47" t="s">
        <v>17</v>
      </c>
      <c r="G23" s="47" t="s">
        <v>18</v>
      </c>
      <c r="H23" s="48" t="s">
        <v>19</v>
      </c>
      <c r="I23" s="48" t="s">
        <v>20</v>
      </c>
      <c r="J23" s="48" t="s">
        <v>46</v>
      </c>
      <c r="K23" s="48" t="s">
        <v>47</v>
      </c>
      <c r="L23" s="94"/>
      <c r="M23" s="95"/>
    </row>
    <row r="24" spans="1:17" ht="9.5" thickBot="1" x14ac:dyDescent="0.25">
      <c r="A24" s="173" t="s">
        <v>21</v>
      </c>
      <c r="B24" s="174"/>
      <c r="C24" s="28"/>
      <c r="D24" s="28" t="s">
        <v>22</v>
      </c>
      <c r="E24" s="28" t="s">
        <v>22</v>
      </c>
      <c r="F24" s="29" t="s">
        <v>22</v>
      </c>
      <c r="G24" s="29" t="s">
        <v>23</v>
      </c>
      <c r="H24" s="30" t="s">
        <v>23</v>
      </c>
      <c r="I24" s="30" t="s">
        <v>24</v>
      </c>
      <c r="J24" s="30" t="s">
        <v>23</v>
      </c>
      <c r="K24" s="30" t="s">
        <v>23</v>
      </c>
      <c r="L24" s="96"/>
      <c r="M24" s="97"/>
      <c r="Q24" s="98"/>
    </row>
    <row r="25" spans="1:17" x14ac:dyDescent="0.2">
      <c r="A25" s="175" t="s">
        <v>45</v>
      </c>
      <c r="B25" s="176"/>
      <c r="C25" s="31" t="s">
        <v>49</v>
      </c>
      <c r="D25" s="31" t="s">
        <v>48</v>
      </c>
      <c r="E25" s="31"/>
      <c r="F25" s="31"/>
      <c r="G25" s="31"/>
      <c r="H25" s="31"/>
      <c r="I25" s="31"/>
      <c r="J25" s="32"/>
      <c r="K25" s="32"/>
      <c r="L25" s="33"/>
      <c r="M25" s="32"/>
    </row>
    <row r="26" spans="1:17" x14ac:dyDescent="0.2">
      <c r="A26" s="163"/>
      <c r="B26" s="164"/>
      <c r="C26" s="63"/>
      <c r="D26" s="63"/>
      <c r="E26" s="63"/>
      <c r="F26" s="63"/>
      <c r="G26" s="63"/>
      <c r="H26" s="63"/>
      <c r="I26" s="63"/>
      <c r="J26" s="64"/>
      <c r="K26" s="64"/>
      <c r="L26" s="65"/>
      <c r="M26" s="64"/>
    </row>
    <row r="27" spans="1:17" x14ac:dyDescent="0.2">
      <c r="A27" s="126"/>
      <c r="B27" s="127"/>
      <c r="C27" s="63"/>
      <c r="D27" s="63"/>
      <c r="E27" s="63"/>
      <c r="F27" s="63"/>
      <c r="G27" s="63"/>
      <c r="H27" s="63"/>
      <c r="I27" s="63"/>
      <c r="J27" s="64"/>
      <c r="K27" s="64"/>
      <c r="L27" s="65"/>
      <c r="M27" s="64"/>
    </row>
    <row r="28" spans="1:17" x14ac:dyDescent="0.2">
      <c r="A28" s="126"/>
      <c r="B28" s="127"/>
      <c r="C28" s="63"/>
      <c r="D28" s="63"/>
      <c r="E28" s="63"/>
      <c r="F28" s="63"/>
      <c r="G28" s="63"/>
      <c r="H28" s="63"/>
      <c r="I28" s="63"/>
      <c r="J28" s="64"/>
      <c r="K28" s="64"/>
      <c r="L28" s="65"/>
      <c r="M28" s="64"/>
    </row>
    <row r="29" spans="1:17" x14ac:dyDescent="0.2">
      <c r="A29" s="126"/>
      <c r="B29" s="127"/>
      <c r="C29" s="63"/>
      <c r="D29" s="63"/>
      <c r="E29" s="63"/>
      <c r="F29" s="63"/>
      <c r="G29" s="63"/>
      <c r="H29" s="63"/>
      <c r="I29" s="63"/>
      <c r="J29" s="64"/>
      <c r="K29" s="64"/>
      <c r="L29" s="65"/>
      <c r="M29" s="64"/>
    </row>
    <row r="30" spans="1:17" x14ac:dyDescent="0.2">
      <c r="A30" s="126"/>
      <c r="B30" s="127"/>
      <c r="C30" s="63"/>
      <c r="D30" s="63"/>
      <c r="E30" s="63"/>
      <c r="F30" s="63"/>
      <c r="G30" s="63"/>
      <c r="H30" s="63"/>
      <c r="I30" s="63"/>
      <c r="J30" s="64"/>
      <c r="K30" s="64"/>
      <c r="L30" s="65"/>
      <c r="M30" s="64"/>
    </row>
    <row r="31" spans="1:17" x14ac:dyDescent="0.2">
      <c r="A31" s="163"/>
      <c r="B31" s="164"/>
      <c r="C31" s="66"/>
      <c r="D31" s="66"/>
      <c r="E31" s="66"/>
      <c r="F31" s="66"/>
      <c r="G31" s="66"/>
      <c r="H31" s="66"/>
      <c r="I31" s="66"/>
      <c r="J31" s="67"/>
      <c r="K31" s="67"/>
      <c r="L31" s="68"/>
      <c r="M31" s="67"/>
    </row>
    <row r="32" spans="1:17" x14ac:dyDescent="0.2">
      <c r="A32" s="163"/>
      <c r="B32" s="164"/>
      <c r="C32" s="66"/>
      <c r="D32" s="66"/>
      <c r="E32" s="66"/>
      <c r="F32" s="66"/>
      <c r="G32" s="66"/>
      <c r="H32" s="66"/>
      <c r="I32" s="66"/>
      <c r="J32" s="69"/>
      <c r="K32" s="67"/>
      <c r="L32" s="68"/>
      <c r="M32" s="67"/>
    </row>
    <row r="33" spans="1:13" x14ac:dyDescent="0.2">
      <c r="A33" s="163"/>
      <c r="B33" s="164"/>
      <c r="C33" s="66"/>
      <c r="D33" s="66"/>
      <c r="E33" s="66"/>
      <c r="F33" s="66"/>
      <c r="G33" s="66"/>
      <c r="H33" s="66"/>
      <c r="I33" s="66"/>
      <c r="J33" s="69"/>
      <c r="K33" s="67"/>
      <c r="L33" s="68"/>
      <c r="M33" s="67"/>
    </row>
    <row r="34" spans="1:13" x14ac:dyDescent="0.2">
      <c r="A34" s="163"/>
      <c r="B34" s="164"/>
      <c r="C34" s="66"/>
      <c r="D34" s="66"/>
      <c r="E34" s="66"/>
      <c r="F34" s="70"/>
      <c r="G34" s="66"/>
      <c r="H34" s="66"/>
      <c r="I34" s="66"/>
      <c r="J34" s="69"/>
      <c r="K34" s="67"/>
      <c r="L34" s="68"/>
      <c r="M34" s="67"/>
    </row>
    <row r="35" spans="1:13" x14ac:dyDescent="0.2">
      <c r="A35" s="163"/>
      <c r="B35" s="164"/>
      <c r="C35" s="71"/>
      <c r="D35" s="66"/>
      <c r="E35" s="66"/>
      <c r="F35" s="66"/>
      <c r="G35" s="66"/>
      <c r="H35" s="72"/>
      <c r="I35" s="66"/>
      <c r="J35" s="69"/>
      <c r="K35" s="69"/>
      <c r="L35" s="73"/>
      <c r="M35" s="67"/>
    </row>
    <row r="36" spans="1:13" ht="6" customHeight="1" x14ac:dyDescent="0.2">
      <c r="A36" s="99"/>
      <c r="B36" s="99"/>
      <c r="C36" s="100"/>
      <c r="D36" s="100"/>
      <c r="E36" s="100"/>
      <c r="F36" s="100"/>
      <c r="G36" s="100"/>
      <c r="H36" s="100"/>
      <c r="I36" s="100"/>
      <c r="J36" s="101"/>
      <c r="K36" s="101"/>
      <c r="L36" s="101"/>
      <c r="M36" s="101"/>
    </row>
    <row r="37" spans="1:13" ht="15" customHeight="1" x14ac:dyDescent="0.2">
      <c r="A37" s="165" t="s">
        <v>67</v>
      </c>
      <c r="B37" s="166"/>
      <c r="C37" s="166"/>
      <c r="D37" s="166"/>
      <c r="E37" s="166"/>
      <c r="F37" s="166"/>
      <c r="G37" s="166"/>
      <c r="H37" s="166"/>
      <c r="I37" s="166"/>
      <c r="J37" s="166"/>
      <c r="K37" s="166"/>
      <c r="L37" s="166"/>
      <c r="M37" s="166"/>
    </row>
    <row r="38" spans="1:13" ht="340" customHeight="1" x14ac:dyDescent="0.2">
      <c r="A38" s="167"/>
      <c r="B38" s="168"/>
      <c r="C38" s="168"/>
      <c r="D38" s="168"/>
      <c r="E38" s="168"/>
      <c r="F38" s="168"/>
      <c r="G38" s="168"/>
      <c r="H38" s="168"/>
      <c r="I38" s="168"/>
      <c r="J38" s="168"/>
      <c r="K38" s="168"/>
      <c r="L38" s="168"/>
      <c r="M38" s="168"/>
    </row>
    <row r="39" spans="1:13" ht="20" customHeight="1" x14ac:dyDescent="0.2">
      <c r="A39" s="169"/>
      <c r="B39" s="170"/>
      <c r="C39" s="170"/>
      <c r="D39" s="170"/>
      <c r="E39" s="170"/>
      <c r="F39" s="170"/>
      <c r="G39" s="170"/>
      <c r="H39" s="170"/>
      <c r="I39" s="170"/>
      <c r="J39" s="170"/>
      <c r="K39" s="170"/>
      <c r="L39" s="170"/>
      <c r="M39" s="170"/>
    </row>
    <row r="40" spans="1:13" ht="20" customHeight="1" x14ac:dyDescent="0.2">
      <c r="A40" s="170"/>
      <c r="B40" s="170"/>
      <c r="C40" s="170"/>
      <c r="D40" s="170"/>
      <c r="E40" s="170"/>
      <c r="F40" s="170"/>
      <c r="G40" s="170"/>
      <c r="H40" s="170"/>
      <c r="I40" s="170"/>
      <c r="J40" s="170"/>
      <c r="K40" s="170"/>
      <c r="L40" s="170"/>
      <c r="M40" s="170"/>
    </row>
    <row r="41" spans="1:13" x14ac:dyDescent="0.2">
      <c r="A41" s="102"/>
      <c r="B41" s="102"/>
      <c r="C41" s="102"/>
      <c r="D41" s="102"/>
      <c r="E41" s="102"/>
      <c r="F41" s="102"/>
      <c r="G41" s="102"/>
      <c r="H41" s="102"/>
      <c r="I41" s="102"/>
      <c r="J41" s="102"/>
      <c r="K41" s="102"/>
      <c r="L41" s="102"/>
      <c r="M41" s="102"/>
    </row>
    <row r="42" spans="1:13" x14ac:dyDescent="0.2">
      <c r="A42" s="102"/>
      <c r="B42" s="102"/>
      <c r="C42" s="102"/>
      <c r="D42" s="102"/>
      <c r="E42" s="102"/>
      <c r="F42" s="102"/>
      <c r="G42" s="102"/>
      <c r="H42" s="102"/>
      <c r="I42" s="102"/>
      <c r="J42" s="102"/>
      <c r="K42" s="102"/>
      <c r="L42" s="102"/>
      <c r="M42" s="102"/>
    </row>
    <row r="43" spans="1:13" x14ac:dyDescent="0.2">
      <c r="A43" s="102"/>
      <c r="B43" s="102"/>
      <c r="C43" s="102"/>
      <c r="D43" s="102"/>
      <c r="E43" s="102"/>
      <c r="F43" s="102"/>
      <c r="G43" s="102"/>
      <c r="H43" s="102"/>
      <c r="I43" s="102"/>
      <c r="J43" s="102"/>
      <c r="K43" s="102"/>
      <c r="L43" s="102"/>
      <c r="M43" s="102"/>
    </row>
  </sheetData>
  <sheetProtection selectLockedCells="1"/>
  <mergeCells count="60">
    <mergeCell ref="N14:N15"/>
    <mergeCell ref="O14:O15"/>
    <mergeCell ref="B6:E6"/>
    <mergeCell ref="L6:M6"/>
    <mergeCell ref="F6:G6"/>
    <mergeCell ref="K14:K15"/>
    <mergeCell ref="E10:F11"/>
    <mergeCell ref="G14:G15"/>
    <mergeCell ref="H14:H15"/>
    <mergeCell ref="A10:B10"/>
    <mergeCell ref="A8:M8"/>
    <mergeCell ref="E9:F9"/>
    <mergeCell ref="G9:H9"/>
    <mergeCell ref="I9:J9"/>
    <mergeCell ref="A9:B9"/>
    <mergeCell ref="M9:M19"/>
    <mergeCell ref="E12:F12"/>
    <mergeCell ref="E13:F13"/>
    <mergeCell ref="A13:B13"/>
    <mergeCell ref="A11:B11"/>
    <mergeCell ref="A12:B12"/>
    <mergeCell ref="A17:B18"/>
    <mergeCell ref="C17:C18"/>
    <mergeCell ref="D17:D18"/>
    <mergeCell ref="E17:F18"/>
    <mergeCell ref="G17:G18"/>
    <mergeCell ref="H17:H18"/>
    <mergeCell ref="K17:K18"/>
    <mergeCell ref="L17:L18"/>
    <mergeCell ref="A14:B15"/>
    <mergeCell ref="A26:B26"/>
    <mergeCell ref="A25:B25"/>
    <mergeCell ref="E14:F15"/>
    <mergeCell ref="D14:D15"/>
    <mergeCell ref="C14:C15"/>
    <mergeCell ref="A24:B24"/>
    <mergeCell ref="A22:M22"/>
    <mergeCell ref="L14:L15"/>
    <mergeCell ref="A16:B16"/>
    <mergeCell ref="A19:B19"/>
    <mergeCell ref="A21:M21"/>
    <mergeCell ref="A23:B23"/>
    <mergeCell ref="L1:M1"/>
    <mergeCell ref="A2:M2"/>
    <mergeCell ref="B5:C5"/>
    <mergeCell ref="E5:I5"/>
    <mergeCell ref="B4:I4"/>
    <mergeCell ref="K5:M5"/>
    <mergeCell ref="B3:I3"/>
    <mergeCell ref="K3:M3"/>
    <mergeCell ref="K4:M4"/>
    <mergeCell ref="J4:J5"/>
    <mergeCell ref="A39:M40"/>
    <mergeCell ref="A31:B31"/>
    <mergeCell ref="A32:B32"/>
    <mergeCell ref="A33:B33"/>
    <mergeCell ref="A34:B34"/>
    <mergeCell ref="A37:M37"/>
    <mergeCell ref="A35:B35"/>
    <mergeCell ref="A38:M38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outon 2">
              <controlPr locked="0" defaultSize="0" print="0" autoFill="0" autoPict="0" macro="[0]!CopieCollerReleve" altText="Copy Relevé vers Ancien">
                <anchor moveWithCells="1" sizeWithCells="1">
                  <from>
                    <xdr:col>14</xdr:col>
                    <xdr:colOff>0</xdr:colOff>
                    <xdr:row>2</xdr:row>
                    <xdr:rowOff>139700</xdr:rowOff>
                  </from>
                  <to>
                    <xdr:col>16</xdr:col>
                    <xdr:colOff>457200</xdr:colOff>
                    <xdr:row>4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locked="0" defaultSize="0" print="0" autoFill="0" autoPict="0" macro="[0]!SavePdf">
                <anchor moveWithCells="1" sizeWithCells="1">
                  <from>
                    <xdr:col>14</xdr:col>
                    <xdr:colOff>0</xdr:colOff>
                    <xdr:row>5</xdr:row>
                    <xdr:rowOff>12700</xdr:rowOff>
                  </from>
                  <to>
                    <xdr:col>16</xdr:col>
                    <xdr:colOff>457200</xdr:colOff>
                    <xdr:row>6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locked="0" defaultSize="0" print="0" autoFill="0" autoPict="0" macro="[0]!CopyBordereauAnalyseDesEaux">
                <anchor moveWithCells="1" sizeWithCells="1">
                  <from>
                    <xdr:col>15</xdr:col>
                    <xdr:colOff>12700</xdr:colOff>
                    <xdr:row>1</xdr:row>
                    <xdr:rowOff>133350</xdr:rowOff>
                  </from>
                  <to>
                    <xdr:col>17</xdr:col>
                    <xdr:colOff>6350</xdr:colOff>
                    <xdr:row>2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 à suivre</vt:lpstr>
      <vt:lpstr>BAE 2</vt:lpstr>
      <vt:lpstr>BAE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2022-02-01T09:58:30Z</cp:lastPrinted>
  <dcterms:created xsi:type="dcterms:W3CDTF">2014-01-27T17:04:52Z</dcterms:created>
  <dcterms:modified xsi:type="dcterms:W3CDTF">2022-02-09T20:33:25Z</dcterms:modified>
</cp:coreProperties>
</file>