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d5999\Downloads\"/>
    </mc:Choice>
  </mc:AlternateContent>
  <xr:revisionPtr revIDLastSave="0" documentId="13_ncr:1_{AE08CABC-04E0-4AC4-AB08-7F4CAE2C9AA9}" xr6:coauthVersionLast="41" xr6:coauthVersionMax="41" xr10:uidLastSave="{00000000-0000-0000-0000-000000000000}"/>
  <bookViews>
    <workbookView minimized="1" xWindow="1140" yWindow="870" windowWidth="5265" windowHeight="9300" xr2:uid="{F53C9961-48F2-4E56-868D-A7730CE75050}"/>
  </bookViews>
  <sheets>
    <sheet name="Zone" sheetId="1" r:id="rId1"/>
    <sheet name="objets" sheetId="2" r:id="rId2"/>
    <sheet name="Pré-montage" sheetId="3" r:id="rId3"/>
    <sheet name="Modele zone" sheetId="4" r:id="rId4"/>
    <sheet name="P66" sheetId="5" r:id="rId5"/>
    <sheet name="Encadrant Nord" sheetId="6" r:id="rId6"/>
    <sheet name="Encadrant Sud" sheetId="7" r:id="rId7"/>
  </sheets>
  <externalReferences>
    <externalReference r:id="rId8"/>
    <externalReference r:id="rId9"/>
    <externalReference r:id="rId10"/>
    <externalReference r:id="rId11"/>
  </externalReferences>
  <definedNames>
    <definedName name="objets">[3]objets!$A$2:$A$121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1" i="7" l="1"/>
  <c r="M11" i="7"/>
  <c r="L11" i="7"/>
  <c r="K11" i="7"/>
  <c r="X11" i="7" s="1"/>
  <c r="J11" i="7"/>
  <c r="I11" i="7"/>
  <c r="H11" i="7"/>
  <c r="G11" i="7"/>
  <c r="N10" i="7"/>
  <c r="M10" i="7"/>
  <c r="L10" i="7"/>
  <c r="K10" i="7"/>
  <c r="J10" i="7"/>
  <c r="I10" i="7"/>
  <c r="H10" i="7"/>
  <c r="X10" i="7" s="1"/>
  <c r="N9" i="7"/>
  <c r="M9" i="7"/>
  <c r="L9" i="7"/>
  <c r="K9" i="7"/>
  <c r="J9" i="7"/>
  <c r="I9" i="7"/>
  <c r="H9" i="7"/>
  <c r="X9" i="7" s="1"/>
  <c r="N8" i="7"/>
  <c r="M8" i="7"/>
  <c r="L8" i="7"/>
  <c r="K8" i="7"/>
  <c r="J8" i="7"/>
  <c r="G8" i="7" s="1"/>
  <c r="I8" i="7"/>
  <c r="H8" i="7"/>
  <c r="X8" i="7" s="1"/>
  <c r="N7" i="7"/>
  <c r="N12" i="7" s="1"/>
  <c r="M7" i="7"/>
  <c r="L7" i="7"/>
  <c r="K7" i="7"/>
  <c r="J7" i="7"/>
  <c r="J12" i="7" s="1"/>
  <c r="I7" i="7"/>
  <c r="H7" i="7"/>
  <c r="N6" i="7"/>
  <c r="M6" i="7"/>
  <c r="L6" i="7"/>
  <c r="K6" i="7"/>
  <c r="X6" i="7" s="1"/>
  <c r="J6" i="7"/>
  <c r="I6" i="7"/>
  <c r="H6" i="7"/>
  <c r="G6" i="7"/>
  <c r="N5" i="7"/>
  <c r="V12" i="7" s="1"/>
  <c r="M5" i="7"/>
  <c r="M12" i="7" s="1"/>
  <c r="L5" i="7"/>
  <c r="L12" i="7" s="1"/>
  <c r="T12" i="7" s="1"/>
  <c r="K5" i="7"/>
  <c r="J5" i="7"/>
  <c r="R12" i="7" s="1"/>
  <c r="I5" i="7"/>
  <c r="I12" i="7" s="1"/>
  <c r="H5" i="7"/>
  <c r="F1" i="7"/>
  <c r="B1" i="7"/>
  <c r="N11" i="6"/>
  <c r="M11" i="6"/>
  <c r="L11" i="6"/>
  <c r="K11" i="6"/>
  <c r="J11" i="6"/>
  <c r="X11" i="6" s="1"/>
  <c r="I11" i="6"/>
  <c r="H11" i="6"/>
  <c r="N10" i="6"/>
  <c r="M10" i="6"/>
  <c r="L10" i="6"/>
  <c r="K10" i="6"/>
  <c r="X10" i="6" s="1"/>
  <c r="J10" i="6"/>
  <c r="I10" i="6"/>
  <c r="H10" i="6"/>
  <c r="N9" i="6"/>
  <c r="M9" i="6"/>
  <c r="L9" i="6"/>
  <c r="K9" i="6"/>
  <c r="J9" i="6"/>
  <c r="I9" i="6"/>
  <c r="H9" i="6"/>
  <c r="X9" i="6" s="1"/>
  <c r="N8" i="6"/>
  <c r="M8" i="6"/>
  <c r="M12" i="6" s="1"/>
  <c r="U12" i="6" s="1"/>
  <c r="L8" i="6"/>
  <c r="K8" i="6"/>
  <c r="J8" i="6"/>
  <c r="I8" i="6"/>
  <c r="X8" i="6" s="1"/>
  <c r="H8" i="6"/>
  <c r="N7" i="6"/>
  <c r="N12" i="6" s="1"/>
  <c r="M7" i="6"/>
  <c r="L7" i="6"/>
  <c r="K7" i="6"/>
  <c r="J7" i="6"/>
  <c r="J12" i="6" s="1"/>
  <c r="I7" i="6"/>
  <c r="H7" i="6"/>
  <c r="N6" i="6"/>
  <c r="M6" i="6"/>
  <c r="L6" i="6"/>
  <c r="K6" i="6"/>
  <c r="K12" i="6" s="1"/>
  <c r="S12" i="6" s="1"/>
  <c r="J6" i="6"/>
  <c r="I6" i="6"/>
  <c r="H6" i="6"/>
  <c r="N5" i="6"/>
  <c r="V12" i="6" s="1"/>
  <c r="M5" i="6"/>
  <c r="L5" i="6"/>
  <c r="L12" i="6" s="1"/>
  <c r="T12" i="6" s="1"/>
  <c r="K5" i="6"/>
  <c r="J5" i="6"/>
  <c r="R12" i="6" s="1"/>
  <c r="I5" i="6"/>
  <c r="H5" i="6"/>
  <c r="F1" i="6"/>
  <c r="B1" i="6"/>
  <c r="N11" i="5"/>
  <c r="M11" i="5"/>
  <c r="L11" i="5"/>
  <c r="K11" i="5"/>
  <c r="X11" i="5" s="1"/>
  <c r="J11" i="5"/>
  <c r="I11" i="5"/>
  <c r="H11" i="5"/>
  <c r="G11" i="5"/>
  <c r="N10" i="5"/>
  <c r="M10" i="5"/>
  <c r="L10" i="5"/>
  <c r="K10" i="5"/>
  <c r="J10" i="5"/>
  <c r="I10" i="5"/>
  <c r="H10" i="5"/>
  <c r="X10" i="5" s="1"/>
  <c r="N9" i="5"/>
  <c r="M9" i="5"/>
  <c r="L9" i="5"/>
  <c r="K9" i="5"/>
  <c r="J9" i="5"/>
  <c r="I9" i="5"/>
  <c r="H9" i="5"/>
  <c r="X9" i="5" s="1"/>
  <c r="N8" i="5"/>
  <c r="N12" i="5" s="1"/>
  <c r="M8" i="5"/>
  <c r="L8" i="5"/>
  <c r="K8" i="5"/>
  <c r="J8" i="5"/>
  <c r="J12" i="5" s="1"/>
  <c r="I8" i="5"/>
  <c r="H8" i="5"/>
  <c r="X8" i="5" s="1"/>
  <c r="N7" i="5"/>
  <c r="M7" i="5"/>
  <c r="L7" i="5"/>
  <c r="G7" i="5" s="1"/>
  <c r="K7" i="5"/>
  <c r="X7" i="5" s="1"/>
  <c r="J7" i="5"/>
  <c r="I7" i="5"/>
  <c r="H7" i="5"/>
  <c r="N6" i="5"/>
  <c r="M6" i="5"/>
  <c r="L6" i="5"/>
  <c r="K6" i="5"/>
  <c r="J6" i="5"/>
  <c r="I6" i="5"/>
  <c r="H6" i="5"/>
  <c r="X6" i="5" s="1"/>
  <c r="N5" i="5"/>
  <c r="V12" i="5" s="1"/>
  <c r="M5" i="5"/>
  <c r="M12" i="5" s="1"/>
  <c r="L5" i="5"/>
  <c r="L12" i="5" s="1"/>
  <c r="T12" i="5" s="1"/>
  <c r="K5" i="5"/>
  <c r="J5" i="5"/>
  <c r="R12" i="5" s="1"/>
  <c r="I5" i="5"/>
  <c r="I12" i="5" s="1"/>
  <c r="H5" i="5"/>
  <c r="F1" i="5"/>
  <c r="B1" i="5"/>
  <c r="N11" i="4"/>
  <c r="M11" i="4"/>
  <c r="L11" i="4"/>
  <c r="K11" i="4"/>
  <c r="X11" i="4" s="1"/>
  <c r="J11" i="4"/>
  <c r="I11" i="4"/>
  <c r="H11" i="4"/>
  <c r="G11" i="4"/>
  <c r="N10" i="4"/>
  <c r="M10" i="4"/>
  <c r="L10" i="4"/>
  <c r="K10" i="4"/>
  <c r="J10" i="4"/>
  <c r="I10" i="4"/>
  <c r="H10" i="4"/>
  <c r="X10" i="4" s="1"/>
  <c r="N9" i="4"/>
  <c r="M9" i="4"/>
  <c r="L9" i="4"/>
  <c r="K9" i="4"/>
  <c r="J9" i="4"/>
  <c r="I9" i="4"/>
  <c r="G9" i="4" s="1"/>
  <c r="H9" i="4"/>
  <c r="X9" i="4" s="1"/>
  <c r="N8" i="4"/>
  <c r="M8" i="4"/>
  <c r="L8" i="4"/>
  <c r="K8" i="4"/>
  <c r="J8" i="4"/>
  <c r="G8" i="4" s="1"/>
  <c r="I8" i="4"/>
  <c r="H8" i="4"/>
  <c r="X8" i="4" s="1"/>
  <c r="N7" i="4"/>
  <c r="N12" i="4" s="1"/>
  <c r="M7" i="4"/>
  <c r="L7" i="4"/>
  <c r="K7" i="4"/>
  <c r="J7" i="4"/>
  <c r="J12" i="4" s="1"/>
  <c r="I7" i="4"/>
  <c r="H7" i="4"/>
  <c r="N6" i="4"/>
  <c r="M6" i="4"/>
  <c r="L6" i="4"/>
  <c r="K6" i="4"/>
  <c r="X6" i="4" s="1"/>
  <c r="J6" i="4"/>
  <c r="I6" i="4"/>
  <c r="H6" i="4"/>
  <c r="G6" i="4"/>
  <c r="N5" i="4"/>
  <c r="M5" i="4"/>
  <c r="M12" i="4" s="1"/>
  <c r="L5" i="4"/>
  <c r="L12" i="4" s="1"/>
  <c r="T12" i="4" s="1"/>
  <c r="K5" i="4"/>
  <c r="J5" i="4"/>
  <c r="I5" i="4"/>
  <c r="I12" i="4" s="1"/>
  <c r="H5" i="4"/>
  <c r="K12" i="7" l="1"/>
  <c r="S12" i="7" s="1"/>
  <c r="U12" i="7"/>
  <c r="G6" i="6"/>
  <c r="X6" i="6"/>
  <c r="G10" i="6"/>
  <c r="I12" i="6"/>
  <c r="G7" i="6"/>
  <c r="X7" i="6"/>
  <c r="G11" i="6"/>
  <c r="G7" i="7"/>
  <c r="X7" i="7"/>
  <c r="G8" i="6"/>
  <c r="G5" i="6"/>
  <c r="X5" i="6"/>
  <c r="G9" i="6"/>
  <c r="H12" i="6"/>
  <c r="P12" i="6" s="1"/>
  <c r="G5" i="7"/>
  <c r="X5" i="7"/>
  <c r="G9" i="7"/>
  <c r="H12" i="7"/>
  <c r="P12" i="7" s="1"/>
  <c r="G10" i="7"/>
  <c r="G8" i="5"/>
  <c r="K12" i="5"/>
  <c r="S12" i="5" s="1"/>
  <c r="U12" i="5"/>
  <c r="G9" i="5"/>
  <c r="H12" i="5"/>
  <c r="P12" i="5" s="1"/>
  <c r="G5" i="5"/>
  <c r="X5" i="5"/>
  <c r="G6" i="5"/>
  <c r="G10" i="5"/>
  <c r="R12" i="4"/>
  <c r="V12" i="4"/>
  <c r="K12" i="4"/>
  <c r="S12" i="4" s="1"/>
  <c r="U12" i="4"/>
  <c r="G7" i="4"/>
  <c r="X7" i="4"/>
  <c r="G5" i="4"/>
  <c r="X5" i="4"/>
  <c r="H12" i="4"/>
  <c r="X12" i="4" s="1"/>
  <c r="G10" i="4"/>
  <c r="X12" i="6" l="1"/>
  <c r="X12" i="7"/>
  <c r="G12" i="7"/>
  <c r="G12" i="6"/>
  <c r="X12" i="5"/>
  <c r="G12" i="5"/>
  <c r="G12" i="4"/>
  <c r="P12" i="4"/>
  <c r="F1" i="4" l="1"/>
  <c r="B1" i="4"/>
  <c r="D13" i="3"/>
  <c r="C13" i="3"/>
  <c r="B13" i="3"/>
  <c r="A13" i="3"/>
  <c r="D12" i="3"/>
  <c r="C12" i="3"/>
  <c r="B12" i="3"/>
  <c r="A12" i="3"/>
  <c r="D11" i="3"/>
  <c r="C11" i="3"/>
  <c r="B11" i="3"/>
  <c r="A11" i="3"/>
  <c r="D10" i="3"/>
  <c r="C10" i="3"/>
  <c r="B10" i="3"/>
  <c r="A10" i="3"/>
  <c r="D9" i="3"/>
  <c r="C9" i="3"/>
  <c r="B9" i="3"/>
  <c r="A9" i="3"/>
  <c r="D8" i="3"/>
  <c r="C8" i="3"/>
  <c r="B8" i="3"/>
  <c r="A8" i="3"/>
  <c r="A2" i="3" s="1"/>
  <c r="D7" i="3"/>
  <c r="C7" i="3"/>
  <c r="B7" i="3"/>
  <c r="A7" i="3"/>
  <c r="D6" i="3"/>
  <c r="C6" i="3"/>
  <c r="B6" i="3"/>
  <c r="A6" i="3"/>
  <c r="D5" i="3"/>
  <c r="C5" i="3"/>
  <c r="B5" i="3"/>
  <c r="B2" i="3" s="1"/>
  <c r="A5" i="3"/>
  <c r="D2" i="3"/>
  <c r="C2" i="3"/>
  <c r="C120" i="2"/>
  <c r="B120" i="2"/>
  <c r="E119" i="2"/>
  <c r="C119" i="2"/>
  <c r="E118" i="2"/>
  <c r="C118" i="2"/>
  <c r="E117" i="2"/>
  <c r="C117" i="2"/>
  <c r="E116" i="2"/>
  <c r="C116" i="2"/>
  <c r="E115" i="2"/>
  <c r="C115" i="2"/>
  <c r="E114" i="2"/>
  <c r="C114" i="2"/>
  <c r="C113" i="2"/>
  <c r="C112" i="2"/>
  <c r="E111" i="2"/>
  <c r="C111" i="2"/>
  <c r="E110" i="2"/>
  <c r="C110" i="2"/>
  <c r="E109" i="2"/>
  <c r="C109" i="2"/>
  <c r="E108" i="2"/>
  <c r="C108" i="2"/>
  <c r="E107" i="2"/>
  <c r="C107" i="2"/>
  <c r="E106" i="2"/>
  <c r="C106" i="2"/>
  <c r="E105" i="2"/>
  <c r="C105" i="2"/>
  <c r="E104" i="2"/>
  <c r="C104" i="2"/>
  <c r="E103" i="2"/>
  <c r="C103" i="2"/>
  <c r="E102" i="2"/>
  <c r="C102" i="2"/>
  <c r="E101" i="2"/>
  <c r="C101" i="2"/>
  <c r="E100" i="2"/>
  <c r="C100" i="2"/>
  <c r="E99" i="2"/>
  <c r="C99" i="2"/>
  <c r="E98" i="2"/>
  <c r="C98" i="2"/>
  <c r="E97" i="2"/>
  <c r="C97" i="2"/>
  <c r="E96" i="2"/>
  <c r="C96" i="2"/>
  <c r="E95" i="2"/>
  <c r="C95" i="2"/>
  <c r="E94" i="2"/>
  <c r="C94" i="2"/>
  <c r="E93" i="2"/>
  <c r="C93" i="2"/>
  <c r="E92" i="2"/>
  <c r="C92" i="2"/>
  <c r="E91" i="2"/>
  <c r="C91" i="2"/>
  <c r="E90" i="2"/>
  <c r="C90" i="2"/>
  <c r="E89" i="2"/>
  <c r="C89" i="2"/>
  <c r="E88" i="2"/>
  <c r="C88" i="2"/>
  <c r="E87" i="2"/>
  <c r="C87" i="2"/>
  <c r="E86" i="2"/>
  <c r="C86" i="2"/>
  <c r="E85" i="2"/>
  <c r="C85" i="2"/>
  <c r="E84" i="2"/>
  <c r="C84" i="2"/>
  <c r="E83" i="2"/>
  <c r="C83" i="2"/>
  <c r="E82" i="2"/>
  <c r="C82" i="2"/>
  <c r="E81" i="2"/>
  <c r="C81" i="2"/>
  <c r="E80" i="2"/>
  <c r="C80" i="2"/>
  <c r="E79" i="2"/>
  <c r="C79" i="2"/>
  <c r="E78" i="2"/>
  <c r="C78" i="2"/>
  <c r="E77" i="2"/>
  <c r="C77" i="2"/>
  <c r="E76" i="2"/>
  <c r="C76" i="2"/>
  <c r="E75" i="2"/>
  <c r="C75" i="2"/>
  <c r="E74" i="2"/>
  <c r="C74" i="2"/>
  <c r="E73" i="2"/>
  <c r="C73" i="2"/>
  <c r="E72" i="2"/>
  <c r="C72" i="2"/>
  <c r="E71" i="2"/>
  <c r="C71" i="2"/>
  <c r="E70" i="2"/>
  <c r="C70" i="2"/>
  <c r="E69" i="2"/>
  <c r="C69" i="2"/>
  <c r="E68" i="2"/>
  <c r="C68" i="2"/>
  <c r="E67" i="2"/>
  <c r="C67" i="2"/>
  <c r="E66" i="2"/>
  <c r="C66" i="2"/>
  <c r="E65" i="2"/>
  <c r="C65" i="2"/>
  <c r="E64" i="2"/>
  <c r="C64" i="2"/>
  <c r="E63" i="2"/>
  <c r="C63" i="2"/>
  <c r="E62" i="2"/>
  <c r="C62" i="2"/>
  <c r="E61" i="2"/>
  <c r="C61" i="2"/>
  <c r="E60" i="2"/>
  <c r="C60" i="2"/>
  <c r="E59" i="2"/>
  <c r="C59" i="2"/>
  <c r="E58" i="2"/>
  <c r="C58" i="2"/>
  <c r="E57" i="2"/>
  <c r="C57" i="2"/>
  <c r="E56" i="2"/>
  <c r="C56" i="2"/>
  <c r="E55" i="2"/>
  <c r="C55" i="2"/>
  <c r="E54" i="2"/>
  <c r="C54" i="2"/>
  <c r="E53" i="2"/>
  <c r="C53" i="2"/>
  <c r="E52" i="2"/>
  <c r="C52" i="2"/>
  <c r="E51" i="2"/>
  <c r="C51" i="2"/>
  <c r="E50" i="2"/>
  <c r="C50" i="2"/>
  <c r="E49" i="2"/>
  <c r="C49" i="2"/>
  <c r="E48" i="2"/>
  <c r="C48" i="2"/>
  <c r="E47" i="2"/>
  <c r="C47" i="2"/>
  <c r="E46" i="2"/>
  <c r="C46" i="2"/>
  <c r="E45" i="2"/>
  <c r="C45" i="2"/>
  <c r="E44" i="2"/>
  <c r="C44" i="2"/>
  <c r="E43" i="2"/>
  <c r="C43" i="2"/>
  <c r="E42" i="2"/>
  <c r="C42" i="2"/>
  <c r="E41" i="2"/>
  <c r="C41" i="2"/>
  <c r="E40" i="2"/>
  <c r="C40" i="2"/>
  <c r="E39" i="2"/>
  <c r="C39" i="2"/>
  <c r="E38" i="2"/>
  <c r="C38" i="2"/>
  <c r="E37" i="2"/>
  <c r="C37" i="2"/>
  <c r="E36" i="2"/>
  <c r="C36" i="2"/>
  <c r="E35" i="2"/>
  <c r="C35" i="2"/>
  <c r="E34" i="2"/>
  <c r="C34" i="2"/>
  <c r="E33" i="2"/>
  <c r="C33" i="2"/>
  <c r="E32" i="2"/>
  <c r="C32" i="2"/>
  <c r="E31" i="2"/>
  <c r="C31" i="2"/>
  <c r="E30" i="2"/>
  <c r="C30" i="2"/>
  <c r="E29" i="2"/>
  <c r="C29" i="2"/>
  <c r="E28" i="2"/>
  <c r="C28" i="2"/>
  <c r="E27" i="2"/>
  <c r="C27" i="2"/>
  <c r="E26" i="2"/>
  <c r="C26" i="2"/>
  <c r="E25" i="2"/>
  <c r="C25" i="2"/>
  <c r="E24" i="2"/>
  <c r="C24" i="2"/>
  <c r="E23" i="2"/>
  <c r="C23" i="2"/>
  <c r="E22" i="2"/>
  <c r="C22" i="2"/>
  <c r="E21" i="2"/>
  <c r="C21" i="2"/>
  <c r="E20" i="2"/>
  <c r="C20" i="2"/>
  <c r="E19" i="2"/>
  <c r="C19" i="2"/>
  <c r="E18" i="2"/>
  <c r="C18" i="2"/>
  <c r="E17" i="2"/>
  <c r="C17" i="2"/>
  <c r="E16" i="2"/>
  <c r="C16" i="2"/>
  <c r="E15" i="2"/>
  <c r="C15" i="2"/>
  <c r="E14" i="2"/>
  <c r="C14" i="2"/>
  <c r="E13" i="2"/>
  <c r="C13" i="2"/>
  <c r="E12" i="2"/>
  <c r="C12" i="2"/>
  <c r="E11" i="2"/>
  <c r="C11" i="2"/>
  <c r="E10" i="2"/>
  <c r="C10" i="2"/>
  <c r="E9" i="2"/>
  <c r="C9" i="2"/>
  <c r="E8" i="2"/>
  <c r="C8" i="2"/>
  <c r="E7" i="2"/>
  <c r="C7" i="2"/>
  <c r="E6" i="2"/>
  <c r="C6" i="2"/>
  <c r="E5" i="2"/>
  <c r="C5" i="2"/>
  <c r="C4" i="2"/>
  <c r="B4" i="2"/>
  <c r="C3" i="2"/>
  <c r="B3" i="2"/>
</calcChain>
</file>

<file path=xl/sharedStrings.xml><?xml version="1.0" encoding="utf-8"?>
<sst xmlns="http://schemas.openxmlformats.org/spreadsheetml/2006/main" count="392" uniqueCount="248">
  <si>
    <t>Nom Chantier</t>
  </si>
  <si>
    <t>oto</t>
  </si>
  <si>
    <t>N° Affaire</t>
  </si>
  <si>
    <t>Liste des zones</t>
  </si>
  <si>
    <t>Liste des centres</t>
  </si>
  <si>
    <t>P66</t>
  </si>
  <si>
    <t>CENTRE 1</t>
  </si>
  <si>
    <t>Encadrant Nord</t>
  </si>
  <si>
    <t>C.RCH01-1</t>
  </si>
  <si>
    <t>Encadrant Sud</t>
  </si>
  <si>
    <t>C.RCH02-1</t>
  </si>
  <si>
    <t>C.RCH03-1</t>
  </si>
  <si>
    <t>C.RCH04-1</t>
  </si>
  <si>
    <t>C.RCH05-1</t>
  </si>
  <si>
    <t>C.RCH06-1</t>
  </si>
  <si>
    <t>C.RCH07-1</t>
  </si>
  <si>
    <t>C.RCH08-1</t>
  </si>
  <si>
    <t>CE01-1</t>
  </si>
  <si>
    <t>CE02-1</t>
  </si>
  <si>
    <t>CE03-1</t>
  </si>
  <si>
    <t>CE04-1</t>
  </si>
  <si>
    <t>CE05-1</t>
  </si>
  <si>
    <t>CE06-1</t>
  </si>
  <si>
    <t>CE07-1</t>
  </si>
  <si>
    <t>CE08-1</t>
  </si>
  <si>
    <t>Centre A-1</t>
  </si>
  <si>
    <t>Centre B-1</t>
  </si>
  <si>
    <t>CENTRE C-1</t>
  </si>
  <si>
    <t>CENTRE D-1</t>
  </si>
  <si>
    <t>Centre E-1</t>
  </si>
  <si>
    <t>Centre F-1</t>
  </si>
  <si>
    <t>Centre G-1</t>
  </si>
  <si>
    <t>Centre H2</t>
  </si>
  <si>
    <t>Centre K1</t>
  </si>
  <si>
    <t>centre Km 2,4</t>
  </si>
  <si>
    <t>Centre Km:1,8</t>
  </si>
  <si>
    <t>TU
(prépa DM )</t>
  </si>
  <si>
    <t>TU
(prépa parc)</t>
  </si>
  <si>
    <t>TU (précablage)</t>
  </si>
  <si>
    <t>TU (chantier)</t>
  </si>
  <si>
    <t>Déroulage câble</t>
  </si>
  <si>
    <t>Equipement Poste
(Neuf ou Modif)</t>
  </si>
  <si>
    <t>Prépa Parc
(sur site)</t>
  </si>
  <si>
    <t xml:space="preserve">Pose à la voie
</t>
  </si>
  <si>
    <t>Racco voie</t>
  </si>
  <si>
    <t>Racco Centre
ou modif</t>
  </si>
  <si>
    <t>Contrôle</t>
  </si>
  <si>
    <t>STM PM</t>
  </si>
  <si>
    <t>STM.MM</t>
  </si>
  <si>
    <t>STM.GM</t>
  </si>
  <si>
    <t>U90</t>
  </si>
  <si>
    <t>GUERITE
simple</t>
  </si>
  <si>
    <t>GUERITE
triple</t>
  </si>
  <si>
    <t>Abris à accus</t>
  </si>
  <si>
    <t>herse
"POINT"</t>
  </si>
  <si>
    <t>U71
"POINT"</t>
  </si>
  <si>
    <t>GUERITE
"POINT"</t>
  </si>
  <si>
    <t>DATZ</t>
  </si>
  <si>
    <t>jalon M</t>
  </si>
  <si>
    <t>REPERE "NF"</t>
  </si>
  <si>
    <t>REPERE "F"</t>
  </si>
  <si>
    <t>TOUT
appareillage
transport</t>
  </si>
  <si>
    <t>téléphone</t>
  </si>
  <si>
    <t xml:space="preserve">boite à feu
isolée
avec amorce
câble
</t>
  </si>
  <si>
    <t>œilleton</t>
  </si>
  <si>
    <t>Cible K</t>
  </si>
  <si>
    <t>Cible A</t>
  </si>
  <si>
    <t>Cible C</t>
  </si>
  <si>
    <t>Cible F</t>
  </si>
  <si>
    <t>Cible H</t>
  </si>
  <si>
    <t>fléche</t>
  </si>
  <si>
    <t>plaque
d'identification</t>
  </si>
  <si>
    <t>garde-corps
A - Tf - Le</t>
  </si>
  <si>
    <t>garde-corps
Lo</t>
  </si>
  <si>
    <t>matereau +
échelle</t>
  </si>
  <si>
    <t>grillage</t>
  </si>
  <si>
    <t>CF80</t>
  </si>
  <si>
    <t>CL66</t>
  </si>
  <si>
    <t>CL82</t>
  </si>
  <si>
    <t>CF typeB</t>
  </si>
  <si>
    <t>Pancarte</t>
  </si>
  <si>
    <t>colonne à
"copier / incérer les
cellules copiée"</t>
  </si>
  <si>
    <t>3 ou 4 ou 5</t>
  </si>
  <si>
    <t>0,25 ou 0,75</t>
  </si>
  <si>
    <t>xx</t>
  </si>
  <si>
    <t>HV (hors ZD)</t>
  </si>
  <si>
    <t>STM.MM EXISTANTE</t>
  </si>
  <si>
    <t>U71</t>
  </si>
  <si>
    <t>U71 EXISTANTE</t>
  </si>
  <si>
    <t>ARMOIRE BT.47GM EXISTANTE</t>
  </si>
  <si>
    <t>GUERITE simple</t>
  </si>
  <si>
    <t>GUERITE simple EXISTANTE</t>
  </si>
  <si>
    <t>GUERITE double</t>
  </si>
  <si>
    <t>GUERITE triple</t>
  </si>
  <si>
    <t>abris à accus PM "avec raccordement des câbles &gt; amorce vers le CE concerné (longueur selon implantation)"</t>
  </si>
  <si>
    <t>Abris à accus GM "avec raccordement des câbles &gt; amorce vers le CE concerné (longueur selon implantation)"</t>
  </si>
  <si>
    <t>Abris à accus PM EXISTANT</t>
  </si>
  <si>
    <t>Abris à accus GM EXISTANT</t>
  </si>
  <si>
    <t>Abris à accus GM EXISTANT AVEC MODIF</t>
  </si>
  <si>
    <t>Abris Accu Sécu</t>
  </si>
  <si>
    <t>Abri Accu (Pose)</t>
  </si>
  <si>
    <t>armoire à accus "avec raccordement des câbles &gt; amorce vers le CE concerné (longueur selon implantation)"</t>
  </si>
  <si>
    <t>armoire BDR SNCF à accus "avec raccordement des câbles &gt; amorce vers le CE concerné (longueur selon implantation)"</t>
  </si>
  <si>
    <t>Transfo redresseur posé au SOL dans Guérite &gt;&gt; racc. des cables</t>
  </si>
  <si>
    <t>herse "POINT"</t>
  </si>
  <si>
    <t>U71 "POINT"</t>
  </si>
  <si>
    <t>GUERITE "POINT"</t>
  </si>
  <si>
    <t>SARA 4  &gt;  dans une GUERITE  &lt;</t>
  </si>
  <si>
    <t>SARA 8  &gt;  l'ARMOIRE  &lt;</t>
  </si>
  <si>
    <t>Boite à feux</t>
  </si>
  <si>
    <t>Câble (marquage dépose)</t>
  </si>
  <si>
    <t>Câbles Locaux</t>
  </si>
  <si>
    <t>Câbles Princ</t>
  </si>
  <si>
    <t>Caisson sur Mat</t>
  </si>
  <si>
    <t>Lev.Ag</t>
  </si>
  <si>
    <t>KCN</t>
  </si>
  <si>
    <t>CdV CI 1500V</t>
  </si>
  <si>
    <t>CdV CI 25000V</t>
  </si>
  <si>
    <t>CdV UM71</t>
  </si>
  <si>
    <t>CdV Mono-rail</t>
  </si>
  <si>
    <t>Cm.Ag</t>
  </si>
  <si>
    <t>Cm.B (sur signaux)</t>
  </si>
  <si>
    <t>Cm.Blocage</t>
  </si>
  <si>
    <t>Cm.ZEP</t>
  </si>
  <si>
    <t>Coffret divers</t>
  </si>
  <si>
    <t>Coffret EDF</t>
  </si>
  <si>
    <t>Commut</t>
  </si>
  <si>
    <t>CRO</t>
  </si>
  <si>
    <t>CRO éxistant</t>
  </si>
  <si>
    <t>Cro + Pd méca</t>
  </si>
  <si>
    <t>Cv nain, SLD</t>
  </si>
  <si>
    <t>Déto</t>
  </si>
  <si>
    <t>Feu de PN</t>
  </si>
  <si>
    <t>KVB Non Câblé</t>
  </si>
  <si>
    <t>KVB P6 Câblé</t>
  </si>
  <si>
    <t>Moteur PN existant</t>
  </si>
  <si>
    <t>NACELLE NEUVE</t>
  </si>
  <si>
    <t>Marquage dépose IS</t>
  </si>
  <si>
    <t>Pancarte (marquage dépose)</t>
  </si>
  <si>
    <t>Pd élec</t>
  </si>
  <si>
    <t>Pd méca</t>
  </si>
  <si>
    <t>Pd méca An.PN</t>
  </si>
  <si>
    <t>Pd.Déto+A.Cro</t>
  </si>
  <si>
    <t>PN(Moteur,Feu,BCRG) SAL2</t>
  </si>
  <si>
    <t>Pose Gravoply (DP/P)</t>
  </si>
  <si>
    <t>Poste (DP/P étiquette GEO)</t>
  </si>
  <si>
    <t>Poste (modif  V,X)</t>
  </si>
  <si>
    <t>Poste (modif NS1)</t>
  </si>
  <si>
    <t>Poste (modif S2)</t>
  </si>
  <si>
    <t>Poste (Pose de macarons DP)</t>
  </si>
  <si>
    <t>Poteau</t>
  </si>
  <si>
    <t>PORTIQUE NEUVE</t>
  </si>
  <si>
    <t>POTENCE NEUVE</t>
  </si>
  <si>
    <t>RCH Ag</t>
  </si>
  <si>
    <t>RCH Thermostat</t>
  </si>
  <si>
    <t>RCH VCC</t>
  </si>
  <si>
    <t>SARA 4</t>
  </si>
  <si>
    <t>SARA 8</t>
  </si>
  <si>
    <t>Signal (Existant) + STM + Feu</t>
  </si>
  <si>
    <t>Signal nain</t>
  </si>
  <si>
    <t>Signal (Neuf)</t>
  </si>
  <si>
    <t>Sonnerie</t>
  </si>
  <si>
    <t>STM CRO</t>
  </si>
  <si>
    <t>STM GM/MM centre (modif)</t>
  </si>
  <si>
    <t>STM GM/MM centre (Pose)</t>
  </si>
  <si>
    <t>STM MM signal CV</t>
  </si>
  <si>
    <t>SVM Cadre</t>
  </si>
  <si>
    <t>SVM CV</t>
  </si>
  <si>
    <t xml:space="preserve">SVM UM71 TAD </t>
  </si>
  <si>
    <t>SVM zone</t>
  </si>
  <si>
    <t>Tél</t>
  </si>
  <si>
    <t>TVP</t>
  </si>
  <si>
    <t>VAT</t>
  </si>
  <si>
    <t>VCM</t>
  </si>
  <si>
    <t>Voyant</t>
  </si>
  <si>
    <t>Armoires alim.ARAG.ARAL..</t>
  </si>
  <si>
    <t>Cablofil, goulotte ( au M)</t>
  </si>
  <si>
    <t>Chaises</t>
  </si>
  <si>
    <t>CO SBI</t>
  </si>
  <si>
    <t>CO24p</t>
  </si>
  <si>
    <t>CO60p</t>
  </si>
  <si>
    <t>Dér Int Poste</t>
  </si>
  <si>
    <t>Mise en place Chassis NS1</t>
  </si>
  <si>
    <t>Mise en place Chassis V</t>
  </si>
  <si>
    <t>Mise en place Chassis X</t>
  </si>
  <si>
    <t>Racco Alim</t>
  </si>
  <si>
    <t>Racco ZUG</t>
  </si>
  <si>
    <t>Armoire EE</t>
  </si>
  <si>
    <t>STM "Tt PA"</t>
  </si>
  <si>
    <t>STM "DCV"</t>
  </si>
  <si>
    <t>DATZD</t>
  </si>
  <si>
    <t>ligne EV à "copier / incérer les cellules copiée"</t>
  </si>
  <si>
    <t>Prépa DM repérages</t>
  </si>
  <si>
    <t>Préparation parc</t>
  </si>
  <si>
    <t>Précablage</t>
  </si>
  <si>
    <t>Temps chantier</t>
  </si>
  <si>
    <t>Zone concerné</t>
  </si>
  <si>
    <t>desservi du:</t>
  </si>
  <si>
    <t>schéma:</t>
  </si>
  <si>
    <t>VOIES:</t>
  </si>
  <si>
    <t>Pk:</t>
  </si>
  <si>
    <t>Lieu de fab</t>
  </si>
  <si>
    <t>Appellation IS</t>
  </si>
  <si>
    <t>N°   d'objet</t>
  </si>
  <si>
    <t>Objets</t>
  </si>
  <si>
    <t>E127-1 Folio 10
PV S-634,150-P</t>
  </si>
  <si>
    <t>V1 LE TEIL</t>
  </si>
  <si>
    <t>S32</t>
  </si>
  <si>
    <t>PERRACHE</t>
  </si>
  <si>
    <t>Signal C6616</t>
  </si>
  <si>
    <t>PROV E73 Folio 2 
E127-1 Folio 04
PV S-634,041-P</t>
  </si>
  <si>
    <t>C</t>
  </si>
  <si>
    <t>S28</t>
  </si>
  <si>
    <t>Signal C6604</t>
  </si>
  <si>
    <t>E50.0-1
E50.1-1</t>
  </si>
  <si>
    <t>V3 Garage</t>
  </si>
  <si>
    <t>MEYZIEU</t>
  </si>
  <si>
    <t>E50.1-1 Folio 01</t>
  </si>
  <si>
    <t>thermostat dans SVM.s sur piquet</t>
  </si>
  <si>
    <t>TH.C.RCH.VCC</t>
  </si>
  <si>
    <t>E50.1-1 Folio 03</t>
  </si>
  <si>
    <t>V1</t>
  </si>
  <si>
    <t>RCH VCC: SVM sur piquet {8x1,91mm² (4x4m. + 4x2,50m.) connecteur RCH soudé a 1 extrémité}</t>
  </si>
  <si>
    <t>SVM.RCH.1 Ag6671a</t>
  </si>
  <si>
    <t>RCH lames: SVM sur piquet</t>
  </si>
  <si>
    <t>SVM.RCH.2 Ag6671a</t>
  </si>
  <si>
    <t>SVM.RCH.3 Ag6671a</t>
  </si>
  <si>
    <t>E50.1-1 Folio 04</t>
  </si>
  <si>
    <t>SVM.RCH.1 Ag6671b</t>
  </si>
  <si>
    <t>E30.02-1</t>
  </si>
  <si>
    <t xml:space="preserve"> </t>
  </si>
  <si>
    <t>Identification de l'IS</t>
  </si>
  <si>
    <t>Zone</t>
  </si>
  <si>
    <t>Centres</t>
  </si>
  <si>
    <t>Travaux</t>
  </si>
  <si>
    <t>Commentaires : particularité de l'IS</t>
  </si>
  <si>
    <t>Nbre éléments pour poste</t>
  </si>
  <si>
    <t>Type IS</t>
  </si>
  <si>
    <t>Total</t>
  </si>
  <si>
    <t>TOTAL</t>
  </si>
  <si>
    <t>Temps Production - Temps élémentaires</t>
  </si>
  <si>
    <t>Avancement</t>
  </si>
  <si>
    <t>Equipement
poste
(Neuf ou Modif)</t>
  </si>
  <si>
    <t>Prépa
Parc</t>
  </si>
  <si>
    <t xml:space="preserve">Pose à la voie </t>
  </si>
  <si>
    <t>Racco Centre</t>
  </si>
  <si>
    <t>Equipement poste
(Neuf ou modif)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</si>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</sst>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4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6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indexed="9"/>
      <name val="Arial"/>
      <family val="2"/>
    </font>
    <font>
      <b/>
      <u/>
      <sz val="10"/>
      <color rgb="FF0000FF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theme="1"/>
      <name val="Arial Narrow"/>
      <family val="2"/>
    </font>
    <font>
      <b/>
      <sz val="14"/>
      <name val="Arial Narrow"/>
      <family val="2"/>
    </font>
    <font>
      <b/>
      <sz val="14"/>
      <color theme="1"/>
      <name val="Arial Narrow"/>
      <family val="2"/>
    </font>
    <font>
      <b/>
      <sz val="22"/>
      <color theme="0"/>
      <name val="Arial Narrow"/>
      <family val="2"/>
    </font>
    <font>
      <b/>
      <sz val="10"/>
      <color rgb="FF0000FF"/>
      <name val="Arial Narrow"/>
      <family val="2"/>
    </font>
    <font>
      <b/>
      <sz val="14"/>
      <color theme="0"/>
      <name val="Arial Narrow"/>
      <family val="2"/>
    </font>
    <font>
      <b/>
      <sz val="15"/>
      <name val="Arial Narrow"/>
      <family val="2"/>
    </font>
    <font>
      <b/>
      <sz val="10"/>
      <color theme="0"/>
      <name val="Arial Narrow"/>
      <family val="2"/>
    </font>
    <font>
      <b/>
      <sz val="10"/>
      <color theme="1"/>
      <name val="Abadi"/>
      <family val="2"/>
    </font>
    <font>
      <sz val="10"/>
      <name val="Arial Narrow"/>
      <family val="2"/>
    </font>
    <font>
      <sz val="22"/>
      <color theme="0"/>
      <name val="Arial Narrow"/>
      <family val="2"/>
    </font>
    <font>
      <b/>
      <sz val="12"/>
      <color theme="1"/>
      <name val="Arial Narrow"/>
      <family val="2"/>
    </font>
    <font>
      <sz val="14"/>
      <color theme="1"/>
      <name val="Arial Narrow"/>
      <family val="2"/>
    </font>
    <font>
      <sz val="10"/>
      <color theme="0"/>
      <name val="Arial Narrow"/>
      <family val="2"/>
    </font>
    <font>
      <sz val="10"/>
      <color theme="0"/>
      <name val="Arial Narrow"/>
      <family val="2"/>
      <charset val="2"/>
    </font>
    <font>
      <sz val="10"/>
      <color rgb="FF66FF33"/>
      <name val="Arial Narrow"/>
      <family val="2"/>
      <charset val="2"/>
    </font>
    <font>
      <b/>
      <sz val="10"/>
      <name val="Arial Narrow"/>
      <family val="2"/>
    </font>
    <font>
      <b/>
      <sz val="11"/>
      <color theme="1"/>
      <name val="Arial Narrow"/>
      <family val="2"/>
    </font>
    <font>
      <b/>
      <sz val="10"/>
      <color theme="1"/>
      <name val="Arial Narrow"/>
      <family val="2"/>
    </font>
    <font>
      <sz val="18"/>
      <color theme="0"/>
      <name val="Arial Narrow"/>
      <family val="2"/>
    </font>
    <font>
      <b/>
      <sz val="13"/>
      <name val="Arial Narrow"/>
      <family val="2"/>
    </font>
    <font>
      <sz val="12"/>
      <color rgb="FFFF0000"/>
      <name val="Arial Narrow"/>
      <family val="2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6"/>
      <name val="Arial"/>
      <family val="2"/>
    </font>
    <font>
      <sz val="20"/>
      <color rgb="FFFF0000"/>
      <name val="Arial"/>
      <family val="2"/>
    </font>
    <font>
      <sz val="10"/>
      <color rgb="FFFF0000"/>
      <name val="Arial"/>
      <family val="2"/>
    </font>
    <font>
      <b/>
      <sz val="16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Dashed">
        <color indexed="64"/>
      </left>
      <right style="hair">
        <color auto="1"/>
      </right>
      <top style="medium">
        <color indexed="64"/>
      </top>
      <bottom/>
      <diagonal/>
    </border>
    <border>
      <left style="mediumDashed">
        <color indexed="64"/>
      </left>
      <right style="hair">
        <color auto="1"/>
      </right>
      <top/>
      <bottom style="medium">
        <color indexed="64"/>
      </bottom>
      <diagonal/>
    </border>
    <border>
      <left style="mediumDashed">
        <color indexed="64"/>
      </left>
      <right style="hair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Dashed">
        <color indexed="64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60">
    <xf numFmtId="0" fontId="0" fillId="0" borderId="0" xfId="0"/>
    <xf numFmtId="0" fontId="0" fillId="2" borderId="1" xfId="0" applyFill="1" applyBorder="1"/>
    <xf numFmtId="0" fontId="2" fillId="3" borderId="1" xfId="0" applyFont="1" applyFill="1" applyBorder="1"/>
    <xf numFmtId="0" fontId="0" fillId="2" borderId="2" xfId="0" applyFill="1" applyBorder="1"/>
    <xf numFmtId="0" fontId="0" fillId="0" borderId="2" xfId="0" applyBorder="1"/>
    <xf numFmtId="0" fontId="0" fillId="0" borderId="1" xfId="0" applyBorder="1"/>
    <xf numFmtId="0" fontId="0" fillId="4" borderId="0" xfId="0" applyFill="1"/>
    <xf numFmtId="0" fontId="4" fillId="5" borderId="3" xfId="1" applyFont="1" applyFill="1" applyBorder="1" applyAlignment="1">
      <alignment vertical="center" wrapText="1"/>
    </xf>
    <xf numFmtId="0" fontId="5" fillId="5" borderId="4" xfId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5" fillId="5" borderId="5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/>
    </xf>
    <xf numFmtId="0" fontId="5" fillId="5" borderId="6" xfId="1" applyFont="1" applyFill="1" applyBorder="1" applyAlignment="1">
      <alignment horizontal="center" vertical="center" wrapText="1"/>
    </xf>
    <xf numFmtId="0" fontId="5" fillId="3" borderId="6" xfId="1" applyFont="1" applyFill="1" applyBorder="1" applyAlignment="1">
      <alignment horizontal="center" vertical="center" wrapText="1"/>
    </xf>
    <xf numFmtId="0" fontId="6" fillId="5" borderId="7" xfId="1" applyFont="1" applyFill="1" applyBorder="1" applyAlignment="1">
      <alignment horizontal="center" vertical="center"/>
    </xf>
    <xf numFmtId="0" fontId="6" fillId="5" borderId="8" xfId="1" applyFont="1" applyFill="1" applyBorder="1" applyAlignment="1">
      <alignment horizontal="center" vertical="center"/>
    </xf>
    <xf numFmtId="2" fontId="7" fillId="5" borderId="9" xfId="1" applyNumberFormat="1" applyFont="1" applyFill="1" applyBorder="1" applyAlignment="1">
      <alignment horizontal="center" vertical="center"/>
    </xf>
    <xf numFmtId="2" fontId="7" fillId="5" borderId="10" xfId="1" applyNumberFormat="1" applyFont="1" applyFill="1" applyBorder="1" applyAlignment="1">
      <alignment horizontal="center" vertical="center"/>
    </xf>
    <xf numFmtId="2" fontId="7" fillId="5" borderId="8" xfId="1" applyNumberFormat="1" applyFont="1" applyFill="1" applyBorder="1" applyAlignment="1">
      <alignment horizontal="center" vertical="center"/>
    </xf>
    <xf numFmtId="2" fontId="7" fillId="3" borderId="10" xfId="1" applyNumberFormat="1" applyFont="1" applyFill="1" applyBorder="1" applyAlignment="1">
      <alignment horizontal="center" vertical="center"/>
    </xf>
    <xf numFmtId="0" fontId="4" fillId="7" borderId="3" xfId="1" applyFont="1" applyFill="1" applyBorder="1" applyAlignment="1">
      <alignment vertical="center"/>
    </xf>
    <xf numFmtId="2" fontId="8" fillId="5" borderId="8" xfId="1" applyNumberFormat="1" applyFont="1" applyFill="1" applyBorder="1" applyAlignment="1">
      <alignment horizontal="center" vertical="center"/>
    </xf>
    <xf numFmtId="2" fontId="3" fillId="5" borderId="8" xfId="1" applyNumberFormat="1" applyFont="1" applyFill="1" applyBorder="1" applyAlignment="1">
      <alignment horizontal="center" vertical="center"/>
    </xf>
    <xf numFmtId="0" fontId="3" fillId="5" borderId="11" xfId="1" applyFont="1" applyFill="1" applyBorder="1" applyAlignment="1">
      <alignment vertical="center"/>
    </xf>
    <xf numFmtId="0" fontId="3" fillId="7" borderId="11" xfId="1" applyFont="1" applyFill="1" applyBorder="1" applyAlignment="1">
      <alignment horizontal="left" vertical="center"/>
    </xf>
    <xf numFmtId="2" fontId="9" fillId="2" borderId="8" xfId="1" applyNumberFormat="1" applyFont="1" applyFill="1" applyBorder="1" applyAlignment="1">
      <alignment horizontal="center" vertical="center"/>
    </xf>
    <xf numFmtId="2" fontId="9" fillId="7" borderId="8" xfId="1" applyNumberFormat="1" applyFont="1" applyFill="1" applyBorder="1" applyAlignment="1">
      <alignment horizontal="center" vertical="center"/>
    </xf>
    <xf numFmtId="0" fontId="3" fillId="8" borderId="11" xfId="1" applyFont="1" applyFill="1" applyBorder="1" applyAlignment="1">
      <alignment horizontal="left" vertical="center"/>
    </xf>
    <xf numFmtId="0" fontId="3" fillId="7" borderId="1" xfId="1" applyFont="1" applyFill="1" applyBorder="1" applyAlignment="1">
      <alignment horizontal="center" vertical="center" wrapText="1"/>
    </xf>
    <xf numFmtId="1" fontId="3" fillId="7" borderId="1" xfId="1" applyNumberFormat="1" applyFont="1" applyFill="1" applyBorder="1" applyAlignment="1">
      <alignment horizontal="center" vertical="center" wrapText="1"/>
    </xf>
    <xf numFmtId="164" fontId="3" fillId="7" borderId="1" xfId="1" applyNumberFormat="1" applyFont="1" applyFill="1" applyBorder="1" applyAlignment="1">
      <alignment horizontal="center" vertical="center" wrapText="1"/>
    </xf>
    <xf numFmtId="165" fontId="3" fillId="7" borderId="1" xfId="1" applyNumberFormat="1" applyFont="1" applyFill="1" applyBorder="1" applyAlignment="1">
      <alignment horizontal="center" vertical="center" wrapText="1"/>
    </xf>
    <xf numFmtId="2" fontId="3" fillId="8" borderId="8" xfId="1" applyNumberFormat="1" applyFont="1" applyFill="1" applyBorder="1" applyAlignment="1">
      <alignment horizontal="center" vertical="center"/>
    </xf>
    <xf numFmtId="0" fontId="3" fillId="9" borderId="1" xfId="1" applyFont="1" applyFill="1" applyBorder="1" applyAlignment="1">
      <alignment horizontal="center" vertical="center" wrapText="1"/>
    </xf>
    <xf numFmtId="0" fontId="3" fillId="10" borderId="1" xfId="1" applyFont="1" applyFill="1" applyBorder="1" applyAlignment="1">
      <alignment horizontal="center" vertical="center" wrapText="1"/>
    </xf>
    <xf numFmtId="0" fontId="3" fillId="8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1" fontId="3" fillId="9" borderId="1" xfId="1" applyNumberFormat="1" applyFont="1" applyFill="1" applyBorder="1" applyAlignment="1">
      <alignment horizontal="center" vertical="center" wrapText="1"/>
    </xf>
    <xf numFmtId="0" fontId="0" fillId="8" borderId="1" xfId="0" applyFill="1" applyBorder="1"/>
    <xf numFmtId="0" fontId="3" fillId="11" borderId="11" xfId="1" applyFont="1" applyFill="1" applyBorder="1" applyAlignment="1">
      <alignment horizontal="left" vertical="center"/>
    </xf>
    <xf numFmtId="0" fontId="0" fillId="11" borderId="1" xfId="0" applyFill="1" applyBorder="1"/>
    <xf numFmtId="0" fontId="3" fillId="5" borderId="8" xfId="1" applyFont="1" applyFill="1" applyBorder="1" applyAlignment="1">
      <alignment horizontal="center" vertical="center" wrapText="1"/>
    </xf>
    <xf numFmtId="0" fontId="3" fillId="12" borderId="1" xfId="1" applyFont="1" applyFill="1" applyBorder="1" applyAlignment="1">
      <alignment horizontal="center" vertical="center" wrapText="1"/>
    </xf>
    <xf numFmtId="0" fontId="0" fillId="11" borderId="12" xfId="0" applyFill="1" applyBorder="1"/>
    <xf numFmtId="0" fontId="0" fillId="11" borderId="8" xfId="0" applyFill="1" applyBorder="1"/>
    <xf numFmtId="1" fontId="3" fillId="9" borderId="8" xfId="1" applyNumberFormat="1" applyFont="1" applyFill="1" applyBorder="1" applyAlignment="1">
      <alignment horizontal="center" vertical="center" wrapText="1"/>
    </xf>
    <xf numFmtId="0" fontId="3" fillId="9" borderId="8" xfId="1" applyFont="1" applyFill="1" applyBorder="1" applyAlignment="1">
      <alignment horizontal="center" vertical="center" wrapText="1"/>
    </xf>
    <xf numFmtId="2" fontId="9" fillId="8" borderId="8" xfId="1" applyNumberFormat="1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left" vertical="center"/>
    </xf>
    <xf numFmtId="2" fontId="9" fillId="3" borderId="8" xfId="1" applyNumberFormat="1" applyFont="1" applyFill="1" applyBorder="1" applyAlignment="1">
      <alignment horizontal="center" vertical="center"/>
    </xf>
    <xf numFmtId="2" fontId="9" fillId="3" borderId="0" xfId="1" applyNumberFormat="1" applyFont="1" applyFill="1" applyBorder="1" applyAlignment="1">
      <alignment horizontal="center" vertical="center"/>
    </xf>
    <xf numFmtId="0" fontId="3" fillId="13" borderId="0" xfId="1" applyFont="1" applyFill="1" applyBorder="1" applyAlignment="1">
      <alignment horizontal="center" vertical="center"/>
    </xf>
    <xf numFmtId="0" fontId="3" fillId="4" borderId="0" xfId="1" applyFont="1" applyFill="1" applyBorder="1" applyAlignment="1">
      <alignment horizontal="left" vertical="center"/>
    </xf>
    <xf numFmtId="2" fontId="9" fillId="4" borderId="0" xfId="1" applyNumberFormat="1" applyFont="1" applyFill="1" applyBorder="1" applyAlignment="1">
      <alignment horizontal="center" vertical="center"/>
    </xf>
    <xf numFmtId="0" fontId="3" fillId="4" borderId="0" xfId="1" applyFont="1" applyFill="1" applyBorder="1" applyAlignment="1">
      <alignment horizontal="center" vertical="center"/>
    </xf>
    <xf numFmtId="0" fontId="9" fillId="0" borderId="0" xfId="1" applyFont="1" applyBorder="1" applyAlignment="1">
      <alignment horizontal="left" vertical="center"/>
    </xf>
    <xf numFmtId="0" fontId="3" fillId="0" borderId="0" xfId="1" applyFont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9" fillId="0" borderId="0" xfId="1" applyFont="1" applyAlignment="1">
      <alignment horizontal="left" vertical="center"/>
    </xf>
    <xf numFmtId="0" fontId="3" fillId="0" borderId="0" xfId="1" applyFont="1" applyAlignment="1">
      <alignment vertical="center"/>
    </xf>
    <xf numFmtId="0" fontId="10" fillId="5" borderId="0" xfId="0" applyNumberFormat="1" applyFont="1" applyFill="1" applyBorder="1" applyAlignment="1">
      <alignment horizontal="center" vertical="center" wrapText="1"/>
    </xf>
    <xf numFmtId="0" fontId="10" fillId="5" borderId="13" xfId="0" applyNumberFormat="1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11" fillId="0" borderId="13" xfId="0" applyNumberFormat="1" applyFont="1" applyFill="1" applyBorder="1" applyAlignment="1">
      <alignment horizontal="left" vertical="center" wrapText="1"/>
    </xf>
    <xf numFmtId="0" fontId="12" fillId="5" borderId="13" xfId="0" applyNumberFormat="1" applyFont="1" applyFill="1" applyBorder="1" applyAlignment="1">
      <alignment horizontal="left" vertical="center" wrapText="1"/>
    </xf>
    <xf numFmtId="0" fontId="12" fillId="5" borderId="13" xfId="0" applyNumberFormat="1" applyFont="1" applyFill="1" applyBorder="1" applyAlignment="1">
      <alignment horizontal="left" vertical="center"/>
    </xf>
    <xf numFmtId="0" fontId="13" fillId="5" borderId="13" xfId="0" applyNumberFormat="1" applyFont="1" applyFill="1" applyBorder="1" applyAlignment="1">
      <alignment horizontal="left"/>
    </xf>
    <xf numFmtId="0" fontId="14" fillId="5" borderId="13" xfId="0" applyNumberFormat="1" applyFont="1" applyFill="1" applyBorder="1" applyAlignment="1">
      <alignment horizontal="center" vertical="center" wrapText="1"/>
    </xf>
    <xf numFmtId="0" fontId="15" fillId="4" borderId="13" xfId="0" applyNumberFormat="1" applyFont="1" applyFill="1" applyBorder="1" applyAlignment="1">
      <alignment vertical="top" wrapText="1"/>
    </xf>
    <xf numFmtId="0" fontId="16" fillId="14" borderId="14" xfId="0" applyNumberFormat="1" applyFont="1" applyFill="1" applyBorder="1" applyAlignment="1">
      <alignment horizontal="center" vertical="center" wrapText="1"/>
    </xf>
    <xf numFmtId="1" fontId="15" fillId="2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left" vertical="center" wrapText="1"/>
    </xf>
    <xf numFmtId="0" fontId="12" fillId="5" borderId="0" xfId="0" applyNumberFormat="1" applyFont="1" applyFill="1" applyBorder="1" applyAlignment="1">
      <alignment horizontal="left" vertical="center" wrapText="1"/>
    </xf>
    <xf numFmtId="0" fontId="12" fillId="5" borderId="0" xfId="0" applyNumberFormat="1" applyFont="1" applyFill="1" applyBorder="1" applyAlignment="1">
      <alignment horizontal="left" vertical="center"/>
    </xf>
    <xf numFmtId="0" fontId="17" fillId="4" borderId="0" xfId="0" applyNumberFormat="1" applyFont="1" applyFill="1" applyBorder="1" applyAlignment="1">
      <alignment horizontal="left" textRotation="90" wrapText="1"/>
    </xf>
    <xf numFmtId="0" fontId="14" fillId="5" borderId="0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Fill="1" applyBorder="1" applyAlignment="1">
      <alignment horizontal="center" vertical="center" wrapText="1"/>
    </xf>
    <xf numFmtId="0" fontId="16" fillId="14" borderId="15" xfId="0" applyNumberFormat="1" applyFont="1" applyFill="1" applyBorder="1" applyAlignment="1">
      <alignment horizontal="center" vertical="center" wrapText="1"/>
    </xf>
    <xf numFmtId="0" fontId="10" fillId="4" borderId="0" xfId="0" applyNumberFormat="1" applyFont="1" applyFill="1" applyBorder="1" applyAlignment="1">
      <alignment horizontal="center" vertical="center" wrapText="1"/>
    </xf>
    <xf numFmtId="0" fontId="10" fillId="4" borderId="0" xfId="0" applyNumberFormat="1" applyFont="1" applyFill="1"/>
    <xf numFmtId="0" fontId="19" fillId="4" borderId="0" xfId="0" applyNumberFormat="1" applyFont="1" applyFill="1" applyBorder="1" applyAlignment="1">
      <alignment horizontal="center" vertical="center" wrapText="1"/>
    </xf>
    <xf numFmtId="0" fontId="20" fillId="4" borderId="0" xfId="0" applyNumberFormat="1" applyFont="1" applyFill="1" applyBorder="1"/>
    <xf numFmtId="0" fontId="21" fillId="4" borderId="0" xfId="0" applyNumberFormat="1" applyFont="1" applyFill="1" applyBorder="1" applyAlignment="1">
      <alignment horizontal="center" vertical="center"/>
    </xf>
    <xf numFmtId="0" fontId="22" fillId="4" borderId="16" xfId="0" applyNumberFormat="1" applyFont="1" applyFill="1" applyBorder="1" applyAlignment="1">
      <alignment horizontal="center" vertical="center"/>
    </xf>
    <xf numFmtId="2" fontId="23" fillId="4" borderId="0" xfId="0" applyNumberFormat="1" applyFont="1" applyFill="1" applyBorder="1" applyAlignment="1">
      <alignment horizontal="center" vertical="center"/>
    </xf>
    <xf numFmtId="2" fontId="17" fillId="4" borderId="0" xfId="0" applyNumberFormat="1" applyFont="1" applyFill="1" applyBorder="1" applyAlignment="1">
      <alignment horizontal="center" vertical="center"/>
    </xf>
    <xf numFmtId="0" fontId="19" fillId="4" borderId="0" xfId="0" applyNumberFormat="1" applyFont="1" applyFill="1" applyBorder="1" applyAlignment="1">
      <alignment horizontal="left" vertical="center"/>
    </xf>
    <xf numFmtId="0" fontId="24" fillId="4" borderId="0" xfId="0" applyNumberFormat="1" applyFont="1" applyFill="1" applyBorder="1" applyAlignment="1">
      <alignment horizontal="left" vertical="center"/>
    </xf>
    <xf numFmtId="0" fontId="25" fillId="4" borderId="0" xfId="0" applyNumberFormat="1" applyFont="1" applyFill="1" applyBorder="1" applyAlignment="1">
      <alignment horizontal="left" vertical="center"/>
    </xf>
    <xf numFmtId="2" fontId="23" fillId="2" borderId="0" xfId="0" applyNumberFormat="1" applyFont="1" applyFill="1" applyBorder="1" applyAlignment="1">
      <alignment horizontal="center" vertical="center"/>
    </xf>
    <xf numFmtId="2" fontId="26" fillId="0" borderId="0" xfId="0" applyNumberFormat="1" applyFont="1" applyFill="1" applyBorder="1" applyAlignment="1">
      <alignment horizontal="center" vertical="center"/>
    </xf>
    <xf numFmtId="1" fontId="27" fillId="5" borderId="17" xfId="0" applyNumberFormat="1" applyFont="1" applyFill="1" applyBorder="1" applyAlignment="1">
      <alignment horizontal="center" vertical="center" wrapText="1"/>
    </xf>
    <xf numFmtId="0" fontId="28" fillId="5" borderId="17" xfId="0" applyNumberFormat="1" applyFont="1" applyFill="1" applyBorder="1" applyAlignment="1">
      <alignment horizontal="center" vertical="center" wrapText="1"/>
    </xf>
    <xf numFmtId="165" fontId="28" fillId="5" borderId="17" xfId="0" applyNumberFormat="1" applyFont="1" applyFill="1" applyBorder="1" applyAlignment="1">
      <alignment horizontal="center" vertical="center" wrapText="1"/>
    </xf>
    <xf numFmtId="0" fontId="29" fillId="4" borderId="0" xfId="0" applyFont="1" applyFill="1" applyBorder="1" applyAlignment="1">
      <alignment horizontal="center" vertical="center"/>
    </xf>
    <xf numFmtId="0" fontId="30" fillId="15" borderId="17" xfId="0" applyNumberFormat="1" applyFont="1" applyFill="1" applyBorder="1" applyAlignment="1">
      <alignment horizontal="center" vertical="center"/>
    </xf>
    <xf numFmtId="0" fontId="31" fillId="5" borderId="17" xfId="0" applyNumberFormat="1" applyFont="1" applyFill="1" applyBorder="1" applyAlignment="1">
      <alignment horizontal="left" vertical="center" wrapText="1"/>
    </xf>
    <xf numFmtId="0" fontId="26" fillId="5" borderId="18" xfId="0" applyNumberFormat="1" applyFont="1" applyFill="1" applyBorder="1" applyAlignment="1">
      <alignment horizontal="center" vertical="center" wrapText="1"/>
    </xf>
    <xf numFmtId="0" fontId="26" fillId="5" borderId="17" xfId="0" applyNumberFormat="1" applyFont="1" applyFill="1" applyBorder="1" applyAlignment="1">
      <alignment horizontal="center" vertical="center" wrapText="1"/>
    </xf>
    <xf numFmtId="1" fontId="13" fillId="4" borderId="0" xfId="0" applyNumberFormat="1" applyFont="1" applyFill="1" applyBorder="1" applyAlignment="1">
      <alignment horizontal="center" vertical="center" wrapText="1"/>
    </xf>
    <xf numFmtId="0" fontId="30" fillId="11" borderId="17" xfId="0" applyNumberFormat="1" applyFont="1" applyFill="1" applyBorder="1" applyAlignment="1">
      <alignment horizontal="center" vertical="center" wrapText="1"/>
    </xf>
    <xf numFmtId="0" fontId="19" fillId="5" borderId="17" xfId="0" applyNumberFormat="1" applyFont="1" applyFill="1" applyBorder="1" applyAlignment="1">
      <alignment horizontal="left" vertical="center" wrapText="1"/>
    </xf>
    <xf numFmtId="0" fontId="32" fillId="0" borderId="0" xfId="0" applyFont="1" applyBorder="1" applyAlignment="1" applyProtection="1">
      <alignment horizontal="center"/>
      <protection locked="0"/>
    </xf>
    <xf numFmtId="0" fontId="32" fillId="0" borderId="0" xfId="0" applyFont="1" applyBorder="1" applyAlignment="1" applyProtection="1">
      <alignment horizontal="center"/>
      <protection locked="0"/>
    </xf>
    <xf numFmtId="14" fontId="33" fillId="0" borderId="0" xfId="0" applyNumberFormat="1" applyFont="1" applyBorder="1" applyAlignment="1" applyProtection="1">
      <alignment horizontal="center"/>
      <protection locked="0"/>
    </xf>
    <xf numFmtId="0" fontId="34" fillId="0" borderId="0" xfId="0" applyFont="1" applyBorder="1" applyAlignment="1" applyProtection="1">
      <alignment horizontal="center"/>
      <protection locked="0"/>
    </xf>
    <xf numFmtId="0" fontId="35" fillId="0" borderId="4" xfId="0" applyFont="1" applyBorder="1" applyAlignment="1" applyProtection="1">
      <alignment vertical="center"/>
      <protection locked="0"/>
    </xf>
    <xf numFmtId="0" fontId="34" fillId="10" borderId="1" xfId="0" applyFont="1" applyFill="1" applyBorder="1" applyAlignment="1" applyProtection="1">
      <alignment horizontal="center"/>
      <protection locked="0"/>
    </xf>
    <xf numFmtId="0" fontId="34" fillId="10" borderId="1" xfId="0" applyFont="1" applyFill="1" applyBorder="1" applyAlignment="1" applyProtection="1">
      <alignment horizontal="center" vertical="center"/>
      <protection locked="0"/>
    </xf>
    <xf numFmtId="0" fontId="35" fillId="10" borderId="1" xfId="0" applyFont="1" applyFill="1" applyBorder="1" applyAlignment="1" applyProtection="1">
      <alignment horizontal="center" vertical="center"/>
      <protection locked="0"/>
    </xf>
    <xf numFmtId="0" fontId="36" fillId="10" borderId="1" xfId="0" applyFont="1" applyFill="1" applyBorder="1" applyAlignment="1" applyProtection="1">
      <alignment horizontal="center" vertical="center"/>
      <protection locked="0"/>
    </xf>
    <xf numFmtId="0" fontId="34" fillId="10" borderId="1" xfId="0" applyFont="1" applyFill="1" applyBorder="1" applyAlignment="1" applyProtection="1">
      <alignment horizontal="center" vertical="center" wrapText="1"/>
      <protection locked="0"/>
    </xf>
    <xf numFmtId="0" fontId="35" fillId="0" borderId="1" xfId="0" applyFont="1" applyFill="1" applyBorder="1" applyAlignment="1" applyProtection="1">
      <alignment vertical="center"/>
      <protection locked="0"/>
    </xf>
    <xf numFmtId="0" fontId="37" fillId="5" borderId="1" xfId="1" applyFont="1" applyFill="1" applyBorder="1" applyAlignment="1" applyProtection="1">
      <alignment vertical="center" wrapText="1"/>
      <protection locked="0"/>
    </xf>
    <xf numFmtId="0" fontId="38" fillId="5" borderId="1" xfId="1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Protection="1"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35" fillId="0" borderId="19" xfId="0" applyFont="1" applyFill="1" applyBorder="1" applyAlignment="1" applyProtection="1">
      <alignment vertical="center"/>
      <protection locked="0"/>
    </xf>
    <xf numFmtId="0" fontId="37" fillId="5" borderId="19" xfId="1" applyFont="1" applyFill="1" applyBorder="1" applyAlignment="1" applyProtection="1">
      <alignment vertical="center" wrapText="1"/>
      <protection locked="0"/>
    </xf>
    <xf numFmtId="0" fontId="38" fillId="5" borderId="19" xfId="1" applyFont="1" applyFill="1" applyBorder="1" applyAlignment="1" applyProtection="1">
      <alignment horizontal="left" vertical="center" wrapText="1"/>
      <protection locked="0"/>
    </xf>
    <xf numFmtId="0" fontId="0" fillId="0" borderId="19" xfId="0" applyBorder="1" applyProtection="1">
      <protection locked="0"/>
    </xf>
    <xf numFmtId="0" fontId="39" fillId="0" borderId="20" xfId="0" applyFont="1" applyFill="1" applyBorder="1" applyAlignment="1" applyProtection="1">
      <alignment vertical="center"/>
      <protection locked="0"/>
    </xf>
    <xf numFmtId="0" fontId="40" fillId="5" borderId="20" xfId="0" applyFont="1" applyFill="1" applyBorder="1" applyAlignment="1" applyProtection="1">
      <alignment horizontal="center" vertical="center"/>
      <protection locked="0"/>
    </xf>
    <xf numFmtId="0" fontId="34" fillId="0" borderId="0" xfId="0" applyFont="1" applyBorder="1" applyAlignment="1" applyProtection="1"/>
    <xf numFmtId="0" fontId="34" fillId="5" borderId="0" xfId="0" applyFont="1" applyFill="1" applyBorder="1" applyAlignment="1" applyProtection="1"/>
    <xf numFmtId="0" fontId="34" fillId="0" borderId="0" xfId="0" applyFont="1" applyBorder="1" applyAlignment="1" applyProtection="1">
      <alignment horizontal="center"/>
    </xf>
    <xf numFmtId="0" fontId="34" fillId="5" borderId="0" xfId="0" applyFont="1" applyFill="1" applyBorder="1" applyAlignment="1" applyProtection="1">
      <alignment horizontal="center"/>
    </xf>
    <xf numFmtId="0" fontId="34" fillId="16" borderId="2" xfId="0" applyFont="1" applyFill="1" applyBorder="1" applyAlignment="1" applyProtection="1">
      <alignment horizontal="center"/>
    </xf>
    <xf numFmtId="0" fontId="34" fillId="16" borderId="8" xfId="0" applyFont="1" applyFill="1" applyBorder="1" applyAlignment="1" applyProtection="1">
      <alignment horizontal="center"/>
    </xf>
    <xf numFmtId="0" fontId="34" fillId="16" borderId="21" xfId="0" applyFont="1" applyFill="1" applyBorder="1" applyAlignment="1" applyProtection="1">
      <alignment horizontal="center"/>
    </xf>
    <xf numFmtId="0" fontId="0" fillId="0" borderId="0" xfId="0" applyBorder="1" applyProtection="1"/>
    <xf numFmtId="0" fontId="34" fillId="12" borderId="2" xfId="0" applyFont="1" applyFill="1" applyBorder="1" applyAlignment="1" applyProtection="1">
      <alignment horizontal="center"/>
    </xf>
    <xf numFmtId="0" fontId="34" fillId="12" borderId="8" xfId="0" applyFont="1" applyFill="1" applyBorder="1" applyAlignment="1" applyProtection="1">
      <alignment horizontal="center"/>
    </xf>
    <xf numFmtId="0" fontId="34" fillId="16" borderId="1" xfId="0" applyFont="1" applyFill="1" applyBorder="1" applyAlignment="1" applyProtection="1">
      <alignment horizontal="center" vertical="center"/>
    </xf>
    <xf numFmtId="0" fontId="34" fillId="5" borderId="1" xfId="0" applyFont="1" applyFill="1" applyBorder="1" applyAlignment="1" applyProtection="1">
      <alignment horizontal="center" vertical="center" wrapText="1"/>
    </xf>
    <xf numFmtId="0" fontId="34" fillId="16" borderId="1" xfId="0" applyFont="1" applyFill="1" applyBorder="1" applyAlignment="1" applyProtection="1">
      <alignment horizontal="center" vertical="center" wrapText="1"/>
    </xf>
    <xf numFmtId="0" fontId="34" fillId="17" borderId="1" xfId="0" applyFont="1" applyFill="1" applyBorder="1" applyAlignment="1" applyProtection="1">
      <alignment horizontal="center" vertical="center" wrapText="1"/>
    </xf>
    <xf numFmtId="0" fontId="34" fillId="12" borderId="1" xfId="0" applyFont="1" applyFill="1" applyBorder="1" applyAlignment="1" applyProtection="1">
      <alignment horizontal="center" vertical="center" wrapText="1"/>
      <protection locked="0"/>
    </xf>
    <xf numFmtId="10" fontId="34" fillId="12" borderId="1" xfId="0" applyNumberFormat="1" applyFont="1" applyFill="1" applyBorder="1" applyAlignment="1" applyProtection="1">
      <alignment horizontal="center" vertical="center" wrapText="1"/>
      <protection locked="0"/>
    </xf>
    <xf numFmtId="10" fontId="34" fillId="12" borderId="1" xfId="0" applyNumberFormat="1" applyFont="1" applyFill="1" applyBorder="1" applyAlignment="1" applyProtection="1">
      <alignment horizontal="center" vertical="center" wrapText="1"/>
    </xf>
    <xf numFmtId="164" fontId="41" fillId="5" borderId="1" xfId="1" applyNumberFormat="1" applyFont="1" applyFill="1" applyBorder="1" applyAlignment="1" applyProtection="1">
      <alignment horizontal="center" vertical="center" wrapText="1"/>
    </xf>
    <xf numFmtId="164" fontId="3" fillId="5" borderId="1" xfId="1" applyNumberFormat="1" applyFont="1" applyFill="1" applyBorder="1" applyAlignment="1" applyProtection="1">
      <alignment horizontal="left" vertical="center" wrapText="1"/>
    </xf>
    <xf numFmtId="0" fontId="3" fillId="17" borderId="1" xfId="1" applyFont="1" applyFill="1" applyBorder="1" applyAlignment="1" applyProtection="1">
      <alignment horizontal="left" vertical="center" wrapText="1"/>
    </xf>
    <xf numFmtId="10" fontId="0" fillId="0" borderId="1" xfId="0" applyNumberFormat="1" applyFill="1" applyBorder="1" applyAlignment="1" applyProtection="1">
      <alignment horizontal="center" vertical="center" wrapText="1"/>
      <protection locked="0"/>
    </xf>
    <xf numFmtId="10" fontId="1" fillId="0" borderId="1" xfId="0" applyNumberFormat="1" applyFont="1" applyBorder="1" applyAlignment="1" applyProtection="1">
      <alignment horizontal="center" vertical="center"/>
      <protection locked="0"/>
    </xf>
    <xf numFmtId="10" fontId="1" fillId="0" borderId="1" xfId="0" applyNumberFormat="1" applyFont="1" applyBorder="1" applyAlignment="1" applyProtection="1">
      <alignment horizontal="center" vertical="center"/>
    </xf>
    <xf numFmtId="10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41" fillId="5" borderId="19" xfId="1" applyNumberFormat="1" applyFont="1" applyFill="1" applyBorder="1" applyAlignment="1" applyProtection="1">
      <alignment horizontal="center" vertical="center" wrapText="1"/>
    </xf>
    <xf numFmtId="0" fontId="3" fillId="17" borderId="19" xfId="1" applyFont="1" applyFill="1" applyBorder="1" applyAlignment="1" applyProtection="1">
      <alignment horizontal="left" vertical="center" wrapText="1"/>
    </xf>
    <xf numFmtId="10" fontId="0" fillId="0" borderId="19" xfId="0" applyNumberFormat="1" applyFill="1" applyBorder="1" applyAlignment="1" applyProtection="1">
      <alignment horizontal="center" vertical="center" wrapText="1"/>
      <protection locked="0"/>
    </xf>
    <xf numFmtId="10" fontId="1" fillId="0" borderId="19" xfId="0" applyNumberFormat="1" applyFont="1" applyBorder="1" applyAlignment="1" applyProtection="1">
      <alignment horizontal="center" vertical="center" wrapText="1"/>
      <protection locked="0"/>
    </xf>
    <xf numFmtId="10" fontId="1" fillId="0" borderId="19" xfId="0" applyNumberFormat="1" applyFont="1" applyBorder="1" applyAlignment="1" applyProtection="1">
      <alignment horizontal="center" vertical="center"/>
    </xf>
    <xf numFmtId="164" fontId="42" fillId="5" borderId="20" xfId="1" applyNumberFormat="1" applyFont="1" applyFill="1" applyBorder="1" applyAlignment="1" applyProtection="1">
      <alignment horizontal="center" vertical="center" wrapText="1"/>
    </xf>
    <xf numFmtId="164" fontId="43" fillId="5" borderId="20" xfId="1" applyNumberFormat="1" applyFont="1" applyFill="1" applyBorder="1" applyAlignment="1" applyProtection="1">
      <alignment horizontal="left" vertical="center" wrapText="1"/>
    </xf>
    <xf numFmtId="0" fontId="3" fillId="17" borderId="20" xfId="1" applyFont="1" applyFill="1" applyBorder="1" applyAlignment="1" applyProtection="1">
      <alignment horizontal="left" vertical="center" wrapText="1"/>
    </xf>
    <xf numFmtId="10" fontId="44" fillId="0" borderId="20" xfId="0" applyNumberFormat="1" applyFont="1" applyFill="1" applyBorder="1" applyAlignment="1" applyProtection="1">
      <alignment horizontal="center" vertical="center" wrapText="1"/>
    </xf>
    <xf numFmtId="10" fontId="1" fillId="0" borderId="20" xfId="0" applyNumberFormat="1" applyFont="1" applyBorder="1" applyAlignment="1" applyProtection="1">
      <alignment horizontal="center" vertical="center" wrapText="1"/>
    </xf>
    <xf numFmtId="10" fontId="44" fillId="0" borderId="20" xfId="0" applyNumberFormat="1" applyFont="1" applyBorder="1" applyAlignment="1" applyProtection="1">
      <alignment horizontal="center" vertical="center"/>
    </xf>
  </cellXfs>
  <cellStyles count="2">
    <cellStyle name="Normal" xfId="0" builtinId="0"/>
    <cellStyle name="Normal 2 2" xfId="1" xr:uid="{47DC03A2-C2B2-4096-AF64-EDA6BC37E64F}"/>
  </cellStyles>
  <dxfs count="77"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 patternType="lightUp">
          <fgColor theme="1" tint="0.34998626667073579"/>
          <bgColor rgb="FF00B050"/>
        </patternFill>
      </fill>
    </dxf>
    <dxf>
      <fill>
        <patternFill patternType="lightUp">
          <fgColor theme="1" tint="0.34998626667073579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DEE7F2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33CC33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33CC33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33CC3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5</xdr:col>
      <xdr:colOff>731649</xdr:colOff>
      <xdr:row>6</xdr:row>
      <xdr:rowOff>179881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9651268-A9F6-4D53-88E1-5EBB6BB104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762000"/>
          <a:ext cx="1493649" cy="560881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-%20plan%20de%20charge%20LIVRON%20(02-09-2019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d5999/Documents/Perso/INEO/Suivi_chantier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d5999/Documents/Perso/INEO/V5%20plan%20de%20charge%20LIVRON%20(2019-01-10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Pré-Montage"/>
      <sheetName val="Modele zone"/>
    </sheetNames>
    <sheetDataSet>
      <sheetData sheetId="0"/>
      <sheetData sheetId="1">
        <row r="3">
          <cell r="A3" t="str">
            <v>HV (hors ZD)</v>
          </cell>
          <cell r="B3">
            <v>0</v>
          </cell>
          <cell r="C3">
            <v>0</v>
          </cell>
        </row>
        <row r="4">
          <cell r="B4">
            <v>0</v>
          </cell>
          <cell r="C4">
            <v>0</v>
          </cell>
        </row>
        <row r="5">
          <cell r="A5" t="str">
            <v>STM.MM</v>
          </cell>
          <cell r="B5">
            <v>0.1</v>
          </cell>
          <cell r="C5">
            <v>4.5</v>
          </cell>
          <cell r="E5">
            <v>0</v>
          </cell>
        </row>
        <row r="6">
          <cell r="A6" t="str">
            <v>STM.MM EXISTANTE</v>
          </cell>
          <cell r="B6">
            <v>0.1</v>
          </cell>
          <cell r="C6">
            <v>0</v>
          </cell>
          <cell r="E6">
            <v>0</v>
          </cell>
        </row>
        <row r="7">
          <cell r="A7" t="str">
            <v>STM.GM</v>
          </cell>
          <cell r="B7">
            <v>0.1</v>
          </cell>
          <cell r="C7">
            <v>9</v>
          </cell>
          <cell r="E7">
            <v>0</v>
          </cell>
        </row>
        <row r="8">
          <cell r="A8" t="str">
            <v>U71</v>
          </cell>
          <cell r="B8">
            <v>0.1</v>
          </cell>
          <cell r="C8">
            <v>13.5</v>
          </cell>
          <cell r="E8">
            <v>7.2500030000000004</v>
          </cell>
        </row>
        <row r="9">
          <cell r="A9" t="str">
            <v>U71 EXISTANTE</v>
          </cell>
          <cell r="B9">
            <v>0.1</v>
          </cell>
          <cell r="C9">
            <v>3</v>
          </cell>
          <cell r="E9">
            <v>0.23500300000000002</v>
          </cell>
        </row>
        <row r="10">
          <cell r="A10" t="str">
            <v>ARMOIRE BT.47GM EXISTANTE</v>
          </cell>
          <cell r="B10">
            <v>0.1</v>
          </cell>
          <cell r="C10">
            <v>0</v>
          </cell>
          <cell r="E10">
            <v>0</v>
          </cell>
        </row>
        <row r="11">
          <cell r="A11" t="str">
            <v>U90</v>
          </cell>
          <cell r="B11">
            <v>0.1</v>
          </cell>
          <cell r="C11">
            <v>13.5</v>
          </cell>
          <cell r="E11">
            <v>0</v>
          </cell>
        </row>
        <row r="12">
          <cell r="A12" t="str">
            <v>GUERITE simple</v>
          </cell>
          <cell r="B12">
            <v>0.1</v>
          </cell>
          <cell r="C12">
            <v>29.5</v>
          </cell>
          <cell r="E12">
            <v>233</v>
          </cell>
        </row>
        <row r="13">
          <cell r="A13" t="str">
            <v>GUERITE simple EXISTANTE</v>
          </cell>
          <cell r="B13">
            <v>0.1</v>
          </cell>
          <cell r="C13">
            <v>0</v>
          </cell>
          <cell r="E13">
            <v>235</v>
          </cell>
        </row>
        <row r="14">
          <cell r="A14" t="str">
            <v>GUERITE double</v>
          </cell>
          <cell r="B14">
            <v>0.1</v>
          </cell>
          <cell r="C14">
            <v>0</v>
          </cell>
          <cell r="E14">
            <v>330</v>
          </cell>
        </row>
        <row r="15">
          <cell r="A15" t="str">
            <v>GUERITE triple</v>
          </cell>
          <cell r="B15">
            <v>0.1</v>
          </cell>
          <cell r="C15">
            <v>37.5</v>
          </cell>
          <cell r="E15">
            <v>432</v>
          </cell>
        </row>
        <row r="16">
          <cell r="A16" t="str">
            <v>abris à accus PM "avec raccordement des câbles &gt; amorce vers le CE concerné (longueur selon implantation)"</v>
          </cell>
          <cell r="B16">
            <v>0.1</v>
          </cell>
          <cell r="C16">
            <v>3</v>
          </cell>
          <cell r="E16">
            <v>25</v>
          </cell>
        </row>
        <row r="17">
          <cell r="A17" t="str">
            <v>Abris à accus GM "avec raccordement des câbles &gt; amorce vers le CE concerné (longueur selon implantation)"</v>
          </cell>
          <cell r="B17">
            <v>0.1</v>
          </cell>
          <cell r="C17">
            <v>4</v>
          </cell>
          <cell r="E17">
            <v>25</v>
          </cell>
        </row>
        <row r="18">
          <cell r="A18" t="str">
            <v>Abris à accus PM EXISTANT</v>
          </cell>
          <cell r="B18">
            <v>0.1</v>
          </cell>
          <cell r="C18">
            <v>0</v>
          </cell>
          <cell r="E18">
            <v>0</v>
          </cell>
        </row>
        <row r="19">
          <cell r="A19" t="str">
            <v>Abris à accus GM EXISTANT</v>
          </cell>
          <cell r="B19">
            <v>0.1</v>
          </cell>
          <cell r="C19">
            <v>0</v>
          </cell>
          <cell r="E19">
            <v>0</v>
          </cell>
        </row>
        <row r="20">
          <cell r="A20" t="str">
            <v>Abris à accus GM EXISTANT AVEC MODIF</v>
          </cell>
          <cell r="B20">
            <v>0.1</v>
          </cell>
          <cell r="C20">
            <v>0</v>
          </cell>
          <cell r="E20">
            <v>0</v>
          </cell>
        </row>
        <row r="21">
          <cell r="A21" t="str">
            <v>Abris Accu Sécu</v>
          </cell>
          <cell r="B21">
            <v>0.1</v>
          </cell>
          <cell r="C21">
            <v>0</v>
          </cell>
          <cell r="E21">
            <v>32</v>
          </cell>
        </row>
        <row r="22">
          <cell r="A22" t="str">
            <v>Abri Accu (Pose)</v>
          </cell>
          <cell r="B22">
            <v>0.1</v>
          </cell>
          <cell r="C22">
            <v>0</v>
          </cell>
          <cell r="E22">
            <v>6.3000020000000001</v>
          </cell>
        </row>
        <row r="23">
          <cell r="A23" t="str">
            <v>armoire à accus "avec raccordement des câbles &gt; amorce vers le CE concerné (longueur selon implantation)"</v>
          </cell>
          <cell r="B23">
            <v>0.1</v>
          </cell>
          <cell r="C23">
            <v>5</v>
          </cell>
          <cell r="E23">
            <v>0</v>
          </cell>
        </row>
        <row r="24">
          <cell r="A24" t="str">
            <v>armoire BDR SNCF à accus "avec raccordement des câbles &gt; amorce vers le CE concerné (longueur selon implantation)"</v>
          </cell>
          <cell r="B24">
            <v>0.1</v>
          </cell>
          <cell r="C24">
            <v>0</v>
          </cell>
          <cell r="E24">
            <v>0</v>
          </cell>
        </row>
        <row r="25">
          <cell r="A25" t="str">
            <v>Transfo redresseur posé au SOL dans Guérite &gt;&gt; racc. des cables</v>
          </cell>
          <cell r="B25">
            <v>0.1</v>
          </cell>
          <cell r="C25">
            <v>0</v>
          </cell>
          <cell r="E25">
            <v>0</v>
          </cell>
        </row>
        <row r="26">
          <cell r="A26" t="str">
            <v>herse "POINT"</v>
          </cell>
          <cell r="B26">
            <v>0.1</v>
          </cell>
          <cell r="C26">
            <v>5</v>
          </cell>
          <cell r="E26">
            <v>0</v>
          </cell>
        </row>
        <row r="27">
          <cell r="A27" t="str">
            <v>U71 "POINT"</v>
          </cell>
          <cell r="B27">
            <v>0.1</v>
          </cell>
          <cell r="C27">
            <v>20</v>
          </cell>
          <cell r="E27">
            <v>0</v>
          </cell>
        </row>
        <row r="28">
          <cell r="A28" t="str">
            <v>GUERITE "POINT"</v>
          </cell>
          <cell r="B28">
            <v>0.1</v>
          </cell>
          <cell r="C28">
            <v>40</v>
          </cell>
          <cell r="E28">
            <v>0</v>
          </cell>
        </row>
        <row r="29">
          <cell r="A29" t="str">
            <v>SARA 4  &gt;  dans une GUERITE  &lt;</v>
          </cell>
          <cell r="B29">
            <v>0.1</v>
          </cell>
          <cell r="C29">
            <v>0</v>
          </cell>
          <cell r="E29">
            <v>0</v>
          </cell>
        </row>
        <row r="30">
          <cell r="A30" t="str">
            <v>SARA 8  &gt;  l'ARMOIRE  &lt;</v>
          </cell>
          <cell r="B30">
            <v>0.1</v>
          </cell>
          <cell r="C30">
            <v>0</v>
          </cell>
          <cell r="E30">
            <v>0</v>
          </cell>
        </row>
        <row r="31">
          <cell r="A31" t="str">
            <v>Boite à feux</v>
          </cell>
          <cell r="B31">
            <v>0.1</v>
          </cell>
          <cell r="C31">
            <v>0</v>
          </cell>
          <cell r="E31">
            <v>3.8000020000000001</v>
          </cell>
        </row>
        <row r="32">
          <cell r="A32" t="str">
            <v>Câble (marquage dépose)</v>
          </cell>
          <cell r="B32">
            <v>0.1</v>
          </cell>
          <cell r="C32">
            <v>0</v>
          </cell>
          <cell r="E32">
            <v>0.20000500000000002</v>
          </cell>
        </row>
        <row r="33">
          <cell r="A33" t="str">
            <v>Câbles Locaux</v>
          </cell>
          <cell r="B33">
            <v>0.1</v>
          </cell>
          <cell r="C33">
            <v>0</v>
          </cell>
          <cell r="E33">
            <v>1.3000050000000001</v>
          </cell>
        </row>
        <row r="34">
          <cell r="A34" t="str">
            <v>Câbles Princ</v>
          </cell>
          <cell r="B34">
            <v>0.1</v>
          </cell>
          <cell r="C34">
            <v>0</v>
          </cell>
          <cell r="E34">
            <v>3.0000049999999998</v>
          </cell>
        </row>
        <row r="35">
          <cell r="A35" t="str">
            <v>Caisson sur Mat</v>
          </cell>
          <cell r="B35">
            <v>0.1</v>
          </cell>
          <cell r="C35">
            <v>0</v>
          </cell>
          <cell r="E35">
            <v>14.000002</v>
          </cell>
        </row>
        <row r="36">
          <cell r="A36" t="str">
            <v>Lev.Ag</v>
          </cell>
          <cell r="B36">
            <v>0.1</v>
          </cell>
          <cell r="C36">
            <v>0</v>
          </cell>
          <cell r="E36">
            <v>6.0000020000000003</v>
          </cell>
        </row>
        <row r="37">
          <cell r="A37" t="str">
            <v>KCN</v>
          </cell>
          <cell r="B37">
            <v>0.1</v>
          </cell>
          <cell r="C37">
            <v>0</v>
          </cell>
          <cell r="E37">
            <v>4.0001009999999999</v>
          </cell>
        </row>
        <row r="38">
          <cell r="A38" t="str">
            <v>CdV CI 1500V</v>
          </cell>
          <cell r="B38">
            <v>0.1</v>
          </cell>
          <cell r="C38">
            <v>0</v>
          </cell>
          <cell r="E38">
            <v>20.000002000000002</v>
          </cell>
        </row>
        <row r="39">
          <cell r="A39" t="str">
            <v>CdV CI 25000V</v>
          </cell>
          <cell r="B39">
            <v>0.1</v>
          </cell>
          <cell r="C39">
            <v>0</v>
          </cell>
          <cell r="E39">
            <v>17.000002000000002</v>
          </cell>
        </row>
        <row r="40">
          <cell r="A40" t="str">
            <v>CdV UM71</v>
          </cell>
          <cell r="B40">
            <v>0.1</v>
          </cell>
          <cell r="C40">
            <v>0</v>
          </cell>
          <cell r="E40">
            <v>18.000000100000001</v>
          </cell>
        </row>
        <row r="41">
          <cell r="A41" t="str">
            <v>CdV Mono-rail</v>
          </cell>
          <cell r="B41">
            <v>0.1</v>
          </cell>
          <cell r="C41">
            <v>0</v>
          </cell>
          <cell r="E41">
            <v>16.000002000000002</v>
          </cell>
        </row>
        <row r="42">
          <cell r="A42" t="str">
            <v>Cm.Ag</v>
          </cell>
          <cell r="B42">
            <v>0.1</v>
          </cell>
          <cell r="C42">
            <v>0</v>
          </cell>
          <cell r="E42">
            <v>6.0000020000000003</v>
          </cell>
        </row>
        <row r="43">
          <cell r="A43" t="str">
            <v>Cm.B (sur signaux)</v>
          </cell>
          <cell r="B43">
            <v>0.1</v>
          </cell>
          <cell r="C43">
            <v>0</v>
          </cell>
          <cell r="E43">
            <v>6.0000020000000003</v>
          </cell>
        </row>
        <row r="44">
          <cell r="A44" t="str">
            <v>Cm.Blocage</v>
          </cell>
          <cell r="B44">
            <v>0.1</v>
          </cell>
          <cell r="C44">
            <v>0</v>
          </cell>
          <cell r="E44">
            <v>8.0001010000000008</v>
          </cell>
        </row>
        <row r="45">
          <cell r="A45" t="str">
            <v>Cm.ZEP</v>
          </cell>
          <cell r="B45">
            <v>0.1</v>
          </cell>
          <cell r="C45">
            <v>0</v>
          </cell>
          <cell r="E45">
            <v>11.000100999999999</v>
          </cell>
        </row>
        <row r="46">
          <cell r="A46" t="str">
            <v>Coffret divers</v>
          </cell>
          <cell r="B46">
            <v>0.1</v>
          </cell>
          <cell r="C46">
            <v>0</v>
          </cell>
          <cell r="E46">
            <v>20.000101000000001</v>
          </cell>
        </row>
        <row r="47">
          <cell r="A47" t="str">
            <v>Coffret EDF</v>
          </cell>
          <cell r="B47">
            <v>0.1</v>
          </cell>
          <cell r="C47">
            <v>0</v>
          </cell>
          <cell r="E47">
            <v>5.0001009999999999</v>
          </cell>
        </row>
        <row r="48">
          <cell r="A48" t="str">
            <v>Commut</v>
          </cell>
          <cell r="B48">
            <v>0.1</v>
          </cell>
          <cell r="C48">
            <v>0</v>
          </cell>
          <cell r="E48">
            <v>6.0000020000000003</v>
          </cell>
        </row>
        <row r="49">
          <cell r="A49" t="str">
            <v>CRO</v>
          </cell>
          <cell r="B49">
            <v>0.1</v>
          </cell>
          <cell r="C49">
            <v>0</v>
          </cell>
          <cell r="E49">
            <v>12.000002</v>
          </cell>
        </row>
        <row r="50">
          <cell r="A50" t="str">
            <v>CRO éxistant</v>
          </cell>
          <cell r="B50">
            <v>0.1</v>
          </cell>
          <cell r="C50">
            <v>0</v>
          </cell>
          <cell r="E50">
            <v>6.5000010000000001</v>
          </cell>
        </row>
        <row r="51">
          <cell r="A51" t="str">
            <v>Cro + Pd méca</v>
          </cell>
          <cell r="B51">
            <v>0.1</v>
          </cell>
          <cell r="C51">
            <v>0</v>
          </cell>
          <cell r="E51">
            <v>21.000002000000002</v>
          </cell>
        </row>
        <row r="52">
          <cell r="A52" t="str">
            <v>Cv nain, SLD</v>
          </cell>
          <cell r="B52">
            <v>0.1</v>
          </cell>
          <cell r="C52">
            <v>0</v>
          </cell>
          <cell r="E52">
            <v>12.000002</v>
          </cell>
        </row>
        <row r="53">
          <cell r="A53" t="str">
            <v>Déto</v>
          </cell>
          <cell r="B53">
            <v>0.1</v>
          </cell>
          <cell r="C53">
            <v>0</v>
          </cell>
          <cell r="E53">
            <v>6.0000020000000003</v>
          </cell>
        </row>
        <row r="54">
          <cell r="A54" t="str">
            <v>Feu de PN</v>
          </cell>
          <cell r="B54">
            <v>0.1</v>
          </cell>
          <cell r="C54">
            <v>0</v>
          </cell>
          <cell r="E54">
            <v>12.000000999999999</v>
          </cell>
        </row>
        <row r="55">
          <cell r="A55" t="str">
            <v>KVB Non Câblé</v>
          </cell>
          <cell r="B55">
            <v>0.1</v>
          </cell>
          <cell r="C55">
            <v>0</v>
          </cell>
          <cell r="E55">
            <v>6.0000010000000001</v>
          </cell>
        </row>
        <row r="56">
          <cell r="A56" t="str">
            <v>KVB P6 Câblé</v>
          </cell>
          <cell r="B56">
            <v>0.1</v>
          </cell>
          <cell r="C56">
            <v>0</v>
          </cell>
          <cell r="E56">
            <v>12.000100999999999</v>
          </cell>
        </row>
        <row r="57">
          <cell r="A57" t="str">
            <v>Moteur PN existant</v>
          </cell>
          <cell r="B57">
            <v>0.1</v>
          </cell>
          <cell r="C57">
            <v>0</v>
          </cell>
          <cell r="E57">
            <v>15.000000999999999</v>
          </cell>
        </row>
        <row r="58">
          <cell r="A58" t="str">
            <v>NACELLE NEUVE</v>
          </cell>
          <cell r="B58">
            <v>0.1</v>
          </cell>
          <cell r="C58">
            <v>0</v>
          </cell>
          <cell r="E58">
            <v>64.000000999999997</v>
          </cell>
        </row>
        <row r="59">
          <cell r="A59" t="str">
            <v>Marquage dépose IS</v>
          </cell>
          <cell r="B59">
            <v>0.1</v>
          </cell>
          <cell r="C59">
            <v>0</v>
          </cell>
          <cell r="E59">
            <v>0.60000399999999998</v>
          </cell>
        </row>
        <row r="60">
          <cell r="A60" t="str">
            <v>Pancarte</v>
          </cell>
          <cell r="B60">
            <v>0.1</v>
          </cell>
          <cell r="C60">
            <v>0</v>
          </cell>
          <cell r="E60">
            <v>5.0000040000000006</v>
          </cell>
        </row>
        <row r="61">
          <cell r="A61" t="str">
            <v>Pancarte (marquage dépose)</v>
          </cell>
          <cell r="B61">
            <v>0.1</v>
          </cell>
          <cell r="C61">
            <v>0</v>
          </cell>
          <cell r="E61">
            <v>0.40000500000000005</v>
          </cell>
        </row>
        <row r="62">
          <cell r="A62" t="str">
            <v>Pd élec</v>
          </cell>
          <cell r="B62">
            <v>0.1</v>
          </cell>
          <cell r="C62">
            <v>0</v>
          </cell>
          <cell r="E62">
            <v>11.000002</v>
          </cell>
        </row>
        <row r="63">
          <cell r="A63" t="str">
            <v>Pd méca</v>
          </cell>
          <cell r="B63">
            <v>0.1</v>
          </cell>
          <cell r="C63">
            <v>0</v>
          </cell>
          <cell r="E63">
            <v>9.0000020000000003</v>
          </cell>
        </row>
        <row r="64">
          <cell r="A64" t="str">
            <v>Pd méca An.PN</v>
          </cell>
          <cell r="B64">
            <v>0.1</v>
          </cell>
          <cell r="C64">
            <v>0</v>
          </cell>
          <cell r="E64">
            <v>17.000002000000002</v>
          </cell>
        </row>
        <row r="65">
          <cell r="A65" t="str">
            <v>Pd.Déto+A.Cro</v>
          </cell>
          <cell r="B65">
            <v>0.1</v>
          </cell>
          <cell r="C65">
            <v>0</v>
          </cell>
          <cell r="E65">
            <v>27.000002000000002</v>
          </cell>
        </row>
        <row r="66">
          <cell r="A66" t="str">
            <v>PN(Moteur,Feu,BCRG) SAL2</v>
          </cell>
          <cell r="B66">
            <v>0.1</v>
          </cell>
          <cell r="C66">
            <v>0</v>
          </cell>
          <cell r="E66">
            <v>156.00000199999999</v>
          </cell>
        </row>
        <row r="67">
          <cell r="A67" t="str">
            <v>Pose Gravoply (DP/P)</v>
          </cell>
          <cell r="B67">
            <v>0.1</v>
          </cell>
          <cell r="C67">
            <v>0</v>
          </cell>
          <cell r="E67">
            <v>2.0000039999999997</v>
          </cell>
        </row>
        <row r="68">
          <cell r="A68" t="str">
            <v>Poste (DP/P étiquette GEO)</v>
          </cell>
          <cell r="B68">
            <v>0.1</v>
          </cell>
          <cell r="C68">
            <v>0</v>
          </cell>
          <cell r="E68">
            <v>0.10500300000000001</v>
          </cell>
        </row>
        <row r="69">
          <cell r="A69" t="str">
            <v>Poste (modif  V,X)</v>
          </cell>
          <cell r="B69">
            <v>0.1</v>
          </cell>
          <cell r="C69">
            <v>0</v>
          </cell>
          <cell r="E69">
            <v>0.180003</v>
          </cell>
        </row>
        <row r="70">
          <cell r="A70" t="str">
            <v>Poste (modif NS1)</v>
          </cell>
          <cell r="B70">
            <v>0.1</v>
          </cell>
          <cell r="C70">
            <v>0</v>
          </cell>
          <cell r="E70">
            <v>0.20000300000000001</v>
          </cell>
        </row>
        <row r="71">
          <cell r="A71" t="str">
            <v>Poste (modif S2)</v>
          </cell>
          <cell r="B71">
            <v>0.1</v>
          </cell>
          <cell r="C71">
            <v>0</v>
          </cell>
          <cell r="E71">
            <v>0.400003</v>
          </cell>
        </row>
        <row r="72">
          <cell r="A72" t="str">
            <v>Poste (Pose de macarons DP)</v>
          </cell>
          <cell r="B72">
            <v>0.1</v>
          </cell>
          <cell r="C72">
            <v>0</v>
          </cell>
          <cell r="E72">
            <v>4.1002999999999998E-2</v>
          </cell>
        </row>
        <row r="73">
          <cell r="A73" t="str">
            <v>Poteau</v>
          </cell>
          <cell r="B73">
            <v>0.1</v>
          </cell>
          <cell r="C73">
            <v>0</v>
          </cell>
          <cell r="E73">
            <v>6.0000040000000006</v>
          </cell>
        </row>
        <row r="74">
          <cell r="A74" t="str">
            <v>PORTIQUE NEUVE</v>
          </cell>
          <cell r="B74">
            <v>0.1</v>
          </cell>
          <cell r="C74">
            <v>0</v>
          </cell>
          <cell r="E74">
            <v>77.000000999999997</v>
          </cell>
        </row>
        <row r="75">
          <cell r="A75" t="str">
            <v>POTENCE NEUVE</v>
          </cell>
          <cell r="B75">
            <v>0.1</v>
          </cell>
          <cell r="C75">
            <v>0</v>
          </cell>
          <cell r="E75">
            <v>65.000000999999997</v>
          </cell>
        </row>
        <row r="76">
          <cell r="A76" t="str">
            <v>RCH Ag</v>
          </cell>
          <cell r="B76">
            <v>0.1</v>
          </cell>
          <cell r="C76">
            <v>0</v>
          </cell>
          <cell r="E76">
            <v>15.000001999999999</v>
          </cell>
        </row>
        <row r="77">
          <cell r="A77" t="str">
            <v>RCH Thermostat</v>
          </cell>
          <cell r="B77">
            <v>0.1</v>
          </cell>
          <cell r="C77">
            <v>0</v>
          </cell>
          <cell r="E77">
            <v>9.0000009999999993</v>
          </cell>
        </row>
        <row r="78">
          <cell r="A78" t="str">
            <v>RCH VCC</v>
          </cell>
          <cell r="B78">
            <v>0.1</v>
          </cell>
          <cell r="C78">
            <v>0</v>
          </cell>
          <cell r="E78">
            <v>15.000002</v>
          </cell>
        </row>
        <row r="79">
          <cell r="A79" t="str">
            <v>SARA 4</v>
          </cell>
          <cell r="B79">
            <v>0.1</v>
          </cell>
          <cell r="C79">
            <v>0</v>
          </cell>
          <cell r="E79">
            <v>41</v>
          </cell>
        </row>
        <row r="80">
          <cell r="A80" t="str">
            <v>SARA 8</v>
          </cell>
          <cell r="B80">
            <v>0.1</v>
          </cell>
          <cell r="C80">
            <v>0</v>
          </cell>
          <cell r="E80">
            <v>27</v>
          </cell>
        </row>
        <row r="81">
          <cell r="A81" t="str">
            <v>Signal (Existant) + STM + Feu</v>
          </cell>
          <cell r="B81">
            <v>0.1</v>
          </cell>
          <cell r="C81">
            <v>0</v>
          </cell>
          <cell r="E81">
            <v>45.000001999999995</v>
          </cell>
        </row>
        <row r="82">
          <cell r="A82" t="str">
            <v>Signal nain</v>
          </cell>
          <cell r="B82">
            <v>0.1</v>
          </cell>
          <cell r="C82">
            <v>0</v>
          </cell>
          <cell r="E82">
            <v>24.000001000000001</v>
          </cell>
        </row>
        <row r="83">
          <cell r="A83" t="str">
            <v>Signal (Neuf)</v>
          </cell>
          <cell r="B83">
            <v>0.1</v>
          </cell>
          <cell r="C83">
            <v>0</v>
          </cell>
          <cell r="E83">
            <v>50.000001999999995</v>
          </cell>
        </row>
        <row r="84">
          <cell r="A84" t="str">
            <v>Sonnerie</v>
          </cell>
          <cell r="B84">
            <v>0.1</v>
          </cell>
          <cell r="C84">
            <v>0</v>
          </cell>
          <cell r="E84">
            <v>6.0000020000000003</v>
          </cell>
        </row>
        <row r="85">
          <cell r="A85" t="str">
            <v>STM CRO</v>
          </cell>
          <cell r="B85">
            <v>0.1</v>
          </cell>
          <cell r="C85">
            <v>0</v>
          </cell>
          <cell r="E85">
            <v>3.8000039999999999</v>
          </cell>
        </row>
        <row r="86">
          <cell r="A86" t="str">
            <v>STM GM/MM centre (modif)</v>
          </cell>
          <cell r="B86">
            <v>0.1</v>
          </cell>
          <cell r="C86">
            <v>0</v>
          </cell>
          <cell r="E86">
            <v>0.23500400000000002</v>
          </cell>
        </row>
        <row r="87">
          <cell r="A87" t="str">
            <v>STM GM/MM centre (Pose)</v>
          </cell>
          <cell r="B87">
            <v>0.1</v>
          </cell>
          <cell r="C87">
            <v>0</v>
          </cell>
          <cell r="E87">
            <v>3.8000039999999999</v>
          </cell>
        </row>
        <row r="88">
          <cell r="A88" t="str">
            <v>STM MM signal CV</v>
          </cell>
          <cell r="B88">
            <v>0.1</v>
          </cell>
          <cell r="C88">
            <v>0</v>
          </cell>
          <cell r="E88">
            <v>39.000000999999997</v>
          </cell>
        </row>
        <row r="89">
          <cell r="A89" t="str">
            <v>SVM Cadre</v>
          </cell>
          <cell r="B89">
            <v>0.1</v>
          </cell>
          <cell r="C89">
            <v>0</v>
          </cell>
          <cell r="E89">
            <v>17.000001000000001</v>
          </cell>
        </row>
        <row r="90">
          <cell r="A90" t="str">
            <v>SVM CV</v>
          </cell>
          <cell r="B90">
            <v>0.1</v>
          </cell>
          <cell r="C90">
            <v>0</v>
          </cell>
          <cell r="E90">
            <v>25.000101000000001</v>
          </cell>
        </row>
        <row r="91">
          <cell r="A91" t="str">
            <v xml:space="preserve">SVM UM71 TAD </v>
          </cell>
          <cell r="B91">
            <v>0.1</v>
          </cell>
          <cell r="C91">
            <v>0</v>
          </cell>
          <cell r="E91">
            <v>32.000000999999997</v>
          </cell>
        </row>
        <row r="92">
          <cell r="A92" t="str">
            <v>SVM zone</v>
          </cell>
          <cell r="B92">
            <v>0.1</v>
          </cell>
          <cell r="C92">
            <v>0</v>
          </cell>
          <cell r="E92">
            <v>17.000001000000001</v>
          </cell>
        </row>
        <row r="93">
          <cell r="A93" t="str">
            <v>Tél</v>
          </cell>
          <cell r="B93">
            <v>0.1</v>
          </cell>
          <cell r="C93">
            <v>0</v>
          </cell>
          <cell r="E93">
            <v>6.0000020000000003</v>
          </cell>
        </row>
        <row r="94">
          <cell r="A94" t="str">
            <v>TVP</v>
          </cell>
          <cell r="B94">
            <v>0.1</v>
          </cell>
          <cell r="C94">
            <v>0</v>
          </cell>
          <cell r="E94">
            <v>7.0000020000000003</v>
          </cell>
        </row>
        <row r="95">
          <cell r="A95" t="str">
            <v>VAT</v>
          </cell>
          <cell r="B95">
            <v>0.1</v>
          </cell>
          <cell r="C95">
            <v>0</v>
          </cell>
          <cell r="E95">
            <v>12.000000999999999</v>
          </cell>
        </row>
        <row r="96">
          <cell r="A96" t="str">
            <v>VCM</v>
          </cell>
          <cell r="B96">
            <v>0.1</v>
          </cell>
          <cell r="C96">
            <v>0</v>
          </cell>
          <cell r="E96">
            <v>6.0000020000000003</v>
          </cell>
        </row>
        <row r="97">
          <cell r="A97" t="str">
            <v>Voyant</v>
          </cell>
          <cell r="B97">
            <v>0.1</v>
          </cell>
          <cell r="C97">
            <v>0</v>
          </cell>
          <cell r="E97">
            <v>6.0000020000000003</v>
          </cell>
        </row>
        <row r="98">
          <cell r="A98" t="str">
            <v>Armoires alim.ARAG.ARAL..</v>
          </cell>
          <cell r="B98">
            <v>0.1</v>
          </cell>
          <cell r="C98">
            <v>0</v>
          </cell>
          <cell r="E98">
            <v>1.2600039999999997</v>
          </cell>
        </row>
        <row r="99">
          <cell r="A99" t="str">
            <v>Câbles Locaux</v>
          </cell>
          <cell r="B99">
            <v>0.1</v>
          </cell>
          <cell r="C99">
            <v>0</v>
          </cell>
          <cell r="E99">
            <v>1.8000019999999999</v>
          </cell>
        </row>
        <row r="100">
          <cell r="A100" t="str">
            <v>Câbles Princ</v>
          </cell>
          <cell r="B100">
            <v>0.1</v>
          </cell>
          <cell r="C100">
            <v>0</v>
          </cell>
          <cell r="E100">
            <v>5.5000020000000003</v>
          </cell>
        </row>
        <row r="101">
          <cell r="A101" t="str">
            <v>Cablofil, goulotte ( au M)</v>
          </cell>
          <cell r="B101">
            <v>0.1</v>
          </cell>
          <cell r="C101">
            <v>0</v>
          </cell>
          <cell r="E101">
            <v>1.3500039999999998</v>
          </cell>
        </row>
        <row r="102">
          <cell r="A102" t="str">
            <v>Chaises</v>
          </cell>
          <cell r="B102">
            <v>0.1</v>
          </cell>
          <cell r="C102">
            <v>0</v>
          </cell>
          <cell r="E102">
            <v>3.2600040000000003</v>
          </cell>
        </row>
        <row r="103">
          <cell r="A103" t="str">
            <v>CO SBI</v>
          </cell>
          <cell r="B103">
            <v>0.1</v>
          </cell>
          <cell r="C103">
            <v>0</v>
          </cell>
          <cell r="E103">
            <v>0.500004</v>
          </cell>
        </row>
        <row r="104">
          <cell r="A104" t="str">
            <v>CO24p</v>
          </cell>
          <cell r="B104">
            <v>0.1</v>
          </cell>
          <cell r="C104">
            <v>0</v>
          </cell>
          <cell r="E104">
            <v>1.4500039999999998</v>
          </cell>
        </row>
        <row r="105">
          <cell r="A105" t="str">
            <v>CO60p</v>
          </cell>
          <cell r="B105">
            <v>0.1</v>
          </cell>
          <cell r="C105">
            <v>0</v>
          </cell>
          <cell r="E105">
            <v>4.150004</v>
          </cell>
        </row>
        <row r="106">
          <cell r="A106" t="str">
            <v>Dér Int Poste</v>
          </cell>
          <cell r="B106">
            <v>0.1</v>
          </cell>
          <cell r="C106">
            <v>0</v>
          </cell>
          <cell r="E106">
            <v>2.2600040000000003</v>
          </cell>
        </row>
        <row r="107">
          <cell r="A107" t="str">
            <v>Mise en place Chassis NS1</v>
          </cell>
          <cell r="B107">
            <v>0.1</v>
          </cell>
          <cell r="C107">
            <v>0</v>
          </cell>
          <cell r="E107">
            <v>1.2600039999999997</v>
          </cell>
        </row>
        <row r="108">
          <cell r="A108" t="str">
            <v>Mise en place Chassis V</v>
          </cell>
          <cell r="B108">
            <v>0.1</v>
          </cell>
          <cell r="C108">
            <v>0</v>
          </cell>
          <cell r="E108">
            <v>1.2600039999999997</v>
          </cell>
        </row>
        <row r="109">
          <cell r="A109" t="str">
            <v>Mise en place Chassis X</v>
          </cell>
          <cell r="B109">
            <v>0.1</v>
          </cell>
          <cell r="C109">
            <v>0</v>
          </cell>
          <cell r="E109">
            <v>1.2600039999999997</v>
          </cell>
        </row>
        <row r="110">
          <cell r="A110" t="str">
            <v>Racco Alim</v>
          </cell>
          <cell r="B110">
            <v>0.1</v>
          </cell>
          <cell r="C110">
            <v>0</v>
          </cell>
          <cell r="E110">
            <v>0.750004</v>
          </cell>
        </row>
        <row r="111">
          <cell r="A111" t="str">
            <v>Racco ZUG</v>
          </cell>
          <cell r="B111">
            <v>0.1</v>
          </cell>
          <cell r="C111">
            <v>0</v>
          </cell>
          <cell r="E111">
            <v>1.0500039999999999</v>
          </cell>
        </row>
        <row r="112">
          <cell r="B112">
            <v>0.1</v>
          </cell>
          <cell r="C112">
            <v>0</v>
          </cell>
        </row>
        <row r="113">
          <cell r="B113">
            <v>0.1</v>
          </cell>
          <cell r="C113">
            <v>0</v>
          </cell>
        </row>
        <row r="114">
          <cell r="A114" t="str">
            <v>Armoire EE</v>
          </cell>
          <cell r="B114">
            <v>0.1</v>
          </cell>
          <cell r="C114">
            <v>0</v>
          </cell>
          <cell r="E114">
            <v>0</v>
          </cell>
        </row>
        <row r="115">
          <cell r="B115">
            <v>0.1</v>
          </cell>
          <cell r="C115">
            <v>0</v>
          </cell>
          <cell r="E115">
            <v>0</v>
          </cell>
        </row>
        <row r="116">
          <cell r="A116" t="str">
            <v>STM "Tt PA"</v>
          </cell>
          <cell r="B116">
            <v>0.1</v>
          </cell>
          <cell r="C116">
            <v>4.5</v>
          </cell>
          <cell r="E116">
            <v>7</v>
          </cell>
        </row>
        <row r="117">
          <cell r="A117" t="str">
            <v>STM "DCV"</v>
          </cell>
          <cell r="B117">
            <v>0.1</v>
          </cell>
          <cell r="C117">
            <v>1.5</v>
          </cell>
          <cell r="E117">
            <v>0</v>
          </cell>
        </row>
        <row r="118">
          <cell r="A118" t="str">
            <v>DATZD</v>
          </cell>
          <cell r="B118">
            <v>0.1</v>
          </cell>
          <cell r="C118">
            <v>13</v>
          </cell>
          <cell r="E118">
            <v>0</v>
          </cell>
        </row>
        <row r="119">
          <cell r="B119">
            <v>0.1</v>
          </cell>
          <cell r="C119">
            <v>0</v>
          </cell>
          <cell r="E119">
            <v>0</v>
          </cell>
        </row>
        <row r="120">
          <cell r="A120" t="str">
            <v>ligne EV à "copier / incérer les cellules copiée"</v>
          </cell>
          <cell r="B120">
            <v>0</v>
          </cell>
          <cell r="C120">
            <v>0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Pré-Montage"/>
      <sheetName val="Modele zone"/>
      <sheetName val="P66"/>
      <sheetName val="Encadrant Nord"/>
      <sheetName val="Encadrant Sud"/>
    </sheetNames>
    <sheetDataSet>
      <sheetData sheetId="0">
        <row r="1">
          <cell r="B1" t="str">
            <v>oto</v>
          </cell>
        </row>
      </sheetData>
      <sheetData sheetId="1">
        <row r="3">
          <cell r="A3" t="str">
            <v>HV (hors ZD)</v>
          </cell>
        </row>
        <row r="5">
          <cell r="A5" t="str">
            <v>STM.MM</v>
          </cell>
        </row>
        <row r="6">
          <cell r="A6" t="str">
            <v>STM.MM EXISTANTE</v>
          </cell>
        </row>
        <row r="7">
          <cell r="A7" t="str">
            <v>STM.GM</v>
          </cell>
        </row>
        <row r="8">
          <cell r="A8" t="str">
            <v>U71</v>
          </cell>
        </row>
        <row r="9">
          <cell r="A9" t="str">
            <v>U71 EXISTANTE</v>
          </cell>
        </row>
        <row r="10">
          <cell r="A10" t="str">
            <v>ARMOIRE BT.47GM EXISTANTE</v>
          </cell>
        </row>
        <row r="11">
          <cell r="A11" t="str">
            <v>U90</v>
          </cell>
        </row>
        <row r="12">
          <cell r="A12" t="str">
            <v>GUERITE simple</v>
          </cell>
        </row>
        <row r="13">
          <cell r="A13" t="str">
            <v>GUERITE simple EXISTANTE</v>
          </cell>
        </row>
        <row r="14">
          <cell r="A14" t="str">
            <v>GUERITE double</v>
          </cell>
        </row>
        <row r="15">
          <cell r="A15" t="str">
            <v>GUERITE triple</v>
          </cell>
        </row>
        <row r="16">
          <cell r="A16" t="str">
            <v>abris à accus PM "avec raccordement des câbles &gt; amorce vers le CE concerné (longueur selon implantation)"</v>
          </cell>
        </row>
        <row r="17">
          <cell r="A17" t="str">
            <v>Abris à accus GM "avec raccordement des câbles &gt; amorce vers le CE concerné (longueur selon implantation)"</v>
          </cell>
        </row>
        <row r="18">
          <cell r="A18" t="str">
            <v>Abris à accus PM EXISTANT</v>
          </cell>
        </row>
        <row r="19">
          <cell r="A19" t="str">
            <v>Abris à accus GM EXISTANT</v>
          </cell>
        </row>
        <row r="20">
          <cell r="A20" t="str">
            <v>Abris à accus GM EXISTANT AVEC MODIF</v>
          </cell>
        </row>
        <row r="21">
          <cell r="A21" t="str">
            <v>Abris Accu Sécu</v>
          </cell>
        </row>
        <row r="22">
          <cell r="A22" t="str">
            <v>Abri Accu (Pose)</v>
          </cell>
        </row>
        <row r="23">
          <cell r="A23" t="str">
            <v>armoire à accus "avec raccordement des câbles &gt; amorce vers le CE concerné (longueur selon implantation)"</v>
          </cell>
        </row>
        <row r="24">
          <cell r="A24" t="str">
            <v>armoire BDR SNCF à accus "avec raccordement des câbles &gt; amorce vers le CE concerné (longueur selon implantation)"</v>
          </cell>
        </row>
        <row r="25">
          <cell r="A25" t="str">
            <v>Transfo redresseur posé au SOL dans Guérite &gt;&gt; racc. des cables</v>
          </cell>
        </row>
        <row r="26">
          <cell r="A26" t="str">
            <v>herse "POINT"</v>
          </cell>
        </row>
        <row r="27">
          <cell r="A27" t="str">
            <v>U71 "POINT"</v>
          </cell>
        </row>
        <row r="28">
          <cell r="A28" t="str">
            <v>GUERITE "POINT"</v>
          </cell>
        </row>
        <row r="29">
          <cell r="A29" t="str">
            <v>SARA 4  &gt;  dans une GUERITE  &lt;</v>
          </cell>
        </row>
        <row r="30">
          <cell r="A30" t="str">
            <v>SARA 8  &gt;  l'ARMOIRE  &lt;</v>
          </cell>
        </row>
        <row r="31">
          <cell r="A31" t="str">
            <v>Boite à feux</v>
          </cell>
        </row>
        <row r="32">
          <cell r="A32" t="str">
            <v>Câble (marquage dépose)</v>
          </cell>
        </row>
        <row r="33">
          <cell r="A33" t="str">
            <v>Câbles Locaux</v>
          </cell>
        </row>
        <row r="34">
          <cell r="A34" t="str">
            <v>Câbles Princ</v>
          </cell>
        </row>
        <row r="35">
          <cell r="A35" t="str">
            <v>Caisson sur Mat</v>
          </cell>
        </row>
        <row r="36">
          <cell r="A36" t="str">
            <v>Lev.Ag</v>
          </cell>
        </row>
        <row r="37">
          <cell r="A37" t="str">
            <v>KCN</v>
          </cell>
        </row>
        <row r="38">
          <cell r="A38" t="str">
            <v>CdV CI 1500V</v>
          </cell>
        </row>
        <row r="39">
          <cell r="A39" t="str">
            <v>CdV CI 25000V</v>
          </cell>
        </row>
        <row r="40">
          <cell r="A40" t="str">
            <v>CdV UM71</v>
          </cell>
        </row>
        <row r="41">
          <cell r="A41" t="str">
            <v>CdV Mono-rail</v>
          </cell>
        </row>
        <row r="42">
          <cell r="A42" t="str">
            <v>Cm.Ag</v>
          </cell>
        </row>
        <row r="43">
          <cell r="A43" t="str">
            <v>Cm.B (sur signaux)</v>
          </cell>
        </row>
        <row r="44">
          <cell r="A44" t="str">
            <v>Cm.Blocage</v>
          </cell>
        </row>
        <row r="45">
          <cell r="A45" t="str">
            <v>Cm.ZEP</v>
          </cell>
        </row>
        <row r="46">
          <cell r="A46" t="str">
            <v>Coffret divers</v>
          </cell>
        </row>
        <row r="47">
          <cell r="A47" t="str">
            <v>Coffret EDF</v>
          </cell>
        </row>
        <row r="48">
          <cell r="A48" t="str">
            <v>Commut</v>
          </cell>
        </row>
        <row r="49">
          <cell r="A49" t="str">
            <v>CRO</v>
          </cell>
        </row>
        <row r="50">
          <cell r="A50" t="str">
            <v>CRO éxistant</v>
          </cell>
        </row>
        <row r="51">
          <cell r="A51" t="str">
            <v>Cro + Pd méca</v>
          </cell>
        </row>
        <row r="52">
          <cell r="A52" t="str">
            <v>Cv nain, SLD</v>
          </cell>
        </row>
        <row r="53">
          <cell r="A53" t="str">
            <v>Déto</v>
          </cell>
        </row>
        <row r="54">
          <cell r="A54" t="str">
            <v>Feu de PN</v>
          </cell>
        </row>
        <row r="55">
          <cell r="A55" t="str">
            <v>KVB Non Câblé</v>
          </cell>
        </row>
        <row r="56">
          <cell r="A56" t="str">
            <v>KVB P6 Câblé</v>
          </cell>
        </row>
        <row r="57">
          <cell r="A57" t="str">
            <v>Moteur PN existant</v>
          </cell>
        </row>
        <row r="58">
          <cell r="A58" t="str">
            <v>NACELLE NEUVE</v>
          </cell>
        </row>
        <row r="59">
          <cell r="A59" t="str">
            <v>Marquage dépose IS</v>
          </cell>
        </row>
        <row r="60">
          <cell r="A60" t="str">
            <v>Pancarte</v>
          </cell>
        </row>
        <row r="61">
          <cell r="A61" t="str">
            <v>Pancarte (marquage dépose)</v>
          </cell>
        </row>
        <row r="62">
          <cell r="A62" t="str">
            <v>Pd élec</v>
          </cell>
        </row>
        <row r="63">
          <cell r="A63" t="str">
            <v>Pd méca</v>
          </cell>
        </row>
        <row r="64">
          <cell r="A64" t="str">
            <v>Pd méca An.PN</v>
          </cell>
        </row>
        <row r="65">
          <cell r="A65" t="str">
            <v>Pd.Déto+A.Cro</v>
          </cell>
        </row>
        <row r="66">
          <cell r="A66" t="str">
            <v>PN(Moteur,Feu,BCRG) SAL2</v>
          </cell>
        </row>
        <row r="67">
          <cell r="A67" t="str">
            <v>Pose Gravoply (DP/P)</v>
          </cell>
        </row>
        <row r="68">
          <cell r="A68" t="str">
            <v>Poste (DP/P étiquette GEO)</v>
          </cell>
        </row>
        <row r="69">
          <cell r="A69" t="str">
            <v>Poste (modif  V,X)</v>
          </cell>
        </row>
        <row r="70">
          <cell r="A70" t="str">
            <v>Poste (modif NS1)</v>
          </cell>
        </row>
        <row r="71">
          <cell r="A71" t="str">
            <v>Poste (modif S2)</v>
          </cell>
        </row>
        <row r="72">
          <cell r="A72" t="str">
            <v>Poste (Pose de macarons DP)</v>
          </cell>
        </row>
        <row r="73">
          <cell r="A73" t="str">
            <v>Poteau</v>
          </cell>
        </row>
        <row r="74">
          <cell r="A74" t="str">
            <v>PORTIQUE NEUVE</v>
          </cell>
        </row>
        <row r="75">
          <cell r="A75" t="str">
            <v>POTENCE NEUVE</v>
          </cell>
        </row>
        <row r="76">
          <cell r="A76" t="str">
            <v>RCH Ag</v>
          </cell>
        </row>
        <row r="77">
          <cell r="A77" t="str">
            <v>RCH Thermostat</v>
          </cell>
        </row>
        <row r="78">
          <cell r="A78" t="str">
            <v>RCH VCC</v>
          </cell>
        </row>
        <row r="79">
          <cell r="A79" t="str">
            <v>SARA 4</v>
          </cell>
        </row>
        <row r="80">
          <cell r="A80" t="str">
            <v>SARA 8</v>
          </cell>
        </row>
        <row r="81">
          <cell r="A81" t="str">
            <v>Signal (Existant) + STM + Feu</v>
          </cell>
        </row>
        <row r="82">
          <cell r="A82" t="str">
            <v>Signal nain</v>
          </cell>
        </row>
        <row r="83">
          <cell r="A83" t="str">
            <v>Signal (Neuf)</v>
          </cell>
        </row>
        <row r="84">
          <cell r="A84" t="str">
            <v>Sonnerie</v>
          </cell>
        </row>
        <row r="85">
          <cell r="A85" t="str">
            <v>STM CRO</v>
          </cell>
        </row>
        <row r="86">
          <cell r="A86" t="str">
            <v>STM GM/MM centre (modif)</v>
          </cell>
        </row>
        <row r="87">
          <cell r="A87" t="str">
            <v>STM GM/MM centre (Pose)</v>
          </cell>
        </row>
        <row r="88">
          <cell r="A88" t="str">
            <v>STM MM signal CV</v>
          </cell>
        </row>
        <row r="89">
          <cell r="A89" t="str">
            <v>SVM Cadre</v>
          </cell>
        </row>
        <row r="90">
          <cell r="A90" t="str">
            <v>SVM CV</v>
          </cell>
        </row>
        <row r="91">
          <cell r="A91" t="str">
            <v xml:space="preserve">SVM UM71 TAD </v>
          </cell>
        </row>
        <row r="92">
          <cell r="A92" t="str">
            <v>SVM zone</v>
          </cell>
        </row>
        <row r="93">
          <cell r="A93" t="str">
            <v>Tél</v>
          </cell>
        </row>
        <row r="94">
          <cell r="A94" t="str">
            <v>TVP</v>
          </cell>
        </row>
        <row r="95">
          <cell r="A95" t="str">
            <v>VAT</v>
          </cell>
        </row>
        <row r="96">
          <cell r="A96" t="str">
            <v>VCM</v>
          </cell>
        </row>
        <row r="97">
          <cell r="A97" t="str">
            <v>Voyant</v>
          </cell>
        </row>
        <row r="98">
          <cell r="A98" t="str">
            <v>Armoires alim.ARAG.ARAL..</v>
          </cell>
        </row>
        <row r="99">
          <cell r="A99" t="str">
            <v>Câbles Locaux</v>
          </cell>
        </row>
        <row r="100">
          <cell r="A100" t="str">
            <v>Câbles Princ</v>
          </cell>
        </row>
        <row r="101">
          <cell r="A101" t="str">
            <v>Cablofil, goulotte ( au M)</v>
          </cell>
        </row>
        <row r="102">
          <cell r="A102" t="str">
            <v>Chaises</v>
          </cell>
        </row>
        <row r="103">
          <cell r="A103" t="str">
            <v>CO SBI</v>
          </cell>
        </row>
        <row r="104">
          <cell r="A104" t="str">
            <v>CO24p</v>
          </cell>
        </row>
        <row r="105">
          <cell r="A105" t="str">
            <v>CO60p</v>
          </cell>
        </row>
        <row r="106">
          <cell r="A106" t="str">
            <v>Dér Int Poste</v>
          </cell>
        </row>
        <row r="107">
          <cell r="A107" t="str">
            <v>Mise en place Chassis NS1</v>
          </cell>
        </row>
        <row r="108">
          <cell r="A108" t="str">
            <v>Mise en place Chassis V</v>
          </cell>
        </row>
        <row r="109">
          <cell r="A109" t="str">
            <v>Mise en place Chassis X</v>
          </cell>
        </row>
        <row r="110">
          <cell r="A110" t="str">
            <v>Racco Alim</v>
          </cell>
        </row>
        <row r="111">
          <cell r="A111" t="str">
            <v>Racco ZUG</v>
          </cell>
        </row>
        <row r="114">
          <cell r="A114" t="str">
            <v>Armoire EE</v>
          </cell>
        </row>
        <row r="116">
          <cell r="A116" t="str">
            <v>STM "Tt PA"</v>
          </cell>
        </row>
        <row r="117">
          <cell r="A117" t="str">
            <v>STM "DCV"</v>
          </cell>
        </row>
        <row r="118">
          <cell r="A118" t="str">
            <v>DATZD</v>
          </cell>
        </row>
        <row r="120">
          <cell r="A120" t="str">
            <v>ligne EV à "copier / incérer les cellules copiée"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one"/>
      <sheetName val="objets"/>
      <sheetName val="Menu"/>
      <sheetName val="Pré-Montage"/>
      <sheetName val="Modele zone"/>
      <sheetName val="Chantier Global"/>
      <sheetName val="P66"/>
      <sheetName val="Encadrant Nord"/>
      <sheetName val="Encadrant Sud"/>
    </sheetNames>
    <sheetDataSet>
      <sheetData sheetId="0" refreshError="1"/>
      <sheetData sheetId="1">
        <row r="3">
          <cell r="A3" t="str">
            <v>HV (hors ZD)</v>
          </cell>
          <cell r="B3">
            <v>0</v>
          </cell>
          <cell r="C3">
            <v>0</v>
          </cell>
        </row>
        <row r="4">
          <cell r="B4">
            <v>0</v>
          </cell>
          <cell r="C4">
            <v>0</v>
          </cell>
        </row>
        <row r="5">
          <cell r="A5" t="str">
            <v>STM.MM</v>
          </cell>
          <cell r="B5">
            <v>0.1</v>
          </cell>
          <cell r="C5">
            <v>4.5</v>
          </cell>
          <cell r="E5">
            <v>0</v>
          </cell>
        </row>
        <row r="6">
          <cell r="A6" t="str">
            <v>STM.MM EXISTANTE</v>
          </cell>
          <cell r="B6">
            <v>0.1</v>
          </cell>
          <cell r="C6">
            <v>0</v>
          </cell>
          <cell r="E6">
            <v>0</v>
          </cell>
        </row>
        <row r="7">
          <cell r="A7" t="str">
            <v>STM.GM</v>
          </cell>
          <cell r="B7">
            <v>0.1</v>
          </cell>
          <cell r="C7">
            <v>9</v>
          </cell>
          <cell r="E7">
            <v>0</v>
          </cell>
        </row>
        <row r="8">
          <cell r="A8" t="str">
            <v>U71</v>
          </cell>
          <cell r="B8">
            <v>0.1</v>
          </cell>
          <cell r="C8">
            <v>13.5</v>
          </cell>
          <cell r="E8">
            <v>7.2500030000000004</v>
          </cell>
          <cell r="F8">
            <v>9.9999999999999995E-7</v>
          </cell>
          <cell r="G8">
            <v>9.9999999999999995E-7</v>
          </cell>
          <cell r="H8">
            <v>1</v>
          </cell>
          <cell r="I8">
            <v>6</v>
          </cell>
          <cell r="J8">
            <v>0</v>
          </cell>
          <cell r="K8">
            <v>9.9999999999999995E-7</v>
          </cell>
          <cell r="L8">
            <v>0.25</v>
          </cell>
        </row>
        <row r="9">
          <cell r="A9" t="str">
            <v>U71 EXISTANTE</v>
          </cell>
          <cell r="B9">
            <v>0.1</v>
          </cell>
          <cell r="C9">
            <v>3</v>
          </cell>
          <cell r="E9">
            <v>0.23500300000000002</v>
          </cell>
          <cell r="F9">
            <v>9.9999999999999995E-7</v>
          </cell>
          <cell r="G9">
            <v>9.9999999999999995E-7</v>
          </cell>
          <cell r="H9">
            <v>0.1</v>
          </cell>
          <cell r="I9">
            <v>9.9999999999999995E-7</v>
          </cell>
          <cell r="J9">
            <v>0</v>
          </cell>
          <cell r="K9">
            <v>0.1</v>
          </cell>
          <cell r="L9">
            <v>3.5000000000000003E-2</v>
          </cell>
        </row>
        <row r="10">
          <cell r="A10" t="str">
            <v>ARMOIRE BT.47GM EXISTANTE</v>
          </cell>
          <cell r="B10">
            <v>0.1</v>
          </cell>
          <cell r="C10">
            <v>0</v>
          </cell>
          <cell r="E10">
            <v>0</v>
          </cell>
        </row>
        <row r="11">
          <cell r="A11" t="str">
            <v>U90</v>
          </cell>
          <cell r="B11">
            <v>0.1</v>
          </cell>
          <cell r="C11">
            <v>13.5</v>
          </cell>
          <cell r="E11">
            <v>0</v>
          </cell>
        </row>
        <row r="12">
          <cell r="A12" t="str">
            <v>GUERITE simple</v>
          </cell>
          <cell r="B12">
            <v>0.1</v>
          </cell>
          <cell r="C12">
            <v>29.5</v>
          </cell>
          <cell r="E12">
            <v>233</v>
          </cell>
          <cell r="F12">
            <v>0</v>
          </cell>
          <cell r="G12">
            <v>120</v>
          </cell>
          <cell r="H12">
            <v>0</v>
          </cell>
          <cell r="I12">
            <v>8</v>
          </cell>
          <cell r="J12">
            <v>0</v>
          </cell>
          <cell r="K12">
            <v>100</v>
          </cell>
          <cell r="L12">
            <v>5</v>
          </cell>
        </row>
        <row r="13">
          <cell r="A13" t="str">
            <v>GUERITE simple EXISTANTE</v>
          </cell>
          <cell r="B13">
            <v>0.1</v>
          </cell>
          <cell r="C13">
            <v>0</v>
          </cell>
          <cell r="E13">
            <v>235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200</v>
          </cell>
          <cell r="L13">
            <v>35</v>
          </cell>
        </row>
        <row r="14">
          <cell r="A14" t="str">
            <v>GUERITE double</v>
          </cell>
          <cell r="B14">
            <v>0.1</v>
          </cell>
          <cell r="C14">
            <v>0</v>
          </cell>
          <cell r="E14">
            <v>330</v>
          </cell>
          <cell r="F14">
            <v>0</v>
          </cell>
          <cell r="G14">
            <v>180</v>
          </cell>
          <cell r="H14">
            <v>0</v>
          </cell>
          <cell r="I14">
            <v>8</v>
          </cell>
          <cell r="J14">
            <v>0</v>
          </cell>
          <cell r="K14">
            <v>135</v>
          </cell>
          <cell r="L14">
            <v>7</v>
          </cell>
        </row>
        <row r="15">
          <cell r="A15" t="str">
            <v>GUERITE triple</v>
          </cell>
          <cell r="B15">
            <v>0.1</v>
          </cell>
          <cell r="C15">
            <v>37.5</v>
          </cell>
          <cell r="E15">
            <v>432</v>
          </cell>
          <cell r="F15">
            <v>0</v>
          </cell>
          <cell r="G15">
            <v>240</v>
          </cell>
          <cell r="H15">
            <v>0</v>
          </cell>
          <cell r="I15">
            <v>12</v>
          </cell>
          <cell r="J15">
            <v>0</v>
          </cell>
          <cell r="K15">
            <v>170</v>
          </cell>
          <cell r="L15">
            <v>10</v>
          </cell>
        </row>
        <row r="16">
          <cell r="A16" t="str">
            <v>abris à accus PM "avec raccordement des câbles &gt; amorce vers le CE concerné (longueur selon implantation)"</v>
          </cell>
          <cell r="B16">
            <v>0.1</v>
          </cell>
          <cell r="C16">
            <v>3</v>
          </cell>
          <cell r="E16">
            <v>25</v>
          </cell>
          <cell r="F16">
            <v>8</v>
          </cell>
          <cell r="G16">
            <v>0</v>
          </cell>
          <cell r="H16">
            <v>4</v>
          </cell>
          <cell r="I16">
            <v>4</v>
          </cell>
          <cell r="J16">
            <v>0</v>
          </cell>
          <cell r="K16">
            <v>8</v>
          </cell>
          <cell r="L16">
            <v>1</v>
          </cell>
        </row>
        <row r="17">
          <cell r="A17" t="str">
            <v>Abris à accus GM "avec raccordement des câbles &gt; amorce vers le CE concerné (longueur selon implantation)"</v>
          </cell>
          <cell r="B17">
            <v>0.1</v>
          </cell>
          <cell r="C17">
            <v>4</v>
          </cell>
          <cell r="E17">
            <v>25</v>
          </cell>
          <cell r="F17">
            <v>8</v>
          </cell>
          <cell r="G17">
            <v>0</v>
          </cell>
          <cell r="H17">
            <v>4</v>
          </cell>
          <cell r="I17">
            <v>4</v>
          </cell>
          <cell r="J17">
            <v>0</v>
          </cell>
          <cell r="K17">
            <v>8</v>
          </cell>
          <cell r="L17">
            <v>1</v>
          </cell>
        </row>
        <row r="18">
          <cell r="A18" t="str">
            <v>Abris à accus PM EXISTANT</v>
          </cell>
          <cell r="B18">
            <v>0.1</v>
          </cell>
          <cell r="C18">
            <v>0</v>
          </cell>
          <cell r="E18">
            <v>0</v>
          </cell>
        </row>
        <row r="19">
          <cell r="A19" t="str">
            <v>Abris à accus GM EXISTANT</v>
          </cell>
          <cell r="B19">
            <v>0.1</v>
          </cell>
          <cell r="C19">
            <v>0</v>
          </cell>
          <cell r="E19">
            <v>0</v>
          </cell>
        </row>
        <row r="20">
          <cell r="A20" t="str">
            <v>Abris à accus GM EXISTANT AVEC MODIF</v>
          </cell>
          <cell r="B20">
            <v>0.1</v>
          </cell>
          <cell r="C20">
            <v>0</v>
          </cell>
          <cell r="E20">
            <v>0</v>
          </cell>
        </row>
        <row r="21">
          <cell r="A21" t="str">
            <v>Abris Accu Sécu</v>
          </cell>
          <cell r="B21">
            <v>0.1</v>
          </cell>
          <cell r="C21">
            <v>0</v>
          </cell>
          <cell r="E21">
            <v>32</v>
          </cell>
          <cell r="F21">
            <v>8</v>
          </cell>
          <cell r="G21">
            <v>0</v>
          </cell>
          <cell r="H21">
            <v>7</v>
          </cell>
          <cell r="I21">
            <v>8</v>
          </cell>
          <cell r="J21">
            <v>0</v>
          </cell>
          <cell r="K21">
            <v>8</v>
          </cell>
          <cell r="L21">
            <v>1</v>
          </cell>
        </row>
        <row r="22">
          <cell r="A22" t="str">
            <v>Abri Accu (Pose)</v>
          </cell>
          <cell r="B22">
            <v>0.1</v>
          </cell>
          <cell r="C22">
            <v>0</v>
          </cell>
          <cell r="E22">
            <v>6.3000020000000001</v>
          </cell>
          <cell r="F22">
            <v>2</v>
          </cell>
          <cell r="G22">
            <v>9.9999999999999995E-7</v>
          </cell>
          <cell r="H22">
            <v>1</v>
          </cell>
          <cell r="I22">
            <v>3</v>
          </cell>
          <cell r="J22">
            <v>0</v>
          </cell>
          <cell r="K22">
            <v>9.9999999999999995E-7</v>
          </cell>
          <cell r="L22">
            <v>0.3</v>
          </cell>
        </row>
        <row r="23">
          <cell r="A23" t="str">
            <v>armoire à accus "avec raccordement des câbles &gt; amorce vers le CE concerné (longueur selon implantation)"</v>
          </cell>
          <cell r="B23">
            <v>0.1</v>
          </cell>
          <cell r="C23">
            <v>5</v>
          </cell>
          <cell r="E23">
            <v>0</v>
          </cell>
        </row>
        <row r="24">
          <cell r="A24" t="str">
            <v>armoire BDR SNCF à accus "avec raccordement des câbles &gt; amorce vers le CE concerné (longueur selon implantation)"</v>
          </cell>
          <cell r="B24">
            <v>0.1</v>
          </cell>
          <cell r="C24">
            <v>0</v>
          </cell>
          <cell r="E24">
            <v>0</v>
          </cell>
        </row>
        <row r="25">
          <cell r="A25" t="str">
            <v>Transfo redresseur posé au SOL dans Guérite &gt;&gt; racc. des cables</v>
          </cell>
          <cell r="B25">
            <v>0.1</v>
          </cell>
          <cell r="C25">
            <v>0</v>
          </cell>
          <cell r="E25">
            <v>0</v>
          </cell>
        </row>
        <row r="26">
          <cell r="A26" t="str">
            <v>herse "POINT"</v>
          </cell>
          <cell r="B26">
            <v>0.1</v>
          </cell>
          <cell r="C26">
            <v>5</v>
          </cell>
          <cell r="E26">
            <v>0</v>
          </cell>
        </row>
        <row r="27">
          <cell r="A27" t="str">
            <v>U71 "POINT"</v>
          </cell>
          <cell r="B27">
            <v>0.1</v>
          </cell>
          <cell r="C27">
            <v>20</v>
          </cell>
          <cell r="E27">
            <v>0</v>
          </cell>
        </row>
        <row r="28">
          <cell r="A28" t="str">
            <v>GUERITE "POINT"</v>
          </cell>
          <cell r="B28">
            <v>0.1</v>
          </cell>
          <cell r="C28">
            <v>40</v>
          </cell>
          <cell r="E28">
            <v>0</v>
          </cell>
        </row>
        <row r="29">
          <cell r="A29" t="str">
            <v>SARA 4  &gt;  dans une GUERITE  &lt;</v>
          </cell>
          <cell r="B29">
            <v>0.1</v>
          </cell>
          <cell r="C29">
            <v>0</v>
          </cell>
          <cell r="E29">
            <v>0</v>
          </cell>
        </row>
        <row r="30">
          <cell r="A30" t="str">
            <v>SARA 8  &gt;  l'ARMOIRE  &lt;</v>
          </cell>
          <cell r="B30">
            <v>0.1</v>
          </cell>
          <cell r="C30">
            <v>0</v>
          </cell>
          <cell r="E30">
            <v>0</v>
          </cell>
        </row>
        <row r="31">
          <cell r="A31" t="str">
            <v>Boite à feux</v>
          </cell>
          <cell r="B31">
            <v>0.1</v>
          </cell>
          <cell r="C31">
            <v>0</v>
          </cell>
          <cell r="E31">
            <v>3.8000020000000001</v>
          </cell>
          <cell r="F31">
            <v>1</v>
          </cell>
          <cell r="G31">
            <v>9.9999999999999995E-7</v>
          </cell>
          <cell r="H31">
            <v>0.5</v>
          </cell>
          <cell r="I31">
            <v>1</v>
          </cell>
          <cell r="J31">
            <v>1</v>
          </cell>
          <cell r="K31">
            <v>9.9999999999999995E-7</v>
          </cell>
          <cell r="L31">
            <v>0.3</v>
          </cell>
        </row>
        <row r="32">
          <cell r="A32" t="str">
            <v>Câble (marquage dépose)</v>
          </cell>
          <cell r="B32">
            <v>0.1</v>
          </cell>
          <cell r="C32">
            <v>0</v>
          </cell>
          <cell r="E32">
            <v>0.20000500000000002</v>
          </cell>
          <cell r="F32">
            <v>9.9999999999999995E-7</v>
          </cell>
          <cell r="G32">
            <v>9.9999999999999995E-7</v>
          </cell>
          <cell r="H32">
            <v>9.9999999999999995E-7</v>
          </cell>
          <cell r="I32">
            <v>9.9999999999999995E-7</v>
          </cell>
          <cell r="J32">
            <v>9.9999999999999995E-7</v>
          </cell>
          <cell r="K32">
            <v>0.1</v>
          </cell>
          <cell r="L32">
            <v>0.1</v>
          </cell>
        </row>
        <row r="33">
          <cell r="A33" t="str">
            <v>Câbles Locaux</v>
          </cell>
          <cell r="B33">
            <v>0.1</v>
          </cell>
          <cell r="C33">
            <v>0</v>
          </cell>
          <cell r="E33">
            <v>1.3000050000000001</v>
          </cell>
          <cell r="F33">
            <v>9.9999999999999995E-7</v>
          </cell>
          <cell r="G33">
            <v>9.9999999999999995E-7</v>
          </cell>
          <cell r="H33">
            <v>9.9999999999999995E-7</v>
          </cell>
          <cell r="I33">
            <v>9.9999999999999995E-7</v>
          </cell>
          <cell r="J33">
            <v>9.9999999999999995E-7</v>
          </cell>
          <cell r="K33">
            <v>0.8</v>
          </cell>
          <cell r="L33">
            <v>0.5</v>
          </cell>
        </row>
        <row r="34">
          <cell r="A34" t="str">
            <v>Câbles Princ</v>
          </cell>
          <cell r="B34">
            <v>0.1</v>
          </cell>
          <cell r="C34">
            <v>0</v>
          </cell>
          <cell r="E34">
            <v>3.0000049999999998</v>
          </cell>
          <cell r="F34">
            <v>9.9999999999999995E-7</v>
          </cell>
          <cell r="G34">
            <v>9.9999999999999995E-7</v>
          </cell>
          <cell r="H34">
            <v>9.9999999999999995E-7</v>
          </cell>
          <cell r="I34">
            <v>9.9999999999999995E-7</v>
          </cell>
          <cell r="J34">
            <v>9.9999999999999995E-7</v>
          </cell>
          <cell r="K34">
            <v>2</v>
          </cell>
          <cell r="L34">
            <v>1</v>
          </cell>
        </row>
        <row r="35">
          <cell r="A35" t="str">
            <v>Caisson sur Mat</v>
          </cell>
          <cell r="B35">
            <v>0.1</v>
          </cell>
          <cell r="C35">
            <v>0</v>
          </cell>
          <cell r="E35">
            <v>14.000002</v>
          </cell>
          <cell r="F35">
            <v>2</v>
          </cell>
          <cell r="G35">
            <v>9.9999999999999995E-7</v>
          </cell>
          <cell r="H35">
            <v>1</v>
          </cell>
          <cell r="I35">
            <v>8</v>
          </cell>
          <cell r="J35">
            <v>2</v>
          </cell>
          <cell r="K35">
            <v>9.9999999999999995E-7</v>
          </cell>
          <cell r="L35">
            <v>1</v>
          </cell>
        </row>
        <row r="36">
          <cell r="A36" t="str">
            <v>Lev.Ag</v>
          </cell>
          <cell r="B36">
            <v>0.1</v>
          </cell>
          <cell r="C36">
            <v>0</v>
          </cell>
          <cell r="E36">
            <v>6.0000020000000003</v>
          </cell>
          <cell r="F36">
            <v>2</v>
          </cell>
          <cell r="G36">
            <v>9.9999999999999995E-7</v>
          </cell>
          <cell r="H36">
            <v>1</v>
          </cell>
          <cell r="I36">
            <v>1</v>
          </cell>
          <cell r="J36">
            <v>1</v>
          </cell>
          <cell r="K36">
            <v>9.9999999999999995E-7</v>
          </cell>
          <cell r="L36">
            <v>1</v>
          </cell>
        </row>
        <row r="37">
          <cell r="A37" t="str">
            <v>KCN</v>
          </cell>
          <cell r="B37">
            <v>0.1</v>
          </cell>
          <cell r="C37">
            <v>0</v>
          </cell>
          <cell r="E37">
            <v>4.0001009999999999</v>
          </cell>
          <cell r="F37">
            <v>4</v>
          </cell>
          <cell r="G37">
            <v>1E-4</v>
          </cell>
          <cell r="K37">
            <v>9.9999999999999995E-7</v>
          </cell>
        </row>
        <row r="38">
          <cell r="A38" t="str">
            <v>CdV CI 1500V</v>
          </cell>
          <cell r="B38">
            <v>0.1</v>
          </cell>
          <cell r="C38">
            <v>0</v>
          </cell>
          <cell r="E38">
            <v>20.000002000000002</v>
          </cell>
          <cell r="F38">
            <v>2</v>
          </cell>
          <cell r="G38">
            <v>9.9999999999999995E-7</v>
          </cell>
          <cell r="H38">
            <v>2</v>
          </cell>
          <cell r="I38">
            <v>12</v>
          </cell>
          <cell r="J38">
            <v>2</v>
          </cell>
          <cell r="K38">
            <v>9.9999999999999995E-7</v>
          </cell>
          <cell r="L38">
            <v>2</v>
          </cell>
        </row>
        <row r="39">
          <cell r="A39" t="str">
            <v>CdV CI 25000V</v>
          </cell>
          <cell r="B39">
            <v>0.1</v>
          </cell>
          <cell r="C39">
            <v>0</v>
          </cell>
          <cell r="E39">
            <v>17.000002000000002</v>
          </cell>
          <cell r="F39">
            <v>2</v>
          </cell>
          <cell r="G39">
            <v>9.9999999999999995E-7</v>
          </cell>
          <cell r="H39">
            <v>2</v>
          </cell>
          <cell r="I39">
            <v>9</v>
          </cell>
          <cell r="J39">
            <v>2</v>
          </cell>
          <cell r="K39">
            <v>9.9999999999999995E-7</v>
          </cell>
          <cell r="L39">
            <v>2</v>
          </cell>
        </row>
        <row r="40">
          <cell r="A40" t="str">
            <v>CdV UM71</v>
          </cell>
          <cell r="B40">
            <v>0.1</v>
          </cell>
          <cell r="C40">
            <v>0</v>
          </cell>
          <cell r="E40">
            <v>18.000000100000001</v>
          </cell>
          <cell r="F40">
            <v>4</v>
          </cell>
          <cell r="G40">
            <v>0</v>
          </cell>
          <cell r="H40">
            <v>3</v>
          </cell>
          <cell r="I40">
            <v>5</v>
          </cell>
          <cell r="J40">
            <v>4</v>
          </cell>
          <cell r="K40">
            <v>9.9999999999999995E-8</v>
          </cell>
          <cell r="L40">
            <v>2</v>
          </cell>
        </row>
        <row r="41">
          <cell r="A41" t="str">
            <v>CdV Mono-rail</v>
          </cell>
          <cell r="B41">
            <v>0.1</v>
          </cell>
          <cell r="C41">
            <v>0</v>
          </cell>
          <cell r="E41">
            <v>16.000002000000002</v>
          </cell>
          <cell r="F41">
            <v>2</v>
          </cell>
          <cell r="G41">
            <v>9.9999999999999995E-7</v>
          </cell>
          <cell r="H41">
            <v>2</v>
          </cell>
          <cell r="I41">
            <v>8</v>
          </cell>
          <cell r="J41">
            <v>2</v>
          </cell>
          <cell r="K41">
            <v>9.9999999999999995E-7</v>
          </cell>
          <cell r="L41">
            <v>2</v>
          </cell>
        </row>
        <row r="42">
          <cell r="A42" t="str">
            <v>Cm.Ag</v>
          </cell>
          <cell r="B42">
            <v>0.1</v>
          </cell>
          <cell r="C42">
            <v>0</v>
          </cell>
          <cell r="E42">
            <v>6.0000020000000003</v>
          </cell>
          <cell r="F42">
            <v>2</v>
          </cell>
          <cell r="G42">
            <v>9.9999999999999995E-7</v>
          </cell>
          <cell r="H42">
            <v>1</v>
          </cell>
          <cell r="I42">
            <v>1</v>
          </cell>
          <cell r="J42">
            <v>1</v>
          </cell>
          <cell r="K42">
            <v>9.9999999999999995E-7</v>
          </cell>
          <cell r="L42">
            <v>1</v>
          </cell>
        </row>
        <row r="43">
          <cell r="A43" t="str">
            <v>Cm.B (sur signaux)</v>
          </cell>
          <cell r="B43">
            <v>0.1</v>
          </cell>
          <cell r="C43">
            <v>0</v>
          </cell>
          <cell r="E43">
            <v>6.0000020000000003</v>
          </cell>
          <cell r="F43">
            <v>1</v>
          </cell>
          <cell r="G43">
            <v>9.9999999999999995E-7</v>
          </cell>
          <cell r="H43">
            <v>1</v>
          </cell>
          <cell r="I43">
            <v>1</v>
          </cell>
          <cell r="J43">
            <v>2</v>
          </cell>
          <cell r="K43">
            <v>9.9999999999999995E-7</v>
          </cell>
          <cell r="L43">
            <v>1</v>
          </cell>
        </row>
        <row r="44">
          <cell r="A44" t="str">
            <v>Cm.Blocage</v>
          </cell>
          <cell r="B44">
            <v>0.1</v>
          </cell>
          <cell r="C44">
            <v>0</v>
          </cell>
          <cell r="E44">
            <v>8.0001010000000008</v>
          </cell>
          <cell r="F44">
            <v>2</v>
          </cell>
          <cell r="G44">
            <v>1E-4</v>
          </cell>
          <cell r="H44">
            <v>2</v>
          </cell>
          <cell r="I44">
            <v>1</v>
          </cell>
          <cell r="J44">
            <v>2</v>
          </cell>
          <cell r="K44">
            <v>9.9999999999999995E-7</v>
          </cell>
          <cell r="L44">
            <v>1</v>
          </cell>
        </row>
        <row r="45">
          <cell r="A45" t="str">
            <v>Cm.ZEP</v>
          </cell>
          <cell r="B45">
            <v>0.1</v>
          </cell>
          <cell r="C45">
            <v>0</v>
          </cell>
          <cell r="E45">
            <v>11.000100999999999</v>
          </cell>
          <cell r="F45">
            <v>3</v>
          </cell>
          <cell r="G45">
            <v>1E-4</v>
          </cell>
          <cell r="H45">
            <v>2</v>
          </cell>
          <cell r="I45">
            <v>2</v>
          </cell>
          <cell r="J45">
            <v>3</v>
          </cell>
          <cell r="K45">
            <v>9.9999999999999995E-7</v>
          </cell>
          <cell r="L45">
            <v>1</v>
          </cell>
        </row>
        <row r="46">
          <cell r="A46" t="str">
            <v>Coffret divers</v>
          </cell>
          <cell r="B46">
            <v>0.1</v>
          </cell>
          <cell r="C46">
            <v>0</v>
          </cell>
          <cell r="E46">
            <v>20.000101000000001</v>
          </cell>
          <cell r="F46">
            <v>3</v>
          </cell>
          <cell r="G46">
            <v>1E-4</v>
          </cell>
          <cell r="H46">
            <v>7</v>
          </cell>
          <cell r="I46">
            <v>2</v>
          </cell>
          <cell r="J46">
            <v>6</v>
          </cell>
          <cell r="K46">
            <v>9.9999999999999995E-7</v>
          </cell>
          <cell r="L46">
            <v>2</v>
          </cell>
        </row>
        <row r="47">
          <cell r="A47" t="str">
            <v>Coffret EDF</v>
          </cell>
          <cell r="B47">
            <v>0.1</v>
          </cell>
          <cell r="C47">
            <v>0</v>
          </cell>
          <cell r="E47">
            <v>5.0001009999999999</v>
          </cell>
          <cell r="F47">
            <v>2</v>
          </cell>
          <cell r="G47">
            <v>1E-4</v>
          </cell>
          <cell r="H47">
            <v>0</v>
          </cell>
          <cell r="I47">
            <v>0</v>
          </cell>
          <cell r="J47">
            <v>2</v>
          </cell>
          <cell r="K47">
            <v>9.9999999999999995E-7</v>
          </cell>
          <cell r="L47">
            <v>1</v>
          </cell>
        </row>
        <row r="48">
          <cell r="A48" t="str">
            <v>Commut</v>
          </cell>
          <cell r="B48">
            <v>0.1</v>
          </cell>
          <cell r="C48">
            <v>0</v>
          </cell>
          <cell r="E48">
            <v>6.0000020000000003</v>
          </cell>
          <cell r="F48">
            <v>2</v>
          </cell>
          <cell r="G48">
            <v>9.9999999999999995E-7</v>
          </cell>
          <cell r="H48">
            <v>1</v>
          </cell>
          <cell r="I48">
            <v>1</v>
          </cell>
          <cell r="J48">
            <v>1</v>
          </cell>
          <cell r="K48">
            <v>9.9999999999999995E-7</v>
          </cell>
          <cell r="L48">
            <v>1</v>
          </cell>
        </row>
        <row r="49">
          <cell r="A49" t="str">
            <v>CRO</v>
          </cell>
          <cell r="B49">
            <v>0.1</v>
          </cell>
          <cell r="C49">
            <v>0</v>
          </cell>
          <cell r="E49">
            <v>12.000002</v>
          </cell>
          <cell r="F49">
            <v>2</v>
          </cell>
          <cell r="G49">
            <v>9.9999999999999995E-7</v>
          </cell>
          <cell r="H49">
            <v>1</v>
          </cell>
          <cell r="I49">
            <v>6</v>
          </cell>
          <cell r="J49">
            <v>2</v>
          </cell>
          <cell r="K49">
            <v>9.9999999999999995E-7</v>
          </cell>
          <cell r="L49">
            <v>1</v>
          </cell>
        </row>
        <row r="50">
          <cell r="A50" t="str">
            <v>CRO éxistant</v>
          </cell>
          <cell r="B50">
            <v>0.1</v>
          </cell>
          <cell r="C50">
            <v>0</v>
          </cell>
          <cell r="E50">
            <v>6.5000010000000001</v>
          </cell>
          <cell r="F50">
            <v>2</v>
          </cell>
          <cell r="G50">
            <v>0</v>
          </cell>
          <cell r="H50">
            <v>1</v>
          </cell>
          <cell r="I50">
            <v>1</v>
          </cell>
          <cell r="J50">
            <v>2</v>
          </cell>
          <cell r="K50">
            <v>9.9999999999999995E-7</v>
          </cell>
          <cell r="L50">
            <v>0.5</v>
          </cell>
        </row>
        <row r="51">
          <cell r="A51" t="str">
            <v>Cro + Pd méca</v>
          </cell>
          <cell r="B51">
            <v>0.1</v>
          </cell>
          <cell r="C51">
            <v>0</v>
          </cell>
          <cell r="E51">
            <v>21.000002000000002</v>
          </cell>
          <cell r="F51">
            <v>2</v>
          </cell>
          <cell r="G51">
            <v>9.9999999999999995E-7</v>
          </cell>
          <cell r="H51">
            <v>2</v>
          </cell>
          <cell r="I51">
            <v>10</v>
          </cell>
          <cell r="J51">
            <v>5</v>
          </cell>
          <cell r="K51">
            <v>9.9999999999999995E-7</v>
          </cell>
          <cell r="L51">
            <v>2</v>
          </cell>
        </row>
        <row r="52">
          <cell r="A52" t="str">
            <v>Cv nain, SLD</v>
          </cell>
          <cell r="B52">
            <v>0.1</v>
          </cell>
          <cell r="C52">
            <v>0</v>
          </cell>
          <cell r="E52">
            <v>12.000002</v>
          </cell>
          <cell r="F52">
            <v>2</v>
          </cell>
          <cell r="G52">
            <v>9.9999999999999995E-7</v>
          </cell>
          <cell r="H52">
            <v>1</v>
          </cell>
          <cell r="I52">
            <v>4</v>
          </cell>
          <cell r="J52">
            <v>3</v>
          </cell>
          <cell r="K52">
            <v>9.9999999999999995E-7</v>
          </cell>
          <cell r="L52">
            <v>2</v>
          </cell>
        </row>
        <row r="53">
          <cell r="A53" t="str">
            <v>Déto</v>
          </cell>
          <cell r="B53">
            <v>0.1</v>
          </cell>
          <cell r="C53">
            <v>0</v>
          </cell>
          <cell r="E53">
            <v>6.0000020000000003</v>
          </cell>
          <cell r="F53">
            <v>1</v>
          </cell>
          <cell r="G53">
            <v>9.9999999999999995E-7</v>
          </cell>
          <cell r="H53">
            <v>1</v>
          </cell>
          <cell r="I53">
            <v>2</v>
          </cell>
          <cell r="J53">
            <v>1</v>
          </cell>
          <cell r="K53">
            <v>9.9999999999999995E-7</v>
          </cell>
          <cell r="L53">
            <v>1</v>
          </cell>
        </row>
        <row r="54">
          <cell r="A54" t="str">
            <v>Feu de PN</v>
          </cell>
          <cell r="B54">
            <v>0.1</v>
          </cell>
          <cell r="C54">
            <v>0</v>
          </cell>
          <cell r="E54">
            <v>12.000000999999999</v>
          </cell>
          <cell r="F54">
            <v>4</v>
          </cell>
          <cell r="G54">
            <v>0</v>
          </cell>
          <cell r="H54">
            <v>0</v>
          </cell>
          <cell r="I54">
            <v>4</v>
          </cell>
          <cell r="J54">
            <v>3</v>
          </cell>
          <cell r="K54">
            <v>9.9999999999999995E-7</v>
          </cell>
          <cell r="L54">
            <v>1</v>
          </cell>
        </row>
        <row r="55">
          <cell r="A55" t="str">
            <v>KVB Non Câblé</v>
          </cell>
          <cell r="B55">
            <v>0.1</v>
          </cell>
          <cell r="C55">
            <v>0</v>
          </cell>
          <cell r="E55">
            <v>6.0000010000000001</v>
          </cell>
          <cell r="F55">
            <v>0</v>
          </cell>
          <cell r="G55">
            <v>0</v>
          </cell>
          <cell r="H55">
            <v>1</v>
          </cell>
          <cell r="I55">
            <v>4</v>
          </cell>
          <cell r="J55">
            <v>0</v>
          </cell>
          <cell r="K55">
            <v>9.9999999999999995E-7</v>
          </cell>
          <cell r="L55">
            <v>1</v>
          </cell>
        </row>
        <row r="56">
          <cell r="A56" t="str">
            <v>KVB P6 Câblé</v>
          </cell>
          <cell r="B56">
            <v>0.1</v>
          </cell>
          <cell r="C56">
            <v>0</v>
          </cell>
          <cell r="E56">
            <v>12.000100999999999</v>
          </cell>
          <cell r="F56">
            <v>5</v>
          </cell>
          <cell r="G56">
            <v>1E-4</v>
          </cell>
          <cell r="H56">
            <v>1</v>
          </cell>
          <cell r="I56">
            <v>2</v>
          </cell>
          <cell r="J56">
            <v>2</v>
          </cell>
          <cell r="K56">
            <v>9.9999999999999995E-7</v>
          </cell>
          <cell r="L56">
            <v>2</v>
          </cell>
        </row>
        <row r="57">
          <cell r="A57" t="str">
            <v>Moteur PN existant</v>
          </cell>
          <cell r="B57">
            <v>0.1</v>
          </cell>
          <cell r="C57">
            <v>0</v>
          </cell>
          <cell r="E57">
            <v>15.000000999999999</v>
          </cell>
          <cell r="F57">
            <v>4</v>
          </cell>
          <cell r="G57">
            <v>0</v>
          </cell>
          <cell r="H57">
            <v>0</v>
          </cell>
          <cell r="I57">
            <v>4</v>
          </cell>
          <cell r="J57">
            <v>6</v>
          </cell>
          <cell r="K57">
            <v>9.9999999999999995E-7</v>
          </cell>
          <cell r="L57">
            <v>1</v>
          </cell>
        </row>
        <row r="58">
          <cell r="A58" t="str">
            <v>NACELLE NEUVE</v>
          </cell>
          <cell r="B58">
            <v>0.1</v>
          </cell>
          <cell r="C58">
            <v>0</v>
          </cell>
          <cell r="E58">
            <v>64.000000999999997</v>
          </cell>
          <cell r="F58">
            <v>12</v>
          </cell>
          <cell r="G58">
            <v>0</v>
          </cell>
          <cell r="H58">
            <v>35</v>
          </cell>
          <cell r="I58">
            <v>16</v>
          </cell>
          <cell r="J58">
            <v>0</v>
          </cell>
          <cell r="K58">
            <v>9.9999999999999995E-7</v>
          </cell>
          <cell r="L58">
            <v>1</v>
          </cell>
        </row>
        <row r="59">
          <cell r="A59" t="str">
            <v>Marquage dépose IS</v>
          </cell>
          <cell r="B59">
            <v>0.1</v>
          </cell>
          <cell r="C59">
            <v>0</v>
          </cell>
          <cell r="E59">
            <v>0.60000399999999998</v>
          </cell>
          <cell r="F59">
            <v>9.9999999999999995E-7</v>
          </cell>
          <cell r="G59">
            <v>9.9999999999999995E-7</v>
          </cell>
          <cell r="H59">
            <v>0.1</v>
          </cell>
          <cell r="I59">
            <v>0.3</v>
          </cell>
          <cell r="J59">
            <v>9.9999999999999995E-7</v>
          </cell>
          <cell r="K59">
            <v>9.9999999999999995E-7</v>
          </cell>
          <cell r="L59">
            <v>0.2</v>
          </cell>
        </row>
        <row r="60">
          <cell r="A60" t="str">
            <v>Pancarte</v>
          </cell>
          <cell r="B60">
            <v>0.1</v>
          </cell>
          <cell r="C60">
            <v>0</v>
          </cell>
          <cell r="E60">
            <v>5.0000040000000006</v>
          </cell>
          <cell r="F60">
            <v>9.9999999999999995E-7</v>
          </cell>
          <cell r="G60">
            <v>9.9999999999999995E-7</v>
          </cell>
          <cell r="H60">
            <v>1</v>
          </cell>
          <cell r="I60">
            <v>3</v>
          </cell>
          <cell r="J60">
            <v>9.9999999999999995E-7</v>
          </cell>
          <cell r="K60">
            <v>9.9999999999999995E-7</v>
          </cell>
          <cell r="L60">
            <v>1</v>
          </cell>
        </row>
        <row r="61">
          <cell r="A61" t="str">
            <v>Pancarte (marquage dépose)</v>
          </cell>
          <cell r="B61">
            <v>0.1</v>
          </cell>
          <cell r="C61">
            <v>0</v>
          </cell>
          <cell r="E61">
            <v>0.40000500000000005</v>
          </cell>
          <cell r="F61">
            <v>9.9999999999999995E-7</v>
          </cell>
          <cell r="G61">
            <v>9.9999999999999995E-7</v>
          </cell>
          <cell r="H61">
            <v>9.9999999999999995E-7</v>
          </cell>
          <cell r="I61">
            <v>0.2</v>
          </cell>
          <cell r="J61">
            <v>9.9999999999999995E-7</v>
          </cell>
          <cell r="K61">
            <v>9.9999999999999995E-7</v>
          </cell>
          <cell r="L61">
            <v>0.2</v>
          </cell>
        </row>
        <row r="62">
          <cell r="A62" t="str">
            <v>Pd élec</v>
          </cell>
          <cell r="B62">
            <v>0.1</v>
          </cell>
          <cell r="C62">
            <v>0</v>
          </cell>
          <cell r="E62">
            <v>11.000002</v>
          </cell>
          <cell r="F62">
            <v>2</v>
          </cell>
          <cell r="G62">
            <v>9.9999999999999995E-7</v>
          </cell>
          <cell r="H62">
            <v>1</v>
          </cell>
          <cell r="I62">
            <v>3</v>
          </cell>
          <cell r="J62">
            <v>3</v>
          </cell>
          <cell r="K62">
            <v>9.9999999999999995E-7</v>
          </cell>
          <cell r="L62">
            <v>2</v>
          </cell>
        </row>
        <row r="63">
          <cell r="A63" t="str">
            <v>Pd méca</v>
          </cell>
          <cell r="B63">
            <v>0.1</v>
          </cell>
          <cell r="C63">
            <v>0</v>
          </cell>
          <cell r="E63">
            <v>9.0000020000000003</v>
          </cell>
          <cell r="F63">
            <v>2</v>
          </cell>
          <cell r="G63">
            <v>9.9999999999999995E-7</v>
          </cell>
          <cell r="H63">
            <v>1</v>
          </cell>
          <cell r="I63">
            <v>2</v>
          </cell>
          <cell r="J63">
            <v>2</v>
          </cell>
          <cell r="K63">
            <v>9.9999999999999995E-7</v>
          </cell>
          <cell r="L63">
            <v>2</v>
          </cell>
        </row>
        <row r="64">
          <cell r="A64" t="str">
            <v>Pd méca An.PN</v>
          </cell>
          <cell r="B64">
            <v>0.1</v>
          </cell>
          <cell r="C64">
            <v>0</v>
          </cell>
          <cell r="E64">
            <v>17.000002000000002</v>
          </cell>
          <cell r="F64">
            <v>6</v>
          </cell>
          <cell r="G64">
            <v>9.9999999999999995E-7</v>
          </cell>
          <cell r="H64">
            <v>2</v>
          </cell>
          <cell r="I64">
            <v>4</v>
          </cell>
          <cell r="J64">
            <v>3</v>
          </cell>
          <cell r="K64">
            <v>9.9999999999999995E-7</v>
          </cell>
          <cell r="L64">
            <v>2</v>
          </cell>
        </row>
        <row r="65">
          <cell r="A65" t="str">
            <v>Pd.Déto+A.Cro</v>
          </cell>
          <cell r="B65">
            <v>0.1</v>
          </cell>
          <cell r="C65">
            <v>0</v>
          </cell>
          <cell r="E65">
            <v>27.000002000000002</v>
          </cell>
          <cell r="F65">
            <v>3</v>
          </cell>
          <cell r="G65">
            <v>9.9999999999999995E-7</v>
          </cell>
          <cell r="H65">
            <v>3</v>
          </cell>
          <cell r="I65">
            <v>12</v>
          </cell>
          <cell r="J65">
            <v>6</v>
          </cell>
          <cell r="K65">
            <v>9.9999999999999995E-7</v>
          </cell>
          <cell r="L65">
            <v>3</v>
          </cell>
        </row>
        <row r="66">
          <cell r="A66" t="str">
            <v>PN(Moteur,Feu,BCRG) SAL2</v>
          </cell>
          <cell r="B66">
            <v>0.1</v>
          </cell>
          <cell r="C66">
            <v>0</v>
          </cell>
          <cell r="E66">
            <v>156.00000199999999</v>
          </cell>
          <cell r="F66">
            <v>48</v>
          </cell>
          <cell r="G66">
            <v>9.9999999999999995E-7</v>
          </cell>
          <cell r="H66">
            <v>16</v>
          </cell>
          <cell r="I66">
            <v>48</v>
          </cell>
          <cell r="J66">
            <v>28</v>
          </cell>
          <cell r="K66">
            <v>9.9999999999999995E-7</v>
          </cell>
          <cell r="L66">
            <v>16</v>
          </cell>
        </row>
        <row r="67">
          <cell r="A67" t="str">
            <v>Pose Gravoply (DP/P)</v>
          </cell>
          <cell r="B67">
            <v>0.1</v>
          </cell>
          <cell r="C67">
            <v>0</v>
          </cell>
          <cell r="E67">
            <v>2.0000039999999997</v>
          </cell>
          <cell r="F67">
            <v>9.9999999999999995E-7</v>
          </cell>
          <cell r="G67">
            <v>9.9999999999999995E-7</v>
          </cell>
          <cell r="H67">
            <v>0.5</v>
          </cell>
          <cell r="I67">
            <v>1</v>
          </cell>
          <cell r="J67">
            <v>9.9999999999999995E-7</v>
          </cell>
          <cell r="K67">
            <v>9.9999999999999995E-7</v>
          </cell>
          <cell r="L67">
            <v>0.5</v>
          </cell>
        </row>
        <row r="68">
          <cell r="A68" t="str">
            <v>Poste (DP/P étiquette GEO)</v>
          </cell>
          <cell r="B68">
            <v>0.1</v>
          </cell>
          <cell r="C68">
            <v>0</v>
          </cell>
          <cell r="E68">
            <v>0.10500300000000001</v>
          </cell>
          <cell r="F68">
            <v>9.9999999999999995E-7</v>
          </cell>
          <cell r="G68">
            <v>9.9999999999999995E-7</v>
          </cell>
          <cell r="H68">
            <v>0.03</v>
          </cell>
          <cell r="I68">
            <v>9.9999999999999995E-7</v>
          </cell>
          <cell r="J68">
            <v>0</v>
          </cell>
          <cell r="K68">
            <v>0.05</v>
          </cell>
          <cell r="L68">
            <v>2.5000000000000001E-2</v>
          </cell>
        </row>
        <row r="69">
          <cell r="A69" t="str">
            <v>Poste (modif  V,X)</v>
          </cell>
          <cell r="B69">
            <v>0.1</v>
          </cell>
          <cell r="C69">
            <v>0</v>
          </cell>
          <cell r="E69">
            <v>0.180003</v>
          </cell>
          <cell r="F69">
            <v>9.9999999999999995E-7</v>
          </cell>
          <cell r="G69">
            <v>9.9999999999999995E-7</v>
          </cell>
          <cell r="H69">
            <v>0.1</v>
          </cell>
          <cell r="I69">
            <v>9.9999999999999995E-7</v>
          </cell>
          <cell r="J69">
            <v>0</v>
          </cell>
          <cell r="K69">
            <v>5.5E-2</v>
          </cell>
          <cell r="L69">
            <v>2.5000000000000001E-2</v>
          </cell>
        </row>
        <row r="70">
          <cell r="A70" t="str">
            <v>Poste (modif NS1)</v>
          </cell>
          <cell r="B70">
            <v>0.1</v>
          </cell>
          <cell r="C70">
            <v>0</v>
          </cell>
          <cell r="E70">
            <v>0.20000300000000001</v>
          </cell>
          <cell r="F70">
            <v>9.9999999999999995E-7</v>
          </cell>
          <cell r="G70">
            <v>9.9999999999999995E-7</v>
          </cell>
          <cell r="H70">
            <v>0.1</v>
          </cell>
          <cell r="I70">
            <v>9.9999999999999995E-7</v>
          </cell>
          <cell r="J70">
            <v>0</v>
          </cell>
          <cell r="K70">
            <v>7.4999999999999997E-2</v>
          </cell>
          <cell r="L70">
            <v>2.5000000000000001E-2</v>
          </cell>
        </row>
        <row r="71">
          <cell r="A71" t="str">
            <v>Poste (modif S2)</v>
          </cell>
          <cell r="B71">
            <v>0.1</v>
          </cell>
          <cell r="C71">
            <v>0</v>
          </cell>
          <cell r="E71">
            <v>0.400003</v>
          </cell>
          <cell r="F71">
            <v>9.9999999999999995E-7</v>
          </cell>
          <cell r="G71">
            <v>9.9999999999999995E-7</v>
          </cell>
          <cell r="H71">
            <v>0.1</v>
          </cell>
          <cell r="I71">
            <v>9.9999999999999995E-7</v>
          </cell>
          <cell r="J71">
            <v>0</v>
          </cell>
          <cell r="K71">
            <v>0.25</v>
          </cell>
          <cell r="L71">
            <v>0.05</v>
          </cell>
        </row>
        <row r="72">
          <cell r="A72" t="str">
            <v>Poste (Pose de macarons DP)</v>
          </cell>
          <cell r="B72">
            <v>0.1</v>
          </cell>
          <cell r="C72">
            <v>0</v>
          </cell>
          <cell r="E72">
            <v>4.1002999999999998E-2</v>
          </cell>
          <cell r="F72">
            <v>9.9999999999999995E-7</v>
          </cell>
          <cell r="G72">
            <v>9.9999999999999995E-7</v>
          </cell>
          <cell r="H72">
            <v>0.03</v>
          </cell>
          <cell r="I72">
            <v>9.9999999999999995E-7</v>
          </cell>
          <cell r="J72">
            <v>0</v>
          </cell>
          <cell r="K72">
            <v>8.0000000000000002E-3</v>
          </cell>
          <cell r="L72">
            <v>3.0000000000000001E-3</v>
          </cell>
        </row>
        <row r="73">
          <cell r="A73" t="str">
            <v>Poteau</v>
          </cell>
          <cell r="B73">
            <v>0.1</v>
          </cell>
          <cell r="C73">
            <v>0</v>
          </cell>
          <cell r="E73">
            <v>6.0000040000000006</v>
          </cell>
          <cell r="F73">
            <v>9.9999999999999995E-7</v>
          </cell>
          <cell r="G73">
            <v>9.9999999999999995E-7</v>
          </cell>
          <cell r="H73">
            <v>2</v>
          </cell>
          <cell r="I73">
            <v>3</v>
          </cell>
          <cell r="J73">
            <v>9.9999999999999995E-7</v>
          </cell>
          <cell r="K73">
            <v>9.9999999999999995E-7</v>
          </cell>
          <cell r="L73">
            <v>1</v>
          </cell>
        </row>
        <row r="74">
          <cell r="A74" t="str">
            <v>PORTIQUE NEUVE</v>
          </cell>
          <cell r="B74">
            <v>0.1</v>
          </cell>
          <cell r="C74">
            <v>0</v>
          </cell>
          <cell r="E74">
            <v>77.000000999999997</v>
          </cell>
          <cell r="F74">
            <v>0</v>
          </cell>
          <cell r="G74">
            <v>0</v>
          </cell>
          <cell r="H74">
            <v>35</v>
          </cell>
          <cell r="I74">
            <v>40</v>
          </cell>
          <cell r="J74">
            <v>0</v>
          </cell>
          <cell r="K74">
            <v>9.9999999999999995E-7</v>
          </cell>
          <cell r="L74">
            <v>2</v>
          </cell>
        </row>
        <row r="75">
          <cell r="A75" t="str">
            <v>POTENCE NEUVE</v>
          </cell>
          <cell r="B75">
            <v>0.1</v>
          </cell>
          <cell r="C75">
            <v>0</v>
          </cell>
          <cell r="E75">
            <v>65.000000999999997</v>
          </cell>
          <cell r="F75">
            <v>0</v>
          </cell>
          <cell r="G75">
            <v>0</v>
          </cell>
          <cell r="H75">
            <v>35</v>
          </cell>
          <cell r="I75">
            <v>28</v>
          </cell>
          <cell r="J75">
            <v>0</v>
          </cell>
          <cell r="K75">
            <v>9.9999999999999995E-7</v>
          </cell>
          <cell r="L75">
            <v>2</v>
          </cell>
        </row>
        <row r="76">
          <cell r="A76" t="str">
            <v>RCH Ag</v>
          </cell>
          <cell r="B76">
            <v>0.1</v>
          </cell>
          <cell r="C76">
            <v>0</v>
          </cell>
          <cell r="E76">
            <v>15.000001999999999</v>
          </cell>
          <cell r="F76">
            <v>0</v>
          </cell>
          <cell r="G76">
            <v>9.9999999999999995E-7</v>
          </cell>
          <cell r="H76">
            <v>1</v>
          </cell>
          <cell r="I76">
            <v>8</v>
          </cell>
          <cell r="J76">
            <v>4</v>
          </cell>
          <cell r="K76">
            <v>9.9999999999999995E-7</v>
          </cell>
          <cell r="L76">
            <v>2</v>
          </cell>
        </row>
        <row r="77">
          <cell r="A77" t="str">
            <v>RCH Thermostat</v>
          </cell>
          <cell r="B77">
            <v>0.1</v>
          </cell>
          <cell r="C77">
            <v>0</v>
          </cell>
          <cell r="E77">
            <v>9.0000009999999993</v>
          </cell>
          <cell r="F77">
            <v>1</v>
          </cell>
          <cell r="G77">
            <v>0</v>
          </cell>
          <cell r="H77">
            <v>2</v>
          </cell>
          <cell r="I77">
            <v>3</v>
          </cell>
          <cell r="J77">
            <v>2</v>
          </cell>
          <cell r="K77">
            <v>9.9999999999999995E-7</v>
          </cell>
          <cell r="L77">
            <v>1</v>
          </cell>
        </row>
        <row r="78">
          <cell r="A78" t="str">
            <v>RCH VCC</v>
          </cell>
          <cell r="B78">
            <v>0.1</v>
          </cell>
          <cell r="C78">
            <v>0</v>
          </cell>
          <cell r="E78">
            <v>15.000002</v>
          </cell>
          <cell r="F78">
            <v>2</v>
          </cell>
          <cell r="G78">
            <v>9.9999999999999995E-7</v>
          </cell>
          <cell r="H78">
            <v>1</v>
          </cell>
          <cell r="I78">
            <v>6</v>
          </cell>
          <cell r="J78">
            <v>4</v>
          </cell>
          <cell r="K78">
            <v>9.9999999999999995E-7</v>
          </cell>
          <cell r="L78">
            <v>2</v>
          </cell>
        </row>
        <row r="79">
          <cell r="A79" t="str">
            <v>SARA 4</v>
          </cell>
          <cell r="B79">
            <v>0.1</v>
          </cell>
          <cell r="C79">
            <v>0</v>
          </cell>
          <cell r="E79">
            <v>41</v>
          </cell>
          <cell r="F79">
            <v>0</v>
          </cell>
          <cell r="G79">
            <v>14</v>
          </cell>
          <cell r="H79">
            <v>0</v>
          </cell>
          <cell r="I79">
            <v>8</v>
          </cell>
          <cell r="J79">
            <v>0</v>
          </cell>
          <cell r="K79">
            <v>16</v>
          </cell>
          <cell r="L79">
            <v>3</v>
          </cell>
        </row>
        <row r="80">
          <cell r="A80" t="str">
            <v>SARA 8</v>
          </cell>
          <cell r="B80">
            <v>0.1</v>
          </cell>
          <cell r="C80">
            <v>0</v>
          </cell>
          <cell r="E80">
            <v>27</v>
          </cell>
          <cell r="F80">
            <v>0</v>
          </cell>
          <cell r="G80">
            <v>0</v>
          </cell>
          <cell r="H80">
            <v>0</v>
          </cell>
          <cell r="I80">
            <v>8</v>
          </cell>
          <cell r="J80">
            <v>0</v>
          </cell>
          <cell r="K80">
            <v>16</v>
          </cell>
          <cell r="L80">
            <v>3</v>
          </cell>
        </row>
        <row r="81">
          <cell r="A81" t="str">
            <v>Signal (Existant) + STM + Feu</v>
          </cell>
          <cell r="B81">
            <v>0.1</v>
          </cell>
          <cell r="C81">
            <v>0</v>
          </cell>
          <cell r="E81">
            <v>45.000001999999995</v>
          </cell>
          <cell r="F81">
            <v>2</v>
          </cell>
          <cell r="G81">
            <v>9.9999999999999995E-7</v>
          </cell>
          <cell r="H81">
            <v>20</v>
          </cell>
          <cell r="I81">
            <v>6</v>
          </cell>
          <cell r="J81">
            <v>16</v>
          </cell>
          <cell r="K81">
            <v>9.9999999999999995E-7</v>
          </cell>
          <cell r="L81">
            <v>1</v>
          </cell>
        </row>
        <row r="82">
          <cell r="A82" t="str">
            <v>Signal nain</v>
          </cell>
          <cell r="B82">
            <v>0.1</v>
          </cell>
          <cell r="C82">
            <v>0</v>
          </cell>
          <cell r="E82">
            <v>24.000001000000001</v>
          </cell>
          <cell r="F82">
            <v>8</v>
          </cell>
          <cell r="G82">
            <v>0</v>
          </cell>
          <cell r="H82">
            <v>7</v>
          </cell>
          <cell r="I82">
            <v>4</v>
          </cell>
          <cell r="J82">
            <v>4</v>
          </cell>
          <cell r="K82">
            <v>9.9999999999999995E-7</v>
          </cell>
          <cell r="L82">
            <v>1</v>
          </cell>
        </row>
        <row r="83">
          <cell r="A83" t="str">
            <v>Signal (Neuf)</v>
          </cell>
          <cell r="B83">
            <v>0.1</v>
          </cell>
          <cell r="C83">
            <v>0</v>
          </cell>
          <cell r="E83">
            <v>50.000001999999995</v>
          </cell>
          <cell r="F83">
            <v>2</v>
          </cell>
          <cell r="G83">
            <v>9.9999999999999995E-7</v>
          </cell>
          <cell r="H83">
            <v>35</v>
          </cell>
          <cell r="I83">
            <v>6</v>
          </cell>
          <cell r="J83">
            <v>3</v>
          </cell>
          <cell r="K83">
            <v>9.9999999999999995E-7</v>
          </cell>
          <cell r="L83">
            <v>4</v>
          </cell>
        </row>
        <row r="84">
          <cell r="A84" t="str">
            <v>Sonnerie</v>
          </cell>
          <cell r="B84">
            <v>0.1</v>
          </cell>
          <cell r="C84">
            <v>0</v>
          </cell>
          <cell r="E84">
            <v>6.0000020000000003</v>
          </cell>
          <cell r="F84">
            <v>2</v>
          </cell>
          <cell r="G84">
            <v>9.9999999999999995E-7</v>
          </cell>
          <cell r="H84">
            <v>1</v>
          </cell>
          <cell r="I84">
            <v>1</v>
          </cell>
          <cell r="J84">
            <v>1</v>
          </cell>
          <cell r="K84">
            <v>9.9999999999999995E-7</v>
          </cell>
          <cell r="L84">
            <v>1</v>
          </cell>
        </row>
        <row r="85">
          <cell r="A85" t="str">
            <v>STM CRO</v>
          </cell>
          <cell r="B85">
            <v>0.1</v>
          </cell>
          <cell r="C85">
            <v>0</v>
          </cell>
          <cell r="E85">
            <v>3.8000039999999999</v>
          </cell>
          <cell r="F85">
            <v>9.9999999999999995E-7</v>
          </cell>
          <cell r="G85">
            <v>9.9999999999999995E-7</v>
          </cell>
          <cell r="H85">
            <v>0.5</v>
          </cell>
          <cell r="I85">
            <v>3</v>
          </cell>
          <cell r="J85">
            <v>9.9999999999999995E-7</v>
          </cell>
          <cell r="K85">
            <v>9.9999999999999995E-7</v>
          </cell>
          <cell r="L85">
            <v>0.3</v>
          </cell>
        </row>
        <row r="86">
          <cell r="A86" t="str">
            <v>STM GM/MM centre (modif)</v>
          </cell>
          <cell r="B86">
            <v>0.1</v>
          </cell>
          <cell r="C86">
            <v>0</v>
          </cell>
          <cell r="E86">
            <v>0.23500400000000002</v>
          </cell>
          <cell r="F86">
            <v>9.9999999999999995E-7</v>
          </cell>
          <cell r="G86">
            <v>9.9999999999999995E-7</v>
          </cell>
          <cell r="H86">
            <v>0.1</v>
          </cell>
          <cell r="I86">
            <v>9.9999999999999995E-7</v>
          </cell>
          <cell r="J86">
            <v>9.9999999999999995E-7</v>
          </cell>
          <cell r="K86">
            <v>0.1</v>
          </cell>
          <cell r="L86">
            <v>3.5000000000000003E-2</v>
          </cell>
        </row>
        <row r="87">
          <cell r="A87" t="str">
            <v>STM GM/MM centre (Pose)</v>
          </cell>
          <cell r="B87">
            <v>0.1</v>
          </cell>
          <cell r="C87">
            <v>0</v>
          </cell>
          <cell r="E87">
            <v>3.8000039999999999</v>
          </cell>
          <cell r="F87">
            <v>9.9999999999999995E-7</v>
          </cell>
          <cell r="G87">
            <v>9.9999999999999995E-7</v>
          </cell>
          <cell r="H87">
            <v>0.5</v>
          </cell>
          <cell r="I87">
            <v>3</v>
          </cell>
          <cell r="J87">
            <v>9.9999999999999995E-7</v>
          </cell>
          <cell r="K87">
            <v>9.9999999999999995E-7</v>
          </cell>
          <cell r="L87">
            <v>0.3</v>
          </cell>
        </row>
        <row r="88">
          <cell r="A88" t="str">
            <v>STM MM signal CV</v>
          </cell>
          <cell r="B88">
            <v>0.1</v>
          </cell>
          <cell r="C88">
            <v>0</v>
          </cell>
          <cell r="E88">
            <v>39.000000999999997</v>
          </cell>
          <cell r="F88">
            <v>5</v>
          </cell>
          <cell r="G88">
            <v>0</v>
          </cell>
          <cell r="H88">
            <v>14</v>
          </cell>
          <cell r="I88">
            <v>8</v>
          </cell>
          <cell r="J88">
            <v>10</v>
          </cell>
          <cell r="K88">
            <v>9.9999999999999995E-7</v>
          </cell>
          <cell r="L88">
            <v>2</v>
          </cell>
        </row>
        <row r="89">
          <cell r="A89" t="str">
            <v>SVM Cadre</v>
          </cell>
          <cell r="B89">
            <v>0.1</v>
          </cell>
          <cell r="C89">
            <v>0</v>
          </cell>
          <cell r="E89">
            <v>17.000001000000001</v>
          </cell>
          <cell r="F89">
            <v>4</v>
          </cell>
          <cell r="G89">
            <v>0</v>
          </cell>
          <cell r="H89">
            <v>4</v>
          </cell>
          <cell r="I89">
            <v>4</v>
          </cell>
          <cell r="J89">
            <v>4</v>
          </cell>
          <cell r="K89">
            <v>9.9999999999999995E-7</v>
          </cell>
          <cell r="L89">
            <v>1</v>
          </cell>
        </row>
        <row r="90">
          <cell r="A90" t="str">
            <v>SVM CV</v>
          </cell>
          <cell r="B90">
            <v>0.1</v>
          </cell>
          <cell r="C90">
            <v>0</v>
          </cell>
          <cell r="E90">
            <v>25.000101000000001</v>
          </cell>
          <cell r="F90">
            <v>4</v>
          </cell>
          <cell r="G90">
            <v>1E-4</v>
          </cell>
          <cell r="H90">
            <v>8</v>
          </cell>
          <cell r="I90">
            <v>4</v>
          </cell>
          <cell r="J90">
            <v>8</v>
          </cell>
          <cell r="K90">
            <v>9.9999999999999995E-7</v>
          </cell>
          <cell r="L90">
            <v>1</v>
          </cell>
        </row>
        <row r="91">
          <cell r="A91" t="str">
            <v xml:space="preserve">SVM UM71 TAD </v>
          </cell>
          <cell r="B91">
            <v>0.1</v>
          </cell>
          <cell r="C91">
            <v>0</v>
          </cell>
          <cell r="E91">
            <v>32.000000999999997</v>
          </cell>
          <cell r="F91">
            <v>4</v>
          </cell>
          <cell r="G91">
            <v>0</v>
          </cell>
          <cell r="H91">
            <v>8</v>
          </cell>
          <cell r="I91">
            <v>10</v>
          </cell>
          <cell r="J91">
            <v>8</v>
          </cell>
          <cell r="K91">
            <v>9.9999999999999995E-7</v>
          </cell>
          <cell r="L91">
            <v>2</v>
          </cell>
        </row>
        <row r="92">
          <cell r="A92" t="str">
            <v>SVM zone</v>
          </cell>
          <cell r="B92">
            <v>0.1</v>
          </cell>
          <cell r="C92">
            <v>0</v>
          </cell>
          <cell r="E92">
            <v>17.000001000000001</v>
          </cell>
          <cell r="F92">
            <v>4</v>
          </cell>
          <cell r="G92">
            <v>0</v>
          </cell>
          <cell r="H92">
            <v>4</v>
          </cell>
          <cell r="I92">
            <v>4</v>
          </cell>
          <cell r="J92">
            <v>4</v>
          </cell>
          <cell r="K92">
            <v>9.9999999999999995E-7</v>
          </cell>
          <cell r="L92">
            <v>1</v>
          </cell>
        </row>
        <row r="93">
          <cell r="A93" t="str">
            <v>Tél</v>
          </cell>
          <cell r="B93">
            <v>0.1</v>
          </cell>
          <cell r="C93">
            <v>0</v>
          </cell>
          <cell r="E93">
            <v>6.0000020000000003</v>
          </cell>
          <cell r="F93">
            <v>2</v>
          </cell>
          <cell r="G93">
            <v>9.9999999999999995E-7</v>
          </cell>
          <cell r="H93">
            <v>1</v>
          </cell>
          <cell r="I93">
            <v>1</v>
          </cell>
          <cell r="J93">
            <v>1</v>
          </cell>
          <cell r="K93">
            <v>9.9999999999999995E-7</v>
          </cell>
          <cell r="L93">
            <v>1</v>
          </cell>
        </row>
        <row r="94">
          <cell r="A94" t="str">
            <v>TVP</v>
          </cell>
          <cell r="B94">
            <v>0.1</v>
          </cell>
          <cell r="C94">
            <v>0</v>
          </cell>
          <cell r="E94">
            <v>7.0000020000000003</v>
          </cell>
          <cell r="F94">
            <v>2</v>
          </cell>
          <cell r="G94">
            <v>9.9999999999999995E-7</v>
          </cell>
          <cell r="H94">
            <v>1</v>
          </cell>
          <cell r="I94">
            <v>2</v>
          </cell>
          <cell r="J94">
            <v>1</v>
          </cell>
          <cell r="K94">
            <v>9.9999999999999995E-7</v>
          </cell>
          <cell r="L94">
            <v>1</v>
          </cell>
        </row>
        <row r="95">
          <cell r="A95" t="str">
            <v>VAT</v>
          </cell>
          <cell r="B95">
            <v>0.1</v>
          </cell>
          <cell r="C95">
            <v>0</v>
          </cell>
          <cell r="E95">
            <v>12.000000999999999</v>
          </cell>
          <cell r="F95">
            <v>4</v>
          </cell>
          <cell r="G95">
            <v>0</v>
          </cell>
          <cell r="H95">
            <v>1</v>
          </cell>
          <cell r="I95">
            <v>3</v>
          </cell>
          <cell r="J95">
            <v>3</v>
          </cell>
          <cell r="K95">
            <v>9.9999999999999995E-7</v>
          </cell>
          <cell r="L95">
            <v>1</v>
          </cell>
        </row>
        <row r="96">
          <cell r="A96" t="str">
            <v>VCM</v>
          </cell>
          <cell r="B96">
            <v>0.1</v>
          </cell>
          <cell r="C96">
            <v>0</v>
          </cell>
          <cell r="E96">
            <v>6.0000020000000003</v>
          </cell>
          <cell r="F96">
            <v>2</v>
          </cell>
          <cell r="G96">
            <v>9.9999999999999995E-7</v>
          </cell>
          <cell r="H96">
            <v>1</v>
          </cell>
          <cell r="I96">
            <v>1</v>
          </cell>
          <cell r="J96">
            <v>1</v>
          </cell>
          <cell r="K96">
            <v>9.9999999999999995E-7</v>
          </cell>
          <cell r="L96">
            <v>1</v>
          </cell>
        </row>
        <row r="97">
          <cell r="A97" t="str">
            <v>Voyant</v>
          </cell>
          <cell r="B97">
            <v>0.1</v>
          </cell>
          <cell r="C97">
            <v>0</v>
          </cell>
          <cell r="E97">
            <v>6.0000020000000003</v>
          </cell>
          <cell r="F97">
            <v>2</v>
          </cell>
          <cell r="G97">
            <v>9.9999999999999995E-7</v>
          </cell>
          <cell r="H97">
            <v>1</v>
          </cell>
          <cell r="I97">
            <v>1</v>
          </cell>
          <cell r="J97">
            <v>1</v>
          </cell>
          <cell r="K97">
            <v>9.9999999999999995E-7</v>
          </cell>
          <cell r="L97">
            <v>1</v>
          </cell>
        </row>
        <row r="98">
          <cell r="A98" t="str">
            <v>Armoires alim.ARAG.ARAL..</v>
          </cell>
          <cell r="B98">
            <v>0.1</v>
          </cell>
          <cell r="C98">
            <v>0</v>
          </cell>
          <cell r="E98">
            <v>1.2600039999999997</v>
          </cell>
          <cell r="F98">
            <v>9.9999999999999995E-7</v>
          </cell>
          <cell r="G98">
            <v>1</v>
          </cell>
          <cell r="H98">
            <v>0.25</v>
          </cell>
          <cell r="I98">
            <v>9.9999999999999995E-7</v>
          </cell>
          <cell r="J98">
            <v>9.9999999999999995E-7</v>
          </cell>
          <cell r="K98">
            <v>9.9999999999999995E-7</v>
          </cell>
          <cell r="L98">
            <v>0.01</v>
          </cell>
        </row>
        <row r="99">
          <cell r="A99" t="str">
            <v>Câbles Locaux</v>
          </cell>
          <cell r="B99">
            <v>0.1</v>
          </cell>
          <cell r="C99">
            <v>0</v>
          </cell>
          <cell r="E99">
            <v>1.8000019999999999</v>
          </cell>
          <cell r="F99">
            <v>1</v>
          </cell>
          <cell r="G99">
            <v>0</v>
          </cell>
          <cell r="H99">
            <v>0</v>
          </cell>
          <cell r="I99">
            <v>9.9999999999999995E-7</v>
          </cell>
          <cell r="J99">
            <v>9.9999999999999995E-7</v>
          </cell>
          <cell r="K99">
            <v>0.8</v>
          </cell>
          <cell r="L99">
            <v>0</v>
          </cell>
        </row>
        <row r="100">
          <cell r="A100" t="str">
            <v>Câbles Princ</v>
          </cell>
          <cell r="B100">
            <v>0.1</v>
          </cell>
          <cell r="C100">
            <v>0</v>
          </cell>
          <cell r="E100">
            <v>5.5000020000000003</v>
          </cell>
          <cell r="F100">
            <v>1</v>
          </cell>
          <cell r="G100">
            <v>0</v>
          </cell>
          <cell r="H100">
            <v>0</v>
          </cell>
          <cell r="I100">
            <v>9.9999999999999995E-7</v>
          </cell>
          <cell r="J100">
            <v>9.9999999999999995E-7</v>
          </cell>
          <cell r="K100">
            <v>2</v>
          </cell>
          <cell r="L100">
            <v>2.5</v>
          </cell>
        </row>
        <row r="101">
          <cell r="A101" t="str">
            <v>Cablofil, goulotte ( au M)</v>
          </cell>
          <cell r="B101">
            <v>0.1</v>
          </cell>
          <cell r="C101">
            <v>0</v>
          </cell>
          <cell r="E101">
            <v>1.3500039999999998</v>
          </cell>
          <cell r="F101">
            <v>9.9999999999999995E-7</v>
          </cell>
          <cell r="G101">
            <v>1</v>
          </cell>
          <cell r="H101">
            <v>0.25</v>
          </cell>
          <cell r="I101">
            <v>9.9999999999999995E-7</v>
          </cell>
          <cell r="J101">
            <v>9.9999999999999995E-7</v>
          </cell>
          <cell r="K101">
            <v>9.9999999999999995E-7</v>
          </cell>
          <cell r="L101">
            <v>0.1</v>
          </cell>
        </row>
        <row r="102">
          <cell r="A102" t="str">
            <v>Chaises</v>
          </cell>
          <cell r="B102">
            <v>0.1</v>
          </cell>
          <cell r="C102">
            <v>0</v>
          </cell>
          <cell r="E102">
            <v>3.2600040000000003</v>
          </cell>
          <cell r="F102">
            <v>9.9999999999999995E-7</v>
          </cell>
          <cell r="G102">
            <v>3</v>
          </cell>
          <cell r="H102">
            <v>0.25</v>
          </cell>
          <cell r="I102">
            <v>9.9999999999999995E-7</v>
          </cell>
          <cell r="J102">
            <v>9.9999999999999995E-7</v>
          </cell>
          <cell r="K102">
            <v>9.9999999999999995E-7</v>
          </cell>
          <cell r="L102">
            <v>0.01</v>
          </cell>
        </row>
        <row r="103">
          <cell r="A103" t="str">
            <v>CO SBI</v>
          </cell>
          <cell r="B103">
            <v>0.1</v>
          </cell>
          <cell r="C103">
            <v>0</v>
          </cell>
          <cell r="E103">
            <v>0.500004</v>
          </cell>
          <cell r="F103">
            <v>9.9999999999999995E-7</v>
          </cell>
          <cell r="G103">
            <v>9.9999999999999995E-7</v>
          </cell>
          <cell r="H103">
            <v>0.1</v>
          </cell>
          <cell r="I103">
            <v>9.9999999999999995E-7</v>
          </cell>
          <cell r="J103">
            <v>9.9999999999999995E-7</v>
          </cell>
          <cell r="K103">
            <v>0.3</v>
          </cell>
          <cell r="L103">
            <v>0.1</v>
          </cell>
        </row>
        <row r="104">
          <cell r="A104" t="str">
            <v>CO24p</v>
          </cell>
          <cell r="B104">
            <v>0.1</v>
          </cell>
          <cell r="C104">
            <v>0</v>
          </cell>
          <cell r="E104">
            <v>1.4500039999999998</v>
          </cell>
          <cell r="F104">
            <v>9.9999999999999995E-7</v>
          </cell>
          <cell r="G104">
            <v>9.9999999999999995E-7</v>
          </cell>
          <cell r="H104">
            <v>0.25</v>
          </cell>
          <cell r="I104">
            <v>9.9999999999999995E-7</v>
          </cell>
          <cell r="J104">
            <v>9.9999999999999995E-7</v>
          </cell>
          <cell r="K104">
            <v>1</v>
          </cell>
          <cell r="L104">
            <v>0.2</v>
          </cell>
        </row>
        <row r="105">
          <cell r="A105" t="str">
            <v>CO60p</v>
          </cell>
          <cell r="B105">
            <v>0.1</v>
          </cell>
          <cell r="C105">
            <v>0</v>
          </cell>
          <cell r="E105">
            <v>4.150004</v>
          </cell>
          <cell r="F105">
            <v>9.9999999999999995E-7</v>
          </cell>
          <cell r="G105">
            <v>9.9999999999999995E-7</v>
          </cell>
          <cell r="H105">
            <v>0.25</v>
          </cell>
          <cell r="I105">
            <v>9.9999999999999995E-7</v>
          </cell>
          <cell r="J105">
            <v>9.9999999999999995E-7</v>
          </cell>
          <cell r="K105">
            <v>3.5</v>
          </cell>
          <cell r="L105">
            <v>0.4</v>
          </cell>
        </row>
        <row r="106">
          <cell r="A106" t="str">
            <v>Dér Int Poste</v>
          </cell>
          <cell r="B106">
            <v>0.1</v>
          </cell>
          <cell r="C106">
            <v>0</v>
          </cell>
          <cell r="E106">
            <v>2.2600040000000003</v>
          </cell>
          <cell r="F106">
            <v>2</v>
          </cell>
          <cell r="G106">
            <v>9.9999999999999995E-7</v>
          </cell>
          <cell r="H106">
            <v>0.25</v>
          </cell>
          <cell r="I106">
            <v>9.9999999999999995E-7</v>
          </cell>
          <cell r="J106">
            <v>9.9999999999999995E-7</v>
          </cell>
          <cell r="K106">
            <v>9.9999999999999995E-7</v>
          </cell>
          <cell r="L106">
            <v>0.01</v>
          </cell>
        </row>
        <row r="107">
          <cell r="A107" t="str">
            <v>Mise en place Chassis NS1</v>
          </cell>
          <cell r="B107">
            <v>0.1</v>
          </cell>
          <cell r="C107">
            <v>0</v>
          </cell>
          <cell r="E107">
            <v>1.2600039999999997</v>
          </cell>
          <cell r="F107">
            <v>9.9999999999999995E-7</v>
          </cell>
          <cell r="G107">
            <v>1</v>
          </cell>
          <cell r="H107">
            <v>0.25</v>
          </cell>
          <cell r="I107">
            <v>9.9999999999999995E-7</v>
          </cell>
          <cell r="J107">
            <v>9.9999999999999995E-7</v>
          </cell>
          <cell r="K107">
            <v>9.9999999999999995E-7</v>
          </cell>
          <cell r="L107">
            <v>0.01</v>
          </cell>
        </row>
        <row r="108">
          <cell r="A108" t="str">
            <v>Mise en place Chassis V</v>
          </cell>
          <cell r="B108">
            <v>0.1</v>
          </cell>
          <cell r="C108">
            <v>0</v>
          </cell>
          <cell r="E108">
            <v>1.2600039999999997</v>
          </cell>
          <cell r="F108">
            <v>9.9999999999999995E-7</v>
          </cell>
          <cell r="G108">
            <v>1</v>
          </cell>
          <cell r="H108">
            <v>0.25</v>
          </cell>
          <cell r="I108">
            <v>9.9999999999999995E-7</v>
          </cell>
          <cell r="J108">
            <v>9.9999999999999995E-7</v>
          </cell>
          <cell r="K108">
            <v>9.9999999999999995E-7</v>
          </cell>
          <cell r="L108">
            <v>0.01</v>
          </cell>
        </row>
        <row r="109">
          <cell r="A109" t="str">
            <v>Mise en place Chassis X</v>
          </cell>
          <cell r="B109">
            <v>0.1</v>
          </cell>
          <cell r="C109">
            <v>0</v>
          </cell>
          <cell r="E109">
            <v>1.2600039999999997</v>
          </cell>
          <cell r="F109">
            <v>9.9999999999999995E-7</v>
          </cell>
          <cell r="G109">
            <v>1</v>
          </cell>
          <cell r="H109">
            <v>0.25</v>
          </cell>
          <cell r="I109">
            <v>9.9999999999999995E-7</v>
          </cell>
          <cell r="J109">
            <v>9.9999999999999995E-7</v>
          </cell>
          <cell r="K109">
            <v>9.9999999999999995E-7</v>
          </cell>
          <cell r="L109">
            <v>0.01</v>
          </cell>
        </row>
        <row r="110">
          <cell r="A110" t="str">
            <v>Racco Alim</v>
          </cell>
          <cell r="B110">
            <v>0.1</v>
          </cell>
          <cell r="C110">
            <v>0</v>
          </cell>
          <cell r="E110">
            <v>0.750004</v>
          </cell>
          <cell r="F110">
            <v>9.9999999999999995E-7</v>
          </cell>
          <cell r="G110">
            <v>9.9999999999999995E-7</v>
          </cell>
          <cell r="H110">
            <v>0.25</v>
          </cell>
          <cell r="I110">
            <v>9.9999999999999995E-7</v>
          </cell>
          <cell r="J110">
            <v>9.9999999999999995E-7</v>
          </cell>
          <cell r="K110">
            <v>0.4</v>
          </cell>
          <cell r="L110">
            <v>0.1</v>
          </cell>
        </row>
        <row r="111">
          <cell r="A111" t="str">
            <v>Racco ZUG</v>
          </cell>
          <cell r="B111">
            <v>0.1</v>
          </cell>
          <cell r="C111">
            <v>0</v>
          </cell>
          <cell r="E111">
            <v>1.0500039999999999</v>
          </cell>
          <cell r="F111">
            <v>9.9999999999999995E-7</v>
          </cell>
          <cell r="G111">
            <v>9.9999999999999995E-7</v>
          </cell>
          <cell r="H111">
            <v>0.25</v>
          </cell>
          <cell r="I111">
            <v>9.9999999999999995E-7</v>
          </cell>
          <cell r="J111">
            <v>9.9999999999999995E-7</v>
          </cell>
          <cell r="K111">
            <v>0.7</v>
          </cell>
          <cell r="L111">
            <v>0.1</v>
          </cell>
        </row>
        <row r="112">
          <cell r="B112">
            <v>0.1</v>
          </cell>
          <cell r="C112">
            <v>0</v>
          </cell>
        </row>
        <row r="113">
          <cell r="B113">
            <v>0.1</v>
          </cell>
          <cell r="C113">
            <v>0</v>
          </cell>
        </row>
        <row r="114">
          <cell r="A114" t="str">
            <v>Armoire EE</v>
          </cell>
          <cell r="B114">
            <v>0.1</v>
          </cell>
          <cell r="C114">
            <v>0</v>
          </cell>
          <cell r="E114">
            <v>0</v>
          </cell>
        </row>
        <row r="115">
          <cell r="B115">
            <v>0.1</v>
          </cell>
          <cell r="C115">
            <v>0</v>
          </cell>
          <cell r="E115">
            <v>0</v>
          </cell>
        </row>
        <row r="116">
          <cell r="A116" t="str">
            <v>STM "Tt PA"</v>
          </cell>
          <cell r="B116">
            <v>0.1</v>
          </cell>
          <cell r="C116">
            <v>4.5</v>
          </cell>
          <cell r="E116">
            <v>7</v>
          </cell>
          <cell r="F116">
            <v>1</v>
          </cell>
          <cell r="G116">
            <v>1</v>
          </cell>
          <cell r="H116">
            <v>1</v>
          </cell>
          <cell r="I116">
            <v>1</v>
          </cell>
          <cell r="J116">
            <v>1</v>
          </cell>
          <cell r="K116">
            <v>1</v>
          </cell>
          <cell r="L116">
            <v>1</v>
          </cell>
        </row>
        <row r="117">
          <cell r="A117" t="str">
            <v>STM "DCV"</v>
          </cell>
          <cell r="B117">
            <v>0.1</v>
          </cell>
          <cell r="C117">
            <v>1.5</v>
          </cell>
          <cell r="E117">
            <v>0</v>
          </cell>
        </row>
        <row r="118">
          <cell r="A118" t="str">
            <v>DATZD</v>
          </cell>
          <cell r="B118">
            <v>0.1</v>
          </cell>
          <cell r="C118">
            <v>13</v>
          </cell>
          <cell r="E118">
            <v>0</v>
          </cell>
        </row>
        <row r="119">
          <cell r="B119">
            <v>0.1</v>
          </cell>
          <cell r="C119">
            <v>0</v>
          </cell>
          <cell r="E119">
            <v>0</v>
          </cell>
        </row>
        <row r="120">
          <cell r="A120" t="str">
            <v>SIGNAL EXISTANT "remplacement cible&gt; Phase PROVISOIRE"….cible A (AMPOULE =&gt; ZPFU 2p. =&gt; STM.PM avec ES8)</v>
          </cell>
          <cell r="B120">
            <v>0.1</v>
          </cell>
          <cell r="C120">
            <v>4.5</v>
          </cell>
          <cell r="E120">
            <v>0</v>
          </cell>
        </row>
        <row r="121">
          <cell r="A121" t="str">
            <v>SIGNAL EXISTANT "remplacement cible&gt; Phase PROVISOIRE"….cible A (AMPOULE)</v>
          </cell>
          <cell r="B121">
            <v>0.1</v>
          </cell>
          <cell r="C121">
            <v>0</v>
          </cell>
          <cell r="E121">
            <v>0</v>
          </cell>
        </row>
        <row r="122">
          <cell r="A122" t="str">
            <v>SIGNAL EXISTANT "remplacement cible&gt; Phase PROVISOIRE"….cible A (AMPOULE =&gt; ZPFU 2p. =&gt; 3m =&gt; STM.PM avec 6x ES8</v>
          </cell>
          <cell r="B122">
            <v>0.1</v>
          </cell>
          <cell r="C122">
            <v>4.5</v>
          </cell>
          <cell r="E122">
            <v>28</v>
          </cell>
          <cell r="F122">
            <v>1</v>
          </cell>
          <cell r="G122">
            <v>2</v>
          </cell>
          <cell r="H122">
            <v>3</v>
          </cell>
          <cell r="I122">
            <v>4</v>
          </cell>
          <cell r="J122">
            <v>5</v>
          </cell>
          <cell r="K122">
            <v>6</v>
          </cell>
          <cell r="L122">
            <v>7</v>
          </cell>
        </row>
        <row r="123">
          <cell r="A123" t="str">
            <v>SIGNAL EXISTANT "réemploi de la cible&gt; phase FINALE"………….cible artisanale A (LED =&gt; 8m. amorce ZPFU 1p.) + STM.MM</v>
          </cell>
          <cell r="B123">
            <v>0.1</v>
          </cell>
          <cell r="C123">
            <v>6</v>
          </cell>
          <cell r="E123">
            <v>0</v>
          </cell>
        </row>
        <row r="124">
          <cell r="A124" t="str">
            <v>SIGNAL EXISTANT "réemploi de la cible&gt; phase FINALE"………….cible artisanale A (LED =&gt; 8m. amorce ZPFU 1p.) + STM.MM + ŒILLETON NEUF</v>
          </cell>
          <cell r="B124">
            <v>0.1</v>
          </cell>
          <cell r="C124">
            <v>0</v>
          </cell>
          <cell r="E124">
            <v>0</v>
          </cell>
        </row>
        <row r="125">
          <cell r="A125" t="str">
            <v>SIGNAL EXISTANT "réemploi de la cible&gt; phase FINALE"………….cible artisanale A (LED =&gt; 8m. amorce ZPFU 1p.)</v>
          </cell>
          <cell r="B125">
            <v>0.1</v>
          </cell>
          <cell r="C125">
            <v>0</v>
          </cell>
          <cell r="E125">
            <v>0</v>
          </cell>
        </row>
        <row r="126">
          <cell r="A126" t="str">
            <v>SIGNAL EXISTANT Changement de cible&gt;phase FINALE………….cible A DEFINITIVE  (LED =&gt; 8m. amorce ZPFU 1p.) + STM.MM</v>
          </cell>
          <cell r="B126">
            <v>0.1</v>
          </cell>
          <cell r="C126">
            <v>0</v>
          </cell>
          <cell r="E126">
            <v>0</v>
          </cell>
        </row>
        <row r="127">
          <cell r="A127" t="str">
            <v>SIGNAL EXISTANT "remplacement cible&gt; Phase PROVISOIRE"….cible C (AMPOULE =&gt; ZPFU 2p. =&gt; STM.PM avec ES8)</v>
          </cell>
          <cell r="B127">
            <v>0.1</v>
          </cell>
          <cell r="C127">
            <v>6.5</v>
          </cell>
          <cell r="E127">
            <v>0</v>
          </cell>
        </row>
        <row r="128">
          <cell r="A128" t="str">
            <v>SIGNAL EXISTANT "remplacement cible&gt; Phase PROVISOIRE"….cible C (AMPOULES SEULEMENT)</v>
          </cell>
          <cell r="B128">
            <v>0.1</v>
          </cell>
          <cell r="C128">
            <v>0</v>
          </cell>
          <cell r="E128">
            <v>0</v>
          </cell>
        </row>
        <row r="129">
          <cell r="A129" t="str">
            <v>SIGNAL EXISTANT "réemploi de la cible&gt; phase FINALE"………….cible artisanale C (LED =&gt; 8m. amorce ZPFU 1p.) + STM.MM</v>
          </cell>
          <cell r="B129">
            <v>0.1</v>
          </cell>
          <cell r="C129">
            <v>6.5</v>
          </cell>
          <cell r="E129">
            <v>0</v>
          </cell>
        </row>
        <row r="130">
          <cell r="A130" t="str">
            <v>SIGNAL EXISTANT "remplacement cible&gt; Phase PROVISOIRE"….cible F (AMPOULE =&gt; ZPFU 2p. =&gt; STM.PM avec ES8)</v>
          </cell>
          <cell r="B130">
            <v>0.1</v>
          </cell>
          <cell r="C130">
            <v>0</v>
          </cell>
          <cell r="E130">
            <v>0</v>
          </cell>
        </row>
        <row r="131">
          <cell r="A131" t="str">
            <v>SIGNAL EXISTANT "réemploi de la cible&gt; phase FINALE"………….cible artisanale F (LED =&gt; 8m. amorce ZPFU 1p.) + STM.MM</v>
          </cell>
          <cell r="B131">
            <v>0.1</v>
          </cell>
          <cell r="C131">
            <v>0</v>
          </cell>
          <cell r="E131">
            <v>0</v>
          </cell>
        </row>
        <row r="132">
          <cell r="A132" t="str">
            <v>SIGNAL EXISTANT aucun changement …… ………………………….cible F (juste cable alim à dérouler)</v>
          </cell>
          <cell r="B132">
            <v>0.1</v>
          </cell>
          <cell r="C132">
            <v>0</v>
          </cell>
          <cell r="E132">
            <v>0</v>
          </cell>
        </row>
        <row r="133">
          <cell r="A133" t="str">
            <v>SIGNAL EXISTANT "remplacement cible&gt; Phase PROVISOIRE"….cible H (AMPOULE =&gt; ZPFU 2p. =&gt; STM.PM avec ES8)</v>
          </cell>
          <cell r="B133">
            <v>0.1</v>
          </cell>
          <cell r="C133">
            <v>10.5</v>
          </cell>
          <cell r="E133">
            <v>0</v>
          </cell>
        </row>
        <row r="134">
          <cell r="A134" t="str">
            <v>SIGNAL EXISTANT "remplacement cible&gt; Phase PROVISOIRE"….cible H (AMPOULE)</v>
          </cell>
          <cell r="B134">
            <v>0.1</v>
          </cell>
          <cell r="C134">
            <v>0</v>
          </cell>
          <cell r="E134">
            <v>0</v>
          </cell>
        </row>
        <row r="135">
          <cell r="A135" t="str">
            <v>SIGNAL EXISTANT "réemploi de la cible&gt; phase FINALE"………….cible artisanale H (LED =&gt; 8m. amorce ZPFU 1p.) + STM.MM</v>
          </cell>
          <cell r="B135">
            <v>0.1</v>
          </cell>
          <cell r="C135">
            <v>8.5</v>
          </cell>
          <cell r="E135">
            <v>0</v>
          </cell>
        </row>
        <row r="136">
          <cell r="A136" t="str">
            <v>SIGNAL EXISTANT "réemploi de la cible&gt; phase FINALE"………….cible artisanale R (LED =&gt; 8m. amorce ZPFU 1p.) + STM.MM</v>
          </cell>
          <cell r="B136">
            <v>0.1</v>
          </cell>
          <cell r="C136">
            <v>0</v>
          </cell>
          <cell r="E136">
            <v>0</v>
          </cell>
        </row>
        <row r="137">
          <cell r="B137">
            <v>0.1</v>
          </cell>
          <cell r="C137">
            <v>0</v>
          </cell>
          <cell r="E137">
            <v>0</v>
          </cell>
        </row>
        <row r="138">
          <cell r="A138" t="str">
            <v>SIGNAL EXISTANT "phase FINALE"...OEILLETON (LED =&gt; 8m. amorce ZPFU 1p.)</v>
          </cell>
          <cell r="B138">
            <v>0.1</v>
          </cell>
          <cell r="C138">
            <v>1</v>
          </cell>
          <cell r="E138">
            <v>0</v>
          </cell>
        </row>
        <row r="139">
          <cell r="B139">
            <v>0.1</v>
          </cell>
          <cell r="C139">
            <v>0</v>
          </cell>
          <cell r="E139">
            <v>0</v>
          </cell>
        </row>
        <row r="140">
          <cell r="A140" t="str">
            <v>SIGNAL EXISTANT : ajout d'un Cm Bloquage</v>
          </cell>
          <cell r="B140">
            <v>0.1</v>
          </cell>
          <cell r="C140">
            <v>0.5</v>
          </cell>
          <cell r="E140">
            <v>0</v>
          </cell>
        </row>
        <row r="141">
          <cell r="A141" t="str">
            <v>SIGNAL EXISTANT : Cm Bloquage EXISTANT</v>
          </cell>
          <cell r="B141">
            <v>0.1</v>
          </cell>
          <cell r="C141">
            <v>0</v>
          </cell>
          <cell r="E141">
            <v>0</v>
          </cell>
        </row>
        <row r="142">
          <cell r="B142">
            <v>0.1</v>
          </cell>
          <cell r="C142">
            <v>0</v>
          </cell>
          <cell r="E142">
            <v>0</v>
          </cell>
        </row>
        <row r="143">
          <cell r="A143" t="str">
            <v>SIGNAL EXISTANT : ajout d'un Caisson 80 "TIV30" NOUVEAU</v>
          </cell>
          <cell r="B143">
            <v>0.1</v>
          </cell>
          <cell r="C143">
            <v>0</v>
          </cell>
          <cell r="E143">
            <v>21.000101000000001</v>
          </cell>
          <cell r="F143">
            <v>3</v>
          </cell>
          <cell r="G143">
            <v>1E-4</v>
          </cell>
          <cell r="H143">
            <v>6</v>
          </cell>
          <cell r="I143">
            <v>8</v>
          </cell>
          <cell r="J143">
            <v>3</v>
          </cell>
          <cell r="K143">
            <v>9.9999999999999995E-7</v>
          </cell>
          <cell r="L143">
            <v>1</v>
          </cell>
        </row>
        <row r="144">
          <cell r="A144" t="str">
            <v>SIGNAL EXISTANT : ID 1-2 EXISTANT</v>
          </cell>
          <cell r="B144">
            <v>0.1</v>
          </cell>
          <cell r="C144">
            <v>0</v>
          </cell>
          <cell r="E144">
            <v>0</v>
          </cell>
        </row>
        <row r="145">
          <cell r="A145" t="str">
            <v>SIGNAL EXISTANT : ID 1-2-3 EXISTANT</v>
          </cell>
          <cell r="B145">
            <v>0.1</v>
          </cell>
          <cell r="C145">
            <v>0</v>
          </cell>
          <cell r="E145">
            <v>0</v>
          </cell>
        </row>
        <row r="146">
          <cell r="A146" t="str">
            <v>SIGNAL EXISTANT : ajout d'un Caisson Lumineux 66 "G" NOUVEAU</v>
          </cell>
          <cell r="B146">
            <v>0.1</v>
          </cell>
          <cell r="C146">
            <v>2</v>
          </cell>
          <cell r="E146">
            <v>0</v>
          </cell>
        </row>
        <row r="147">
          <cell r="B147">
            <v>0.1</v>
          </cell>
          <cell r="C147">
            <v>0</v>
          </cell>
          <cell r="E147">
            <v>0</v>
          </cell>
        </row>
        <row r="148">
          <cell r="A148" t="str">
            <v>SIGNAL EXISTANT : Caisson 80 "TIV30" EXISTANT</v>
          </cell>
          <cell r="B148">
            <v>0.1</v>
          </cell>
          <cell r="C148">
            <v>0</v>
          </cell>
          <cell r="E148">
            <v>6.0000010000000001</v>
          </cell>
          <cell r="F148">
            <v>3</v>
          </cell>
          <cell r="G148">
            <v>0</v>
          </cell>
          <cell r="H148">
            <v>0</v>
          </cell>
          <cell r="I148">
            <v>0</v>
          </cell>
          <cell r="J148">
            <v>2</v>
          </cell>
          <cell r="K148">
            <v>9.9999999999999995E-7</v>
          </cell>
          <cell r="L148">
            <v>1</v>
          </cell>
        </row>
        <row r="149">
          <cell r="A149" t="str">
            <v>SIGNAL EXISTANT : Caisson 80 "TIV30" EXISTANT</v>
          </cell>
          <cell r="B149">
            <v>0.1</v>
          </cell>
          <cell r="C149">
            <v>0</v>
          </cell>
          <cell r="E149">
            <v>0</v>
          </cell>
        </row>
        <row r="150">
          <cell r="A150" t="str">
            <v>SIGNAL EXISTANT : Caisson 80 "TIV30" EXISTANT + STM</v>
          </cell>
          <cell r="B150">
            <v>0.1</v>
          </cell>
          <cell r="C150">
            <v>0</v>
          </cell>
          <cell r="E150">
            <v>0</v>
          </cell>
        </row>
        <row r="151">
          <cell r="A151" t="str">
            <v>SIGNAL EXISTANT : Caisson 80 "TIV40" EXISTANT</v>
          </cell>
          <cell r="B151">
            <v>0.1</v>
          </cell>
          <cell r="C151">
            <v>0</v>
          </cell>
          <cell r="E151">
            <v>0</v>
          </cell>
        </row>
        <row r="152">
          <cell r="A152" t="str">
            <v>SIGNAL EXISTANT : Caisson 80 "TIV50" EXISTANT</v>
          </cell>
          <cell r="B152">
            <v>0.1</v>
          </cell>
          <cell r="C152">
            <v>0</v>
          </cell>
          <cell r="E152">
            <v>0</v>
          </cell>
        </row>
        <row r="153">
          <cell r="A153" t="str">
            <v>SIGNAL EXISTANT : Caisson 80 "TIV60" EXISTANT</v>
          </cell>
          <cell r="B153">
            <v>0.1</v>
          </cell>
          <cell r="C153">
            <v>0</v>
          </cell>
          <cell r="E153">
            <v>0</v>
          </cell>
        </row>
        <row r="154">
          <cell r="A154" t="str">
            <v>SIGNAL EXISTANT : Caisson 80 "TIV80" EXISTANT + STM CRO</v>
          </cell>
          <cell r="B154">
            <v>0.1</v>
          </cell>
          <cell r="C154">
            <v>0</v>
          </cell>
          <cell r="E154">
            <v>0</v>
          </cell>
        </row>
        <row r="155">
          <cell r="A155" t="str">
            <v>SIGNAL EXISTANT : Caisson Lumineux 66 "G" EXISTANT</v>
          </cell>
          <cell r="B155">
            <v>0.1</v>
          </cell>
          <cell r="C155">
            <v>0</v>
          </cell>
          <cell r="E155">
            <v>0</v>
          </cell>
        </row>
        <row r="156">
          <cell r="A156" t="str">
            <v>SIGNAL EXISTANT "phase FINALE"…CAISSON G neuf</v>
          </cell>
          <cell r="B156">
            <v>0.1</v>
          </cell>
          <cell r="C156">
            <v>0</v>
          </cell>
          <cell r="E156">
            <v>0</v>
          </cell>
        </row>
        <row r="157">
          <cell r="A157" t="str">
            <v>SIGNAL EXISTANT : CAISSON G EXISTANT</v>
          </cell>
          <cell r="B157">
            <v>0.1</v>
          </cell>
          <cell r="C157">
            <v>0</v>
          </cell>
          <cell r="E157">
            <v>0</v>
          </cell>
        </row>
        <row r="158">
          <cell r="A158" t="str">
            <v>SIGNAL EXISTANT : Caisson 40 "HEURTOIR à 150m" NOUVEAU +SUPPORT NOUVEAU</v>
          </cell>
          <cell r="B158">
            <v>0.1</v>
          </cell>
          <cell r="C158">
            <v>0</v>
          </cell>
          <cell r="E158">
            <v>0</v>
          </cell>
        </row>
        <row r="159">
          <cell r="B159">
            <v>0.1</v>
          </cell>
          <cell r="C159">
            <v>0</v>
          </cell>
          <cell r="E159">
            <v>0</v>
          </cell>
        </row>
        <row r="160">
          <cell r="A160" t="str">
            <v>SIGNAL EXISTANT "remplacement cible&gt; Phase PROVISOIRE"….cible pour ID2-ID3(AMPOULE)</v>
          </cell>
          <cell r="B160">
            <v>0.1</v>
          </cell>
          <cell r="C160">
            <v>0</v>
          </cell>
          <cell r="E160">
            <v>0</v>
          </cell>
        </row>
        <row r="161">
          <cell r="A161" t="str">
            <v>SIGNAL EXISTANT "réemploi de la cible&gt; phase FINALE"………….cible artisanale pour ID2-ID3 (LED =&gt; 8m. amorce ZPFU 1p.)</v>
          </cell>
          <cell r="B161">
            <v>0.1</v>
          </cell>
          <cell r="C161">
            <v>0</v>
          </cell>
          <cell r="E161">
            <v>0</v>
          </cell>
        </row>
        <row r="162">
          <cell r="B162">
            <v>0.1</v>
          </cell>
          <cell r="C162">
            <v>0</v>
          </cell>
          <cell r="E162">
            <v>0</v>
          </cell>
        </row>
        <row r="163">
          <cell r="A163" t="str">
            <v>STM.CRO</v>
          </cell>
          <cell r="B163">
            <v>0.1</v>
          </cell>
          <cell r="C163">
            <v>4.5</v>
          </cell>
          <cell r="E163">
            <v>0</v>
          </cell>
        </row>
        <row r="164">
          <cell r="B164">
            <v>0.1</v>
          </cell>
          <cell r="C164">
            <v>0</v>
          </cell>
          <cell r="E164">
            <v>0</v>
          </cell>
        </row>
        <row r="165">
          <cell r="A165" t="str">
            <v>fleur de sol           cible K / piquet-SVM.s</v>
          </cell>
          <cell r="B165">
            <v>0.1</v>
          </cell>
          <cell r="C165">
            <v>3.3333333333333335</v>
          </cell>
          <cell r="E165">
            <v>0</v>
          </cell>
        </row>
        <row r="166">
          <cell r="A166" t="str">
            <v>fleur de sol           cible K / piquet-SVM.s / repérage AR</v>
          </cell>
          <cell r="B166">
            <v>0.1</v>
          </cell>
          <cell r="C166">
            <v>3.5833333333333335</v>
          </cell>
          <cell r="E166">
            <v>0</v>
          </cell>
        </row>
        <row r="167">
          <cell r="B167">
            <v>0.1</v>
          </cell>
          <cell r="C167">
            <v>0</v>
          </cell>
          <cell r="E167">
            <v>0</v>
          </cell>
        </row>
        <row r="168">
          <cell r="A168" t="str">
            <v>AND                    cible A / STM / fléche</v>
          </cell>
          <cell r="B168">
            <v>0.1</v>
          </cell>
          <cell r="C168">
            <v>13.25</v>
          </cell>
          <cell r="E168">
            <v>0</v>
          </cell>
        </row>
        <row r="169">
          <cell r="A169" t="str">
            <v>AND                    cible A / STM / 2x fléches</v>
          </cell>
          <cell r="B169">
            <v>0.1</v>
          </cell>
          <cell r="C169">
            <v>0</v>
          </cell>
          <cell r="E169">
            <v>0</v>
          </cell>
        </row>
        <row r="170">
          <cell r="A170" t="str">
            <v>AND                    cible A / STM</v>
          </cell>
          <cell r="B170">
            <v>0.1</v>
          </cell>
          <cell r="C170">
            <v>12.25</v>
          </cell>
          <cell r="E170">
            <v>0</v>
          </cell>
        </row>
        <row r="171">
          <cell r="A171" t="str">
            <v>AHD                    cible A / STM / pancarte "CAB"</v>
          </cell>
          <cell r="B171">
            <v>0.1</v>
          </cell>
          <cell r="C171">
            <v>13</v>
          </cell>
          <cell r="E171">
            <v>0</v>
          </cell>
        </row>
        <row r="172">
          <cell r="A172" t="str">
            <v>AHD                    cible A / STM / pancarte"CAB" / repérage AR</v>
          </cell>
          <cell r="B172">
            <v>0.1</v>
          </cell>
          <cell r="C172">
            <v>13.25</v>
          </cell>
          <cell r="E172">
            <v>0</v>
          </cell>
        </row>
        <row r="173">
          <cell r="A173" t="str">
            <v>AHD                    cible A / STM / pancarte "Signaux à droite" / Cm 160</v>
          </cell>
          <cell r="B173">
            <v>0.1</v>
          </cell>
          <cell r="C173">
            <v>13.5</v>
          </cell>
          <cell r="E173">
            <v>0</v>
          </cell>
        </row>
        <row r="174">
          <cell r="B174">
            <v>0.1</v>
          </cell>
          <cell r="C174">
            <v>0</v>
          </cell>
          <cell r="E174">
            <v>0</v>
          </cell>
        </row>
        <row r="175">
          <cell r="A175" t="str">
            <v>LeND                  cible A / STM</v>
          </cell>
          <cell r="B175">
            <v>0.1</v>
          </cell>
          <cell r="C175">
            <v>12.25</v>
          </cell>
          <cell r="E175">
            <v>0</v>
          </cell>
        </row>
        <row r="176">
          <cell r="A176" t="str">
            <v>LeND                  cible A  + oeil / STM / fléche</v>
          </cell>
          <cell r="B176">
            <v>0.1</v>
          </cell>
          <cell r="C176">
            <v>14.25</v>
          </cell>
          <cell r="E176">
            <v>0</v>
          </cell>
        </row>
        <row r="177">
          <cell r="A177" t="str">
            <v>LeND                  cible C + oeil / STM / pancarte "30" / pancarte "mi-blanche/mi-verte" (petit modèle)</v>
          </cell>
          <cell r="B177">
            <v>0.1</v>
          </cell>
          <cell r="C177">
            <v>16.75</v>
          </cell>
          <cell r="E177">
            <v>0</v>
          </cell>
        </row>
        <row r="178">
          <cell r="A178" t="str">
            <v>LeND                  cible C + oeil / STM / pancarte "Nf" / pancarte "mi-blanche/mi-verte" (petit modèle)</v>
          </cell>
          <cell r="B178">
            <v>0.1</v>
          </cell>
          <cell r="C178">
            <v>0</v>
          </cell>
          <cell r="E178">
            <v>0</v>
          </cell>
        </row>
        <row r="179">
          <cell r="A179" t="str">
            <v xml:space="preserve">LeND                  cible C + oeil / STM / pancarte "60" /  Pancarte "Nf" </v>
          </cell>
          <cell r="B179">
            <v>0.1</v>
          </cell>
          <cell r="C179">
            <v>0</v>
          </cell>
          <cell r="E179">
            <v>0</v>
          </cell>
        </row>
        <row r="180">
          <cell r="A180" t="str">
            <v xml:space="preserve">LeND                  cible C + oeil / STM / CF66 h160 SLD / pancarte "30" /  Pancarte "Z" </v>
          </cell>
          <cell r="B180">
            <v>0.1</v>
          </cell>
          <cell r="C180">
            <v>0</v>
          </cell>
          <cell r="E180">
            <v>0</v>
          </cell>
        </row>
        <row r="181">
          <cell r="A181" t="str">
            <v>LeND                  TIP 2 chiffres / CF66 h450 SLD / pancarte "Z" / Pancarte "30"</v>
          </cell>
          <cell r="B181">
            <v>0.1</v>
          </cell>
          <cell r="C181">
            <v>0</v>
          </cell>
          <cell r="E181">
            <v>0</v>
          </cell>
        </row>
        <row r="182">
          <cell r="A182" t="str">
            <v>LeHD                  cible A / STM / pancarte "ATC" / Cm 160</v>
          </cell>
          <cell r="B182">
            <v>0.1</v>
          </cell>
          <cell r="C182">
            <v>13</v>
          </cell>
          <cell r="E182">
            <v>0</v>
          </cell>
        </row>
        <row r="183">
          <cell r="A183" t="str">
            <v>LeND                  cible C / STM / repérage AR / Cm 160</v>
          </cell>
          <cell r="B183">
            <v>0.1</v>
          </cell>
          <cell r="C183">
            <v>14.75</v>
          </cell>
          <cell r="E183">
            <v>0</v>
          </cell>
        </row>
        <row r="184">
          <cell r="A184" t="str">
            <v>LeHD                  cible C / STM  / pancarte "Baissez Panto"</v>
          </cell>
          <cell r="B184">
            <v>0.1</v>
          </cell>
          <cell r="C184">
            <v>15</v>
          </cell>
          <cell r="E184">
            <v>0</v>
          </cell>
        </row>
        <row r="185">
          <cell r="A185" t="str">
            <v>LeHD                  cible C / STM / pancarte "Baissez Panto." / Cm 160</v>
          </cell>
          <cell r="B185">
            <v>0.1</v>
          </cell>
          <cell r="C185">
            <v>15</v>
          </cell>
          <cell r="E185">
            <v>0</v>
          </cell>
        </row>
        <row r="186">
          <cell r="A186" t="str">
            <v>LeHD                  cible F + oeil / STM</v>
          </cell>
          <cell r="B186">
            <v>0.1</v>
          </cell>
          <cell r="C186">
            <v>17.25</v>
          </cell>
          <cell r="E186">
            <v>0</v>
          </cell>
        </row>
        <row r="187">
          <cell r="A187" t="str">
            <v>LeND (à droite)    cible A / STM / fléche</v>
          </cell>
          <cell r="B187">
            <v>0.1</v>
          </cell>
          <cell r="C187">
            <v>13.25</v>
          </cell>
          <cell r="E187">
            <v>0</v>
          </cell>
        </row>
        <row r="188">
          <cell r="A188" t="str">
            <v>LeND (à droite)    cible F + oeil / STM / pancarte "30" / 2x fléches</v>
          </cell>
          <cell r="B188">
            <v>0.1</v>
          </cell>
          <cell r="C188">
            <v>20</v>
          </cell>
          <cell r="E188">
            <v>0</v>
          </cell>
        </row>
        <row r="189">
          <cell r="A189" t="str">
            <v>LeHD (à droite)    cible C / STM / pancarte "Baissez Panto"</v>
          </cell>
          <cell r="B189">
            <v>0.1</v>
          </cell>
          <cell r="C189">
            <v>15</v>
          </cell>
          <cell r="E189">
            <v>0</v>
          </cell>
        </row>
        <row r="190">
          <cell r="B190">
            <v>0.1</v>
          </cell>
          <cell r="C190">
            <v>0</v>
          </cell>
          <cell r="E190">
            <v>0</v>
          </cell>
        </row>
        <row r="191">
          <cell r="A191" t="str">
            <v>LoND                  cible C / STM  / CF80 "CAB"</v>
          </cell>
          <cell r="B191">
            <v>0.1</v>
          </cell>
          <cell r="C191">
            <v>23.25</v>
          </cell>
          <cell r="E191">
            <v>0</v>
          </cell>
        </row>
        <row r="192">
          <cell r="A192" t="str">
            <v>LoHD                  cible C / STM / CF80"BAISSER PANTO" à distance / Cm160</v>
          </cell>
          <cell r="B192">
            <v>0.1</v>
          </cell>
          <cell r="C192">
            <v>23.75</v>
          </cell>
          <cell r="E192">
            <v>0</v>
          </cell>
        </row>
        <row r="193">
          <cell r="A193" t="str">
            <v xml:space="preserve">LoHD                  cible H / STM / CF66 h450 "G" </v>
          </cell>
          <cell r="B193">
            <v>0.1</v>
          </cell>
          <cell r="C193">
            <v>0</v>
          </cell>
          <cell r="E193">
            <v>0</v>
          </cell>
        </row>
        <row r="194">
          <cell r="A194" t="str">
            <v>LoHDp                cible C / STM / CF80 "CAB" / pancarte "BAISSER PANTO" à distance / repérage AR</v>
          </cell>
          <cell r="B194">
            <v>0.1</v>
          </cell>
          <cell r="C194">
            <v>24.25</v>
          </cell>
          <cell r="E194">
            <v>0</v>
          </cell>
        </row>
        <row r="195">
          <cell r="A195" t="str">
            <v>LoND                  cible C + oeil / STM / CF66 h450 "120"</v>
          </cell>
          <cell r="B195">
            <v>0.1</v>
          </cell>
          <cell r="C195">
            <v>23.75</v>
          </cell>
          <cell r="E195">
            <v>0</v>
          </cell>
        </row>
        <row r="196">
          <cell r="A196" t="str">
            <v>LoND (à droite)    cible C + oeil / STM / CF66 h450 "120" / 1x fléche</v>
          </cell>
          <cell r="B196">
            <v>0.1</v>
          </cell>
          <cell r="C196">
            <v>24.75</v>
          </cell>
          <cell r="E196">
            <v>0</v>
          </cell>
        </row>
        <row r="197">
          <cell r="A197" t="str">
            <v>LoND (à droite)    cible C / STM / CF80 "CAB"</v>
          </cell>
          <cell r="B197">
            <v>0.1</v>
          </cell>
          <cell r="C197">
            <v>23.25</v>
          </cell>
          <cell r="E197">
            <v>0</v>
          </cell>
        </row>
        <row r="198">
          <cell r="A198" t="str">
            <v>LoHDp (à droite)  cible C / STM / CF80 "CAB" / pancarte "BAISSER PANTO" à distance / repérage AR</v>
          </cell>
          <cell r="B198">
            <v>0.1</v>
          </cell>
          <cell r="C198">
            <v>24.25</v>
          </cell>
          <cell r="E198">
            <v>0</v>
          </cell>
        </row>
        <row r="199">
          <cell r="A199" t="str">
            <v>LoHDp (à droite)  cible C / STM / CF80 "CAB" / pancarte "BAISSER PANTO" à distance</v>
          </cell>
          <cell r="B199">
            <v>0.1</v>
          </cell>
          <cell r="C199">
            <v>24</v>
          </cell>
          <cell r="E199">
            <v>0</v>
          </cell>
        </row>
        <row r="200">
          <cell r="B200">
            <v>0.1</v>
          </cell>
          <cell r="C200">
            <v>0</v>
          </cell>
          <cell r="E200">
            <v>0</v>
          </cell>
        </row>
        <row r="201">
          <cell r="A201" t="str">
            <v>NACELLE          cible A / STM / pancarte "R" / pancarte "LM"</v>
          </cell>
          <cell r="B201">
            <v>0.1</v>
          </cell>
          <cell r="C201">
            <v>9.5</v>
          </cell>
          <cell r="E201">
            <v>0</v>
          </cell>
        </row>
        <row r="202">
          <cell r="A202" t="str">
            <v>NACELLE          cible A / STM / CF80 "60" / Cm BLOCAGE</v>
          </cell>
          <cell r="B202">
            <v>0.1</v>
          </cell>
          <cell r="C202">
            <v>11</v>
          </cell>
          <cell r="E202">
            <v>0</v>
          </cell>
        </row>
        <row r="203">
          <cell r="A203" t="str">
            <v>NACELLE          cible C + oeil / STM</v>
          </cell>
          <cell r="B203">
            <v>0.1</v>
          </cell>
          <cell r="C203">
            <v>11</v>
          </cell>
          <cell r="E203">
            <v>0</v>
          </cell>
        </row>
        <row r="204">
          <cell r="A204" t="str">
            <v>NACELLE          cible C + oeil / STM / CF80 "60"</v>
          </cell>
          <cell r="B204">
            <v>0.1</v>
          </cell>
          <cell r="C204">
            <v>13.5</v>
          </cell>
          <cell r="E204">
            <v>0</v>
          </cell>
        </row>
        <row r="205">
          <cell r="A205" t="str">
            <v>NACELLE          cible C + oeil / STM / CF80 "60" / pancarte "Z"</v>
          </cell>
          <cell r="B205">
            <v>0.1</v>
          </cell>
          <cell r="C205">
            <v>14.25</v>
          </cell>
          <cell r="E205">
            <v>0</v>
          </cell>
        </row>
        <row r="206">
          <cell r="A206" t="str">
            <v>NACELLE          cible C + oeil / STM / CF80 "TIV30" / TI66(h450) "G" / pancarte "Z"</v>
          </cell>
          <cell r="B206">
            <v>0.1</v>
          </cell>
          <cell r="C206">
            <v>0</v>
          </cell>
          <cell r="E206">
            <v>0</v>
          </cell>
        </row>
        <row r="207">
          <cell r="A207" t="str">
            <v>NACELLE          cible C + oeil / STM / TI66(h450) "80" / TI66(h450) "120" / CF80 "ETCS N2"</v>
          </cell>
          <cell r="B207">
            <v>0.1</v>
          </cell>
          <cell r="C207">
            <v>17.5</v>
          </cell>
          <cell r="E207">
            <v>0</v>
          </cell>
        </row>
        <row r="208">
          <cell r="A208" t="str">
            <v>NACELLE          cible F / STM / pancarte "LM" / pancarte "R" / Cm BLOCAGE</v>
          </cell>
          <cell r="B208">
            <v>0.1</v>
          </cell>
          <cell r="C208">
            <v>16</v>
          </cell>
          <cell r="E208">
            <v>0</v>
          </cell>
        </row>
        <row r="209">
          <cell r="A209" t="str">
            <v>NACELLE          cible F + oeil / STM /  TI66(h450) "120"</v>
          </cell>
          <cell r="B209">
            <v>0.1</v>
          </cell>
          <cell r="C209">
            <v>15</v>
          </cell>
          <cell r="E209">
            <v>0</v>
          </cell>
        </row>
        <row r="210">
          <cell r="A210" t="str">
            <v>NACELLE          cible F + oeil / STM / CF80 "60" / TI66(h250) "TLD" / pancarte "Z"</v>
          </cell>
          <cell r="B210">
            <v>0.1</v>
          </cell>
          <cell r="C210">
            <v>18.25</v>
          </cell>
          <cell r="E210">
            <v>0</v>
          </cell>
        </row>
        <row r="211">
          <cell r="A211" t="str">
            <v>NACELLE          cible H + oeil / STM / TI66(h450) "G"</v>
          </cell>
          <cell r="B211">
            <v>0.1</v>
          </cell>
          <cell r="C211">
            <v>17</v>
          </cell>
          <cell r="E211">
            <v>0</v>
          </cell>
        </row>
        <row r="212">
          <cell r="A212" t="str">
            <v>NACELLE          cible H + oeil / STM / TI66(h450) "G" / pancarte "R"</v>
          </cell>
          <cell r="B212">
            <v>0.1</v>
          </cell>
          <cell r="C212">
            <v>17.75</v>
          </cell>
          <cell r="E212">
            <v>0</v>
          </cell>
        </row>
        <row r="213">
          <cell r="A213" t="str">
            <v>NACELLE          cible H + oeil / STM / TI66(h450) "G" / CF80 "60"</v>
          </cell>
          <cell r="B213">
            <v>0.1</v>
          </cell>
          <cell r="C213">
            <v>19.5</v>
          </cell>
          <cell r="E213">
            <v>0</v>
          </cell>
        </row>
        <row r="214">
          <cell r="A214" t="str">
            <v>NACELLE          cible H + oeil / STM / TI66(h450) "120" / CF80 "ETCS N2"</v>
          </cell>
          <cell r="B214">
            <v>0.1</v>
          </cell>
          <cell r="C214">
            <v>19.5</v>
          </cell>
          <cell r="E214">
            <v>0</v>
          </cell>
        </row>
        <row r="215">
          <cell r="A215" t="str">
            <v>NACELLE          STM / CL82 "80" / CL82 "120"</v>
          </cell>
          <cell r="B215">
            <v>0.1</v>
          </cell>
          <cell r="C215">
            <v>8.5</v>
          </cell>
          <cell r="E215">
            <v>0</v>
          </cell>
        </row>
        <row r="216">
          <cell r="B216">
            <v>0.1</v>
          </cell>
          <cell r="C216">
            <v>0</v>
          </cell>
          <cell r="E216">
            <v>0</v>
          </cell>
        </row>
        <row r="217">
          <cell r="A217" t="str">
            <v>seul sur VOLÉE STM / 1x  CL82 "120"</v>
          </cell>
          <cell r="B217">
            <v>0.1</v>
          </cell>
          <cell r="C217">
            <v>6.5</v>
          </cell>
          <cell r="E217">
            <v>0</v>
          </cell>
        </row>
        <row r="218">
          <cell r="B218">
            <v>0.1</v>
          </cell>
          <cell r="C218">
            <v>0</v>
          </cell>
          <cell r="E218">
            <v>0</v>
          </cell>
        </row>
        <row r="219">
          <cell r="A219" t="str">
            <v>TFsurélevé        CF80 "60" / STM / fléche</v>
          </cell>
          <cell r="B219">
            <v>0.1</v>
          </cell>
          <cell r="C219">
            <v>12.75</v>
          </cell>
          <cell r="E219">
            <v>0</v>
          </cell>
        </row>
        <row r="220">
          <cell r="A220" t="str">
            <v>TFsurélevé        CF80 "BAISSER PANTO" à distance / STM</v>
          </cell>
          <cell r="B220">
            <v>0.1</v>
          </cell>
          <cell r="C220">
            <v>11.75</v>
          </cell>
          <cell r="E220">
            <v>0</v>
          </cell>
        </row>
        <row r="221">
          <cell r="A221" t="str">
            <v>TFsurélevé        CFtypeB "TIV 160" / STM</v>
          </cell>
          <cell r="B221">
            <v>0.1</v>
          </cell>
          <cell r="C221">
            <v>11.25</v>
          </cell>
          <cell r="E221">
            <v>0</v>
          </cell>
        </row>
        <row r="222">
          <cell r="A222" t="str">
            <v xml:space="preserve">TFnormal          CFtypeB "TIV 200" / STM  </v>
          </cell>
          <cell r="B222">
            <v>0.1</v>
          </cell>
          <cell r="C222">
            <v>8.75</v>
          </cell>
          <cell r="E222">
            <v>0</v>
          </cell>
        </row>
        <row r="223">
          <cell r="A223" t="str">
            <v>TFnormal          CF80 "ETCS 1" / STM</v>
          </cell>
          <cell r="B223">
            <v>0.1</v>
          </cell>
          <cell r="C223">
            <v>9.25</v>
          </cell>
          <cell r="E223">
            <v>0</v>
          </cell>
        </row>
        <row r="224">
          <cell r="A224" t="str">
            <v>TFnormal          CF80 "ETCS 1" / STM / 1x fléche</v>
          </cell>
          <cell r="B224">
            <v>0.1</v>
          </cell>
          <cell r="C224">
            <v>10.25</v>
          </cell>
          <cell r="E224">
            <v>0</v>
          </cell>
        </row>
        <row r="225">
          <cell r="A225" t="str">
            <v>TFnormal          CF80 "BAISSER PANTO" à distance / STM</v>
          </cell>
          <cell r="B225">
            <v>0.1</v>
          </cell>
          <cell r="C225">
            <v>9.25</v>
          </cell>
          <cell r="E225">
            <v>0</v>
          </cell>
        </row>
        <row r="226">
          <cell r="A226" t="str">
            <v>TFnormal          CF80 "BAISSER PANTO" d'exécution" / STM</v>
          </cell>
          <cell r="B226">
            <v>0.1</v>
          </cell>
          <cell r="C226">
            <v>9.25</v>
          </cell>
          <cell r="E226">
            <v>0</v>
          </cell>
        </row>
        <row r="227">
          <cell r="A227" t="str">
            <v>TFnormal          CF80 "BAISSER PANTO" d'exécution</v>
          </cell>
          <cell r="B227">
            <v>0.1</v>
          </cell>
          <cell r="C227">
            <v>4.75</v>
          </cell>
          <cell r="E227">
            <v>0</v>
          </cell>
        </row>
        <row r="228">
          <cell r="A228" t="str">
            <v>TFnormal          CF80 "BAISSER PANTO" fin de parcours / STM</v>
          </cell>
          <cell r="B228">
            <v>0.1</v>
          </cell>
          <cell r="C228">
            <v>9.25</v>
          </cell>
          <cell r="E228">
            <v>0</v>
          </cell>
        </row>
        <row r="229">
          <cell r="A229" t="str">
            <v>TFnormal          CF80 "BAISSER PANTO" fin de parcours</v>
          </cell>
          <cell r="B229">
            <v>0.1</v>
          </cell>
          <cell r="C229">
            <v>4.75</v>
          </cell>
          <cell r="E229">
            <v>0</v>
          </cell>
        </row>
        <row r="230">
          <cell r="A230" t="str">
            <v>TFnormal          CF80 "BAISSER PANTO 3000" fin de parcours / STM</v>
          </cell>
          <cell r="B230">
            <v>0.1</v>
          </cell>
          <cell r="C230">
            <v>9.25</v>
          </cell>
          <cell r="E230">
            <v>0</v>
          </cell>
        </row>
        <row r="231">
          <cell r="A231" t="str">
            <v>TFnormal          CF80 "BAISSER PANTO 25000 LGV" fin de parcours / STM</v>
          </cell>
          <cell r="B231">
            <v>0.1</v>
          </cell>
          <cell r="C231">
            <v>9.25</v>
          </cell>
          <cell r="E231">
            <v>0</v>
          </cell>
        </row>
        <row r="232">
          <cell r="A232" t="str">
            <v>LeDp                CF80 "BAISSER PANTO" à distance / STM</v>
          </cell>
          <cell r="B232">
            <v>0.1</v>
          </cell>
          <cell r="C232">
            <v>11.75</v>
          </cell>
          <cell r="E232">
            <v>0</v>
          </cell>
        </row>
        <row r="233">
          <cell r="A233" t="str">
            <v>LeDp                CF80 "BAISSER PANTO" d'exécution / STM</v>
          </cell>
          <cell r="B233">
            <v>0.1</v>
          </cell>
          <cell r="C233">
            <v>11.75</v>
          </cell>
          <cell r="E233">
            <v>0</v>
          </cell>
        </row>
        <row r="234">
          <cell r="A234" t="str">
            <v>LeDp                CF80 "BAISSER PANTO" d'exécution</v>
          </cell>
          <cell r="B234">
            <v>0.1</v>
          </cell>
          <cell r="C234">
            <v>7.25</v>
          </cell>
          <cell r="E234">
            <v>0</v>
          </cell>
        </row>
        <row r="235">
          <cell r="A235" t="str">
            <v>LeDp                CF80 "BAISSER PANTO 1500" fin de parcours</v>
          </cell>
          <cell r="B235">
            <v>0.1</v>
          </cell>
          <cell r="C235">
            <v>7.25</v>
          </cell>
          <cell r="E235">
            <v>0</v>
          </cell>
        </row>
        <row r="236">
          <cell r="A236" t="str">
            <v>LeDp                CF80 "BAISSER PANTO 25000" fin de parcours / STM</v>
          </cell>
          <cell r="B236">
            <v>0.1</v>
          </cell>
          <cell r="C236">
            <v>11.75</v>
          </cell>
          <cell r="E236">
            <v>0</v>
          </cell>
        </row>
        <row r="237">
          <cell r="A237" t="str">
            <v>LeDp                CF80 "COUPER COURANT" d'exécution" / STM</v>
          </cell>
          <cell r="B237">
            <v>0.1</v>
          </cell>
          <cell r="C237">
            <v>11.75</v>
          </cell>
          <cell r="E237">
            <v>0</v>
          </cell>
        </row>
        <row r="238">
          <cell r="A238" t="str">
            <v>LeDp                CF80 "COUPER COURANT" d'exécution</v>
          </cell>
          <cell r="B238">
            <v>0.1</v>
          </cell>
          <cell r="C238">
            <v>7.25</v>
          </cell>
          <cell r="E238">
            <v>0</v>
          </cell>
        </row>
        <row r="239">
          <cell r="A239" t="str">
            <v>LeDp                CF80 "COUPER COURANT" fin de parcours / STM</v>
          </cell>
          <cell r="B239">
            <v>0.1</v>
          </cell>
          <cell r="C239">
            <v>11.75</v>
          </cell>
          <cell r="E239">
            <v>0</v>
          </cell>
        </row>
        <row r="240">
          <cell r="A240" t="str">
            <v>LeDp                CF80 "COUPER COURANT" fin de parcours</v>
          </cell>
          <cell r="B240">
            <v>0.1</v>
          </cell>
          <cell r="C240">
            <v>11.75</v>
          </cell>
          <cell r="E240">
            <v>0</v>
          </cell>
        </row>
        <row r="241">
          <cell r="A241" t="str">
            <v xml:space="preserve">LeDp                CF80 "fin CAB" / STM  </v>
          </cell>
          <cell r="B241">
            <v>0.1</v>
          </cell>
          <cell r="C241">
            <v>7.25</v>
          </cell>
          <cell r="E241">
            <v>0</v>
          </cell>
        </row>
        <row r="242">
          <cell r="A242" t="str">
            <v>LeDp                CF80 "P" / STM</v>
          </cell>
          <cell r="B242">
            <v>0.1</v>
          </cell>
          <cell r="C242">
            <v>11.75</v>
          </cell>
          <cell r="E242">
            <v>0</v>
          </cell>
        </row>
        <row r="243">
          <cell r="A243" t="str">
            <v>LeDp                CL66 "BAISSER PANTO" à distance</v>
          </cell>
          <cell r="B243">
            <v>0.1</v>
          </cell>
          <cell r="C243">
            <v>6.75</v>
          </cell>
          <cell r="E243">
            <v>0</v>
          </cell>
        </row>
        <row r="244">
          <cell r="A244" t="str">
            <v>LeDp                CL82 "TIV 120"</v>
          </cell>
          <cell r="B244">
            <v>0.1</v>
          </cell>
          <cell r="C244">
            <v>6.75</v>
          </cell>
          <cell r="E244">
            <v>0</v>
          </cell>
        </row>
        <row r="245">
          <cell r="A245" t="str">
            <v>LeDp                CL82 "P"</v>
          </cell>
          <cell r="B245">
            <v>0.1</v>
          </cell>
          <cell r="C245">
            <v>6.75</v>
          </cell>
          <cell r="E245">
            <v>0</v>
          </cell>
        </row>
        <row r="246">
          <cell r="A246" t="str">
            <v>LeDp (à droite)  CF80 "BAISSER PANTO" à distance / STM</v>
          </cell>
          <cell r="B246">
            <v>0.1</v>
          </cell>
          <cell r="C246">
            <v>11.75</v>
          </cell>
          <cell r="E246">
            <v>0</v>
          </cell>
        </row>
        <row r="247">
          <cell r="A247" t="str">
            <v>LeDp (à droite)  CF80 "BAISSER PANTO" d'exécution / STM</v>
          </cell>
          <cell r="B247">
            <v>0.1</v>
          </cell>
          <cell r="C247">
            <v>11.75</v>
          </cell>
          <cell r="E247">
            <v>0</v>
          </cell>
        </row>
        <row r="248">
          <cell r="A248" t="str">
            <v>LeDp (à droite)   CF80 "BAISSER PANTO" d'exécution</v>
          </cell>
          <cell r="B248">
            <v>0.1</v>
          </cell>
          <cell r="C248">
            <v>7.25</v>
          </cell>
          <cell r="E248">
            <v>0</v>
          </cell>
        </row>
        <row r="249">
          <cell r="A249" t="str">
            <v>LeDp (à droite)   CF80 "BAISSER PANTO 1500" fin de parcours</v>
          </cell>
          <cell r="B249">
            <v>0.1</v>
          </cell>
          <cell r="C249">
            <v>7.25</v>
          </cell>
          <cell r="E249">
            <v>0</v>
          </cell>
        </row>
        <row r="250">
          <cell r="A250" t="str">
            <v>LeDp (à droite)   CF80 "BAISSER PANTO 25000" fin de parcours / STM</v>
          </cell>
          <cell r="B250">
            <v>0.1</v>
          </cell>
          <cell r="C250">
            <v>11.75</v>
          </cell>
          <cell r="E250">
            <v>0</v>
          </cell>
        </row>
        <row r="251">
          <cell r="A251" t="str">
            <v>LeDp (à droite)   CF80 "COUPER COURANT" d'exécution / STM</v>
          </cell>
          <cell r="B251">
            <v>0.1</v>
          </cell>
          <cell r="C251">
            <v>11.75</v>
          </cell>
          <cell r="E251">
            <v>0</v>
          </cell>
        </row>
        <row r="252">
          <cell r="A252" t="str">
            <v>LeDp (à droite)   CF80 "COUPER COURANT" d'exécution</v>
          </cell>
          <cell r="B252">
            <v>0.1</v>
          </cell>
          <cell r="C252">
            <v>7.25</v>
          </cell>
          <cell r="E252">
            <v>0</v>
          </cell>
        </row>
        <row r="253">
          <cell r="A253" t="str">
            <v>LeDp (à droite)   CF80 "COUPER COURANT" fin de parcours / STM</v>
          </cell>
          <cell r="B253">
            <v>0.1</v>
          </cell>
          <cell r="C253">
            <v>11.75</v>
          </cell>
          <cell r="E253">
            <v>0</v>
          </cell>
        </row>
        <row r="254">
          <cell r="A254" t="str">
            <v>LeDp (à droite)   CF80 "COUPER COURANT" fin de parcours</v>
          </cell>
          <cell r="B254">
            <v>0.1</v>
          </cell>
          <cell r="C254">
            <v>7.25</v>
          </cell>
          <cell r="E254">
            <v>0</v>
          </cell>
        </row>
        <row r="255">
          <cell r="A255" t="str">
            <v xml:space="preserve">LeDp (à droite)   CF80 "fin CAB" / STM  </v>
          </cell>
          <cell r="B255">
            <v>0.1</v>
          </cell>
          <cell r="C255">
            <v>11.75</v>
          </cell>
          <cell r="E255">
            <v>0</v>
          </cell>
        </row>
        <row r="256">
          <cell r="A256" t="str">
            <v>LeDp (à droite)   CF80 "P" / STM</v>
          </cell>
          <cell r="B256">
            <v>0.1</v>
          </cell>
          <cell r="C256">
            <v>11.75</v>
          </cell>
          <cell r="E256">
            <v>0</v>
          </cell>
        </row>
        <row r="257">
          <cell r="A257" t="str">
            <v>LeDp (à droite)   CL66 "BAISSER PANTO" à distance</v>
          </cell>
          <cell r="B257">
            <v>0.1</v>
          </cell>
          <cell r="C257">
            <v>6.75</v>
          </cell>
          <cell r="E257">
            <v>0</v>
          </cell>
        </row>
        <row r="258">
          <cell r="A258" t="str">
            <v>ID 1-2-3</v>
          </cell>
          <cell r="B258">
            <v>0.1</v>
          </cell>
          <cell r="C258">
            <v>0</v>
          </cell>
          <cell r="E258">
            <v>0</v>
          </cell>
        </row>
        <row r="259">
          <cell r="B259">
            <v>0.1</v>
          </cell>
          <cell r="C259">
            <v>0</v>
          </cell>
          <cell r="E259">
            <v>0</v>
          </cell>
        </row>
        <row r="260">
          <cell r="A260" t="str">
            <v>pancarte  "ARRET" (B/N)</v>
          </cell>
          <cell r="B260">
            <v>0.1</v>
          </cell>
          <cell r="C260">
            <v>0.25</v>
          </cell>
          <cell r="E260">
            <v>0</v>
          </cell>
        </row>
        <row r="261">
          <cell r="A261" t="str">
            <v>pancarte  "30" (N/B)</v>
          </cell>
          <cell r="B261">
            <v>0.1</v>
          </cell>
          <cell r="C261">
            <v>0.25</v>
          </cell>
          <cell r="E261">
            <v>0</v>
          </cell>
        </row>
        <row r="262">
          <cell r="A262" t="str">
            <v>pancarte CHEVRON "V" (N/B)</v>
          </cell>
          <cell r="B262">
            <v>0.1</v>
          </cell>
          <cell r="C262">
            <v>0.25</v>
          </cell>
          <cell r="E262">
            <v>0</v>
          </cell>
        </row>
        <row r="263">
          <cell r="A263" t="str">
            <v>pancarte "G"</v>
          </cell>
          <cell r="B263">
            <v>0.1</v>
          </cell>
          <cell r="C263">
            <v>0.25</v>
          </cell>
          <cell r="E263">
            <v>0</v>
          </cell>
        </row>
        <row r="264">
          <cell r="A264" t="str">
            <v>pancarte REV</v>
          </cell>
          <cell r="B264">
            <v>0.1</v>
          </cell>
          <cell r="C264">
            <v>0.25</v>
          </cell>
          <cell r="E264">
            <v>0</v>
          </cell>
        </row>
        <row r="265">
          <cell r="A265" t="str">
            <v>pancarte Km 2,4</v>
          </cell>
          <cell r="B265">
            <v>0.1</v>
          </cell>
          <cell r="C265">
            <v>0.25</v>
          </cell>
          <cell r="E265">
            <v>0</v>
          </cell>
        </row>
        <row r="266">
          <cell r="A266" t="str">
            <v>pancarte Km 4,9</v>
          </cell>
          <cell r="B266">
            <v>0.1</v>
          </cell>
          <cell r="C266">
            <v>0.25</v>
          </cell>
          <cell r="E266">
            <v>0</v>
          </cell>
        </row>
        <row r="267">
          <cell r="A267" t="str">
            <v>pancarte Z</v>
          </cell>
          <cell r="B267">
            <v>0.1</v>
          </cell>
          <cell r="C267">
            <v>0</v>
          </cell>
          <cell r="E267">
            <v>0</v>
          </cell>
        </row>
        <row r="268">
          <cell r="A268" t="str">
            <v>pancarte 60</v>
          </cell>
          <cell r="B268">
            <v>0.1</v>
          </cell>
          <cell r="C268">
            <v>0</v>
          </cell>
          <cell r="E268">
            <v>0</v>
          </cell>
        </row>
        <row r="269">
          <cell r="A269" t="str">
            <v>pancarte SECTA      XXXm</v>
          </cell>
          <cell r="B269">
            <v>0.1</v>
          </cell>
          <cell r="C269">
            <v>0.25</v>
          </cell>
          <cell r="E269">
            <v>0</v>
          </cell>
        </row>
        <row r="270">
          <cell r="A270" t="str">
            <v>pancarte ATC</v>
          </cell>
          <cell r="B270">
            <v>0.1</v>
          </cell>
          <cell r="C270">
            <v>0.25</v>
          </cell>
          <cell r="E270">
            <v>0</v>
          </cell>
        </row>
        <row r="271">
          <cell r="A271" t="str">
            <v>pancarte ATC + Plaque de repérage</v>
          </cell>
          <cell r="B271">
            <v>0.1</v>
          </cell>
          <cell r="C271">
            <v>0.25</v>
          </cell>
          <cell r="E271">
            <v>0</v>
          </cell>
        </row>
        <row r="272">
          <cell r="A272" t="str">
            <v>pancarte CAB + /</v>
          </cell>
          <cell r="B272">
            <v>0.1</v>
          </cell>
          <cell r="C272">
            <v>0.25</v>
          </cell>
          <cell r="E272">
            <v>0</v>
          </cell>
        </row>
        <row r="273">
          <cell r="A273" t="str">
            <v>pancarte CAB + //</v>
          </cell>
          <cell r="B273">
            <v>0.1</v>
          </cell>
          <cell r="C273">
            <v>0.25</v>
          </cell>
          <cell r="E273">
            <v>0</v>
          </cell>
        </row>
        <row r="274">
          <cell r="A274" t="str">
            <v>pancarte CAB + ///</v>
          </cell>
          <cell r="B274">
            <v>0.1</v>
          </cell>
          <cell r="C274">
            <v>0.25</v>
          </cell>
          <cell r="E274">
            <v>0</v>
          </cell>
        </row>
        <row r="275">
          <cell r="A275" t="str">
            <v>pancarte FIN CAB + G</v>
          </cell>
          <cell r="B275">
            <v>0.1</v>
          </cell>
          <cell r="C275">
            <v>0.25</v>
          </cell>
          <cell r="E275">
            <v>0</v>
          </cell>
        </row>
        <row r="276">
          <cell r="B276">
            <v>0.1</v>
          </cell>
          <cell r="C276">
            <v>0</v>
          </cell>
          <cell r="E276">
            <v>0</v>
          </cell>
        </row>
        <row r="277">
          <cell r="A277" t="str">
            <v>pancarte  "ARRET" (B/N) + fléche</v>
          </cell>
          <cell r="B277">
            <v>0.1</v>
          </cell>
          <cell r="C277">
            <v>1.25</v>
          </cell>
          <cell r="E277">
            <v>0</v>
          </cell>
        </row>
        <row r="278">
          <cell r="A278" t="str">
            <v>pancarte  "ARRET" (B/N) + 2x fléches</v>
          </cell>
          <cell r="B278">
            <v>0.1</v>
          </cell>
          <cell r="C278">
            <v>2.25</v>
          </cell>
          <cell r="E278">
            <v>0</v>
          </cell>
        </row>
        <row r="279">
          <cell r="B279">
            <v>0.1</v>
          </cell>
          <cell r="C279">
            <v>0</v>
          </cell>
          <cell r="E279">
            <v>0</v>
          </cell>
        </row>
        <row r="280">
          <cell r="A280" t="str">
            <v>pancarte réduite "30" (N/B)</v>
          </cell>
          <cell r="B280">
            <v>0.1</v>
          </cell>
          <cell r="C280">
            <v>0.25</v>
          </cell>
          <cell r="E280">
            <v>0</v>
          </cell>
        </row>
        <row r="281">
          <cell r="A281" t="str">
            <v>pancarte réduite  "ARRET" (B/N)</v>
          </cell>
          <cell r="B281">
            <v>0.1</v>
          </cell>
          <cell r="C281">
            <v>0.25</v>
          </cell>
          <cell r="E281">
            <v>0</v>
          </cell>
        </row>
        <row r="282">
          <cell r="A282" t="str">
            <v>pancarte réduite "Z" (N/B)</v>
          </cell>
          <cell r="B282">
            <v>0.1</v>
          </cell>
          <cell r="C282">
            <v>0.25</v>
          </cell>
          <cell r="E282">
            <v>0</v>
          </cell>
        </row>
        <row r="283">
          <cell r="A283" t="str">
            <v>pancarte réduite CHEVRON "V" (N/B)</v>
          </cell>
          <cell r="B283">
            <v>0.1</v>
          </cell>
          <cell r="C283">
            <v>0.25</v>
          </cell>
          <cell r="E283">
            <v>0</v>
          </cell>
        </row>
        <row r="284">
          <cell r="A284" t="str">
            <v>pancarte réduite Km 4,9</v>
          </cell>
          <cell r="B284">
            <v>0.1</v>
          </cell>
          <cell r="C284">
            <v>0.25</v>
          </cell>
          <cell r="E284">
            <v>0</v>
          </cell>
        </row>
        <row r="285">
          <cell r="B285">
            <v>0.1</v>
          </cell>
          <cell r="C285">
            <v>0</v>
          </cell>
          <cell r="E285">
            <v>0</v>
          </cell>
        </row>
        <row r="286">
          <cell r="A286" t="str">
            <v>jalon M</v>
          </cell>
          <cell r="B286">
            <v>0.1</v>
          </cell>
          <cell r="C286">
            <v>3.25</v>
          </cell>
          <cell r="E286">
            <v>0</v>
          </cell>
        </row>
        <row r="287">
          <cell r="A287" t="str">
            <v>jalon M / POINT ( 2x Cm 16.A.8.4.4 + 1x A.Tr )</v>
          </cell>
          <cell r="B287">
            <v>0.1</v>
          </cell>
          <cell r="C287">
            <v>4.75</v>
          </cell>
          <cell r="E287">
            <v>0</v>
          </cell>
        </row>
        <row r="288">
          <cell r="A288" t="str">
            <v>jalon M / POINT ( 1x A.Tr )</v>
          </cell>
          <cell r="B288">
            <v>0.1</v>
          </cell>
          <cell r="C288">
            <v>3.75</v>
          </cell>
          <cell r="E288">
            <v>0</v>
          </cell>
        </row>
        <row r="289">
          <cell r="B289">
            <v>0.1</v>
          </cell>
          <cell r="C289">
            <v>0</v>
          </cell>
          <cell r="E289">
            <v>0</v>
          </cell>
        </row>
        <row r="290">
          <cell r="A290" t="str">
            <v>REPERE "F"</v>
          </cell>
          <cell r="B290">
            <v>0.1</v>
          </cell>
          <cell r="C290">
            <v>1</v>
          </cell>
          <cell r="E290">
            <v>0</v>
          </cell>
        </row>
        <row r="291">
          <cell r="A291" t="str">
            <v>REPERE "F" / POINT ( 1x Cm 16.A.8.4.4)</v>
          </cell>
          <cell r="B291">
            <v>0.1</v>
          </cell>
          <cell r="C291">
            <v>1.5</v>
          </cell>
          <cell r="E291">
            <v>0</v>
          </cell>
        </row>
        <row r="292">
          <cell r="A292" t="str">
            <v>REPERE "F" / POINT ( 2x Cm 16.A.8.4.4 )</v>
          </cell>
          <cell r="B292">
            <v>0.1</v>
          </cell>
          <cell r="C292">
            <v>2</v>
          </cell>
          <cell r="E292">
            <v>0</v>
          </cell>
        </row>
        <row r="293">
          <cell r="A293" t="str">
            <v>REPERE "F" / POINT ( 2x Cm 16.A.8.4.4 + 1x Bn.A.Pt DBC )</v>
          </cell>
          <cell r="B293">
            <v>0.1</v>
          </cell>
          <cell r="C293">
            <v>2.5</v>
          </cell>
          <cell r="E293">
            <v>0</v>
          </cell>
        </row>
        <row r="294">
          <cell r="A294" t="str">
            <v>REPERE "F" / POINT ( 3x Cm 16.A.8.4.4 )</v>
          </cell>
          <cell r="B294">
            <v>0.1</v>
          </cell>
          <cell r="C294">
            <v>2.5</v>
          </cell>
          <cell r="E294">
            <v>0</v>
          </cell>
        </row>
        <row r="295">
          <cell r="A295" t="str">
            <v>REPERE "F" / POINT ( 1x A.Tr)</v>
          </cell>
          <cell r="B295">
            <v>0.1</v>
          </cell>
          <cell r="C295">
            <v>1.5</v>
          </cell>
          <cell r="E295">
            <v>0</v>
          </cell>
        </row>
        <row r="296">
          <cell r="A296" t="str">
            <v>REPERE "F" / POINT ( 2x Cm 16.A.8.4.4 + 1x A.Tr)</v>
          </cell>
          <cell r="B296">
            <v>0.1</v>
          </cell>
          <cell r="C296">
            <v>1.5</v>
          </cell>
          <cell r="E296">
            <v>0</v>
          </cell>
        </row>
        <row r="297">
          <cell r="B297">
            <v>0.1</v>
          </cell>
          <cell r="C297">
            <v>0</v>
          </cell>
          <cell r="E297">
            <v>0</v>
          </cell>
        </row>
        <row r="298">
          <cell r="A298" t="str">
            <v>REPERE "NF"</v>
          </cell>
          <cell r="B298">
            <v>0.1</v>
          </cell>
          <cell r="C298">
            <v>3.25</v>
          </cell>
          <cell r="E298">
            <v>0</v>
          </cell>
        </row>
        <row r="299">
          <cell r="A299" t="str">
            <v>REPERE "NF" / POINT ( 1x Bn.A.PT DBC )</v>
          </cell>
          <cell r="B299">
            <v>0.1</v>
          </cell>
          <cell r="C299">
            <v>3.75</v>
          </cell>
          <cell r="E299">
            <v>0</v>
          </cell>
        </row>
        <row r="300">
          <cell r="A300" t="str">
            <v>REPERE "NF" / POINT ( 3x Cm 16.A.8.4.4 + 1x Bn.A.PT DBC )</v>
          </cell>
          <cell r="B300">
            <v>0.1</v>
          </cell>
          <cell r="C300">
            <v>5.25</v>
          </cell>
          <cell r="E300">
            <v>0</v>
          </cell>
        </row>
        <row r="301">
          <cell r="A301" t="str">
            <v>REPERE "NF" / POINT ( 1x Cm 16.A.8.4.4)</v>
          </cell>
          <cell r="B301">
            <v>0.1</v>
          </cell>
          <cell r="C301">
            <v>3.75</v>
          </cell>
          <cell r="E301">
            <v>0</v>
          </cell>
        </row>
        <row r="302">
          <cell r="A302" t="str">
            <v>REPERE "NF" / POINT ( 2x Cm 16.A.8.4.4 )</v>
          </cell>
          <cell r="B302">
            <v>0.1</v>
          </cell>
          <cell r="C302">
            <v>4.25</v>
          </cell>
          <cell r="E302">
            <v>0</v>
          </cell>
        </row>
        <row r="303">
          <cell r="A303" t="str">
            <v>REPERE "NF" / POINT ( 3x Cm 16.A.8.4.4 )</v>
          </cell>
          <cell r="B303">
            <v>0.1</v>
          </cell>
          <cell r="C303">
            <v>4.75</v>
          </cell>
          <cell r="E303">
            <v>0</v>
          </cell>
        </row>
        <row r="304">
          <cell r="A304" t="str">
            <v>REPERE "NF" / POINT ( 1x Bn.A.PT DBC )</v>
          </cell>
          <cell r="B304">
            <v>0.1</v>
          </cell>
          <cell r="C304">
            <v>3.75</v>
          </cell>
          <cell r="E304">
            <v>0</v>
          </cell>
        </row>
        <row r="305">
          <cell r="A305" t="str">
            <v>REPERE "NF" / POINT ( 2x Cm 16.A.8.4.4 + 1x Bn.A.PT DBC )</v>
          </cell>
          <cell r="B305">
            <v>0.1</v>
          </cell>
          <cell r="C305">
            <v>4.75</v>
          </cell>
          <cell r="E305">
            <v>0</v>
          </cell>
        </row>
        <row r="306">
          <cell r="A306" t="str">
            <v>REPERE "NF" / POINT ( 3x Cm 16.A.8.4.4 + 1x Bn.A.PT DBC )</v>
          </cell>
          <cell r="B306">
            <v>0.1</v>
          </cell>
          <cell r="C306">
            <v>5.25</v>
          </cell>
          <cell r="E306">
            <v>0</v>
          </cell>
        </row>
        <row r="307">
          <cell r="A307" t="str">
            <v>REPERE "NF" / POINT ( 2x Cm 16.A.8.4.4 + 1x A.Tr )</v>
          </cell>
          <cell r="B307">
            <v>0.1</v>
          </cell>
          <cell r="C307">
            <v>4.75</v>
          </cell>
          <cell r="E307">
            <v>0</v>
          </cell>
        </row>
        <row r="308">
          <cell r="A308" t="str">
            <v>REPERE "NF" / POINT ( 2x Cm 16.A.8.4.4 +  1x Cm.Ag )</v>
          </cell>
          <cell r="B308">
            <v>0.1</v>
          </cell>
          <cell r="C308">
            <v>4.75</v>
          </cell>
          <cell r="E308">
            <v>0</v>
          </cell>
        </row>
        <row r="309">
          <cell r="B309">
            <v>0.1</v>
          </cell>
          <cell r="C309">
            <v>0</v>
          </cell>
          <cell r="E309">
            <v>0</v>
          </cell>
        </row>
        <row r="310">
          <cell r="A310" t="str">
            <v>POINT ( 1x Cm 16.A.8.4.4 )</v>
          </cell>
          <cell r="B310">
            <v>0.1</v>
          </cell>
          <cell r="C310">
            <v>0.75</v>
          </cell>
          <cell r="E310">
            <v>0</v>
          </cell>
        </row>
        <row r="311">
          <cell r="A311" t="str">
            <v>POINT ( 2x Cm 16.A.8.4.4 )</v>
          </cell>
          <cell r="B311">
            <v>0.1</v>
          </cell>
          <cell r="C311">
            <v>1.25</v>
          </cell>
          <cell r="E311">
            <v>0</v>
          </cell>
        </row>
        <row r="312">
          <cell r="A312" t="str">
            <v>POINT ( 3x Cm 16.A.8.4.4 )</v>
          </cell>
          <cell r="B312">
            <v>0.1</v>
          </cell>
          <cell r="C312">
            <v>1.75</v>
          </cell>
          <cell r="E312">
            <v>0</v>
          </cell>
        </row>
        <row r="313">
          <cell r="A313" t="str">
            <v>POINT ( 4x Cm 16.A.8.4.4 )</v>
          </cell>
          <cell r="B313">
            <v>0.1</v>
          </cell>
          <cell r="C313">
            <v>2.25</v>
          </cell>
          <cell r="E313">
            <v>0</v>
          </cell>
        </row>
        <row r="314">
          <cell r="A314" t="str">
            <v>POINT ( 5x Cm 16.A.8.4.4 )</v>
          </cell>
          <cell r="B314">
            <v>0.1</v>
          </cell>
          <cell r="C314">
            <v>2.75</v>
          </cell>
          <cell r="E314">
            <v>0</v>
          </cell>
        </row>
        <row r="315">
          <cell r="A315" t="str">
            <v>POINT ( 6x Cm 16.A.8.4.4 )</v>
          </cell>
          <cell r="B315">
            <v>0.1</v>
          </cell>
          <cell r="C315">
            <v>3.25</v>
          </cell>
          <cell r="E315">
            <v>0</v>
          </cell>
        </row>
        <row r="316">
          <cell r="B316">
            <v>0.1</v>
          </cell>
          <cell r="C316">
            <v>0</v>
          </cell>
          <cell r="E316">
            <v>0</v>
          </cell>
        </row>
        <row r="317">
          <cell r="A317" t="str">
            <v>POINT ( 2x Cm 16.A.8.4.4 + 1x A.Tr )</v>
          </cell>
          <cell r="B317">
            <v>0.1</v>
          </cell>
          <cell r="C317">
            <v>1.75</v>
          </cell>
          <cell r="E317">
            <v>0</v>
          </cell>
        </row>
        <row r="318">
          <cell r="A318" t="str">
            <v>POINT ( 3x Cm 16.A.8.4.4 + 1x A.Tr )</v>
          </cell>
          <cell r="B318">
            <v>0.1</v>
          </cell>
          <cell r="C318">
            <v>2.25</v>
          </cell>
          <cell r="E318">
            <v>0</v>
          </cell>
        </row>
        <row r="319">
          <cell r="A319" t="str">
            <v>POINT ( 2x Cm 16.A.8.4.4 + 1x Cm.Ag)</v>
          </cell>
          <cell r="B319">
            <v>0.1</v>
          </cell>
          <cell r="C319">
            <v>1.75</v>
          </cell>
          <cell r="E319">
            <v>0</v>
          </cell>
        </row>
        <row r="320">
          <cell r="A320" t="str">
            <v>POINT ( 3x Cm 16.A.8.4.4 + 1x Cm.Ag )</v>
          </cell>
          <cell r="B320">
            <v>0.1</v>
          </cell>
          <cell r="C320">
            <v>1.75</v>
          </cell>
          <cell r="E320">
            <v>0</v>
          </cell>
        </row>
        <row r="321">
          <cell r="A321" t="str">
            <v>POINT ( 2x Cm 16.A.8.4.4 + 1x Bn.A.PT DBC )</v>
          </cell>
          <cell r="B321">
            <v>0.1</v>
          </cell>
          <cell r="C321">
            <v>1.75</v>
          </cell>
          <cell r="E321">
            <v>0</v>
          </cell>
        </row>
        <row r="322">
          <cell r="A322" t="str">
            <v>POINT ( 3x Cm 16.A.8.4.4 + 1x Bn.A.PT DBC )</v>
          </cell>
          <cell r="B322">
            <v>0.1</v>
          </cell>
          <cell r="C322">
            <v>2.25</v>
          </cell>
          <cell r="E322">
            <v>0</v>
          </cell>
        </row>
        <row r="323">
          <cell r="B323">
            <v>0.1</v>
          </cell>
          <cell r="C323">
            <v>0</v>
          </cell>
          <cell r="E323">
            <v>0</v>
          </cell>
        </row>
        <row r="324">
          <cell r="A324" t="str">
            <v xml:space="preserve">POINT ( TÉL ) </v>
          </cell>
          <cell r="B324">
            <v>0.1</v>
          </cell>
          <cell r="C324">
            <v>0.5</v>
          </cell>
          <cell r="E324">
            <v>0</v>
          </cell>
        </row>
        <row r="325">
          <cell r="A325" t="str">
            <v xml:space="preserve">POINT ( 1x TÉL + 1x Bn.A.PT DAA) </v>
          </cell>
          <cell r="B325">
            <v>0.1</v>
          </cell>
          <cell r="C325">
            <v>0</v>
          </cell>
          <cell r="E325">
            <v>0</v>
          </cell>
        </row>
        <row r="326">
          <cell r="A326" t="str">
            <v>POINT ( 1x Bn.A.Pt DCV )</v>
          </cell>
          <cell r="B326">
            <v>0.1</v>
          </cell>
          <cell r="C326">
            <v>0.75</v>
          </cell>
          <cell r="E326">
            <v>0</v>
          </cell>
        </row>
        <row r="327">
          <cell r="A327" t="str">
            <v>POINT ( 1x A.Tr )</v>
          </cell>
          <cell r="B327">
            <v>0.1</v>
          </cell>
          <cell r="C327">
            <v>0.75</v>
          </cell>
          <cell r="E327">
            <v>6.0000020000000003</v>
          </cell>
          <cell r="F327">
            <v>2</v>
          </cell>
          <cell r="G327">
            <v>9.9999999999999995E-7</v>
          </cell>
          <cell r="H327">
            <v>1</v>
          </cell>
          <cell r="I327">
            <v>1</v>
          </cell>
          <cell r="J327">
            <v>1</v>
          </cell>
          <cell r="K327">
            <v>9.9999999999999995E-7</v>
          </cell>
          <cell r="L327">
            <v>1</v>
          </cell>
        </row>
        <row r="328">
          <cell r="A328" t="str">
            <v>POINT ( 1x A.Tr + TÉL )</v>
          </cell>
          <cell r="B328">
            <v>0.1</v>
          </cell>
          <cell r="C328">
            <v>1</v>
          </cell>
          <cell r="E328">
            <v>0</v>
          </cell>
        </row>
        <row r="329">
          <cell r="A329" t="str">
            <v xml:space="preserve">POINT ( 1x Cm.Ag ) </v>
          </cell>
          <cell r="B329">
            <v>0.1</v>
          </cell>
          <cell r="C329">
            <v>0.75</v>
          </cell>
          <cell r="E329">
            <v>0</v>
          </cell>
        </row>
        <row r="330">
          <cell r="A330" t="str">
            <v xml:space="preserve">POINT ( 1x Cm.Ag + TÉL ) </v>
          </cell>
          <cell r="B330">
            <v>0.1</v>
          </cell>
          <cell r="C330">
            <v>1</v>
          </cell>
          <cell r="E330">
            <v>0</v>
          </cell>
        </row>
        <row r="331">
          <cell r="A331" t="str">
            <v>POINT ( 2x Cm.Ag )</v>
          </cell>
          <cell r="B331">
            <v>0.1</v>
          </cell>
          <cell r="C331">
            <v>1.25</v>
          </cell>
          <cell r="E331">
            <v>0</v>
          </cell>
        </row>
        <row r="332">
          <cell r="A332" t="str">
            <v xml:space="preserve">POINT ( 2x Cm.Ag + TÉL ) </v>
          </cell>
          <cell r="B332">
            <v>0.1</v>
          </cell>
          <cell r="C332">
            <v>1.5</v>
          </cell>
          <cell r="E332">
            <v>0</v>
          </cell>
        </row>
        <row r="333">
          <cell r="A333" t="str">
            <v xml:space="preserve">POINT ( 1x A.Tr + 1x Cm.Ag ) </v>
          </cell>
          <cell r="B333">
            <v>0.1</v>
          </cell>
          <cell r="C333">
            <v>1.25</v>
          </cell>
          <cell r="E333">
            <v>0</v>
          </cell>
        </row>
        <row r="334">
          <cell r="A334" t="str">
            <v xml:space="preserve">POINT ( 1x A.Tr + 1x Cm.Ag + 3xCm 16.A.8.4.4  ) </v>
          </cell>
          <cell r="B334">
            <v>0.1</v>
          </cell>
          <cell r="C334">
            <v>0</v>
          </cell>
          <cell r="E334">
            <v>0</v>
          </cell>
        </row>
        <row r="335">
          <cell r="A335" t="str">
            <v xml:space="preserve">POINT ( 1x A.Tr + 1x Cm.Ag + TÉL ) </v>
          </cell>
          <cell r="B335">
            <v>0.1</v>
          </cell>
          <cell r="C335">
            <v>1.5</v>
          </cell>
          <cell r="E335">
            <v>0</v>
          </cell>
        </row>
        <row r="336">
          <cell r="A336" t="str">
            <v xml:space="preserve">POINT ( 2x A.Tr + 1 TÉL) </v>
          </cell>
          <cell r="B336">
            <v>0.1</v>
          </cell>
          <cell r="C336">
            <v>0</v>
          </cell>
          <cell r="E336">
            <v>0</v>
          </cell>
        </row>
        <row r="337">
          <cell r="A337" t="str">
            <v xml:space="preserve">POINT ( 3x A.Tr + 1 TÉL) </v>
          </cell>
          <cell r="B337">
            <v>0.1</v>
          </cell>
          <cell r="C337">
            <v>0</v>
          </cell>
          <cell r="E337">
            <v>0</v>
          </cell>
        </row>
        <row r="338">
          <cell r="A338" t="str">
            <v xml:space="preserve">POINT ( 3x A.Tr + 1x Cm.Ag + 1 TÉL) </v>
          </cell>
          <cell r="B338">
            <v>0.1</v>
          </cell>
          <cell r="C338">
            <v>0</v>
          </cell>
          <cell r="E338">
            <v>0</v>
          </cell>
        </row>
        <row r="339">
          <cell r="A339" t="str">
            <v xml:space="preserve">POINT ( 3x A.Tr + 2x Cm.Ag + 1 TÉL) </v>
          </cell>
          <cell r="B339">
            <v>0.1</v>
          </cell>
          <cell r="C339">
            <v>0</v>
          </cell>
          <cell r="E339">
            <v>0</v>
          </cell>
        </row>
        <row r="340">
          <cell r="A340" t="str">
            <v xml:space="preserve">POINT ( 2x A.Tr + 1x Cm.Ag + TÉL ) </v>
          </cell>
          <cell r="B340">
            <v>0.1</v>
          </cell>
          <cell r="C340">
            <v>0</v>
          </cell>
          <cell r="E340">
            <v>0</v>
          </cell>
        </row>
        <row r="341">
          <cell r="A341" t="str">
            <v xml:space="preserve">POINT ( 2x A.Tr + 3x Cm.Ag + TÉL ) </v>
          </cell>
          <cell r="B341">
            <v>0.1</v>
          </cell>
          <cell r="C341">
            <v>0</v>
          </cell>
          <cell r="E341">
            <v>0</v>
          </cell>
        </row>
        <row r="342">
          <cell r="A342" t="str">
            <v xml:space="preserve">POINT ( 3x A.Tr + 2x Cm.Ag ) </v>
          </cell>
          <cell r="B342">
            <v>0.1</v>
          </cell>
          <cell r="C342">
            <v>0</v>
          </cell>
          <cell r="E342">
            <v>0</v>
          </cell>
        </row>
        <row r="343">
          <cell r="A343" t="str">
            <v xml:space="preserve">POINT ( 1x A.Tr + 2x Cm.Ag ) </v>
          </cell>
          <cell r="B343">
            <v>0.1</v>
          </cell>
          <cell r="C343">
            <v>1.75</v>
          </cell>
          <cell r="E343">
            <v>0</v>
          </cell>
        </row>
        <row r="344">
          <cell r="A344" t="str">
            <v xml:space="preserve">POINT ( 1x A.Tr + 2x Cm.Ag + TÉL ) </v>
          </cell>
          <cell r="B344">
            <v>0.1</v>
          </cell>
          <cell r="C344">
            <v>2</v>
          </cell>
          <cell r="E344">
            <v>0</v>
          </cell>
        </row>
        <row r="345">
          <cell r="A345" t="str">
            <v xml:space="preserve">POINT ( 1x A.Tr + 4x Cm.Ag ) </v>
          </cell>
          <cell r="B345">
            <v>0.1</v>
          </cell>
          <cell r="C345">
            <v>2.75</v>
          </cell>
          <cell r="E345">
            <v>0</v>
          </cell>
        </row>
        <row r="346">
          <cell r="A346" t="str">
            <v xml:space="preserve">POINT ( 1x A.Tr  + 1x RE8.24P3 + 1xCm.Au + TÉL ) </v>
          </cell>
          <cell r="B346">
            <v>0.1</v>
          </cell>
          <cell r="C346">
            <v>0</v>
          </cell>
          <cell r="E346">
            <v>0</v>
          </cell>
        </row>
        <row r="347">
          <cell r="A347" t="str">
            <v xml:space="preserve">POINT ( 1x A.Tr + 1x Cm.Ag +2x Cm 16.A.8.4.4 ) </v>
          </cell>
          <cell r="B347">
            <v>0.1</v>
          </cell>
          <cell r="C347">
            <v>2.25</v>
          </cell>
          <cell r="E347">
            <v>0</v>
          </cell>
        </row>
        <row r="348">
          <cell r="A348" t="str">
            <v xml:space="preserve">POINT ( 1x A.Tr + 3x Cm.Ag +1x DAMC + 3x RE8.24P3 +1x Cm à bouton ) </v>
          </cell>
          <cell r="B348">
            <v>0.1</v>
          </cell>
          <cell r="C348">
            <v>3.25</v>
          </cell>
          <cell r="E348">
            <v>0</v>
          </cell>
        </row>
        <row r="349">
          <cell r="A349" t="str">
            <v xml:space="preserve">POINT ( 1x A.Tr + 1x Cm.Ag + 3x VCm + 3x RE8.24P3 + +1x sonnerie + TÉL ) </v>
          </cell>
          <cell r="B349">
            <v>0.1</v>
          </cell>
          <cell r="C349">
            <v>4.5</v>
          </cell>
          <cell r="E349">
            <v>0</v>
          </cell>
        </row>
        <row r="350">
          <cell r="A350" t="str">
            <v xml:space="preserve">POINT ( 1x Cm.Ag + 1x VCm + 3x RE8.24P3 + 1x Cm à bouton ) </v>
          </cell>
          <cell r="B350">
            <v>0.1</v>
          </cell>
          <cell r="C350">
            <v>0</v>
          </cell>
          <cell r="E350">
            <v>0</v>
          </cell>
        </row>
        <row r="351">
          <cell r="A351" t="str">
            <v>POINT ( 1x A.Tr + 1x Cm.Ag + 5 ZEP + TÉL ) sur 2 poteaux [ferrure fabrication locale]</v>
          </cell>
          <cell r="B351">
            <v>0.1</v>
          </cell>
          <cell r="C351">
            <v>0</v>
          </cell>
          <cell r="E351">
            <v>0</v>
          </cell>
        </row>
        <row r="352">
          <cell r="A352" t="str">
            <v>POINT ( 1x Bp + 1x VAT +  TÉL)</v>
          </cell>
          <cell r="B352">
            <v>0.1</v>
          </cell>
          <cell r="C352">
            <v>0</v>
          </cell>
          <cell r="E352">
            <v>0</v>
          </cell>
        </row>
        <row r="353">
          <cell r="B353">
            <v>0.1</v>
          </cell>
          <cell r="C353">
            <v>0</v>
          </cell>
          <cell r="E353">
            <v>0</v>
          </cell>
        </row>
        <row r="354">
          <cell r="B354">
            <v>0.1</v>
          </cell>
          <cell r="C354">
            <v>0</v>
          </cell>
          <cell r="E354">
            <v>0</v>
          </cell>
        </row>
        <row r="355">
          <cell r="A355" t="str">
            <v>ligne HV à "copier / incérer les cellules copiée"</v>
          </cell>
          <cell r="B355">
            <v>0.1</v>
          </cell>
          <cell r="C355">
            <v>0</v>
          </cell>
          <cell r="E355">
            <v>0</v>
          </cell>
        </row>
        <row r="356">
          <cell r="B356">
            <v>0.1</v>
          </cell>
          <cell r="C356">
            <v>0</v>
          </cell>
          <cell r="E356">
            <v>0</v>
          </cell>
        </row>
        <row r="357">
          <cell r="A357" t="str">
            <v>EV (ZD)</v>
          </cell>
          <cell r="B357">
            <v>0.1</v>
          </cell>
          <cell r="C357">
            <v>0</v>
          </cell>
          <cell r="E357">
            <v>0</v>
          </cell>
        </row>
        <row r="358">
          <cell r="B358">
            <v>0.1</v>
          </cell>
          <cell r="C358">
            <v>0</v>
          </cell>
          <cell r="E358">
            <v>0</v>
          </cell>
        </row>
        <row r="359">
          <cell r="A359" t="str">
            <v>piquet-SVM.s + feu de heurtoir ROUGE</v>
          </cell>
          <cell r="B359">
            <v>0.1</v>
          </cell>
          <cell r="C359">
            <v>0.58333333333333337</v>
          </cell>
          <cell r="E359">
            <v>0</v>
          </cell>
        </row>
        <row r="360">
          <cell r="A360" t="str">
            <v>piquet-SVM.s + feu de heurtoir VIOLET</v>
          </cell>
          <cell r="B360">
            <v>0.1</v>
          </cell>
          <cell r="C360">
            <v>0.58333333333333337</v>
          </cell>
          <cell r="E360">
            <v>0</v>
          </cell>
        </row>
        <row r="361">
          <cell r="B361">
            <v>0.1</v>
          </cell>
          <cell r="C361">
            <v>0</v>
          </cell>
          <cell r="E361">
            <v>0</v>
          </cell>
        </row>
        <row r="362">
          <cell r="A362" t="str">
            <v>condo 22µF rilzané sur ferrure / cosses protégées par thermorétractable</v>
          </cell>
          <cell r="B362">
            <v>0.1</v>
          </cell>
          <cell r="C362">
            <v>0</v>
          </cell>
          <cell r="E362">
            <v>0</v>
          </cell>
        </row>
        <row r="363">
          <cell r="B363">
            <v>0.1</v>
          </cell>
          <cell r="C363">
            <v>0</v>
          </cell>
          <cell r="E363">
            <v>0</v>
          </cell>
        </row>
        <row r="364">
          <cell r="A364" t="str">
            <v>SVP-MM sur piquet</v>
          </cell>
          <cell r="B364">
            <v>0.1</v>
          </cell>
          <cell r="C364">
            <v>8.3333333333333329E-2</v>
          </cell>
          <cell r="E364">
            <v>0</v>
          </cell>
        </row>
        <row r="365">
          <cell r="B365">
            <v>0.1</v>
          </cell>
          <cell r="C365">
            <v>0</v>
          </cell>
          <cell r="E365">
            <v>0</v>
          </cell>
        </row>
        <row r="366">
          <cell r="A366" t="str">
            <v>intervalle de décharge sur piquet</v>
          </cell>
          <cell r="B366">
            <v>0.1</v>
          </cell>
          <cell r="C366">
            <v>8.3333333333333329E-2</v>
          </cell>
          <cell r="E366">
            <v>0</v>
          </cell>
        </row>
        <row r="367">
          <cell r="B367">
            <v>0.1</v>
          </cell>
          <cell r="C367">
            <v>0</v>
          </cell>
          <cell r="E367">
            <v>0</v>
          </cell>
        </row>
        <row r="368">
          <cell r="A368" t="str">
            <v>CADRE: SVM.s sur piquet {1x70mm² de 15m.} {2x cossesø10}</v>
          </cell>
          <cell r="B368">
            <v>0.1</v>
          </cell>
          <cell r="C368">
            <v>0.58333333333333337</v>
          </cell>
          <cell r="E368">
            <v>0</v>
          </cell>
        </row>
        <row r="369">
          <cell r="B369">
            <v>0.1</v>
          </cell>
          <cell r="C369">
            <v>0</v>
          </cell>
          <cell r="E369">
            <v>0</v>
          </cell>
        </row>
        <row r="370">
          <cell r="A370" t="str">
            <v>TADdouble sur piquet + BU17(V1F1) + SVA.C + BU23(V1F2) {2x70mm² de 0,80m.sertis aux 2 extrémités ø10}x3</v>
          </cell>
          <cell r="B370">
            <v>0.1</v>
          </cell>
          <cell r="C370">
            <v>8.3333333333333329E-2</v>
          </cell>
          <cell r="E370">
            <v>0</v>
          </cell>
        </row>
        <row r="371">
          <cell r="A371" t="str">
            <v>TAD sur double piquet + BU20(V2F1) + SVA.C + BU26(V2F2) {2x70mm² de 0,80m.sertis aux 2 extrémités ø10}x3</v>
          </cell>
          <cell r="B371">
            <v>0.1</v>
          </cell>
          <cell r="C371">
            <v>8.3333333333333329E-2</v>
          </cell>
          <cell r="E371">
            <v>0</v>
          </cell>
        </row>
        <row r="372">
          <cell r="B372">
            <v>0.1</v>
          </cell>
          <cell r="C372">
            <v>0</v>
          </cell>
          <cell r="E372">
            <v>0</v>
          </cell>
        </row>
        <row r="373">
          <cell r="A373" t="str">
            <v>TAD sur piquet + SVa1000c-piquet-CVA V1F2 interconnectés 2x35mm² "79520473" {2x7,4mm² "79520774"} {2x70mm² "79520744"}</v>
          </cell>
          <cell r="B373">
            <v>0.1</v>
          </cell>
          <cell r="C373">
            <v>0.16666666666666666</v>
          </cell>
          <cell r="E373">
            <v>0</v>
          </cell>
        </row>
        <row r="374">
          <cell r="A374" t="str">
            <v>TAD sur piquet + SVa1000c-piquet-CVA V2F1 interconnectés 2x35mm² "79520473" {2x7,4mm² "79520774"} {2x70mm² "79520744"}</v>
          </cell>
          <cell r="B374">
            <v>0.1</v>
          </cell>
          <cell r="C374">
            <v>0.16666666666666666</v>
          </cell>
          <cell r="E374">
            <v>0</v>
          </cell>
        </row>
        <row r="375">
          <cell r="A375" t="str">
            <v>TAD sur piquet + SVa1000c-piquet-CVA V1F1 interconnectés 2x35mm² "79520473" {2x7,4mm² "79520774"} {2x95mm²}</v>
          </cell>
          <cell r="B375">
            <v>0.1</v>
          </cell>
          <cell r="C375">
            <v>0</v>
          </cell>
          <cell r="E375">
            <v>0</v>
          </cell>
        </row>
        <row r="376">
          <cell r="A376" t="str">
            <v>TAD sur piquet + SVa1000c-piquet-CVA V1F2 interconnectés 2x35mm² "79520473" {2x7,4mm² "79520774"} {2x95mm²}</v>
          </cell>
          <cell r="B376">
            <v>0.1</v>
          </cell>
          <cell r="C376">
            <v>0</v>
          </cell>
          <cell r="E376">
            <v>0</v>
          </cell>
        </row>
        <row r="377">
          <cell r="A377" t="str">
            <v>TAD sur piquet + SVa1000c-piquet-CVA V2F1 interconnectés 2x35mm² "79520473" {2x7,4mm² "79520774"} {2x95mm²}</v>
          </cell>
          <cell r="B377">
            <v>0.1</v>
          </cell>
          <cell r="C377">
            <v>0</v>
          </cell>
          <cell r="E377">
            <v>0</v>
          </cell>
        </row>
        <row r="378">
          <cell r="A378" t="str">
            <v>TAD sur piquet + SVa1000c-piquet-CVA V2F2 interconnectés 2x35mm² "79520473" {2x7,4mm² "79520774"} {2x95mm²}</v>
          </cell>
          <cell r="B378">
            <v>0.1</v>
          </cell>
          <cell r="C378">
            <v>0</v>
          </cell>
          <cell r="E378">
            <v>0</v>
          </cell>
        </row>
        <row r="379">
          <cell r="B379">
            <v>0.1</v>
          </cell>
          <cell r="C379">
            <v>0</v>
          </cell>
          <cell r="E379">
            <v>0</v>
          </cell>
        </row>
        <row r="380">
          <cell r="A380" t="str">
            <v>SVM.s sur piquet + piquet-CVA V1F2 + piquet-SVa1000c + piquet-CVA V1F1 {1xBIA} {2x7,4mm² "79520774"} {2x70mm² "79520744"}x3</v>
          </cell>
          <cell r="B380">
            <v>0.1</v>
          </cell>
          <cell r="C380">
            <v>0.83333333333333326</v>
          </cell>
          <cell r="E380">
            <v>0</v>
          </cell>
        </row>
        <row r="381">
          <cell r="A381" t="str">
            <v>SVM.s sur piquet + piquet-CVA V2F1 + piquet-SVa1000c + piquet-CVA V2F2 {1xBIA} {2x7,4mm² "79520774"} {2x70mm² "79520744"}x3</v>
          </cell>
          <cell r="B381">
            <v>0.1</v>
          </cell>
          <cell r="C381">
            <v>0.83333333333333326</v>
          </cell>
          <cell r="E381">
            <v>0</v>
          </cell>
        </row>
        <row r="382">
          <cell r="A382" t="str">
            <v>SVM.s sur piquet + piquet-CVA V2F1 + piquet-SVa1000c + piquet-CVA V2F2  {2x7,4mm² "79520774"} {2x70mm² "79520744"}x3</v>
          </cell>
          <cell r="B382">
            <v>0.1</v>
          </cell>
          <cell r="C382">
            <v>0.83333333333333326</v>
          </cell>
          <cell r="E382">
            <v>0</v>
          </cell>
        </row>
        <row r="383">
          <cell r="A383" t="str">
            <v>SVM.s sur piquet + piquet-CVA V1F2 + piquet-SVa1000c + piquet-CVA V1F1  {1x7,4mm² "79520774"} {2x95mm²}x3 + BIA</v>
          </cell>
          <cell r="B383">
            <v>0.1</v>
          </cell>
          <cell r="C383">
            <v>0</v>
          </cell>
          <cell r="E383">
            <v>0</v>
          </cell>
        </row>
        <row r="384">
          <cell r="A384" t="str">
            <v>SVM.s sur piquet (BRB +TAD.SP) + piquet-CVA V2F1 + piquet-SVa1000c + piquet-CVA V2F2  {1x7,4mm² "79520774"} {2x95mm²}x3 + BIA</v>
          </cell>
          <cell r="B384">
            <v>0.1</v>
          </cell>
          <cell r="C384">
            <v>0</v>
          </cell>
          <cell r="E384">
            <v>0</v>
          </cell>
        </row>
        <row r="385">
          <cell r="A385" t="str">
            <v>SVM.s sur piquet + piquet-CVA V1F1 + piquet-SVa1000c + piquet-CVA V1F2  {1x7,4mm² "79520774"} {2x95mm²}x3 + BIA + SDCP6 avec BIA</v>
          </cell>
          <cell r="B385">
            <v>0.1</v>
          </cell>
          <cell r="C385">
            <v>0</v>
          </cell>
          <cell r="E385">
            <v>0</v>
          </cell>
        </row>
        <row r="386">
          <cell r="A386" t="str">
            <v>SVM.s sur piquet + piquet-CVA V2F1 + piquet-SVa1000c + piquet-CVA V2F2  {1x7,4mm² "79520774"} {2x95mm²}x3 + BIA + SDCP6 avec BIA</v>
          </cell>
          <cell r="B386">
            <v>0.1</v>
          </cell>
          <cell r="C386">
            <v>0</v>
          </cell>
          <cell r="E386">
            <v>0</v>
          </cell>
        </row>
        <row r="387">
          <cell r="A387" t="str">
            <v>SVM.s sur piquet TV.THD2+ RESISTANCE{1x7,4mm² "79520777"} à la voie</v>
          </cell>
          <cell r="B387">
            <v>0.1</v>
          </cell>
          <cell r="C387">
            <v>0</v>
          </cell>
          <cell r="E387">
            <v>0</v>
          </cell>
        </row>
        <row r="388">
          <cell r="A388" t="str">
            <v>SVM.s sur piquet TV.THD2{1x7,4mm² "79520777"} à la voie</v>
          </cell>
          <cell r="B388">
            <v>0.1</v>
          </cell>
          <cell r="C388">
            <v>0</v>
          </cell>
          <cell r="E388">
            <v>0</v>
          </cell>
        </row>
        <row r="389">
          <cell r="B389">
            <v>0.1</v>
          </cell>
          <cell r="C389">
            <v>0</v>
          </cell>
          <cell r="E389">
            <v>0</v>
          </cell>
        </row>
        <row r="390">
          <cell r="A390" t="str">
            <v>SVM sur piquet avec rac.BIA + {1x7,4mm² "79520777"} à la voie</v>
          </cell>
          <cell r="B390">
            <v>0.1</v>
          </cell>
          <cell r="C390">
            <v>0</v>
          </cell>
          <cell r="E390">
            <v>0</v>
          </cell>
        </row>
        <row r="391">
          <cell r="A391" t="str">
            <v>SDCP6 sur piquet avec rac.BIA</v>
          </cell>
          <cell r="B391">
            <v>0.1</v>
          </cell>
          <cell r="C391">
            <v>0</v>
          </cell>
          <cell r="E391">
            <v>0</v>
          </cell>
        </row>
        <row r="392">
          <cell r="A392" t="str">
            <v>SDCP2 sur piquet avec racc {2x7,42mm² (4m. + 3m.) sertis à 1 extrémité ø10}</v>
          </cell>
          <cell r="B392">
            <v>0.1</v>
          </cell>
          <cell r="C392">
            <v>0</v>
          </cell>
          <cell r="E392">
            <v>0</v>
          </cell>
        </row>
        <row r="393">
          <cell r="A393" t="str">
            <v>Boîtier Cm + 2x Voyant + 2xCm.B EXISTANT</v>
          </cell>
          <cell r="B393">
            <v>0.1</v>
          </cell>
          <cell r="C393">
            <v>0</v>
          </cell>
          <cell r="E393">
            <v>0</v>
          </cell>
        </row>
        <row r="394">
          <cell r="A394" t="str">
            <v>Mise en conformité du moteur PN EXISTANT</v>
          </cell>
          <cell r="B394">
            <v>0.1</v>
          </cell>
          <cell r="C394">
            <v>0</v>
          </cell>
          <cell r="E394">
            <v>0</v>
          </cell>
        </row>
        <row r="395">
          <cell r="A395" t="str">
            <v>Moteur PN EXISTANT</v>
          </cell>
          <cell r="B395">
            <v>0.1</v>
          </cell>
          <cell r="C395">
            <v>0</v>
          </cell>
          <cell r="E395">
            <v>0</v>
          </cell>
        </row>
        <row r="396">
          <cell r="A396" t="str">
            <v>Feu PN Passage en Diode + sonnerie + cables venant du centre</v>
          </cell>
          <cell r="B396">
            <v>0.1</v>
          </cell>
          <cell r="C396">
            <v>0</v>
          </cell>
          <cell r="E396">
            <v>0</v>
          </cell>
        </row>
        <row r="397">
          <cell r="A397" t="str">
            <v>Feu PN Diode + sonnerie</v>
          </cell>
          <cell r="B397">
            <v>0.1</v>
          </cell>
          <cell r="C397">
            <v>0</v>
          </cell>
          <cell r="E397">
            <v>0</v>
          </cell>
        </row>
        <row r="398">
          <cell r="A398" t="str">
            <v xml:space="preserve">Sonnerie PN </v>
          </cell>
          <cell r="B398">
            <v>0.1</v>
          </cell>
          <cell r="C398">
            <v>0</v>
          </cell>
          <cell r="E398">
            <v>0</v>
          </cell>
        </row>
        <row r="399">
          <cell r="A399" t="str">
            <v>Téléphone PN EXISTANT</v>
          </cell>
          <cell r="B399">
            <v>0.1</v>
          </cell>
          <cell r="C399">
            <v>0</v>
          </cell>
          <cell r="E399">
            <v>0</v>
          </cell>
        </row>
        <row r="400">
          <cell r="B400">
            <v>0.1</v>
          </cell>
          <cell r="C400">
            <v>0</v>
          </cell>
          <cell r="E400">
            <v>0</v>
          </cell>
        </row>
        <row r="401">
          <cell r="A401" t="str">
            <v>CI 180 sur piquet équipée boulons-rondelles-cosses {5x70mm² (3x4m. + 2x2,50m.) sertis à 1 extrémité ø10}</v>
          </cell>
          <cell r="B401">
            <v>0.1</v>
          </cell>
          <cell r="C401">
            <v>8.3333333333333329E-2</v>
          </cell>
          <cell r="E401">
            <v>0</v>
          </cell>
        </row>
        <row r="402">
          <cell r="A402" t="str">
            <v>CI 430 sur piquet équipée boulons-rondelles-cosses {5x70mm² (3x4m. + 2x2,50m.) sertis à 1 extrémité ø10}</v>
          </cell>
          <cell r="B402">
            <v>0.1</v>
          </cell>
          <cell r="C402">
            <v>8.3333333333333329E-2</v>
          </cell>
          <cell r="E402">
            <v>0</v>
          </cell>
        </row>
        <row r="403">
          <cell r="A403" t="str">
            <v>CI 1000 équipée boulons-rondelles-cosses {5x185mm² (3x4m. + 2x2,50m.) sertis à 1 extrémité ø10}</v>
          </cell>
          <cell r="B403">
            <v>0.1</v>
          </cell>
          <cell r="C403">
            <v>0</v>
          </cell>
          <cell r="E403">
            <v>0</v>
          </cell>
        </row>
        <row r="404">
          <cell r="A404" t="str">
            <v>CI 1400 équipée boulons-rondelles-cosses {5x185mm² (3x4m. + 2x2,50m.) sertis à 1 extrémité ø10}</v>
          </cell>
          <cell r="B404">
            <v>0.1</v>
          </cell>
          <cell r="C404">
            <v>0</v>
          </cell>
          <cell r="E404">
            <v>0</v>
          </cell>
        </row>
        <row r="405">
          <cell r="B405">
            <v>0.1</v>
          </cell>
          <cell r="C405">
            <v>0</v>
          </cell>
          <cell r="E405">
            <v>0</v>
          </cell>
        </row>
        <row r="406">
          <cell r="A406" t="str">
            <v>CI 180 sur piquet équipée boulons-rondelles-cosses {5x95mm² (3x4m. + 2x2,50m.) sertis à 1 extrémité ø10}</v>
          </cell>
          <cell r="B406">
            <v>0.1</v>
          </cell>
          <cell r="C406">
            <v>8.3333333333333329E-2</v>
          </cell>
          <cell r="E406">
            <v>0</v>
          </cell>
        </row>
        <row r="407">
          <cell r="A407" t="str">
            <v>CI 430 sur piquet équipée boulons-rondelles-cosses {5x95mm² (3x4m. + 2x2,50m.) sertis à 1 extrémité ø10}</v>
          </cell>
          <cell r="B407">
            <v>0.1</v>
          </cell>
          <cell r="C407">
            <v>8.3333333333333329E-2</v>
          </cell>
          <cell r="E407">
            <v>0</v>
          </cell>
        </row>
        <row r="408">
          <cell r="A408" t="str">
            <v>CI 1000 équipée boulons-rondelles-cosses {5x240mm² (3x4m. + 2x2,50m.) sertis à 1 extrémité ø10}</v>
          </cell>
          <cell r="B408">
            <v>0.1</v>
          </cell>
          <cell r="C408">
            <v>0</v>
          </cell>
          <cell r="E408">
            <v>0</v>
          </cell>
        </row>
        <row r="409">
          <cell r="A409" t="str">
            <v>CI 1000 équipée boulons-rondelles-cosses {5x240mm² (3x4m. + 2x2,50m.) sertis à 1 extrémité ø10} + CPS-50-0,1C pour accord</v>
          </cell>
          <cell r="B409">
            <v>0.1</v>
          </cell>
          <cell r="C409">
            <v>0</v>
          </cell>
          <cell r="E409">
            <v>0</v>
          </cell>
        </row>
        <row r="410">
          <cell r="A410" t="str">
            <v>CI 1400 équipée boulons-rondelles-cosses {5x240mm² (3x4m. + 2x2,50m.) sertis à 1 extrémité ø10}</v>
          </cell>
          <cell r="B410">
            <v>0.1</v>
          </cell>
          <cell r="C410">
            <v>0</v>
          </cell>
          <cell r="E410">
            <v>0</v>
          </cell>
        </row>
        <row r="411">
          <cell r="A411" t="str">
            <v>CI 1400 équipée boulons-rondelles-cosses {5x240mm² (3x4m. + 2x2,50m.) sertis à 1 extrémité ø10} + CPS-50-0,1C pour accord</v>
          </cell>
          <cell r="B411">
            <v>0.1</v>
          </cell>
          <cell r="C411">
            <v>0</v>
          </cell>
          <cell r="E411">
            <v>0</v>
          </cell>
        </row>
        <row r="412">
          <cell r="A412" t="str">
            <v>CI 1400 équipée boulons-rondelles-cosses {5x240mm² (3x4m. + 2x2,50m.) sertis à 1 extrémité ø10} + CPS-50-0,1C pour mise en résonnance</v>
          </cell>
          <cell r="B412">
            <v>0.1</v>
          </cell>
          <cell r="C412">
            <v>0</v>
          </cell>
          <cell r="E412">
            <v>0</v>
          </cell>
        </row>
        <row r="413">
          <cell r="B413">
            <v>0.1</v>
          </cell>
          <cell r="C413">
            <v>0</v>
          </cell>
          <cell r="E413">
            <v>0</v>
          </cell>
        </row>
        <row r="414">
          <cell r="A414" t="str">
            <v>CRO DIRECT (apres SDCP10) sur traverses INCONNUES (rail U NON CONNU) {2x7,42mm² (4m. + 3m.) sertis à 1 extrémité ø7} {1x blochet}</v>
          </cell>
          <cell r="B414">
            <v>0.1</v>
          </cell>
          <cell r="C414">
            <v>0</v>
          </cell>
          <cell r="E414">
            <v>0</v>
          </cell>
        </row>
        <row r="415">
          <cell r="A415" t="str">
            <v>CRO DIRECT (apres SDCP10) sur traverses béton (rail U80-nlle norme U60) {2x7,42mm² (4m. + 3m.) sertis à 1 extrémité ø7} {1x blochet}</v>
          </cell>
          <cell r="B415">
            <v>0.1</v>
          </cell>
          <cell r="C415">
            <v>0</v>
          </cell>
          <cell r="E415">
            <v>0</v>
          </cell>
        </row>
        <row r="416">
          <cell r="A416" t="str">
            <v>SDCP2 sur piquet + CRO sur traverses INCONNUES (rail U NON CONNU) {2x7,42mm² (4m. + 3m.) sertis à 1 extrémité ø7} {1x blochet}</v>
          </cell>
          <cell r="B416">
            <v>0.1</v>
          </cell>
          <cell r="C416">
            <v>0.58333333333333337</v>
          </cell>
          <cell r="E416">
            <v>0</v>
          </cell>
        </row>
        <row r="417">
          <cell r="A417" t="str">
            <v>SDCP2 sur piquet + CRO sur traverses bois {2x7,42mm² (4m. + 3m.) sertis à 1 extrémité ø7} {1x blochet}</v>
          </cell>
          <cell r="B417">
            <v>0.1</v>
          </cell>
          <cell r="C417">
            <v>0.58333333333333337</v>
          </cell>
          <cell r="E417">
            <v>0</v>
          </cell>
        </row>
        <row r="418">
          <cell r="A418" t="str">
            <v>SDCP2 sur piquet + CRO sur traverses béton (rail U33-nlle norme U46) {2x7,42mm² (4m. + 3m.) sertis à 1 extrémité ø7} {1x blochet}</v>
          </cell>
          <cell r="B418">
            <v>0.1</v>
          </cell>
          <cell r="C418">
            <v>0.58333333333333337</v>
          </cell>
          <cell r="E418">
            <v>0</v>
          </cell>
        </row>
        <row r="419">
          <cell r="A419" t="str">
            <v>SDCP2 sur piquet + CRO sur traverses béton (rail U36-nlle norme U50) {2x7,42mm² (4m. + 3m.) sertis à 1 extrémité ø7} {1x blochet}</v>
          </cell>
          <cell r="B419">
            <v>0.1</v>
          </cell>
          <cell r="C419">
            <v>0.58333333333333337</v>
          </cell>
          <cell r="E419">
            <v>0</v>
          </cell>
        </row>
        <row r="420">
          <cell r="A420" t="str">
            <v>SDCP2 sur piquet + CRO sur traverses béton (rail U80-nlle norme U60) {2x7,42mm² (4m. + 3m.) sertis à 1 extrémité ø7} {1x blochet}</v>
          </cell>
          <cell r="B420">
            <v>0.1</v>
          </cell>
          <cell r="C420">
            <v>0.58333333333333337</v>
          </cell>
          <cell r="E420">
            <v>0</v>
          </cell>
        </row>
        <row r="421">
          <cell r="B421">
            <v>0.1</v>
          </cell>
          <cell r="C421">
            <v>0</v>
          </cell>
          <cell r="E421">
            <v>0</v>
          </cell>
        </row>
        <row r="422">
          <cell r="A422" t="str">
            <v>CRO DIRECT (apres SDCP10) sur traverses INCONNUES (rail U NON CONNU) {2x7,42mm² (4m. + 3m.) sertis à 1 extrémité ø7} {2x blochet}</v>
          </cell>
          <cell r="B422">
            <v>0.1</v>
          </cell>
          <cell r="C422">
            <v>0</v>
          </cell>
          <cell r="E422">
            <v>0</v>
          </cell>
        </row>
        <row r="423">
          <cell r="A423" t="str">
            <v>CRO DIRECT (apres SDCP6) sur traverses INCONNUES (rail U NON CONNU) {2x7,42mm² (4m. + 3m.) sertis à 1 extrémité ø7} {2x blochet}</v>
          </cell>
          <cell r="B423">
            <v>0.1</v>
          </cell>
          <cell r="C423">
            <v>0</v>
          </cell>
          <cell r="E423">
            <v>0</v>
          </cell>
        </row>
        <row r="424">
          <cell r="A424" t="str">
            <v>CRO DIRECT (apres SDCP10)  sur traverses béton (rail U80-nlle norme U60) {2x7,42mm² (4m. + 3m.) sertis à 1 extrémité ø7} {2x blochets}</v>
          </cell>
          <cell r="B424">
            <v>0.1</v>
          </cell>
          <cell r="C424">
            <v>0</v>
          </cell>
          <cell r="E424">
            <v>0</v>
          </cell>
        </row>
        <row r="425">
          <cell r="A425" t="str">
            <v>CRO DIRECT (apres SDCP10)  sur traverses béton (rail U33-nlle norme U46) {2x7,42mm² (4m. + 3m.) sertis à 1 extrémité ø7} {2x blochets}</v>
          </cell>
          <cell r="B425">
            <v>0.1</v>
          </cell>
          <cell r="C425">
            <v>0</v>
          </cell>
          <cell r="E425">
            <v>0</v>
          </cell>
        </row>
        <row r="426">
          <cell r="A426" t="str">
            <v>SDCP2 sur piquet + CRO sur traverses INCONNUES (rail U NON CONNU) {2x7,42mm² (4m. + 3m.) sertis à 1 extrémité ø7} {2x blochets}</v>
          </cell>
          <cell r="B426">
            <v>0.1</v>
          </cell>
          <cell r="C426">
            <v>0.58333333333333337</v>
          </cell>
          <cell r="E426">
            <v>0</v>
          </cell>
        </row>
        <row r="427">
          <cell r="A427" t="str">
            <v>SDCP2 sur piquet + CRO COURT sur traverses INCONNUES (rail U NON CONNU) {2x7,42mm² (4m. + 3m.) sertis à 1 extrémité ø7} {2x blochets}</v>
          </cell>
          <cell r="B427">
            <v>0.1</v>
          </cell>
          <cell r="C427">
            <v>0</v>
          </cell>
          <cell r="E427">
            <v>0</v>
          </cell>
        </row>
        <row r="428">
          <cell r="A428" t="str">
            <v>SDCP2 sur piquet + CRO sur traverses bois {2x7,42mm² (4m. + 3m.) sertis à 1 extrémité ø7} {2x blochets}</v>
          </cell>
          <cell r="B428">
            <v>0.1</v>
          </cell>
          <cell r="C428">
            <v>0.58333333333333337</v>
          </cell>
          <cell r="E428">
            <v>0</v>
          </cell>
        </row>
        <row r="429">
          <cell r="A429" t="str">
            <v>SDCP2 sur piquet + CRO sur traverses béton (rail U33-nlle norme U46) {2x7,42mm² (4m. + 3m.) sertis à 1 extrémité ø7} {2x blochets}</v>
          </cell>
          <cell r="B429">
            <v>0.1</v>
          </cell>
          <cell r="C429">
            <v>0.58333333333333337</v>
          </cell>
          <cell r="E429">
            <v>0</v>
          </cell>
        </row>
        <row r="430">
          <cell r="A430" t="str">
            <v>SDCP2 sur piquet + CRO sur traverses béton (rail U36-nlle norme U50) {2x7,42mm² (4m. + 3m.) sertis à 1 extrémité ø7} {2x blochets}</v>
          </cell>
          <cell r="B430">
            <v>0.1</v>
          </cell>
          <cell r="C430">
            <v>0.58333333333333337</v>
          </cell>
          <cell r="E430">
            <v>0</v>
          </cell>
        </row>
        <row r="431">
          <cell r="A431" t="str">
            <v>SDCP2 sur piquet + CRO sur traverses béton (rail U80-nlle norme U60) {2x7,42mm² (4m. + 3m.) sertis à 1 extrémité ø7} {2x blochets}</v>
          </cell>
          <cell r="B431">
            <v>0.1</v>
          </cell>
          <cell r="C431">
            <v>0.58333333333333337</v>
          </cell>
          <cell r="E431">
            <v>0</v>
          </cell>
        </row>
        <row r="432">
          <cell r="A432" t="str">
            <v>SDCP6 sur piquet (pédale) + SDCP2 sur piquet + CRO &gt;&gt;&gt; MODIF Mise à la terre</v>
          </cell>
          <cell r="B432">
            <v>0.1</v>
          </cell>
          <cell r="C432">
            <v>0</v>
          </cell>
          <cell r="E432">
            <v>0</v>
          </cell>
        </row>
        <row r="433">
          <cell r="B433">
            <v>0.1</v>
          </cell>
          <cell r="C433">
            <v>0</v>
          </cell>
          <cell r="E433">
            <v>0</v>
          </cell>
        </row>
        <row r="434">
          <cell r="A434" t="str">
            <v>déto sur support "INCONNU"</v>
          </cell>
          <cell r="B434">
            <v>0.1</v>
          </cell>
          <cell r="C434">
            <v>0</v>
          </cell>
          <cell r="E434">
            <v>0</v>
          </cell>
        </row>
        <row r="435">
          <cell r="A435" t="str">
            <v>déto sur support "HAUT"</v>
          </cell>
          <cell r="B435">
            <v>0.1</v>
          </cell>
          <cell r="C435">
            <v>0</v>
          </cell>
          <cell r="E435">
            <v>0</v>
          </cell>
        </row>
        <row r="436">
          <cell r="A436" t="str">
            <v>déto sur guide 50 "BAS"</v>
          </cell>
          <cell r="B436">
            <v>0.1</v>
          </cell>
          <cell r="C436">
            <v>0</v>
          </cell>
          <cell r="E436">
            <v>0</v>
          </cell>
        </row>
        <row r="437">
          <cell r="B437">
            <v>0.1</v>
          </cell>
          <cell r="C437">
            <v>0</v>
          </cell>
          <cell r="E437">
            <v>0</v>
          </cell>
        </row>
        <row r="438">
          <cell r="A438" t="str">
            <v>SDCP6 sur piquet avec rac.[Pd]1xCo. + 1x Pd. électromécanique forfex "79502304"</v>
          </cell>
          <cell r="B438">
            <v>0.1</v>
          </cell>
          <cell r="C438">
            <v>0.58333333333333337</v>
          </cell>
          <cell r="E438">
            <v>0</v>
          </cell>
        </row>
        <row r="439">
          <cell r="A439" t="str">
            <v>SDCP6 sur piquet avec rac.[Pd]1xCo. + 1x Pd. électromécanique forfex FLECHÉE GAUCHE "79502306"</v>
          </cell>
          <cell r="B439">
            <v>0.1</v>
          </cell>
          <cell r="C439">
            <v>0.58333333333333337</v>
          </cell>
          <cell r="E439">
            <v>0</v>
          </cell>
        </row>
        <row r="440">
          <cell r="A440" t="str">
            <v>SVM.S sur piquet avec rac.[Pd]1xCo. + 1x Pd. électromécanique forfex FLECHÉE GAUCHE "79502306"</v>
          </cell>
          <cell r="B440">
            <v>0.1</v>
          </cell>
          <cell r="C440">
            <v>0</v>
          </cell>
          <cell r="E440">
            <v>0</v>
          </cell>
        </row>
        <row r="441">
          <cell r="A441" t="str">
            <v>SVM sur piquet avec rac.[Pd]2xCo.+ 1x Pd. électromécanique PAULVE Droite + 1x Pd. électromécanique FORFEX Gauche</v>
          </cell>
          <cell r="B441">
            <v>0.1</v>
          </cell>
          <cell r="C441">
            <v>0</v>
          </cell>
          <cell r="E441">
            <v>0</v>
          </cell>
        </row>
        <row r="442">
          <cell r="A442" t="str">
            <v>SVM sur piquet avec rac.[Pd]2xCo.+ 1x Pd. électromécanique PAULVE Droite ''79502308'' + 1x Pd. électromécanique FORFEX Gauche ''79502306''</v>
          </cell>
          <cell r="B442">
            <v>0.1</v>
          </cell>
          <cell r="C442">
            <v>0</v>
          </cell>
          <cell r="E442">
            <v>0</v>
          </cell>
        </row>
        <row r="443">
          <cell r="A443" t="str">
            <v>SVM sur piquet avec rac.[Pd]2xCo.+ 1x Pd. électromécanique PAULVE Gauche ''79502309'' + 1x Pd. électromécanique FORFEX Droite ''79502305''</v>
          </cell>
          <cell r="B443">
            <v>0.1</v>
          </cell>
          <cell r="C443">
            <v>0</v>
          </cell>
          <cell r="E443">
            <v>0</v>
          </cell>
        </row>
        <row r="444">
          <cell r="A444" t="str">
            <v>SVM sur piquet avec rac.[Pd]2xCo.+ 1x Pd. électromécanique PAULVE GAUCHE + 1x Pd. électromécanique FORFEX Droite</v>
          </cell>
          <cell r="B444">
            <v>0.1</v>
          </cell>
          <cell r="C444">
            <v>0</v>
          </cell>
          <cell r="E444">
            <v>0</v>
          </cell>
        </row>
        <row r="445">
          <cell r="A445" t="str">
            <v>SDCP10 sur piquet avec rac.[Pd]1xCo. + 1x Pd. électromécanique forfex "79502304"</v>
          </cell>
          <cell r="B445">
            <v>0.1</v>
          </cell>
          <cell r="C445">
            <v>0.58333333333333337</v>
          </cell>
          <cell r="E445">
            <v>0</v>
          </cell>
        </row>
        <row r="446">
          <cell r="A446" t="str">
            <v>SVM.s sur piquet avec rac.[Pd]1xCo.+ 1x Pd. électromécanique forfex "79502304"</v>
          </cell>
          <cell r="B446">
            <v>0.1</v>
          </cell>
          <cell r="C446">
            <v>1.0833333333333335</v>
          </cell>
          <cell r="E446">
            <v>0</v>
          </cell>
        </row>
        <row r="447">
          <cell r="B447">
            <v>0.1</v>
          </cell>
          <cell r="C447">
            <v>0</v>
          </cell>
          <cell r="E447">
            <v>0</v>
          </cell>
        </row>
        <row r="448">
          <cell r="A448" t="str">
            <v>SDCP6 sur piquet avec rac.[Pd]2xCo.+ 2x Pd. électromécanique silec cotor "79502303"</v>
          </cell>
          <cell r="B448">
            <v>0.1</v>
          </cell>
          <cell r="C448">
            <v>1.0833333333333333</v>
          </cell>
          <cell r="E448">
            <v>0</v>
          </cell>
        </row>
        <row r="449">
          <cell r="A449" t="str">
            <v>SVM.s sur piquet avec rac.[Pd]1xCo.+ 1x Pd. électromécanique silec cotor "79502303"</v>
          </cell>
          <cell r="B449">
            <v>0.1</v>
          </cell>
          <cell r="C449">
            <v>1.0833333333333335</v>
          </cell>
          <cell r="E449">
            <v>0</v>
          </cell>
        </row>
        <row r="450">
          <cell r="A450" t="str">
            <v>SVM sur piquet avec rac.[Pd]2xCo.+ 1x Pd. électromécanique silec cotor "79502306" .+ 1x Pd. électromécanique silec cotor "79502308"</v>
          </cell>
          <cell r="B450">
            <v>0.1</v>
          </cell>
          <cell r="C450">
            <v>0</v>
          </cell>
          <cell r="E450">
            <v>0</v>
          </cell>
        </row>
        <row r="451">
          <cell r="A451" t="str">
            <v>SVM.S sur piquet 1xPd D50 + 1x Pd D39 (Pd Electronique)</v>
          </cell>
          <cell r="B451">
            <v>0.1</v>
          </cell>
          <cell r="C451">
            <v>0</v>
          </cell>
          <cell r="E451">
            <v>0</v>
          </cell>
        </row>
        <row r="452">
          <cell r="B452">
            <v>0.1</v>
          </cell>
          <cell r="C452">
            <v>0</v>
          </cell>
          <cell r="E452">
            <v>0</v>
          </cell>
        </row>
        <row r="453">
          <cell r="A453" t="str">
            <v>Ag. à levier: SVM sur piquet avec rac.[2xPaulvé]4xCo.</v>
          </cell>
          <cell r="B453">
            <v>0.1</v>
          </cell>
          <cell r="C453">
            <v>2.5833333333333335</v>
          </cell>
          <cell r="E453">
            <v>0</v>
          </cell>
        </row>
        <row r="454">
          <cell r="B454">
            <v>0.1</v>
          </cell>
          <cell r="C454">
            <v>0</v>
          </cell>
          <cell r="E454">
            <v>0</v>
          </cell>
        </row>
        <row r="455">
          <cell r="A455" t="str">
            <v>Dr: SVM sur piquet avec rac.[MOT]1xCo.</v>
          </cell>
          <cell r="B455">
            <v>0.1</v>
          </cell>
          <cell r="C455">
            <v>1.0833333333333335</v>
          </cell>
          <cell r="E455">
            <v>0</v>
          </cell>
        </row>
        <row r="456">
          <cell r="A456" t="str">
            <v>Dr: SVM sur piquet avec rac.[MOT]1xCo. / avec rac.[1xPaulvé]2xCo.</v>
          </cell>
          <cell r="B456">
            <v>0.1</v>
          </cell>
          <cell r="C456">
            <v>2.0833333333333335</v>
          </cell>
          <cell r="E456">
            <v>0</v>
          </cell>
        </row>
        <row r="457">
          <cell r="B457">
            <v>0.1</v>
          </cell>
          <cell r="C457">
            <v>0</v>
          </cell>
          <cell r="E457">
            <v>0</v>
          </cell>
        </row>
        <row r="458">
          <cell r="A458" t="str">
            <v>Ag. 0,11: SVM sur piquet avec rac.[MOT]1xCo.</v>
          </cell>
          <cell r="B458">
            <v>0.1</v>
          </cell>
          <cell r="C458">
            <v>1.0833333333333335</v>
          </cell>
          <cell r="E458">
            <v>0</v>
          </cell>
        </row>
        <row r="459">
          <cell r="A459" t="str">
            <v>Ag. 0,11: SVM sur piquet avec rac.[2xPaulvé]2xCo.</v>
          </cell>
          <cell r="B459">
            <v>0.1</v>
          </cell>
          <cell r="C459">
            <v>1.5833333333333335</v>
          </cell>
          <cell r="E459">
            <v>0</v>
          </cell>
        </row>
        <row r="460">
          <cell r="A460" t="str">
            <v>Ag. 0,11: SVM sur piquet avec rac.[MOT]1xCo. / avec rac.[2xPaulvé]4xCo.</v>
          </cell>
          <cell r="B460">
            <v>0.1</v>
          </cell>
          <cell r="C460">
            <v>3.0833333333333335</v>
          </cell>
          <cell r="E460">
            <v>27.000002000000002</v>
          </cell>
          <cell r="F460">
            <v>2</v>
          </cell>
          <cell r="G460">
            <v>9.9999999999999995E-7</v>
          </cell>
          <cell r="H460">
            <v>1</v>
          </cell>
          <cell r="I460">
            <v>16</v>
          </cell>
          <cell r="J460">
            <v>4</v>
          </cell>
          <cell r="K460">
            <v>9.9999999999999995E-7</v>
          </cell>
          <cell r="L460">
            <v>4</v>
          </cell>
        </row>
        <row r="461">
          <cell r="A461" t="str">
            <v>Ag. 0,11: SVM sur piquet avec rac.[MOT]1xCo. / avec rac.[2xVCC]4xCo.</v>
          </cell>
          <cell r="B461">
            <v>0.1</v>
          </cell>
          <cell r="C461">
            <v>0</v>
          </cell>
          <cell r="E461">
            <v>0</v>
          </cell>
        </row>
        <row r="462">
          <cell r="A462" t="str">
            <v>Ag. 0,11: SVM MOT C + 1 piquet avec rac.[MOT]1xCo. /  avec rac. VERS SVM MOT K</v>
          </cell>
          <cell r="B462">
            <v>0.1</v>
          </cell>
          <cell r="C462">
            <v>2</v>
          </cell>
          <cell r="E462">
            <v>0</v>
          </cell>
        </row>
        <row r="463">
          <cell r="A463" t="str">
            <v>Ag. 0,11: SVM MOT K sur 1 piquet avec rac.[4xPaulvé]8xCo. (TJD)  /  avec rac. VERS SVM MOT C</v>
          </cell>
          <cell r="B463">
            <v>0.1</v>
          </cell>
          <cell r="C463">
            <v>0</v>
          </cell>
          <cell r="E463">
            <v>0</v>
          </cell>
        </row>
        <row r="464">
          <cell r="A464" t="str">
            <v>Ag. 0,11: SVM MOT K sur 1 piquet avec rac.[4xVCC]8xCo. (TJD)  /  avec rac. VERS SVM MOT C</v>
          </cell>
          <cell r="B464">
            <v>0.1</v>
          </cell>
          <cell r="C464">
            <v>0</v>
          </cell>
          <cell r="E464">
            <v>0</v>
          </cell>
        </row>
        <row r="465">
          <cell r="B465">
            <v>0.1</v>
          </cell>
          <cell r="C465">
            <v>0</v>
          </cell>
          <cell r="E465">
            <v>0</v>
          </cell>
        </row>
        <row r="466">
          <cell r="A466" t="str">
            <v>Ag. 0,13: SVM sur piquet avec rac.[MOT]1xCo.</v>
          </cell>
          <cell r="B466">
            <v>0.1</v>
          </cell>
          <cell r="C466">
            <v>1.0833333333333335</v>
          </cell>
          <cell r="E466">
            <v>0</v>
          </cell>
        </row>
        <row r="467">
          <cell r="A467" t="str">
            <v>Ag. 0,13: SVM sur piquet avec rac.[MOT]1xCo. / avec rac.[2xPaulvé]4xCo.</v>
          </cell>
          <cell r="B467">
            <v>0.1</v>
          </cell>
          <cell r="C467">
            <v>3.0833333333333335</v>
          </cell>
          <cell r="E467">
            <v>0</v>
          </cell>
        </row>
        <row r="468">
          <cell r="B468">
            <v>0.1</v>
          </cell>
          <cell r="C468">
            <v>0</v>
          </cell>
          <cell r="E468">
            <v>0</v>
          </cell>
        </row>
        <row r="469">
          <cell r="A469" t="str">
            <v>Ag. 0,034: SVM sur piquet avec rac.[MOT]1xCo.</v>
          </cell>
          <cell r="B469">
            <v>0.1</v>
          </cell>
          <cell r="C469">
            <v>1.0833333333333335</v>
          </cell>
          <cell r="E469">
            <v>0</v>
          </cell>
        </row>
        <row r="470">
          <cell r="A470" t="str">
            <v>Ag. 0,034: SVM sur piquet avec rac.[MOT]1xCo. / avec rac.[2xPaulvé]4xCo.</v>
          </cell>
          <cell r="B470">
            <v>0.1</v>
          </cell>
          <cell r="C470">
            <v>3.0833333333333335</v>
          </cell>
          <cell r="E470">
            <v>0</v>
          </cell>
        </row>
        <row r="471">
          <cell r="B471">
            <v>0.1</v>
          </cell>
          <cell r="C471">
            <v>0</v>
          </cell>
          <cell r="E471">
            <v>0</v>
          </cell>
        </row>
        <row r="472">
          <cell r="A472" t="str">
            <v>Ag. 0,0654: SVM sur piquet avec rac.[MOT]1xCo.</v>
          </cell>
          <cell r="B472">
            <v>0.1</v>
          </cell>
          <cell r="C472">
            <v>1.0833333333333335</v>
          </cell>
          <cell r="E472">
            <v>0</v>
          </cell>
        </row>
        <row r="473">
          <cell r="A473" t="str">
            <v>Ag. 0,0654: SVM sur piquet avec rac.[MOT]1xCo. / avec rac.[2xPaulvé]4xCo.</v>
          </cell>
          <cell r="B473">
            <v>0.1</v>
          </cell>
          <cell r="C473">
            <v>3.0833333333333335</v>
          </cell>
          <cell r="E473">
            <v>0</v>
          </cell>
        </row>
        <row r="474">
          <cell r="B474">
            <v>0.1</v>
          </cell>
          <cell r="C474">
            <v>0</v>
          </cell>
          <cell r="E474">
            <v>0</v>
          </cell>
        </row>
        <row r="475">
          <cell r="A475" t="str">
            <v>Ag. 0,085: SVM sur piquet avec rac.[MOT]1xCo.</v>
          </cell>
          <cell r="B475">
            <v>0.1</v>
          </cell>
          <cell r="C475">
            <v>1.0833333333333335</v>
          </cell>
          <cell r="E475">
            <v>0</v>
          </cell>
        </row>
        <row r="476">
          <cell r="A476" t="str">
            <v>Ag. 0,085: SVM sur piquet avec rac.[MOT]1xCo. / avec rac.[2xVCC]4xCo.</v>
          </cell>
          <cell r="B476">
            <v>0.1</v>
          </cell>
          <cell r="C476">
            <v>3.0833333333333335</v>
          </cell>
          <cell r="E476">
            <v>0</v>
          </cell>
        </row>
        <row r="477">
          <cell r="A477" t="str">
            <v>Ag. 0,085: PHASE PROVISOIRE sur ancienne SVM AG</v>
          </cell>
          <cell r="B477">
            <v>0.1</v>
          </cell>
          <cell r="C477">
            <v>0</v>
          </cell>
          <cell r="E477">
            <v>0</v>
          </cell>
        </row>
        <row r="478">
          <cell r="A478" t="str">
            <v>Ag. 0,085: SVM sur piquet avec rac.[MOT]1xCo. / avec rac.[2xPaulvé]4xCo.</v>
          </cell>
          <cell r="B478">
            <v>0.1</v>
          </cell>
          <cell r="C478">
            <v>0</v>
          </cell>
          <cell r="E478">
            <v>0</v>
          </cell>
        </row>
        <row r="479">
          <cell r="B479">
            <v>0.1</v>
          </cell>
          <cell r="C479">
            <v>0</v>
          </cell>
          <cell r="E479">
            <v>0</v>
          </cell>
        </row>
        <row r="480">
          <cell r="A480" t="str">
            <v>Ag. 0,011: SVM sur piquet avec rac.[MOT]1xCo.</v>
          </cell>
          <cell r="B480">
            <v>0.1</v>
          </cell>
          <cell r="C480">
            <v>1.0833333333333335</v>
          </cell>
          <cell r="E480">
            <v>0</v>
          </cell>
        </row>
        <row r="481">
          <cell r="A481" t="str">
            <v>Ag. 0,011: SVM sur piquet avec rac.[MOT]1xCo. / avec rac.[2xVCC]4xCo.</v>
          </cell>
          <cell r="B481">
            <v>0.1</v>
          </cell>
          <cell r="C481">
            <v>3.0833333333333335</v>
          </cell>
          <cell r="E481">
            <v>0</v>
          </cell>
        </row>
        <row r="482">
          <cell r="A482" t="str">
            <v>Ag. 0,011: SVM sur piquet avec rac.[MOT]1xCo. / avec rac.[2xPaulvé]4xCo.</v>
          </cell>
          <cell r="B482">
            <v>0.1</v>
          </cell>
          <cell r="C482">
            <v>3.0833333333333335</v>
          </cell>
          <cell r="E482">
            <v>0</v>
          </cell>
        </row>
        <row r="483">
          <cell r="B483">
            <v>0.1</v>
          </cell>
          <cell r="C483">
            <v>0</v>
          </cell>
          <cell r="E483">
            <v>0</v>
          </cell>
        </row>
        <row r="484">
          <cell r="A484" t="str">
            <v>Ag. 0,0218 (POINTE) : SVM sur piquet avec rac.[MOT]1xCo. / avec rac.[2xVCC]4xCo.</v>
          </cell>
          <cell r="B484">
            <v>0.1</v>
          </cell>
          <cell r="C484">
            <v>3.0833333333333335</v>
          </cell>
          <cell r="E484">
            <v>0</v>
          </cell>
        </row>
        <row r="485">
          <cell r="A485" t="str">
            <v>Ag. 0,0218 (POINTE) : SVM sur piquet avec rac.[2xPaulvé]2xCo.</v>
          </cell>
          <cell r="B485">
            <v>0.1</v>
          </cell>
          <cell r="C485">
            <v>1.5833333333333335</v>
          </cell>
          <cell r="E485">
            <v>0</v>
          </cell>
        </row>
        <row r="486">
          <cell r="A486" t="str">
            <v>Ag. 0,0218 (COEUR) : SVM sur piquet avec rac.[MOT]1xCo. / avec rac.[2xVCC]4xCo.</v>
          </cell>
          <cell r="B486">
            <v>0.1</v>
          </cell>
          <cell r="C486">
            <v>3.0833333333333335</v>
          </cell>
          <cell r="E486">
            <v>0</v>
          </cell>
        </row>
        <row r="487">
          <cell r="A487" t="str">
            <v>Ag. 0,0218 (COEUR) : SVM sur piquet avec rac.[4xPaulvé]4xCo.</v>
          </cell>
          <cell r="B487">
            <v>0.1</v>
          </cell>
          <cell r="C487">
            <v>2.5833333333333335</v>
          </cell>
          <cell r="E487">
            <v>0</v>
          </cell>
        </row>
        <row r="488">
          <cell r="B488">
            <v>0.1</v>
          </cell>
          <cell r="C488">
            <v>0</v>
          </cell>
          <cell r="E488">
            <v>0</v>
          </cell>
        </row>
        <row r="489">
          <cell r="A489" t="str">
            <v>thermostat dans SVM.s sur piquet</v>
          </cell>
          <cell r="B489">
            <v>0.1</v>
          </cell>
          <cell r="C489">
            <v>0.58333333333333337</v>
          </cell>
          <cell r="E489">
            <v>9.0000009999999993</v>
          </cell>
          <cell r="F489">
            <v>1</v>
          </cell>
          <cell r="G489">
            <v>0</v>
          </cell>
          <cell r="H489">
            <v>2</v>
          </cell>
          <cell r="I489">
            <v>3</v>
          </cell>
          <cell r="J489">
            <v>2</v>
          </cell>
          <cell r="K489">
            <v>9.9999999999999995E-7</v>
          </cell>
          <cell r="L489">
            <v>1</v>
          </cell>
        </row>
        <row r="490">
          <cell r="A490" t="str">
            <v>RCH lames: SVM sur piquet</v>
          </cell>
          <cell r="B490">
            <v>0.1</v>
          </cell>
          <cell r="C490">
            <v>0.58333333333333337</v>
          </cell>
          <cell r="E490">
            <v>0</v>
          </cell>
        </row>
        <row r="491">
          <cell r="A491" t="str">
            <v>RCH VCC: SVM sur piquet {8x1,91mm² (4x4m. + 4x2,50m.) connecteur RCH soudé a 1 extrémité}</v>
          </cell>
          <cell r="B491">
            <v>0.1</v>
          </cell>
          <cell r="C491">
            <v>0.58333333333333337</v>
          </cell>
          <cell r="E491">
            <v>15.000001999999999</v>
          </cell>
          <cell r="F491">
            <v>0</v>
          </cell>
          <cell r="G491">
            <v>9.9999999999999995E-7</v>
          </cell>
          <cell r="H491">
            <v>1</v>
          </cell>
          <cell r="I491">
            <v>8</v>
          </cell>
          <cell r="J491">
            <v>4</v>
          </cell>
          <cell r="K491">
            <v>9.9999999999999995E-7</v>
          </cell>
          <cell r="L491">
            <v>2</v>
          </cell>
        </row>
        <row r="492">
          <cell r="A492" t="str">
            <v>RCH lames: SDCP6 sur piquet</v>
          </cell>
          <cell r="B492">
            <v>0.1</v>
          </cell>
          <cell r="C492">
            <v>0</v>
          </cell>
          <cell r="E492">
            <v>0</v>
          </cell>
        </row>
        <row r="493">
          <cell r="A493" t="str">
            <v>RCH VCC: SDCP6 sur piquet {8x1,91mm² (4x4m. + 4x2,50m.) connecteur RCH soudé a 1 extrémité}</v>
          </cell>
          <cell r="B493">
            <v>0.1</v>
          </cell>
          <cell r="C493">
            <v>0</v>
          </cell>
          <cell r="E493">
            <v>0</v>
          </cell>
        </row>
        <row r="494">
          <cell r="B494">
            <v>0.1</v>
          </cell>
          <cell r="C494">
            <v>0</v>
          </cell>
          <cell r="E494">
            <v>0</v>
          </cell>
        </row>
        <row r="495">
          <cell r="A495" t="str">
            <v>EuroBalise Fixe (jeu de 2)</v>
          </cell>
          <cell r="B495">
            <v>0.1</v>
          </cell>
          <cell r="C495">
            <v>0</v>
          </cell>
          <cell r="E495">
            <v>7.0000030000000004</v>
          </cell>
          <cell r="F495">
            <v>9.9999999999999995E-7</v>
          </cell>
          <cell r="G495">
            <v>9.9999999999999995E-7</v>
          </cell>
          <cell r="H495">
            <v>2</v>
          </cell>
          <cell r="I495">
            <v>3</v>
          </cell>
          <cell r="J495">
            <v>0</v>
          </cell>
          <cell r="K495">
            <v>9.9999999999999995E-7</v>
          </cell>
          <cell r="L495">
            <v>2</v>
          </cell>
        </row>
        <row r="496">
          <cell r="A496" t="str">
            <v>EuroBalise Fixe (jeu de 4)</v>
          </cell>
          <cell r="B496">
            <v>0.1</v>
          </cell>
          <cell r="C496">
            <v>0</v>
          </cell>
          <cell r="E496">
            <v>0</v>
          </cell>
        </row>
        <row r="497">
          <cell r="B497">
            <v>0.1</v>
          </cell>
          <cell r="C497">
            <v>0</v>
          </cell>
          <cell r="E497">
            <v>0</v>
          </cell>
        </row>
        <row r="498">
          <cell r="A498" t="str">
            <v xml:space="preserve">balise KVB numérique "commutable" &gt;SN (blanc) + SDCP6 sur piquet avec rac.[SN]1xCo.            (traverses NON CONNUES) </v>
          </cell>
          <cell r="B498">
            <v>0.1</v>
          </cell>
          <cell r="C498">
            <v>0.58333333333333337</v>
          </cell>
          <cell r="E498">
            <v>5.0000030000000004</v>
          </cell>
          <cell r="F498">
            <v>9.9999999999999995E-7</v>
          </cell>
          <cell r="G498">
            <v>9.9999999999999995E-7</v>
          </cell>
          <cell r="H498">
            <v>1</v>
          </cell>
          <cell r="I498">
            <v>2</v>
          </cell>
          <cell r="J498">
            <v>1</v>
          </cell>
          <cell r="K498">
            <v>9.9999999999999995E-7</v>
          </cell>
          <cell r="L498">
            <v>1</v>
          </cell>
        </row>
        <row r="499">
          <cell r="A499" t="str">
            <v xml:space="preserve">balise KVB numérique  "fixe " &gt;SN (noir)                                                                                     (traverses NON CONNUES) </v>
          </cell>
          <cell r="B499">
            <v>0.1</v>
          </cell>
          <cell r="C499">
            <v>0</v>
          </cell>
          <cell r="E499">
            <v>4.0000030000000004</v>
          </cell>
          <cell r="F499">
            <v>9.9999999999999995E-7</v>
          </cell>
          <cell r="G499">
            <v>9.9999999999999995E-7</v>
          </cell>
          <cell r="H499">
            <v>1</v>
          </cell>
          <cell r="I499">
            <v>2</v>
          </cell>
          <cell r="J499">
            <v>0</v>
          </cell>
          <cell r="K499">
            <v>9.9999999999999995E-7</v>
          </cell>
          <cell r="L499">
            <v>1</v>
          </cell>
        </row>
        <row r="500">
          <cell r="A500" t="str">
            <v xml:space="preserve">balise KVB numérique ou analogique "marqueur" &gt;M (noir)                                                          (traverses NON CONNUES) </v>
          </cell>
          <cell r="B500">
            <v>0.1</v>
          </cell>
          <cell r="C500">
            <v>0</v>
          </cell>
          <cell r="E500">
            <v>0</v>
          </cell>
        </row>
        <row r="501">
          <cell r="B501">
            <v>0.1</v>
          </cell>
          <cell r="C501">
            <v>0</v>
          </cell>
          <cell r="E501">
            <v>0</v>
          </cell>
        </row>
        <row r="502">
          <cell r="A502" t="str">
            <v xml:space="preserve">balise KVB numérique "commutable" &gt;SN (blanc) + SDCP6 sur piquet avec rac.[SN]1xCo.            (traverses BOIS) </v>
          </cell>
          <cell r="B502">
            <v>0.1</v>
          </cell>
          <cell r="C502">
            <v>0.58333333333333337</v>
          </cell>
          <cell r="E502">
            <v>0</v>
          </cell>
        </row>
        <row r="503">
          <cell r="A503" t="str">
            <v xml:space="preserve">balise KVB numérique  "fixe " &gt;SN (noir)                                                                                    (traverses BOIS) </v>
          </cell>
          <cell r="B503">
            <v>0.1</v>
          </cell>
          <cell r="C503">
            <v>0</v>
          </cell>
          <cell r="E503">
            <v>0</v>
          </cell>
        </row>
        <row r="504">
          <cell r="A504" t="str">
            <v xml:space="preserve">balise KVB numérique ou analogique "marqueur" &gt;M (noir)                                                           (traverses BOIS) </v>
          </cell>
          <cell r="B504">
            <v>0.1</v>
          </cell>
          <cell r="C504">
            <v>0</v>
          </cell>
          <cell r="E504">
            <v>0</v>
          </cell>
        </row>
        <row r="505">
          <cell r="B505">
            <v>0.1</v>
          </cell>
          <cell r="C505">
            <v>0</v>
          </cell>
          <cell r="E505">
            <v>0</v>
          </cell>
        </row>
        <row r="506">
          <cell r="A506" t="str">
            <v xml:space="preserve">balise KVB numérique "commutable" &gt;SN (blanc) + SDCP6 sur piquet avec rac.[SN]1xCo.            (traverses BI-BLOC) </v>
          </cell>
          <cell r="B506">
            <v>0.1</v>
          </cell>
          <cell r="C506">
            <v>0.58333333333333337</v>
          </cell>
          <cell r="E506">
            <v>0</v>
          </cell>
        </row>
        <row r="507">
          <cell r="A507" t="str">
            <v xml:space="preserve">balise KVB numérique  "fixe " &gt;SN (noir)                                                                                    (traverses BI-BLOC) </v>
          </cell>
          <cell r="B507">
            <v>0.1</v>
          </cell>
          <cell r="C507">
            <v>0</v>
          </cell>
          <cell r="E507">
            <v>0</v>
          </cell>
        </row>
        <row r="508">
          <cell r="A508" t="str">
            <v xml:space="preserve">balise KVB numérique ou analogique "marqueur" &gt;M (noir)                                                          (traverses BI-BLOC) </v>
          </cell>
          <cell r="B508">
            <v>0.1</v>
          </cell>
          <cell r="C508">
            <v>0</v>
          </cell>
          <cell r="E508">
            <v>0</v>
          </cell>
        </row>
        <row r="509">
          <cell r="B509">
            <v>0.1</v>
          </cell>
          <cell r="C509">
            <v>0</v>
          </cell>
          <cell r="E509">
            <v>0</v>
          </cell>
        </row>
        <row r="510">
          <cell r="A510" t="str">
            <v>balise KVB numérique "commutable" &gt;SN (blanc) + SDCP6 sur piquet avec rac.[SN]1xCo.            (traverses MONO-BLOC)</v>
          </cell>
          <cell r="B510">
            <v>0.1</v>
          </cell>
          <cell r="C510">
            <v>0</v>
          </cell>
          <cell r="E510">
            <v>0</v>
          </cell>
        </row>
        <row r="511">
          <cell r="A511" t="str">
            <v>balise KVB numérique  "fixe " &gt;SN (noir)                                                                                    (traverses MONO-BLOC)</v>
          </cell>
          <cell r="B511">
            <v>0.1</v>
          </cell>
          <cell r="C511">
            <v>0</v>
          </cell>
          <cell r="E511">
            <v>0</v>
          </cell>
        </row>
        <row r="512">
          <cell r="A512" t="str">
            <v>balise KVB numérique ou analogique "marqueur" &gt;M (noir)                                                          (traverses MONO-BLOC)</v>
          </cell>
          <cell r="B512">
            <v>0.1</v>
          </cell>
          <cell r="C512">
            <v>0</v>
          </cell>
          <cell r="E512">
            <v>0</v>
          </cell>
        </row>
        <row r="513">
          <cell r="A513" t="str">
            <v xml:space="preserve">balise KVB numérique "commutable" &gt;SN (blanc) + SDCP6 sur piquet avec rac.[SN]1xCo.            (traverses MONO-BLOC aprés 08/1994: 7 954 5388) </v>
          </cell>
          <cell r="B513">
            <v>0.1</v>
          </cell>
          <cell r="C513">
            <v>0.58333333333333337</v>
          </cell>
          <cell r="E513">
            <v>0</v>
          </cell>
        </row>
        <row r="514">
          <cell r="A514" t="str">
            <v xml:space="preserve">balise KVB numérique  "fixe " &gt;SN (noir)                                                                                    (traverses MONO-BLOC aprés 08/1994: 7 954 5388) </v>
          </cell>
          <cell r="B514">
            <v>0.1</v>
          </cell>
          <cell r="C514">
            <v>0</v>
          </cell>
          <cell r="E514">
            <v>0</v>
          </cell>
        </row>
        <row r="515">
          <cell r="A515" t="str">
            <v xml:space="preserve">balise KVB numérique ou analogique "marqueur" &gt;M (noir)                                                          (traverses MONO-BLOC aprés 08/1994: 7 954 5388) </v>
          </cell>
          <cell r="B515">
            <v>0.1</v>
          </cell>
          <cell r="C515">
            <v>0</v>
          </cell>
          <cell r="E515">
            <v>0</v>
          </cell>
        </row>
        <row r="516">
          <cell r="B516">
            <v>0.1</v>
          </cell>
          <cell r="C516">
            <v>0</v>
          </cell>
          <cell r="E516">
            <v>0</v>
          </cell>
        </row>
        <row r="517">
          <cell r="A517" t="str">
            <v xml:space="preserve">balise KVB numérique "commutable" &gt;SN (blanc) + SDCP6 sur piquet avec rac.[SN]1xCo            (traverses MONO-BLOC avant 08/1994: 7 954 5145) </v>
          </cell>
          <cell r="B517">
            <v>0.1</v>
          </cell>
          <cell r="C517">
            <v>0.58333333333333337</v>
          </cell>
          <cell r="E517">
            <v>0</v>
          </cell>
        </row>
        <row r="518">
          <cell r="A518" t="str">
            <v xml:space="preserve">balise KVB numérique  "fixe " &gt;SN (noir)                                                                                   (traverses MONO-BLOC avant 08/1994: 7 954 5145) </v>
          </cell>
          <cell r="B518">
            <v>0.1</v>
          </cell>
          <cell r="C518">
            <v>0</v>
          </cell>
          <cell r="E518">
            <v>0</v>
          </cell>
        </row>
        <row r="519">
          <cell r="A519" t="str">
            <v xml:space="preserve">balise KVB numérique ou analogique "marqueur" &gt;M (noir)                                                          (traverses MONO-BLOC avant 08/1994: 7 954 5145) </v>
          </cell>
          <cell r="B519">
            <v>0.1</v>
          </cell>
          <cell r="C519">
            <v>0</v>
          </cell>
          <cell r="E519">
            <v>0</v>
          </cell>
        </row>
        <row r="520">
          <cell r="B520">
            <v>0.1</v>
          </cell>
          <cell r="C520">
            <v>0</v>
          </cell>
          <cell r="E520">
            <v>0</v>
          </cell>
        </row>
        <row r="521">
          <cell r="A521" t="str">
            <v xml:space="preserve">balise KVB numérique "commutable" &gt;SN (blanc) + SDCP6 sur piquet avec rac.[SN]1xCo            (traverses MONO-BLOC d'appareils Ag.: 7 954 5415) </v>
          </cell>
          <cell r="B521">
            <v>0.1</v>
          </cell>
          <cell r="C521">
            <v>0.58333333333333337</v>
          </cell>
          <cell r="E521">
            <v>0</v>
          </cell>
        </row>
        <row r="522">
          <cell r="A522" t="str">
            <v xml:space="preserve">balise KVB numérique  "fixe " &gt;SN (noir)                                                                                   (traverses MONO-BLOC d'appareils Ag.: 7 954 5415) </v>
          </cell>
          <cell r="B522">
            <v>0.1</v>
          </cell>
          <cell r="C522">
            <v>0</v>
          </cell>
          <cell r="E522">
            <v>0</v>
          </cell>
        </row>
        <row r="523">
          <cell r="A523" t="str">
            <v xml:space="preserve">balise KVB numérique ou analogique "marqueur" &gt;M (noir)                                                         (traverses MONO-BLOC d'appareils Ag.: 7 954 5415) </v>
          </cell>
          <cell r="B523">
            <v>0.1</v>
          </cell>
          <cell r="C523">
            <v>0</v>
          </cell>
          <cell r="E523">
            <v>0</v>
          </cell>
        </row>
        <row r="524">
          <cell r="B524">
            <v>0.1</v>
          </cell>
          <cell r="C524">
            <v>0</v>
          </cell>
          <cell r="E524">
            <v>0</v>
          </cell>
        </row>
        <row r="525">
          <cell r="A525" t="str">
            <v xml:space="preserve">balise KVB analogique "commutable" &gt;Z ou YZ (blanc) + SDCP6 sur piquet avec rac.[SN]1xCo.     (traverses NON CONNUES) </v>
          </cell>
          <cell r="B525">
            <v>0.1</v>
          </cell>
          <cell r="C525">
            <v>0</v>
          </cell>
          <cell r="E525">
            <v>0</v>
          </cell>
        </row>
        <row r="526">
          <cell r="A526" t="str">
            <v xml:space="preserve">balise KVB analogique "fixe" &gt;F(noir) ou &gt;G(noir) ou D(noir) ou S1(noir)                                        (traverses NON CONNUES) </v>
          </cell>
          <cell r="B526">
            <v>0.1</v>
          </cell>
          <cell r="C526">
            <v>0</v>
          </cell>
          <cell r="E526">
            <v>0</v>
          </cell>
        </row>
        <row r="527">
          <cell r="A527" t="str">
            <v xml:space="preserve">balise KVB numérique ou analogique "marqueur" &gt;M (noir)                                                          (traverses NON CONNUES) </v>
          </cell>
          <cell r="B527">
            <v>0.1</v>
          </cell>
          <cell r="C527">
            <v>0</v>
          </cell>
          <cell r="E527">
            <v>0</v>
          </cell>
        </row>
        <row r="528">
          <cell r="B528">
            <v>0.1</v>
          </cell>
          <cell r="C528">
            <v>0</v>
          </cell>
          <cell r="E528">
            <v>0</v>
          </cell>
        </row>
        <row r="529">
          <cell r="A529" t="str">
            <v xml:space="preserve">balise KVB analogique "commutable" &gt;Z ou YZ (blanc) + SDCP6 sur piquet avec rac.[SN]1xCo..            (traverses BOIS) </v>
          </cell>
          <cell r="B529">
            <v>0.1</v>
          </cell>
          <cell r="C529">
            <v>0</v>
          </cell>
          <cell r="E529">
            <v>0</v>
          </cell>
        </row>
        <row r="530">
          <cell r="A530" t="str">
            <v xml:space="preserve">balise KVB analogique "fixe" &gt;F(noir) ou &gt;G(noir) ou D(noir) ou S1(noir)                                                (traverses BOIS) </v>
          </cell>
          <cell r="B530">
            <v>0.1</v>
          </cell>
          <cell r="C530">
            <v>0</v>
          </cell>
          <cell r="E530">
            <v>0</v>
          </cell>
        </row>
        <row r="531">
          <cell r="A531" t="str">
            <v xml:space="preserve">balise KVB numérique ou analogique "marqueur" &gt;M (noir)                                                                   (traverses BOIS) </v>
          </cell>
          <cell r="B531">
            <v>0.1</v>
          </cell>
          <cell r="C531">
            <v>0</v>
          </cell>
          <cell r="E531">
            <v>0</v>
          </cell>
        </row>
        <row r="533">
          <cell r="A533" t="str">
            <v xml:space="preserve">balise KVB analogique "commutable" &gt;Z ou YZ (blanc) + SDCP6 sur piquet avec rac.[SN]1xCo.           (traverses BI-BLOC) </v>
          </cell>
          <cell r="B533">
            <v>0.1</v>
          </cell>
          <cell r="C533">
            <v>0</v>
          </cell>
          <cell r="E533">
            <v>0</v>
          </cell>
        </row>
        <row r="534">
          <cell r="A534" t="str">
            <v xml:space="preserve">balise KVB analogique "fixe" &gt;F(noir) ou &gt;G(noir) ou D(noir) ou S1(noir)                                               (traverses BI-BLOC) </v>
          </cell>
          <cell r="B534">
            <v>0.1</v>
          </cell>
          <cell r="C534">
            <v>0</v>
          </cell>
          <cell r="E534">
            <v>0</v>
          </cell>
        </row>
        <row r="535">
          <cell r="A535" t="str">
            <v xml:space="preserve">balise KVB numérique ou analogique "marqueur" &gt;M (noir)                                                                 (traverses BI-BLOC) </v>
          </cell>
          <cell r="B535">
            <v>0.1</v>
          </cell>
          <cell r="C535">
            <v>0</v>
          </cell>
          <cell r="E535">
            <v>0</v>
          </cell>
        </row>
        <row r="536">
          <cell r="B536">
            <v>0.1</v>
          </cell>
          <cell r="C536">
            <v>0</v>
          </cell>
          <cell r="E536">
            <v>0</v>
          </cell>
        </row>
        <row r="537">
          <cell r="A537" t="str">
            <v>balise KVB analogique "commutable" &gt;Z ou YZ (blanc) + SDCP6 sur piquet avec rac.[SN]1xCo.            (traverses MONO-BLOC)</v>
          </cell>
          <cell r="B537">
            <v>0.1</v>
          </cell>
          <cell r="C537">
            <v>0</v>
          </cell>
          <cell r="E537">
            <v>0</v>
          </cell>
        </row>
        <row r="538">
          <cell r="A538" t="str">
            <v>balise KVB analogique "fixe" &gt;F(noir) ou &gt;G(noir) ou D(noir) ou S1(noir)                                                (traverses MONO-BLOC)</v>
          </cell>
          <cell r="B538">
            <v>0.1</v>
          </cell>
          <cell r="C538">
            <v>0</v>
          </cell>
          <cell r="E538">
            <v>0</v>
          </cell>
        </row>
        <row r="539">
          <cell r="A539" t="str">
            <v>balise KVB numérique ou analogique "marqueur" &gt;M (noir)                                                                  (traverses MONO-BLOC)</v>
          </cell>
          <cell r="B539">
            <v>0.1</v>
          </cell>
          <cell r="C539">
            <v>0</v>
          </cell>
          <cell r="E539">
            <v>0</v>
          </cell>
        </row>
        <row r="540">
          <cell r="A540" t="str">
            <v xml:space="preserve">balise KVB analogique "commutable" &gt;Z ou YZ (blanc) + SDCP6 sur piquet avec rac.[SN]1xCo.            (traverses MONO-BLOC aprés 08/1994: 7 954 5388) </v>
          </cell>
          <cell r="B540">
            <v>0.1</v>
          </cell>
          <cell r="C540">
            <v>0</v>
          </cell>
          <cell r="E540">
            <v>0</v>
          </cell>
        </row>
        <row r="541">
          <cell r="A541" t="str">
            <v xml:space="preserve">balise KVB analogique "fixe" &gt;F(noir) ou &gt;G(noir) ou D(noir) ou S1(noir)                                               (traverses MONO-BLOC aprés 08/1994: 7 954 5388) </v>
          </cell>
          <cell r="B541">
            <v>0.1</v>
          </cell>
          <cell r="C541">
            <v>0</v>
          </cell>
          <cell r="E541">
            <v>0</v>
          </cell>
        </row>
        <row r="542">
          <cell r="A542" t="str">
            <v xml:space="preserve">balise KVB numérique ou analogique "marqueur" &gt;M (noir)                                                                  (traverses MONO-BLOC aprés 08/1994: 7 954 5388) </v>
          </cell>
          <cell r="B542">
            <v>0.1</v>
          </cell>
          <cell r="C542">
            <v>0</v>
          </cell>
          <cell r="E542">
            <v>0</v>
          </cell>
        </row>
        <row r="543">
          <cell r="B543">
            <v>0.1</v>
          </cell>
          <cell r="C543">
            <v>0</v>
          </cell>
          <cell r="E543">
            <v>0</v>
          </cell>
        </row>
        <row r="544">
          <cell r="A544" t="str">
            <v xml:space="preserve">balise KVB analogique "commutable" &gt;Z ou YZ (blanc) + SDCP6 sur piquet avec rac.[SN]1xCo.            (traverses MONO-BLOC avant 08/1994: 7 954 5145) </v>
          </cell>
          <cell r="B544">
            <v>0.1</v>
          </cell>
          <cell r="C544">
            <v>0</v>
          </cell>
          <cell r="E544">
            <v>0</v>
          </cell>
        </row>
        <row r="545">
          <cell r="A545" t="str">
            <v xml:space="preserve">balise KVB analogique "fixe" &gt;F(noir) ou &gt;G(noir) ou D(noir) ou S1(noir)                                                (traverses MONO-BLOC avant 08/1994: 7 954 5145) </v>
          </cell>
          <cell r="B545">
            <v>0.1</v>
          </cell>
          <cell r="C545">
            <v>0</v>
          </cell>
          <cell r="E545">
            <v>0</v>
          </cell>
        </row>
        <row r="546">
          <cell r="A546" t="str">
            <v xml:space="preserve">balise KVB numérique ou analogique "marqueur" &gt;M (noir)                                                                  (traverses MONO-BLOC avant 08/1994: 7 954 5145) </v>
          </cell>
          <cell r="B546">
            <v>0.1</v>
          </cell>
          <cell r="C546">
            <v>0</v>
          </cell>
          <cell r="E546">
            <v>0</v>
          </cell>
        </row>
        <row r="547">
          <cell r="B547">
            <v>0.1</v>
          </cell>
          <cell r="C547">
            <v>0</v>
          </cell>
          <cell r="E547">
            <v>0</v>
          </cell>
        </row>
        <row r="548">
          <cell r="A548" t="str">
            <v xml:space="preserve">balise KVB analogique "commutable" &gt;Z ou YZ (blanc) + SDCP6 sur piquet avec rac.[SN]1xCo.            (traverses MONO-BLOC d'appareils Ag.: 7 954 5415) </v>
          </cell>
          <cell r="B548">
            <v>0.1</v>
          </cell>
          <cell r="C548">
            <v>0</v>
          </cell>
          <cell r="E548">
            <v>0</v>
          </cell>
        </row>
        <row r="549">
          <cell r="A549" t="str">
            <v xml:space="preserve">balise KVB analogique "fixe" &gt;F(noir) ou &gt;G(noir) ou D(noir) ou S1(noir)                                               (traverses MONO-BLOC d'appareils Ag.: 7 954 5415) </v>
          </cell>
          <cell r="B549">
            <v>0.1</v>
          </cell>
          <cell r="C549">
            <v>0</v>
          </cell>
          <cell r="E549">
            <v>0</v>
          </cell>
        </row>
        <row r="550">
          <cell r="A550" t="str">
            <v xml:space="preserve">balise KVB numérique ou analogique "marqueur" &gt;M (noir)                                                                  (traverses MONO-BLOC d'appareils Ag.: 7 954 5415) </v>
          </cell>
          <cell r="B550">
            <v>0.1</v>
          </cell>
          <cell r="C550">
            <v>0</v>
          </cell>
          <cell r="E550">
            <v>0</v>
          </cell>
        </row>
        <row r="551">
          <cell r="B551">
            <v>0.1</v>
          </cell>
          <cell r="C551">
            <v>0</v>
          </cell>
          <cell r="E551">
            <v>0</v>
          </cell>
        </row>
        <row r="552">
          <cell r="A552" t="str">
            <v>INTERRUPTEUR CATÉNAIRE</v>
          </cell>
          <cell r="B552">
            <v>0.1</v>
          </cell>
          <cell r="C552">
            <v>0</v>
          </cell>
          <cell r="E552">
            <v>8.0000029999999995</v>
          </cell>
          <cell r="F552">
            <v>3</v>
          </cell>
          <cell r="G552">
            <v>9.9999999999999995E-7</v>
          </cell>
          <cell r="H552">
            <v>9.9999999999999995E-7</v>
          </cell>
          <cell r="I552">
            <v>0</v>
          </cell>
          <cell r="J552">
            <v>4</v>
          </cell>
          <cell r="K552">
            <v>9.9999999999999995E-7</v>
          </cell>
          <cell r="L552">
            <v>1</v>
          </cell>
        </row>
        <row r="553">
          <cell r="A553" t="str">
            <v>commutateur 1958 d'extérieur à 4 circuits (sur levier I à crans)</v>
          </cell>
          <cell r="B553">
            <v>0.1</v>
          </cell>
          <cell r="C553">
            <v>0</v>
          </cell>
          <cell r="E553">
            <v>0</v>
          </cell>
        </row>
        <row r="554">
          <cell r="A554" t="str">
            <v>ligne EV à "copier / incérer les cellules copiée"</v>
          </cell>
          <cell r="B554">
            <v>0</v>
          </cell>
          <cell r="C554">
            <v>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04CBB-6E0D-4CB4-B9C3-425B36EC132E}">
  <sheetPr codeName="Feuil1"/>
  <dimension ref="A1:B33"/>
  <sheetViews>
    <sheetView tabSelected="1" workbookViewId="0">
      <selection activeCell="I15" sqref="I15"/>
    </sheetView>
  </sheetViews>
  <sheetFormatPr baseColWidth="10" defaultRowHeight="15"/>
  <sheetData>
    <row r="1" spans="1:2">
      <c r="A1" s="1" t="s">
        <v>0</v>
      </c>
      <c r="B1" s="2" t="s">
        <v>1</v>
      </c>
    </row>
    <row r="2" spans="1:2">
      <c r="A2" s="1" t="s">
        <v>2</v>
      </c>
      <c r="B2" s="2">
        <v>152222</v>
      </c>
    </row>
    <row r="5" spans="1:2">
      <c r="A5" s="3" t="s">
        <v>3</v>
      </c>
      <c r="B5" s="1" t="s">
        <v>4</v>
      </c>
    </row>
    <row r="6" spans="1:2">
      <c r="A6" s="4" t="s">
        <v>5</v>
      </c>
      <c r="B6" s="5" t="s">
        <v>6</v>
      </c>
    </row>
    <row r="7" spans="1:2">
      <c r="A7" s="4" t="s">
        <v>7</v>
      </c>
      <c r="B7" s="5" t="s">
        <v>8</v>
      </c>
    </row>
    <row r="8" spans="1:2">
      <c r="A8" s="4" t="s">
        <v>9</v>
      </c>
      <c r="B8" s="5" t="s">
        <v>10</v>
      </c>
    </row>
    <row r="9" spans="1:2">
      <c r="A9" s="4"/>
      <c r="B9" s="5" t="s">
        <v>11</v>
      </c>
    </row>
    <row r="10" spans="1:2">
      <c r="A10" s="4"/>
      <c r="B10" s="5" t="s">
        <v>12</v>
      </c>
    </row>
    <row r="11" spans="1:2">
      <c r="A11" s="4"/>
      <c r="B11" s="5" t="s">
        <v>13</v>
      </c>
    </row>
    <row r="12" spans="1:2">
      <c r="A12" s="4"/>
      <c r="B12" s="5" t="s">
        <v>14</v>
      </c>
    </row>
    <row r="13" spans="1:2">
      <c r="A13" s="4"/>
      <c r="B13" s="5" t="s">
        <v>15</v>
      </c>
    </row>
    <row r="14" spans="1:2">
      <c r="A14" s="4"/>
      <c r="B14" s="5" t="s">
        <v>16</v>
      </c>
    </row>
    <row r="15" spans="1:2">
      <c r="A15" s="4"/>
      <c r="B15" s="5" t="s">
        <v>17</v>
      </c>
    </row>
    <row r="16" spans="1:2">
      <c r="A16" s="4"/>
      <c r="B16" s="5" t="s">
        <v>18</v>
      </c>
    </row>
    <row r="17" spans="1:2">
      <c r="A17" s="4"/>
      <c r="B17" s="5" t="s">
        <v>19</v>
      </c>
    </row>
    <row r="18" spans="1:2">
      <c r="A18" s="4"/>
      <c r="B18" s="5" t="s">
        <v>20</v>
      </c>
    </row>
    <row r="19" spans="1:2">
      <c r="A19" s="4"/>
      <c r="B19" s="5" t="s">
        <v>21</v>
      </c>
    </row>
    <row r="20" spans="1:2">
      <c r="A20" s="4"/>
      <c r="B20" s="5" t="s">
        <v>22</v>
      </c>
    </row>
    <row r="21" spans="1:2">
      <c r="A21" s="4"/>
      <c r="B21" s="5" t="s">
        <v>23</v>
      </c>
    </row>
    <row r="22" spans="1:2">
      <c r="A22" s="4"/>
      <c r="B22" s="5" t="s">
        <v>24</v>
      </c>
    </row>
    <row r="23" spans="1:2">
      <c r="A23" s="4"/>
      <c r="B23" s="5" t="s">
        <v>25</v>
      </c>
    </row>
    <row r="24" spans="1:2">
      <c r="A24" s="4"/>
      <c r="B24" s="5" t="s">
        <v>26</v>
      </c>
    </row>
    <row r="25" spans="1:2">
      <c r="A25" s="6"/>
      <c r="B25" s="5" t="s">
        <v>27</v>
      </c>
    </row>
    <row r="26" spans="1:2">
      <c r="B26" s="5" t="s">
        <v>28</v>
      </c>
    </row>
    <row r="27" spans="1:2">
      <c r="B27" s="5" t="s">
        <v>29</v>
      </c>
    </row>
    <row r="28" spans="1:2">
      <c r="B28" s="5" t="s">
        <v>30</v>
      </c>
    </row>
    <row r="29" spans="1:2">
      <c r="B29" s="5" t="s">
        <v>31</v>
      </c>
    </row>
    <row r="30" spans="1:2">
      <c r="B30" s="5" t="s">
        <v>32</v>
      </c>
    </row>
    <row r="31" spans="1:2">
      <c r="B31" s="5" t="s">
        <v>33</v>
      </c>
    </row>
    <row r="32" spans="1:2">
      <c r="B32" s="5" t="s">
        <v>34</v>
      </c>
    </row>
    <row r="33" spans="2:2">
      <c r="B33" s="5" t="s">
        <v>35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60DC5-53BF-4F4E-8F9D-BB16BC1F8F41}">
  <sheetPr codeName="Feuil2"/>
  <dimension ref="A1:AU134"/>
  <sheetViews>
    <sheetView workbookViewId="0">
      <selection activeCell="A15" sqref="A15"/>
    </sheetView>
  </sheetViews>
  <sheetFormatPr baseColWidth="10" defaultRowHeight="15" outlineLevelCol="1"/>
  <cols>
    <col min="1" max="1" width="125.7109375" style="61" customWidth="1"/>
    <col min="2" max="2" width="11.42578125" style="61"/>
    <col min="3" max="12" width="10.28515625" style="61" customWidth="1"/>
    <col min="13" max="47" width="14.28515625" style="59" customWidth="1" outlineLevel="1"/>
  </cols>
  <sheetData>
    <row r="1" spans="1:47" ht="63.75">
      <c r="A1" s="7"/>
      <c r="B1" s="8" t="s">
        <v>36</v>
      </c>
      <c r="C1" s="8" t="s">
        <v>37</v>
      </c>
      <c r="D1" s="8" t="s">
        <v>38</v>
      </c>
      <c r="E1" s="8" t="s">
        <v>39</v>
      </c>
      <c r="F1" s="9" t="s">
        <v>40</v>
      </c>
      <c r="G1" s="9" t="s">
        <v>41</v>
      </c>
      <c r="H1" s="9" t="s">
        <v>42</v>
      </c>
      <c r="I1" s="9" t="s">
        <v>43</v>
      </c>
      <c r="J1" s="10" t="s">
        <v>44</v>
      </c>
      <c r="K1" s="9" t="s">
        <v>45</v>
      </c>
      <c r="L1" s="10" t="s">
        <v>46</v>
      </c>
      <c r="M1" s="11" t="s">
        <v>47</v>
      </c>
      <c r="N1" s="12" t="s">
        <v>48</v>
      </c>
      <c r="O1" s="12" t="s">
        <v>49</v>
      </c>
      <c r="P1" s="12" t="s">
        <v>50</v>
      </c>
      <c r="Q1" s="13" t="s">
        <v>51</v>
      </c>
      <c r="R1" s="13" t="s">
        <v>52</v>
      </c>
      <c r="S1" s="13" t="s">
        <v>53</v>
      </c>
      <c r="T1" s="13" t="s">
        <v>54</v>
      </c>
      <c r="U1" s="13" t="s">
        <v>55</v>
      </c>
      <c r="V1" s="13" t="s">
        <v>56</v>
      </c>
      <c r="W1" s="13" t="s">
        <v>57</v>
      </c>
      <c r="X1" s="12" t="s">
        <v>58</v>
      </c>
      <c r="Y1" s="12" t="s">
        <v>59</v>
      </c>
      <c r="Z1" s="12" t="s">
        <v>60</v>
      </c>
      <c r="AA1" s="13" t="s">
        <v>61</v>
      </c>
      <c r="AB1" s="13" t="s">
        <v>62</v>
      </c>
      <c r="AC1" s="13" t="s">
        <v>63</v>
      </c>
      <c r="AD1" s="12" t="s">
        <v>64</v>
      </c>
      <c r="AE1" s="12" t="s">
        <v>65</v>
      </c>
      <c r="AF1" s="12" t="s">
        <v>66</v>
      </c>
      <c r="AG1" s="12" t="s">
        <v>67</v>
      </c>
      <c r="AH1" s="12" t="s">
        <v>68</v>
      </c>
      <c r="AI1" s="12" t="s">
        <v>69</v>
      </c>
      <c r="AJ1" s="12" t="s">
        <v>70</v>
      </c>
      <c r="AK1" s="13" t="s">
        <v>71</v>
      </c>
      <c r="AL1" s="13" t="s">
        <v>72</v>
      </c>
      <c r="AM1" s="13" t="s">
        <v>73</v>
      </c>
      <c r="AN1" s="13" t="s">
        <v>74</v>
      </c>
      <c r="AO1" s="12" t="s">
        <v>75</v>
      </c>
      <c r="AP1" s="12" t="s">
        <v>76</v>
      </c>
      <c r="AQ1" s="12" t="s">
        <v>77</v>
      </c>
      <c r="AR1" s="12" t="s">
        <v>78</v>
      </c>
      <c r="AS1" s="13" t="s">
        <v>79</v>
      </c>
      <c r="AT1" s="13" t="s">
        <v>80</v>
      </c>
      <c r="AU1" s="14" t="s">
        <v>81</v>
      </c>
    </row>
    <row r="2" spans="1:47">
      <c r="A2" s="15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7">
        <v>1.5</v>
      </c>
      <c r="N2" s="18">
        <v>4.5</v>
      </c>
      <c r="O2" s="18">
        <v>9</v>
      </c>
      <c r="P2" s="18">
        <v>13.5</v>
      </c>
      <c r="Q2" s="18">
        <v>29.5</v>
      </c>
      <c r="R2" s="18">
        <v>37.5</v>
      </c>
      <c r="S2" s="19" t="s">
        <v>82</v>
      </c>
      <c r="T2" s="19">
        <v>10</v>
      </c>
      <c r="U2" s="19">
        <v>20</v>
      </c>
      <c r="V2" s="19">
        <v>40</v>
      </c>
      <c r="W2" s="18">
        <v>4</v>
      </c>
      <c r="X2" s="18">
        <v>1.5</v>
      </c>
      <c r="Y2" s="18">
        <v>1.5</v>
      </c>
      <c r="Z2" s="18">
        <v>0.75</v>
      </c>
      <c r="AA2" s="18">
        <v>0.5</v>
      </c>
      <c r="AB2" s="18">
        <v>0.25</v>
      </c>
      <c r="AC2" s="18">
        <v>0.5</v>
      </c>
      <c r="AD2" s="18">
        <v>1</v>
      </c>
      <c r="AE2" s="18">
        <v>2</v>
      </c>
      <c r="AF2" s="18">
        <v>3</v>
      </c>
      <c r="AG2" s="18">
        <v>5</v>
      </c>
      <c r="AH2" s="18">
        <v>7</v>
      </c>
      <c r="AI2" s="18">
        <v>9</v>
      </c>
      <c r="AJ2" s="18">
        <v>1</v>
      </c>
      <c r="AK2" s="18">
        <v>0.25</v>
      </c>
      <c r="AL2" s="18">
        <v>2</v>
      </c>
      <c r="AM2" s="18">
        <v>2</v>
      </c>
      <c r="AN2" s="18">
        <v>2</v>
      </c>
      <c r="AO2" s="18">
        <v>2.5</v>
      </c>
      <c r="AP2" s="18">
        <v>2.5</v>
      </c>
      <c r="AQ2" s="18">
        <v>2</v>
      </c>
      <c r="AR2" s="18">
        <v>2</v>
      </c>
      <c r="AS2" s="18">
        <v>2</v>
      </c>
      <c r="AT2" s="18" t="s">
        <v>83</v>
      </c>
      <c r="AU2" s="20" t="s">
        <v>84</v>
      </c>
    </row>
    <row r="3" spans="1:47" ht="20.25">
      <c r="A3" s="21" t="s">
        <v>85</v>
      </c>
      <c r="B3" s="22">
        <f>SUM(M3:AX3)</f>
        <v>0</v>
      </c>
      <c r="C3" s="22">
        <f>SUM(N3:AY3)</f>
        <v>0</v>
      </c>
      <c r="D3" s="22"/>
      <c r="E3" s="22"/>
      <c r="F3" s="22"/>
      <c r="G3" s="22"/>
      <c r="H3" s="22"/>
      <c r="I3" s="22"/>
      <c r="J3" s="22"/>
      <c r="K3" s="22"/>
      <c r="L3" s="22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</row>
    <row r="4" spans="1:47">
      <c r="A4" s="24"/>
      <c r="B4" s="22">
        <f>SUM(M4:AX4)</f>
        <v>0</v>
      </c>
      <c r="C4" s="22">
        <f>SUM(N4:AY4)</f>
        <v>0</v>
      </c>
      <c r="D4" s="22"/>
      <c r="E4" s="22"/>
      <c r="F4" s="22"/>
      <c r="G4" s="22"/>
      <c r="H4" s="22"/>
      <c r="I4" s="22"/>
      <c r="J4" s="22"/>
      <c r="K4" s="22"/>
      <c r="L4" s="22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</row>
    <row r="5" spans="1:47">
      <c r="A5" s="25" t="s">
        <v>48</v>
      </c>
      <c r="B5" s="26">
        <v>0.1</v>
      </c>
      <c r="C5" s="26">
        <f>SUM(M5:AY5)</f>
        <v>4.5</v>
      </c>
      <c r="D5" s="26"/>
      <c r="E5" s="27">
        <f t="shared" ref="E5:E36" si="0">SUM(F5:L5)</f>
        <v>0</v>
      </c>
      <c r="F5" s="27"/>
      <c r="G5" s="27"/>
      <c r="H5" s="27"/>
      <c r="I5" s="27"/>
      <c r="J5" s="27"/>
      <c r="K5" s="27"/>
      <c r="L5" s="27"/>
      <c r="M5" s="23"/>
      <c r="N5" s="23">
        <v>4.5</v>
      </c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</row>
    <row r="6" spans="1:47">
      <c r="A6" s="28" t="s">
        <v>86</v>
      </c>
      <c r="B6" s="26">
        <v>0.1</v>
      </c>
      <c r="C6" s="26">
        <f t="shared" ref="C6:C69" si="1">SUM(M6:AY6)</f>
        <v>0</v>
      </c>
      <c r="D6" s="26"/>
      <c r="E6" s="27">
        <f t="shared" si="0"/>
        <v>0</v>
      </c>
      <c r="F6" s="27"/>
      <c r="G6" s="27"/>
      <c r="H6" s="27"/>
      <c r="I6" s="27"/>
      <c r="J6" s="27"/>
      <c r="K6" s="27"/>
      <c r="L6" s="27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>
      <c r="A7" s="25" t="s">
        <v>49</v>
      </c>
      <c r="B7" s="26">
        <v>0.1</v>
      </c>
      <c r="C7" s="26">
        <f t="shared" si="1"/>
        <v>9</v>
      </c>
      <c r="D7" s="26"/>
      <c r="E7" s="27">
        <f t="shared" si="0"/>
        <v>0</v>
      </c>
      <c r="F7" s="27"/>
      <c r="G7" s="27"/>
      <c r="H7" s="27"/>
      <c r="I7" s="27"/>
      <c r="J7" s="27"/>
      <c r="K7" s="27"/>
      <c r="L7" s="27"/>
      <c r="M7" s="23"/>
      <c r="N7" s="23"/>
      <c r="O7" s="23">
        <v>9</v>
      </c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</row>
    <row r="8" spans="1:47">
      <c r="A8" s="25" t="s">
        <v>87</v>
      </c>
      <c r="B8" s="26">
        <v>0.1</v>
      </c>
      <c r="C8" s="26">
        <f t="shared" si="1"/>
        <v>13.5</v>
      </c>
      <c r="D8" s="26"/>
      <c r="E8" s="27">
        <f t="shared" si="0"/>
        <v>7.2500030000000004</v>
      </c>
      <c r="F8" s="29">
        <v>9.9999999999999995E-7</v>
      </c>
      <c r="G8" s="29">
        <v>9.9999999999999995E-7</v>
      </c>
      <c r="H8" s="30">
        <v>1</v>
      </c>
      <c r="I8" s="30">
        <v>6</v>
      </c>
      <c r="J8" s="29">
        <v>0</v>
      </c>
      <c r="K8" s="29">
        <v>9.9999999999999995E-7</v>
      </c>
      <c r="L8" s="31">
        <v>0.25</v>
      </c>
      <c r="M8" s="23"/>
      <c r="N8" s="23"/>
      <c r="O8" s="23"/>
      <c r="P8" s="23">
        <v>13.5</v>
      </c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</row>
    <row r="9" spans="1:47">
      <c r="A9" s="28" t="s">
        <v>88</v>
      </c>
      <c r="B9" s="26">
        <v>0.1</v>
      </c>
      <c r="C9" s="26">
        <f t="shared" si="1"/>
        <v>3</v>
      </c>
      <c r="D9" s="26"/>
      <c r="E9" s="27">
        <f t="shared" si="0"/>
        <v>0.23500300000000002</v>
      </c>
      <c r="F9" s="29">
        <v>9.9999999999999995E-7</v>
      </c>
      <c r="G9" s="29">
        <v>9.9999999999999995E-7</v>
      </c>
      <c r="H9" s="31">
        <v>0.1</v>
      </c>
      <c r="I9" s="29">
        <v>9.9999999999999995E-7</v>
      </c>
      <c r="J9" s="29">
        <v>0</v>
      </c>
      <c r="K9" s="31">
        <v>0.1</v>
      </c>
      <c r="L9" s="32">
        <v>3.5000000000000003E-2</v>
      </c>
      <c r="M9" s="33">
        <v>3</v>
      </c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</row>
    <row r="10" spans="1:47">
      <c r="A10" s="28" t="s">
        <v>89</v>
      </c>
      <c r="B10" s="26">
        <v>0.1</v>
      </c>
      <c r="C10" s="26">
        <f t="shared" si="1"/>
        <v>0</v>
      </c>
      <c r="D10" s="26"/>
      <c r="E10" s="27">
        <f t="shared" si="0"/>
        <v>0</v>
      </c>
      <c r="F10" s="27"/>
      <c r="G10" s="27"/>
      <c r="H10" s="27"/>
      <c r="I10" s="27"/>
      <c r="J10" s="27"/>
      <c r="K10" s="27"/>
      <c r="L10" s="27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</row>
    <row r="11" spans="1:47">
      <c r="A11" s="25" t="s">
        <v>50</v>
      </c>
      <c r="B11" s="26">
        <v>0.1</v>
      </c>
      <c r="C11" s="26">
        <f t="shared" si="1"/>
        <v>13.5</v>
      </c>
      <c r="D11" s="26"/>
      <c r="E11" s="27">
        <f t="shared" si="0"/>
        <v>0</v>
      </c>
      <c r="F11" s="27"/>
      <c r="G11" s="27"/>
      <c r="H11" s="27"/>
      <c r="I11" s="27"/>
      <c r="J11" s="27"/>
      <c r="K11" s="27"/>
      <c r="L11" s="27"/>
      <c r="M11" s="23"/>
      <c r="N11" s="23"/>
      <c r="O11" s="23"/>
      <c r="P11" s="23">
        <v>13.5</v>
      </c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</row>
    <row r="12" spans="1:47">
      <c r="A12" s="25" t="s">
        <v>90</v>
      </c>
      <c r="B12" s="26">
        <v>0.1</v>
      </c>
      <c r="C12" s="26">
        <f t="shared" si="1"/>
        <v>29.5</v>
      </c>
      <c r="D12" s="26"/>
      <c r="E12" s="27">
        <f t="shared" si="0"/>
        <v>233</v>
      </c>
      <c r="F12" s="34">
        <v>0</v>
      </c>
      <c r="G12" s="35">
        <v>120</v>
      </c>
      <c r="H12" s="34">
        <v>0</v>
      </c>
      <c r="I12" s="35">
        <v>8</v>
      </c>
      <c r="J12" s="34">
        <v>0</v>
      </c>
      <c r="K12" s="35">
        <v>100</v>
      </c>
      <c r="L12" s="35">
        <v>5</v>
      </c>
      <c r="M12" s="23"/>
      <c r="N12" s="23"/>
      <c r="O12" s="23"/>
      <c r="P12" s="23"/>
      <c r="Q12" s="23">
        <v>29.5</v>
      </c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</row>
    <row r="13" spans="1:47">
      <c r="A13" s="28" t="s">
        <v>91</v>
      </c>
      <c r="B13" s="26">
        <v>0.1</v>
      </c>
      <c r="C13" s="26">
        <f t="shared" si="1"/>
        <v>0</v>
      </c>
      <c r="D13" s="26"/>
      <c r="E13" s="27">
        <f t="shared" si="0"/>
        <v>235</v>
      </c>
      <c r="F13" s="34">
        <v>0</v>
      </c>
      <c r="G13" s="34">
        <v>0</v>
      </c>
      <c r="H13" s="34">
        <v>0</v>
      </c>
      <c r="I13" s="34">
        <v>0</v>
      </c>
      <c r="J13" s="34">
        <v>0</v>
      </c>
      <c r="K13" s="35">
        <v>200</v>
      </c>
      <c r="L13" s="35">
        <v>35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</row>
    <row r="14" spans="1:47">
      <c r="A14" s="25" t="s">
        <v>92</v>
      </c>
      <c r="B14" s="26">
        <v>0.1</v>
      </c>
      <c r="C14" s="26">
        <f t="shared" si="1"/>
        <v>0</v>
      </c>
      <c r="D14" s="26"/>
      <c r="E14" s="27">
        <f t="shared" si="0"/>
        <v>330</v>
      </c>
      <c r="F14" s="34">
        <v>0</v>
      </c>
      <c r="G14" s="35">
        <v>180</v>
      </c>
      <c r="H14" s="34">
        <v>0</v>
      </c>
      <c r="I14" s="35">
        <v>8</v>
      </c>
      <c r="J14" s="34">
        <v>0</v>
      </c>
      <c r="K14" s="35">
        <v>135</v>
      </c>
      <c r="L14" s="35">
        <v>7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</row>
    <row r="15" spans="1:47">
      <c r="A15" s="25" t="s">
        <v>93</v>
      </c>
      <c r="B15" s="26">
        <v>0.1</v>
      </c>
      <c r="C15" s="26">
        <f t="shared" si="1"/>
        <v>37.5</v>
      </c>
      <c r="D15" s="26"/>
      <c r="E15" s="27">
        <f t="shared" si="0"/>
        <v>432</v>
      </c>
      <c r="F15" s="36">
        <v>0</v>
      </c>
      <c r="G15" s="36">
        <v>240</v>
      </c>
      <c r="H15" s="36">
        <v>0</v>
      </c>
      <c r="I15" s="36">
        <v>12</v>
      </c>
      <c r="J15" s="36">
        <v>0</v>
      </c>
      <c r="K15" s="36">
        <v>170</v>
      </c>
      <c r="L15" s="36">
        <v>10</v>
      </c>
      <c r="M15" s="23"/>
      <c r="N15" s="23"/>
      <c r="O15" s="23"/>
      <c r="P15" s="23"/>
      <c r="Q15" s="23"/>
      <c r="R15" s="23">
        <v>37.5</v>
      </c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</row>
    <row r="16" spans="1:47">
      <c r="A16" s="25" t="s">
        <v>94</v>
      </c>
      <c r="B16" s="26">
        <v>0.1</v>
      </c>
      <c r="C16" s="26">
        <f t="shared" si="1"/>
        <v>3</v>
      </c>
      <c r="D16" s="26"/>
      <c r="E16" s="27">
        <f>SUM(F16:L16)</f>
        <v>25</v>
      </c>
      <c r="F16" s="37">
        <v>8</v>
      </c>
      <c r="G16" s="38">
        <v>0</v>
      </c>
      <c r="H16" s="37">
        <v>4</v>
      </c>
      <c r="I16" s="37">
        <v>4</v>
      </c>
      <c r="J16" s="37">
        <v>0</v>
      </c>
      <c r="K16" s="37">
        <v>8</v>
      </c>
      <c r="L16" s="37">
        <v>1</v>
      </c>
      <c r="M16" s="23"/>
      <c r="N16" s="23"/>
      <c r="O16" s="23"/>
      <c r="P16" s="23"/>
      <c r="Q16" s="23"/>
      <c r="R16" s="23"/>
      <c r="S16" s="23">
        <v>3</v>
      </c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</row>
    <row r="17" spans="1:47">
      <c r="A17" s="25" t="s">
        <v>95</v>
      </c>
      <c r="B17" s="26">
        <v>0.1</v>
      </c>
      <c r="C17" s="26">
        <f t="shared" si="1"/>
        <v>4</v>
      </c>
      <c r="D17" s="26"/>
      <c r="E17" s="27">
        <f t="shared" si="0"/>
        <v>25</v>
      </c>
      <c r="F17" s="37">
        <v>8</v>
      </c>
      <c r="G17" s="38">
        <v>0</v>
      </c>
      <c r="H17" s="37">
        <v>4</v>
      </c>
      <c r="I17" s="37">
        <v>4</v>
      </c>
      <c r="J17" s="37">
        <v>0</v>
      </c>
      <c r="K17" s="37">
        <v>8</v>
      </c>
      <c r="L17" s="37">
        <v>1</v>
      </c>
      <c r="M17" s="23"/>
      <c r="N17" s="23"/>
      <c r="O17" s="23"/>
      <c r="P17" s="23"/>
      <c r="Q17" s="23"/>
      <c r="R17" s="23"/>
      <c r="S17" s="23">
        <v>4</v>
      </c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</row>
    <row r="18" spans="1:47">
      <c r="A18" s="28" t="s">
        <v>96</v>
      </c>
      <c r="B18" s="26">
        <v>0.1</v>
      </c>
      <c r="C18" s="26">
        <f t="shared" si="1"/>
        <v>0</v>
      </c>
      <c r="D18" s="26"/>
      <c r="E18" s="27">
        <f t="shared" si="0"/>
        <v>0</v>
      </c>
      <c r="F18" s="27"/>
      <c r="G18" s="27"/>
      <c r="H18" s="27"/>
      <c r="I18" s="27"/>
      <c r="J18" s="27"/>
      <c r="K18" s="27"/>
      <c r="L18" s="27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</row>
    <row r="19" spans="1:47">
      <c r="A19" s="28" t="s">
        <v>97</v>
      </c>
      <c r="B19" s="26">
        <v>0.1</v>
      </c>
      <c r="C19" s="26">
        <f t="shared" si="1"/>
        <v>0</v>
      </c>
      <c r="D19" s="26"/>
      <c r="E19" s="27">
        <f t="shared" si="0"/>
        <v>0</v>
      </c>
      <c r="F19" s="27"/>
      <c r="G19" s="27"/>
      <c r="H19" s="27"/>
      <c r="I19" s="27"/>
      <c r="J19" s="27"/>
      <c r="K19" s="27"/>
      <c r="L19" s="27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</row>
    <row r="20" spans="1:47">
      <c r="A20" s="28" t="s">
        <v>98</v>
      </c>
      <c r="B20" s="26">
        <v>0.1</v>
      </c>
      <c r="C20" s="26">
        <f t="shared" si="1"/>
        <v>0</v>
      </c>
      <c r="D20" s="26"/>
      <c r="E20" s="27">
        <f t="shared" si="0"/>
        <v>0</v>
      </c>
      <c r="F20" s="27"/>
      <c r="G20" s="27"/>
      <c r="H20" s="27"/>
      <c r="I20" s="27"/>
      <c r="J20" s="27"/>
      <c r="K20" s="27"/>
      <c r="L20" s="27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</row>
    <row r="21" spans="1:47">
      <c r="A21" s="28" t="s">
        <v>99</v>
      </c>
      <c r="B21" s="26">
        <v>0.1</v>
      </c>
      <c r="C21" s="26">
        <f t="shared" si="1"/>
        <v>0</v>
      </c>
      <c r="D21" s="26"/>
      <c r="E21" s="27">
        <f t="shared" si="0"/>
        <v>32</v>
      </c>
      <c r="F21" s="37">
        <v>8</v>
      </c>
      <c r="G21" s="38">
        <v>0</v>
      </c>
      <c r="H21" s="37">
        <v>7</v>
      </c>
      <c r="I21" s="37">
        <v>8</v>
      </c>
      <c r="J21" s="37">
        <v>0</v>
      </c>
      <c r="K21" s="37">
        <v>8</v>
      </c>
      <c r="L21" s="37">
        <v>1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</row>
    <row r="22" spans="1:47">
      <c r="A22" s="39" t="s">
        <v>100</v>
      </c>
      <c r="B22" s="26">
        <v>0.1</v>
      </c>
      <c r="C22" s="26">
        <f t="shared" si="1"/>
        <v>0</v>
      </c>
      <c r="D22" s="26"/>
      <c r="E22" s="27">
        <f t="shared" si="0"/>
        <v>6.3000020000000001</v>
      </c>
      <c r="F22" s="29">
        <v>2</v>
      </c>
      <c r="G22" s="29">
        <v>9.9999999999999995E-7</v>
      </c>
      <c r="H22" s="29">
        <v>1</v>
      </c>
      <c r="I22" s="29">
        <v>3</v>
      </c>
      <c r="J22" s="29">
        <v>0</v>
      </c>
      <c r="K22" s="29">
        <v>9.9999999999999995E-7</v>
      </c>
      <c r="L22" s="29">
        <v>0.3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</row>
    <row r="23" spans="1:47">
      <c r="A23" s="25" t="s">
        <v>101</v>
      </c>
      <c r="B23" s="26">
        <v>0.1</v>
      </c>
      <c r="C23" s="26">
        <f t="shared" si="1"/>
        <v>5</v>
      </c>
      <c r="D23" s="26"/>
      <c r="E23" s="27">
        <f t="shared" si="0"/>
        <v>0</v>
      </c>
      <c r="F23" s="27"/>
      <c r="G23" s="27"/>
      <c r="H23" s="27"/>
      <c r="I23" s="27"/>
      <c r="J23" s="27"/>
      <c r="K23" s="27"/>
      <c r="L23" s="27"/>
      <c r="M23" s="23"/>
      <c r="N23" s="23"/>
      <c r="O23" s="23"/>
      <c r="P23" s="23"/>
      <c r="Q23" s="23"/>
      <c r="R23" s="23"/>
      <c r="S23" s="23">
        <v>5</v>
      </c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</row>
    <row r="24" spans="1:47">
      <c r="A24" s="28" t="s">
        <v>102</v>
      </c>
      <c r="B24" s="26">
        <v>0.1</v>
      </c>
      <c r="C24" s="26">
        <f t="shared" si="1"/>
        <v>0</v>
      </c>
      <c r="D24" s="26"/>
      <c r="E24" s="27">
        <f t="shared" si="0"/>
        <v>0</v>
      </c>
      <c r="F24" s="27"/>
      <c r="G24" s="27"/>
      <c r="H24" s="27"/>
      <c r="I24" s="27"/>
      <c r="J24" s="27"/>
      <c r="K24" s="27"/>
      <c r="L24" s="27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</row>
    <row r="25" spans="1:47">
      <c r="A25" s="28" t="s">
        <v>103</v>
      </c>
      <c r="B25" s="26">
        <v>0.1</v>
      </c>
      <c r="C25" s="26">
        <f t="shared" si="1"/>
        <v>0</v>
      </c>
      <c r="D25" s="26"/>
      <c r="E25" s="27">
        <f t="shared" si="0"/>
        <v>0</v>
      </c>
      <c r="F25" s="27"/>
      <c r="G25" s="27"/>
      <c r="H25" s="27"/>
      <c r="I25" s="27"/>
      <c r="J25" s="27"/>
      <c r="K25" s="27"/>
      <c r="L25" s="27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</row>
    <row r="26" spans="1:47">
      <c r="A26" s="25" t="s">
        <v>104</v>
      </c>
      <c r="B26" s="26">
        <v>0.1</v>
      </c>
      <c r="C26" s="26">
        <f t="shared" si="1"/>
        <v>5</v>
      </c>
      <c r="D26" s="26"/>
      <c r="E26" s="27">
        <f t="shared" si="0"/>
        <v>0</v>
      </c>
      <c r="F26" s="27"/>
      <c r="G26" s="27"/>
      <c r="H26" s="27"/>
      <c r="I26" s="27"/>
      <c r="J26" s="27"/>
      <c r="K26" s="27"/>
      <c r="L26" s="27"/>
      <c r="M26" s="23"/>
      <c r="N26" s="23"/>
      <c r="O26" s="23"/>
      <c r="P26" s="23"/>
      <c r="Q26" s="23"/>
      <c r="R26" s="23"/>
      <c r="S26" s="23"/>
      <c r="T26" s="23">
        <v>5</v>
      </c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</row>
    <row r="27" spans="1:47">
      <c r="A27" s="25" t="s">
        <v>105</v>
      </c>
      <c r="B27" s="26">
        <v>0.1</v>
      </c>
      <c r="C27" s="26">
        <f t="shared" si="1"/>
        <v>20</v>
      </c>
      <c r="D27" s="26"/>
      <c r="E27" s="27">
        <f t="shared" si="0"/>
        <v>0</v>
      </c>
      <c r="F27" s="27"/>
      <c r="G27" s="27"/>
      <c r="H27" s="27"/>
      <c r="I27" s="27"/>
      <c r="J27" s="27"/>
      <c r="K27" s="27"/>
      <c r="L27" s="27"/>
      <c r="M27" s="23"/>
      <c r="N27" s="23"/>
      <c r="O27" s="23"/>
      <c r="P27" s="23"/>
      <c r="Q27" s="23"/>
      <c r="R27" s="23"/>
      <c r="S27" s="23"/>
      <c r="T27" s="23"/>
      <c r="U27" s="23">
        <v>20</v>
      </c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</row>
    <row r="28" spans="1:47">
      <c r="A28" s="25" t="s">
        <v>106</v>
      </c>
      <c r="B28" s="26">
        <v>0.1</v>
      </c>
      <c r="C28" s="26">
        <f t="shared" si="1"/>
        <v>40</v>
      </c>
      <c r="D28" s="26"/>
      <c r="E28" s="27">
        <f t="shared" si="0"/>
        <v>0</v>
      </c>
      <c r="F28" s="27"/>
      <c r="G28" s="27"/>
      <c r="H28" s="27"/>
      <c r="I28" s="27"/>
      <c r="J28" s="27"/>
      <c r="K28" s="27"/>
      <c r="L28" s="27"/>
      <c r="M28" s="23"/>
      <c r="N28" s="23"/>
      <c r="O28" s="23"/>
      <c r="P28" s="23"/>
      <c r="Q28" s="23"/>
      <c r="R28" s="23"/>
      <c r="S28" s="23"/>
      <c r="T28" s="23"/>
      <c r="U28" s="23"/>
      <c r="V28" s="23">
        <v>40</v>
      </c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</row>
    <row r="29" spans="1:47">
      <c r="A29" s="25" t="s">
        <v>107</v>
      </c>
      <c r="B29" s="26">
        <v>0.1</v>
      </c>
      <c r="C29" s="26">
        <f t="shared" si="1"/>
        <v>0</v>
      </c>
      <c r="D29" s="26"/>
      <c r="E29" s="27">
        <f t="shared" si="0"/>
        <v>0</v>
      </c>
      <c r="F29" s="27"/>
      <c r="G29" s="27"/>
      <c r="H29" s="27"/>
      <c r="I29" s="27"/>
      <c r="J29" s="27"/>
      <c r="K29" s="27"/>
      <c r="L29" s="27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</row>
    <row r="30" spans="1:47">
      <c r="A30" s="25" t="s">
        <v>108</v>
      </c>
      <c r="B30" s="26">
        <v>0.1</v>
      </c>
      <c r="C30" s="26">
        <f t="shared" si="1"/>
        <v>0</v>
      </c>
      <c r="D30" s="26"/>
      <c r="E30" s="27">
        <f t="shared" si="0"/>
        <v>0</v>
      </c>
      <c r="F30" s="27"/>
      <c r="G30" s="27"/>
      <c r="H30" s="27"/>
      <c r="I30" s="27"/>
      <c r="J30" s="27"/>
      <c r="K30" s="27"/>
      <c r="L30" s="27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</row>
    <row r="31" spans="1:47">
      <c r="A31" s="40" t="s">
        <v>109</v>
      </c>
      <c r="B31" s="26">
        <v>0.1</v>
      </c>
      <c r="C31" s="26">
        <f t="shared" si="1"/>
        <v>0</v>
      </c>
      <c r="D31" s="26"/>
      <c r="E31" s="27">
        <f t="shared" si="0"/>
        <v>3.8000020000000001</v>
      </c>
      <c r="F31" s="29">
        <v>1</v>
      </c>
      <c r="G31" s="29">
        <v>9.9999999999999995E-7</v>
      </c>
      <c r="H31" s="29">
        <v>0.5</v>
      </c>
      <c r="I31" s="29">
        <v>1</v>
      </c>
      <c r="J31" s="29">
        <v>1</v>
      </c>
      <c r="K31" s="29">
        <v>9.9999999999999995E-7</v>
      </c>
      <c r="L31" s="29">
        <v>0.3</v>
      </c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</row>
    <row r="32" spans="1:47">
      <c r="A32" s="41" t="s">
        <v>110</v>
      </c>
      <c r="B32" s="26">
        <v>0.1</v>
      </c>
      <c r="C32" s="26">
        <f t="shared" si="1"/>
        <v>0</v>
      </c>
      <c r="D32" s="26"/>
      <c r="E32" s="27">
        <f t="shared" si="0"/>
        <v>0.20000500000000002</v>
      </c>
      <c r="F32" s="29">
        <v>9.9999999999999995E-7</v>
      </c>
      <c r="G32" s="29">
        <v>9.9999999999999995E-7</v>
      </c>
      <c r="H32" s="29">
        <v>9.9999999999999995E-7</v>
      </c>
      <c r="I32" s="29">
        <v>9.9999999999999995E-7</v>
      </c>
      <c r="J32" s="29">
        <v>9.9999999999999995E-7</v>
      </c>
      <c r="K32" s="29">
        <v>0.1</v>
      </c>
      <c r="L32" s="29">
        <v>0.1</v>
      </c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</row>
    <row r="33" spans="1:47">
      <c r="A33" s="41" t="s">
        <v>111</v>
      </c>
      <c r="B33" s="26">
        <v>0.1</v>
      </c>
      <c r="C33" s="26">
        <f t="shared" si="1"/>
        <v>0</v>
      </c>
      <c r="D33" s="26"/>
      <c r="E33" s="27">
        <f t="shared" si="0"/>
        <v>1.3000050000000001</v>
      </c>
      <c r="F33" s="29">
        <v>9.9999999999999995E-7</v>
      </c>
      <c r="G33" s="29">
        <v>9.9999999999999995E-7</v>
      </c>
      <c r="H33" s="29">
        <v>9.9999999999999995E-7</v>
      </c>
      <c r="I33" s="29">
        <v>9.9999999999999995E-7</v>
      </c>
      <c r="J33" s="29">
        <v>9.9999999999999995E-7</v>
      </c>
      <c r="K33" s="29">
        <v>0.8</v>
      </c>
      <c r="L33" s="29">
        <v>0.5</v>
      </c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</row>
    <row r="34" spans="1:47">
      <c r="A34" s="41" t="s">
        <v>112</v>
      </c>
      <c r="B34" s="26">
        <v>0.1</v>
      </c>
      <c r="C34" s="26">
        <f t="shared" si="1"/>
        <v>0</v>
      </c>
      <c r="D34" s="26"/>
      <c r="E34" s="27">
        <f t="shared" si="0"/>
        <v>3.0000049999999998</v>
      </c>
      <c r="F34" s="29">
        <v>9.9999999999999995E-7</v>
      </c>
      <c r="G34" s="29">
        <v>9.9999999999999995E-7</v>
      </c>
      <c r="H34" s="29">
        <v>9.9999999999999995E-7</v>
      </c>
      <c r="I34" s="29">
        <v>9.9999999999999995E-7</v>
      </c>
      <c r="J34" s="29">
        <v>9.9999999999999995E-7</v>
      </c>
      <c r="K34" s="29">
        <v>2</v>
      </c>
      <c r="L34" s="29">
        <v>1</v>
      </c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</row>
    <row r="35" spans="1:47">
      <c r="A35" s="41" t="s">
        <v>113</v>
      </c>
      <c r="B35" s="26">
        <v>0.1</v>
      </c>
      <c r="C35" s="26">
        <f t="shared" si="1"/>
        <v>0</v>
      </c>
      <c r="D35" s="26"/>
      <c r="E35" s="27">
        <f t="shared" si="0"/>
        <v>14.000002</v>
      </c>
      <c r="F35" s="29">
        <v>2</v>
      </c>
      <c r="G35" s="29">
        <v>9.9999999999999995E-7</v>
      </c>
      <c r="H35" s="29">
        <v>1</v>
      </c>
      <c r="I35" s="29">
        <v>8</v>
      </c>
      <c r="J35" s="29">
        <v>2</v>
      </c>
      <c r="K35" s="29">
        <v>9.9999999999999995E-7</v>
      </c>
      <c r="L35" s="29">
        <v>1</v>
      </c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</row>
    <row r="36" spans="1:47">
      <c r="A36" s="41" t="s">
        <v>114</v>
      </c>
      <c r="B36" s="26">
        <v>0.1</v>
      </c>
      <c r="C36" s="26">
        <f t="shared" si="1"/>
        <v>0</v>
      </c>
      <c r="D36" s="26"/>
      <c r="E36" s="27">
        <f t="shared" si="0"/>
        <v>6.0000020000000003</v>
      </c>
      <c r="F36" s="29">
        <v>2</v>
      </c>
      <c r="G36" s="29">
        <v>9.9999999999999995E-7</v>
      </c>
      <c r="H36" s="29">
        <v>1</v>
      </c>
      <c r="I36" s="29">
        <v>1</v>
      </c>
      <c r="J36" s="29">
        <v>1</v>
      </c>
      <c r="K36" s="29">
        <v>9.9999999999999995E-7</v>
      </c>
      <c r="L36" s="29">
        <v>1</v>
      </c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</row>
    <row r="37" spans="1:47">
      <c r="A37" s="41" t="s">
        <v>115</v>
      </c>
      <c r="B37" s="26">
        <v>0.1</v>
      </c>
      <c r="C37" s="26">
        <f t="shared" si="1"/>
        <v>0</v>
      </c>
      <c r="D37" s="26"/>
      <c r="E37" s="27">
        <f>SUM(F37:L37)</f>
        <v>4.0001009999999999</v>
      </c>
      <c r="F37" s="29">
        <v>4</v>
      </c>
      <c r="G37" s="30">
        <v>1E-4</v>
      </c>
      <c r="H37" s="29"/>
      <c r="I37" s="29"/>
      <c r="J37" s="29"/>
      <c r="K37" s="29">
        <v>9.9999999999999995E-7</v>
      </c>
      <c r="L37" s="29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</row>
    <row r="38" spans="1:47">
      <c r="A38" s="41" t="s">
        <v>116</v>
      </c>
      <c r="B38" s="26">
        <v>0.1</v>
      </c>
      <c r="C38" s="26">
        <f t="shared" si="1"/>
        <v>0</v>
      </c>
      <c r="D38" s="26"/>
      <c r="E38" s="27">
        <f t="shared" ref="E38:E101" si="2">SUM(F38:L38)</f>
        <v>20.000002000000002</v>
      </c>
      <c r="F38" s="29">
        <v>2</v>
      </c>
      <c r="G38" s="29">
        <v>9.9999999999999995E-7</v>
      </c>
      <c r="H38" s="29">
        <v>2</v>
      </c>
      <c r="I38" s="29">
        <v>12</v>
      </c>
      <c r="J38" s="29">
        <v>2</v>
      </c>
      <c r="K38" s="29">
        <v>9.9999999999999995E-7</v>
      </c>
      <c r="L38" s="29">
        <v>2</v>
      </c>
      <c r="M38" s="42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</row>
    <row r="39" spans="1:47">
      <c r="A39" s="41" t="s">
        <v>117</v>
      </c>
      <c r="B39" s="26">
        <v>0.1</v>
      </c>
      <c r="C39" s="26">
        <f t="shared" si="1"/>
        <v>0</v>
      </c>
      <c r="D39" s="26"/>
      <c r="E39" s="27">
        <f t="shared" si="2"/>
        <v>17.000002000000002</v>
      </c>
      <c r="F39" s="29">
        <v>2</v>
      </c>
      <c r="G39" s="29">
        <v>9.9999999999999995E-7</v>
      </c>
      <c r="H39" s="29">
        <v>2</v>
      </c>
      <c r="I39" s="29">
        <v>9</v>
      </c>
      <c r="J39" s="29">
        <v>2</v>
      </c>
      <c r="K39" s="29">
        <v>9.9999999999999995E-7</v>
      </c>
      <c r="L39" s="29">
        <v>2</v>
      </c>
      <c r="M39" s="42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</row>
    <row r="40" spans="1:47">
      <c r="A40" s="41" t="s">
        <v>118</v>
      </c>
      <c r="B40" s="26">
        <v>0.1</v>
      </c>
      <c r="C40" s="26">
        <f t="shared" si="1"/>
        <v>0</v>
      </c>
      <c r="D40" s="26"/>
      <c r="E40" s="27">
        <f t="shared" si="2"/>
        <v>18.000000100000001</v>
      </c>
      <c r="F40" s="29">
        <v>4</v>
      </c>
      <c r="G40" s="29">
        <v>0</v>
      </c>
      <c r="H40" s="29">
        <v>3</v>
      </c>
      <c r="I40" s="29">
        <v>5</v>
      </c>
      <c r="J40" s="29">
        <v>4</v>
      </c>
      <c r="K40" s="29">
        <v>9.9999999999999995E-8</v>
      </c>
      <c r="L40" s="29">
        <v>2</v>
      </c>
      <c r="M40" s="42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</row>
    <row r="41" spans="1:47">
      <c r="A41" s="41" t="s">
        <v>119</v>
      </c>
      <c r="B41" s="26">
        <v>0.1</v>
      </c>
      <c r="C41" s="26">
        <f t="shared" si="1"/>
        <v>0</v>
      </c>
      <c r="D41" s="26"/>
      <c r="E41" s="27">
        <f t="shared" si="2"/>
        <v>16.000002000000002</v>
      </c>
      <c r="F41" s="29">
        <v>2</v>
      </c>
      <c r="G41" s="29">
        <v>9.9999999999999995E-7</v>
      </c>
      <c r="H41" s="29">
        <v>2</v>
      </c>
      <c r="I41" s="29">
        <v>8</v>
      </c>
      <c r="J41" s="29">
        <v>2</v>
      </c>
      <c r="K41" s="29">
        <v>9.9999999999999995E-7</v>
      </c>
      <c r="L41" s="29">
        <v>2</v>
      </c>
      <c r="M41" s="42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</row>
    <row r="42" spans="1:47">
      <c r="A42" s="41" t="s">
        <v>120</v>
      </c>
      <c r="B42" s="26">
        <v>0.1</v>
      </c>
      <c r="C42" s="26">
        <f t="shared" si="1"/>
        <v>0</v>
      </c>
      <c r="D42" s="26"/>
      <c r="E42" s="27">
        <f t="shared" si="2"/>
        <v>6.0000020000000003</v>
      </c>
      <c r="F42" s="29">
        <v>2</v>
      </c>
      <c r="G42" s="29">
        <v>9.9999999999999995E-7</v>
      </c>
      <c r="H42" s="29">
        <v>1</v>
      </c>
      <c r="I42" s="29">
        <v>1</v>
      </c>
      <c r="J42" s="29">
        <v>1</v>
      </c>
      <c r="K42" s="29">
        <v>9.9999999999999995E-7</v>
      </c>
      <c r="L42" s="29">
        <v>1</v>
      </c>
      <c r="M42" s="42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</row>
    <row r="43" spans="1:47">
      <c r="A43" s="41" t="s">
        <v>121</v>
      </c>
      <c r="B43" s="26">
        <v>0.1</v>
      </c>
      <c r="C43" s="26">
        <f t="shared" si="1"/>
        <v>0</v>
      </c>
      <c r="D43" s="26"/>
      <c r="E43" s="27">
        <f t="shared" si="2"/>
        <v>6.0000020000000003</v>
      </c>
      <c r="F43" s="29">
        <v>1</v>
      </c>
      <c r="G43" s="29">
        <v>9.9999999999999995E-7</v>
      </c>
      <c r="H43" s="29">
        <v>1</v>
      </c>
      <c r="I43" s="29">
        <v>1</v>
      </c>
      <c r="J43" s="29">
        <v>2</v>
      </c>
      <c r="K43" s="29">
        <v>9.9999999999999995E-7</v>
      </c>
      <c r="L43" s="29">
        <v>1</v>
      </c>
      <c r="M43" s="42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</row>
    <row r="44" spans="1:47">
      <c r="A44" s="41" t="s">
        <v>122</v>
      </c>
      <c r="B44" s="26">
        <v>0.1</v>
      </c>
      <c r="C44" s="26">
        <f t="shared" si="1"/>
        <v>0</v>
      </c>
      <c r="D44" s="26"/>
      <c r="E44" s="27">
        <f t="shared" si="2"/>
        <v>8.0001010000000008</v>
      </c>
      <c r="F44" s="29">
        <v>2</v>
      </c>
      <c r="G44" s="30">
        <v>1E-4</v>
      </c>
      <c r="H44" s="29">
        <v>2</v>
      </c>
      <c r="I44" s="29">
        <v>1</v>
      </c>
      <c r="J44" s="29">
        <v>2</v>
      </c>
      <c r="K44" s="29">
        <v>9.9999999999999995E-7</v>
      </c>
      <c r="L44" s="29">
        <v>1</v>
      </c>
      <c r="M44" s="42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</row>
    <row r="45" spans="1:47">
      <c r="A45" s="41" t="s">
        <v>123</v>
      </c>
      <c r="B45" s="26">
        <v>0.1</v>
      </c>
      <c r="C45" s="26">
        <f t="shared" si="1"/>
        <v>0</v>
      </c>
      <c r="D45" s="26"/>
      <c r="E45" s="27">
        <f t="shared" si="2"/>
        <v>11.000100999999999</v>
      </c>
      <c r="F45" s="29">
        <v>3</v>
      </c>
      <c r="G45" s="30">
        <v>1E-4</v>
      </c>
      <c r="H45" s="29">
        <v>2</v>
      </c>
      <c r="I45" s="29">
        <v>2</v>
      </c>
      <c r="J45" s="29">
        <v>3</v>
      </c>
      <c r="K45" s="29">
        <v>9.9999999999999995E-7</v>
      </c>
      <c r="L45" s="29">
        <v>1</v>
      </c>
      <c r="M45" s="42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</row>
    <row r="46" spans="1:47">
      <c r="A46" s="41" t="s">
        <v>124</v>
      </c>
      <c r="B46" s="26">
        <v>0.1</v>
      </c>
      <c r="C46" s="26">
        <f t="shared" si="1"/>
        <v>0</v>
      </c>
      <c r="D46" s="26"/>
      <c r="E46" s="27">
        <f t="shared" si="2"/>
        <v>20.000101000000001</v>
      </c>
      <c r="F46" s="29">
        <v>3</v>
      </c>
      <c r="G46" s="30">
        <v>1E-4</v>
      </c>
      <c r="H46" s="29">
        <v>7</v>
      </c>
      <c r="I46" s="29">
        <v>2</v>
      </c>
      <c r="J46" s="29">
        <v>6</v>
      </c>
      <c r="K46" s="29">
        <v>9.9999999999999995E-7</v>
      </c>
      <c r="L46" s="29">
        <v>2</v>
      </c>
      <c r="M46" s="42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</row>
    <row r="47" spans="1:47">
      <c r="A47" s="41" t="s">
        <v>125</v>
      </c>
      <c r="B47" s="26">
        <v>0.1</v>
      </c>
      <c r="C47" s="26">
        <f t="shared" si="1"/>
        <v>0</v>
      </c>
      <c r="D47" s="26"/>
      <c r="E47" s="27">
        <f t="shared" si="2"/>
        <v>5.0001009999999999</v>
      </c>
      <c r="F47" s="29">
        <v>2</v>
      </c>
      <c r="G47" s="30">
        <v>1E-4</v>
      </c>
      <c r="H47" s="29">
        <v>0</v>
      </c>
      <c r="I47" s="29">
        <v>0</v>
      </c>
      <c r="J47" s="29">
        <v>2</v>
      </c>
      <c r="K47" s="29">
        <v>9.9999999999999995E-7</v>
      </c>
      <c r="L47" s="29">
        <v>1</v>
      </c>
      <c r="M47" s="42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</row>
    <row r="48" spans="1:47">
      <c r="A48" s="41" t="s">
        <v>126</v>
      </c>
      <c r="B48" s="26">
        <v>0.1</v>
      </c>
      <c r="C48" s="26">
        <f t="shared" si="1"/>
        <v>0</v>
      </c>
      <c r="D48" s="26"/>
      <c r="E48" s="27">
        <f t="shared" si="2"/>
        <v>6.0000020000000003</v>
      </c>
      <c r="F48" s="29">
        <v>2</v>
      </c>
      <c r="G48" s="29">
        <v>9.9999999999999995E-7</v>
      </c>
      <c r="H48" s="29">
        <v>1</v>
      </c>
      <c r="I48" s="29">
        <v>1</v>
      </c>
      <c r="J48" s="29">
        <v>1</v>
      </c>
      <c r="K48" s="29">
        <v>9.9999999999999995E-7</v>
      </c>
      <c r="L48" s="29">
        <v>1</v>
      </c>
      <c r="M48" s="42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</row>
    <row r="49" spans="1:47">
      <c r="A49" s="41" t="s">
        <v>127</v>
      </c>
      <c r="B49" s="26">
        <v>0.1</v>
      </c>
      <c r="C49" s="26">
        <f t="shared" si="1"/>
        <v>0</v>
      </c>
      <c r="D49" s="26"/>
      <c r="E49" s="27">
        <f t="shared" si="2"/>
        <v>12.000002</v>
      </c>
      <c r="F49" s="29">
        <v>2</v>
      </c>
      <c r="G49" s="29">
        <v>9.9999999999999995E-7</v>
      </c>
      <c r="H49" s="29">
        <v>1</v>
      </c>
      <c r="I49" s="29">
        <v>6</v>
      </c>
      <c r="J49" s="29">
        <v>2</v>
      </c>
      <c r="K49" s="29">
        <v>9.9999999999999995E-7</v>
      </c>
      <c r="L49" s="29">
        <v>1</v>
      </c>
      <c r="M49" s="42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</row>
    <row r="50" spans="1:47">
      <c r="A50" s="41" t="s">
        <v>128</v>
      </c>
      <c r="B50" s="26">
        <v>0.1</v>
      </c>
      <c r="C50" s="26">
        <f t="shared" si="1"/>
        <v>0</v>
      </c>
      <c r="D50" s="26"/>
      <c r="E50" s="27">
        <f t="shared" si="2"/>
        <v>6.5000010000000001</v>
      </c>
      <c r="F50" s="29">
        <v>2</v>
      </c>
      <c r="G50" s="30">
        <v>0</v>
      </c>
      <c r="H50" s="29">
        <v>1</v>
      </c>
      <c r="I50" s="29">
        <v>1</v>
      </c>
      <c r="J50" s="29">
        <v>2</v>
      </c>
      <c r="K50" s="29">
        <v>9.9999999999999995E-7</v>
      </c>
      <c r="L50" s="29">
        <v>0.5</v>
      </c>
      <c r="M50" s="42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</row>
    <row r="51" spans="1:47">
      <c r="A51" s="41" t="s">
        <v>129</v>
      </c>
      <c r="B51" s="26">
        <v>0.1</v>
      </c>
      <c r="C51" s="26">
        <f t="shared" si="1"/>
        <v>0</v>
      </c>
      <c r="D51" s="26"/>
      <c r="E51" s="27">
        <f t="shared" si="2"/>
        <v>21.000002000000002</v>
      </c>
      <c r="F51" s="29">
        <v>2</v>
      </c>
      <c r="G51" s="29">
        <v>9.9999999999999995E-7</v>
      </c>
      <c r="H51" s="29">
        <v>2</v>
      </c>
      <c r="I51" s="29">
        <v>10</v>
      </c>
      <c r="J51" s="29">
        <v>5</v>
      </c>
      <c r="K51" s="29">
        <v>9.9999999999999995E-7</v>
      </c>
      <c r="L51" s="29">
        <v>2</v>
      </c>
      <c r="M51" s="42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</row>
    <row r="52" spans="1:47">
      <c r="A52" s="41" t="s">
        <v>130</v>
      </c>
      <c r="B52" s="26">
        <v>0.1</v>
      </c>
      <c r="C52" s="26">
        <f t="shared" si="1"/>
        <v>0</v>
      </c>
      <c r="D52" s="26"/>
      <c r="E52" s="27">
        <f t="shared" si="2"/>
        <v>12.000002</v>
      </c>
      <c r="F52" s="29">
        <v>2</v>
      </c>
      <c r="G52" s="29">
        <v>9.9999999999999995E-7</v>
      </c>
      <c r="H52" s="29">
        <v>1</v>
      </c>
      <c r="I52" s="29">
        <v>4</v>
      </c>
      <c r="J52" s="29">
        <v>3</v>
      </c>
      <c r="K52" s="29">
        <v>9.9999999999999995E-7</v>
      </c>
      <c r="L52" s="29">
        <v>2</v>
      </c>
      <c r="M52" s="42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</row>
    <row r="53" spans="1:47">
      <c r="A53" s="41" t="s">
        <v>131</v>
      </c>
      <c r="B53" s="26">
        <v>0.1</v>
      </c>
      <c r="C53" s="26">
        <f t="shared" si="1"/>
        <v>0</v>
      </c>
      <c r="D53" s="26"/>
      <c r="E53" s="27">
        <f t="shared" si="2"/>
        <v>6.0000020000000003</v>
      </c>
      <c r="F53" s="29">
        <v>1</v>
      </c>
      <c r="G53" s="29">
        <v>9.9999999999999995E-7</v>
      </c>
      <c r="H53" s="29">
        <v>1</v>
      </c>
      <c r="I53" s="29">
        <v>2</v>
      </c>
      <c r="J53" s="29">
        <v>1</v>
      </c>
      <c r="K53" s="29">
        <v>9.9999999999999995E-7</v>
      </c>
      <c r="L53" s="29">
        <v>1</v>
      </c>
      <c r="M53" s="42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</row>
    <row r="54" spans="1:47">
      <c r="A54" s="41" t="s">
        <v>132</v>
      </c>
      <c r="B54" s="26">
        <v>0.1</v>
      </c>
      <c r="C54" s="26">
        <f t="shared" si="1"/>
        <v>0</v>
      </c>
      <c r="D54" s="26"/>
      <c r="E54" s="27">
        <f t="shared" si="2"/>
        <v>12.000000999999999</v>
      </c>
      <c r="F54" s="29">
        <v>4</v>
      </c>
      <c r="G54" s="30">
        <v>0</v>
      </c>
      <c r="H54" s="29">
        <v>0</v>
      </c>
      <c r="I54" s="29">
        <v>4</v>
      </c>
      <c r="J54" s="29">
        <v>3</v>
      </c>
      <c r="K54" s="29">
        <v>9.9999999999999995E-7</v>
      </c>
      <c r="L54" s="29">
        <v>1</v>
      </c>
      <c r="M54" s="42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</row>
    <row r="55" spans="1:47">
      <c r="A55" s="41" t="s">
        <v>133</v>
      </c>
      <c r="B55" s="26">
        <v>0.1</v>
      </c>
      <c r="C55" s="26">
        <f t="shared" si="1"/>
        <v>0</v>
      </c>
      <c r="D55" s="26"/>
      <c r="E55" s="27">
        <f t="shared" si="2"/>
        <v>6.0000010000000001</v>
      </c>
      <c r="F55" s="35">
        <v>0</v>
      </c>
      <c r="G55" s="38">
        <v>0</v>
      </c>
      <c r="H55" s="35">
        <v>1</v>
      </c>
      <c r="I55" s="35">
        <v>4</v>
      </c>
      <c r="J55" s="35">
        <v>0</v>
      </c>
      <c r="K55" s="34">
        <v>9.9999999999999995E-7</v>
      </c>
      <c r="L55" s="35">
        <v>1</v>
      </c>
      <c r="M55" s="42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</row>
    <row r="56" spans="1:47">
      <c r="A56" s="41" t="s">
        <v>134</v>
      </c>
      <c r="B56" s="26">
        <v>0.1</v>
      </c>
      <c r="C56" s="26">
        <f t="shared" si="1"/>
        <v>0</v>
      </c>
      <c r="D56" s="26"/>
      <c r="E56" s="27">
        <f t="shared" si="2"/>
        <v>12.000100999999999</v>
      </c>
      <c r="F56" s="43">
        <v>5</v>
      </c>
      <c r="G56" s="38">
        <v>1E-4</v>
      </c>
      <c r="H56" s="35">
        <v>1</v>
      </c>
      <c r="I56" s="35">
        <v>2</v>
      </c>
      <c r="J56" s="35">
        <v>2</v>
      </c>
      <c r="K56" s="34">
        <v>9.9999999999999995E-7</v>
      </c>
      <c r="L56" s="35">
        <v>2</v>
      </c>
      <c r="M56" s="42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</row>
    <row r="57" spans="1:47">
      <c r="A57" s="41" t="s">
        <v>135</v>
      </c>
      <c r="B57" s="26">
        <v>0.1</v>
      </c>
      <c r="C57" s="26">
        <f t="shared" si="1"/>
        <v>0</v>
      </c>
      <c r="D57" s="26"/>
      <c r="E57" s="27">
        <f t="shared" si="2"/>
        <v>15.000000999999999</v>
      </c>
      <c r="F57" s="37">
        <v>4</v>
      </c>
      <c r="G57" s="38">
        <v>0</v>
      </c>
      <c r="H57" s="37">
        <v>0</v>
      </c>
      <c r="I57" s="37">
        <v>4</v>
      </c>
      <c r="J57" s="37">
        <v>6</v>
      </c>
      <c r="K57" s="34">
        <v>9.9999999999999995E-7</v>
      </c>
      <c r="L57" s="37">
        <v>1</v>
      </c>
      <c r="M57" s="42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</row>
    <row r="58" spans="1:47">
      <c r="A58" s="41" t="s">
        <v>136</v>
      </c>
      <c r="B58" s="26">
        <v>0.1</v>
      </c>
      <c r="C58" s="26">
        <f t="shared" si="1"/>
        <v>0</v>
      </c>
      <c r="D58" s="26"/>
      <c r="E58" s="27">
        <f t="shared" si="2"/>
        <v>64.000000999999997</v>
      </c>
      <c r="F58" s="35">
        <v>12</v>
      </c>
      <c r="G58" s="38">
        <v>0</v>
      </c>
      <c r="H58" s="35">
        <v>35</v>
      </c>
      <c r="I58" s="35">
        <v>16</v>
      </c>
      <c r="J58" s="35">
        <v>0</v>
      </c>
      <c r="K58" s="34">
        <v>9.9999999999999995E-7</v>
      </c>
      <c r="L58" s="35">
        <v>1</v>
      </c>
      <c r="M58" s="42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</row>
    <row r="59" spans="1:47">
      <c r="A59" s="41" t="s">
        <v>137</v>
      </c>
      <c r="B59" s="26">
        <v>0.1</v>
      </c>
      <c r="C59" s="26">
        <f t="shared" si="1"/>
        <v>0</v>
      </c>
      <c r="D59" s="26"/>
      <c r="E59" s="27">
        <f t="shared" si="2"/>
        <v>0.60000399999999998</v>
      </c>
      <c r="F59" s="29">
        <v>9.9999999999999995E-7</v>
      </c>
      <c r="G59" s="29">
        <v>9.9999999999999995E-7</v>
      </c>
      <c r="H59" s="29">
        <v>0.1</v>
      </c>
      <c r="I59" s="29">
        <v>0.3</v>
      </c>
      <c r="J59" s="29">
        <v>9.9999999999999995E-7</v>
      </c>
      <c r="K59" s="29">
        <v>9.9999999999999995E-7</v>
      </c>
      <c r="L59" s="29">
        <v>0.2</v>
      </c>
      <c r="M59" s="42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</row>
    <row r="60" spans="1:47">
      <c r="A60" s="41" t="s">
        <v>80</v>
      </c>
      <c r="B60" s="26">
        <v>0.1</v>
      </c>
      <c r="C60" s="26">
        <f t="shared" si="1"/>
        <v>0</v>
      </c>
      <c r="D60" s="26"/>
      <c r="E60" s="27">
        <f t="shared" si="2"/>
        <v>5.0000040000000006</v>
      </c>
      <c r="F60" s="29">
        <v>9.9999999999999995E-7</v>
      </c>
      <c r="G60" s="29">
        <v>9.9999999999999995E-7</v>
      </c>
      <c r="H60" s="29">
        <v>1</v>
      </c>
      <c r="I60" s="29">
        <v>3</v>
      </c>
      <c r="J60" s="29">
        <v>9.9999999999999995E-7</v>
      </c>
      <c r="K60" s="29">
        <v>9.9999999999999995E-7</v>
      </c>
      <c r="L60" s="29">
        <v>1</v>
      </c>
      <c r="M60" s="42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</row>
    <row r="61" spans="1:47">
      <c r="A61" s="41" t="s">
        <v>138</v>
      </c>
      <c r="B61" s="26">
        <v>0.1</v>
      </c>
      <c r="C61" s="26">
        <f t="shared" si="1"/>
        <v>0</v>
      </c>
      <c r="D61" s="26"/>
      <c r="E61" s="27">
        <f t="shared" si="2"/>
        <v>0.40000500000000005</v>
      </c>
      <c r="F61" s="29">
        <v>9.9999999999999995E-7</v>
      </c>
      <c r="G61" s="29">
        <v>9.9999999999999995E-7</v>
      </c>
      <c r="H61" s="29">
        <v>9.9999999999999995E-7</v>
      </c>
      <c r="I61" s="29">
        <v>0.2</v>
      </c>
      <c r="J61" s="29">
        <v>9.9999999999999995E-7</v>
      </c>
      <c r="K61" s="29">
        <v>9.9999999999999995E-7</v>
      </c>
      <c r="L61" s="29">
        <v>0.2</v>
      </c>
      <c r="M61" s="42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</row>
    <row r="62" spans="1:47">
      <c r="A62" s="41" t="s">
        <v>139</v>
      </c>
      <c r="B62" s="26">
        <v>0.1</v>
      </c>
      <c r="C62" s="26">
        <f t="shared" si="1"/>
        <v>0</v>
      </c>
      <c r="D62" s="26"/>
      <c r="E62" s="27">
        <f t="shared" si="2"/>
        <v>11.000002</v>
      </c>
      <c r="F62" s="29">
        <v>2</v>
      </c>
      <c r="G62" s="29">
        <v>9.9999999999999995E-7</v>
      </c>
      <c r="H62" s="29">
        <v>1</v>
      </c>
      <c r="I62" s="29">
        <v>3</v>
      </c>
      <c r="J62" s="29">
        <v>3</v>
      </c>
      <c r="K62" s="29">
        <v>9.9999999999999995E-7</v>
      </c>
      <c r="L62" s="29">
        <v>2</v>
      </c>
      <c r="M62" s="42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</row>
    <row r="63" spans="1:47">
      <c r="A63" s="41" t="s">
        <v>140</v>
      </c>
      <c r="B63" s="26">
        <v>0.1</v>
      </c>
      <c r="C63" s="26">
        <f t="shared" si="1"/>
        <v>0</v>
      </c>
      <c r="D63" s="26"/>
      <c r="E63" s="27">
        <f t="shared" si="2"/>
        <v>9.0000020000000003</v>
      </c>
      <c r="F63" s="29">
        <v>2</v>
      </c>
      <c r="G63" s="29">
        <v>9.9999999999999995E-7</v>
      </c>
      <c r="H63" s="29">
        <v>1</v>
      </c>
      <c r="I63" s="29">
        <v>2</v>
      </c>
      <c r="J63" s="29">
        <v>2</v>
      </c>
      <c r="K63" s="29">
        <v>9.9999999999999995E-7</v>
      </c>
      <c r="L63" s="29">
        <v>2</v>
      </c>
      <c r="M63" s="42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</row>
    <row r="64" spans="1:47">
      <c r="A64" s="41" t="s">
        <v>141</v>
      </c>
      <c r="B64" s="26">
        <v>0.1</v>
      </c>
      <c r="C64" s="26">
        <f t="shared" si="1"/>
        <v>0</v>
      </c>
      <c r="D64" s="26"/>
      <c r="E64" s="27">
        <f t="shared" si="2"/>
        <v>17.000002000000002</v>
      </c>
      <c r="F64" s="29">
        <v>6</v>
      </c>
      <c r="G64" s="29">
        <v>9.9999999999999995E-7</v>
      </c>
      <c r="H64" s="29">
        <v>2</v>
      </c>
      <c r="I64" s="29">
        <v>4</v>
      </c>
      <c r="J64" s="29">
        <v>3</v>
      </c>
      <c r="K64" s="29">
        <v>9.9999999999999995E-7</v>
      </c>
      <c r="L64" s="29">
        <v>2</v>
      </c>
      <c r="M64" s="42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</row>
    <row r="65" spans="1:47">
      <c r="A65" s="41" t="s">
        <v>142</v>
      </c>
      <c r="B65" s="26">
        <v>0.1</v>
      </c>
      <c r="C65" s="26">
        <f t="shared" si="1"/>
        <v>0</v>
      </c>
      <c r="D65" s="26"/>
      <c r="E65" s="27">
        <f t="shared" si="2"/>
        <v>27.000002000000002</v>
      </c>
      <c r="F65" s="29">
        <v>3</v>
      </c>
      <c r="G65" s="29">
        <v>9.9999999999999995E-7</v>
      </c>
      <c r="H65" s="29">
        <v>3</v>
      </c>
      <c r="I65" s="29">
        <v>12</v>
      </c>
      <c r="J65" s="29">
        <v>6</v>
      </c>
      <c r="K65" s="29">
        <v>9.9999999999999995E-7</v>
      </c>
      <c r="L65" s="29">
        <v>3</v>
      </c>
      <c r="M65" s="42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</row>
    <row r="66" spans="1:47">
      <c r="A66" s="41" t="s">
        <v>143</v>
      </c>
      <c r="B66" s="26">
        <v>0.1</v>
      </c>
      <c r="C66" s="26">
        <f t="shared" si="1"/>
        <v>0</v>
      </c>
      <c r="D66" s="26"/>
      <c r="E66" s="27">
        <f t="shared" si="2"/>
        <v>156.00000199999999</v>
      </c>
      <c r="F66" s="29">
        <v>48</v>
      </c>
      <c r="G66" s="29">
        <v>9.9999999999999995E-7</v>
      </c>
      <c r="H66" s="29">
        <v>16</v>
      </c>
      <c r="I66" s="29">
        <v>48</v>
      </c>
      <c r="J66" s="29">
        <v>28</v>
      </c>
      <c r="K66" s="29">
        <v>9.9999999999999995E-7</v>
      </c>
      <c r="L66" s="29">
        <v>16</v>
      </c>
      <c r="M66" s="42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</row>
    <row r="67" spans="1:47">
      <c r="A67" s="41" t="s">
        <v>144</v>
      </c>
      <c r="B67" s="26">
        <v>0.1</v>
      </c>
      <c r="C67" s="26">
        <f t="shared" si="1"/>
        <v>0</v>
      </c>
      <c r="D67" s="26"/>
      <c r="E67" s="27">
        <f t="shared" si="2"/>
        <v>2.0000039999999997</v>
      </c>
      <c r="F67" s="29">
        <v>9.9999999999999995E-7</v>
      </c>
      <c r="G67" s="29">
        <v>9.9999999999999995E-7</v>
      </c>
      <c r="H67" s="29">
        <v>0.5</v>
      </c>
      <c r="I67" s="29">
        <v>1</v>
      </c>
      <c r="J67" s="29">
        <v>9.9999999999999995E-7</v>
      </c>
      <c r="K67" s="29">
        <v>9.9999999999999995E-7</v>
      </c>
      <c r="L67" s="29">
        <v>0.5</v>
      </c>
      <c r="M67" s="42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</row>
    <row r="68" spans="1:47">
      <c r="A68" s="44" t="s">
        <v>145</v>
      </c>
      <c r="B68" s="26">
        <v>0.1</v>
      </c>
      <c r="C68" s="26">
        <f t="shared" si="1"/>
        <v>0</v>
      </c>
      <c r="D68" s="26"/>
      <c r="E68" s="27">
        <f t="shared" si="2"/>
        <v>0.10500300000000001</v>
      </c>
      <c r="F68" s="29">
        <v>9.9999999999999995E-7</v>
      </c>
      <c r="G68" s="29">
        <v>9.9999999999999995E-7</v>
      </c>
      <c r="H68" s="29">
        <v>0.03</v>
      </c>
      <c r="I68" s="29">
        <v>9.9999999999999995E-7</v>
      </c>
      <c r="J68" s="29">
        <v>0</v>
      </c>
      <c r="K68" s="29">
        <v>0.05</v>
      </c>
      <c r="L68" s="29">
        <v>2.5000000000000001E-2</v>
      </c>
      <c r="M68" s="42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</row>
    <row r="69" spans="1:47">
      <c r="A69" s="41" t="s">
        <v>146</v>
      </c>
      <c r="B69" s="26">
        <v>0.1</v>
      </c>
      <c r="C69" s="26">
        <f t="shared" si="1"/>
        <v>0</v>
      </c>
      <c r="D69" s="26"/>
      <c r="E69" s="27">
        <f t="shared" si="2"/>
        <v>0.180003</v>
      </c>
      <c r="F69" s="29">
        <v>9.9999999999999995E-7</v>
      </c>
      <c r="G69" s="29">
        <v>9.9999999999999995E-7</v>
      </c>
      <c r="H69" s="29">
        <v>0.1</v>
      </c>
      <c r="I69" s="29">
        <v>9.9999999999999995E-7</v>
      </c>
      <c r="J69" s="29">
        <v>0</v>
      </c>
      <c r="K69" s="29">
        <v>5.5E-2</v>
      </c>
      <c r="L69" s="29">
        <v>2.5000000000000001E-2</v>
      </c>
      <c r="M69" s="42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</row>
    <row r="70" spans="1:47">
      <c r="A70" s="41" t="s">
        <v>147</v>
      </c>
      <c r="B70" s="26">
        <v>0.1</v>
      </c>
      <c r="C70" s="26">
        <f t="shared" ref="C70:C119" si="3">SUM(M70:AY70)</f>
        <v>0</v>
      </c>
      <c r="D70" s="26"/>
      <c r="E70" s="27">
        <f t="shared" si="2"/>
        <v>0.20000300000000001</v>
      </c>
      <c r="F70" s="29">
        <v>9.9999999999999995E-7</v>
      </c>
      <c r="G70" s="29">
        <v>9.9999999999999995E-7</v>
      </c>
      <c r="H70" s="29">
        <v>0.1</v>
      </c>
      <c r="I70" s="29">
        <v>9.9999999999999995E-7</v>
      </c>
      <c r="J70" s="29">
        <v>0</v>
      </c>
      <c r="K70" s="29">
        <v>7.4999999999999997E-2</v>
      </c>
      <c r="L70" s="29">
        <v>2.5000000000000001E-2</v>
      </c>
      <c r="M70" s="42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</row>
    <row r="71" spans="1:47">
      <c r="A71" s="41" t="s">
        <v>148</v>
      </c>
      <c r="B71" s="26">
        <v>0.1</v>
      </c>
      <c r="C71" s="26">
        <f t="shared" si="3"/>
        <v>0</v>
      </c>
      <c r="D71" s="26"/>
      <c r="E71" s="27">
        <f t="shared" si="2"/>
        <v>0.400003</v>
      </c>
      <c r="F71" s="29">
        <v>9.9999999999999995E-7</v>
      </c>
      <c r="G71" s="29">
        <v>9.9999999999999995E-7</v>
      </c>
      <c r="H71" s="29">
        <v>0.1</v>
      </c>
      <c r="I71" s="29">
        <v>9.9999999999999995E-7</v>
      </c>
      <c r="J71" s="29">
        <v>0</v>
      </c>
      <c r="K71" s="29">
        <v>0.25</v>
      </c>
      <c r="L71" s="29">
        <v>0.05</v>
      </c>
      <c r="M71" s="42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</row>
    <row r="72" spans="1:47">
      <c r="A72" s="41" t="s">
        <v>149</v>
      </c>
      <c r="B72" s="26">
        <v>0.1</v>
      </c>
      <c r="C72" s="26">
        <f t="shared" si="3"/>
        <v>0</v>
      </c>
      <c r="D72" s="26"/>
      <c r="E72" s="27">
        <f t="shared" si="2"/>
        <v>4.1002999999999998E-2</v>
      </c>
      <c r="F72" s="29">
        <v>9.9999999999999995E-7</v>
      </c>
      <c r="G72" s="29">
        <v>9.9999999999999995E-7</v>
      </c>
      <c r="H72" s="29">
        <v>0.03</v>
      </c>
      <c r="I72" s="29">
        <v>9.9999999999999995E-7</v>
      </c>
      <c r="J72" s="29">
        <v>0</v>
      </c>
      <c r="K72" s="29">
        <v>8.0000000000000002E-3</v>
      </c>
      <c r="L72" s="29">
        <v>3.0000000000000001E-3</v>
      </c>
      <c r="M72" s="42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</row>
    <row r="73" spans="1:47">
      <c r="A73" s="41" t="s">
        <v>150</v>
      </c>
      <c r="B73" s="26">
        <v>0.1</v>
      </c>
      <c r="C73" s="26">
        <f t="shared" si="3"/>
        <v>0</v>
      </c>
      <c r="D73" s="26"/>
      <c r="E73" s="27">
        <f t="shared" si="2"/>
        <v>6.0000040000000006</v>
      </c>
      <c r="F73" s="29">
        <v>9.9999999999999995E-7</v>
      </c>
      <c r="G73" s="29">
        <v>9.9999999999999995E-7</v>
      </c>
      <c r="H73" s="29">
        <v>2</v>
      </c>
      <c r="I73" s="29">
        <v>3</v>
      </c>
      <c r="J73" s="29">
        <v>9.9999999999999995E-7</v>
      </c>
      <c r="K73" s="29">
        <v>9.9999999999999995E-7</v>
      </c>
      <c r="L73" s="29">
        <v>1</v>
      </c>
      <c r="M73" s="42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</row>
    <row r="74" spans="1:47">
      <c r="A74" s="41" t="s">
        <v>151</v>
      </c>
      <c r="B74" s="26">
        <v>0.1</v>
      </c>
      <c r="C74" s="26">
        <f t="shared" si="3"/>
        <v>0</v>
      </c>
      <c r="D74" s="26"/>
      <c r="E74" s="27">
        <f t="shared" si="2"/>
        <v>77.000000999999997</v>
      </c>
      <c r="F74" s="35">
        <v>0</v>
      </c>
      <c r="G74" s="38">
        <v>0</v>
      </c>
      <c r="H74" s="35">
        <v>35</v>
      </c>
      <c r="I74" s="35">
        <v>40</v>
      </c>
      <c r="J74" s="35">
        <v>0</v>
      </c>
      <c r="K74" s="34">
        <v>9.9999999999999995E-7</v>
      </c>
      <c r="L74" s="35">
        <v>2</v>
      </c>
      <c r="M74" s="42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</row>
    <row r="75" spans="1:47">
      <c r="A75" s="41" t="s">
        <v>152</v>
      </c>
      <c r="B75" s="26">
        <v>0.1</v>
      </c>
      <c r="C75" s="26">
        <f t="shared" si="3"/>
        <v>0</v>
      </c>
      <c r="D75" s="26"/>
      <c r="E75" s="27">
        <f t="shared" si="2"/>
        <v>65.000000999999997</v>
      </c>
      <c r="F75" s="35">
        <v>0</v>
      </c>
      <c r="G75" s="38">
        <v>0</v>
      </c>
      <c r="H75" s="35">
        <v>35</v>
      </c>
      <c r="I75" s="35">
        <v>28</v>
      </c>
      <c r="J75" s="35">
        <v>0</v>
      </c>
      <c r="K75" s="34">
        <v>9.9999999999999995E-7</v>
      </c>
      <c r="L75" s="35">
        <v>2</v>
      </c>
      <c r="M75" s="42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</row>
    <row r="76" spans="1:47">
      <c r="A76" s="41" t="s">
        <v>153</v>
      </c>
      <c r="B76" s="26">
        <v>0.1</v>
      </c>
      <c r="C76" s="26">
        <f t="shared" si="3"/>
        <v>0</v>
      </c>
      <c r="D76" s="26"/>
      <c r="E76" s="27">
        <f t="shared" si="2"/>
        <v>15.000001999999999</v>
      </c>
      <c r="F76" s="29">
        <v>0</v>
      </c>
      <c r="G76" s="29">
        <v>9.9999999999999995E-7</v>
      </c>
      <c r="H76" s="29">
        <v>1</v>
      </c>
      <c r="I76" s="29">
        <v>8</v>
      </c>
      <c r="J76" s="29">
        <v>4</v>
      </c>
      <c r="K76" s="29">
        <v>9.9999999999999995E-7</v>
      </c>
      <c r="L76" s="29">
        <v>2</v>
      </c>
      <c r="M76" s="42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</row>
    <row r="77" spans="1:47">
      <c r="A77" s="41" t="s">
        <v>154</v>
      </c>
      <c r="B77" s="26">
        <v>0.1</v>
      </c>
      <c r="C77" s="26">
        <f t="shared" si="3"/>
        <v>0</v>
      </c>
      <c r="D77" s="26"/>
      <c r="E77" s="27">
        <f t="shared" si="2"/>
        <v>9.0000009999999993</v>
      </c>
      <c r="F77" s="35">
        <v>1</v>
      </c>
      <c r="G77" s="38">
        <v>0</v>
      </c>
      <c r="H77" s="35">
        <v>2</v>
      </c>
      <c r="I77" s="35">
        <v>3</v>
      </c>
      <c r="J77" s="35">
        <v>2</v>
      </c>
      <c r="K77" s="34">
        <v>9.9999999999999995E-7</v>
      </c>
      <c r="L77" s="35">
        <v>1</v>
      </c>
      <c r="M77" s="42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</row>
    <row r="78" spans="1:47">
      <c r="A78" s="41" t="s">
        <v>155</v>
      </c>
      <c r="B78" s="26">
        <v>0.1</v>
      </c>
      <c r="C78" s="26">
        <f t="shared" si="3"/>
        <v>0</v>
      </c>
      <c r="D78" s="26"/>
      <c r="E78" s="27">
        <f t="shared" si="2"/>
        <v>15.000002</v>
      </c>
      <c r="F78" s="29">
        <v>2</v>
      </c>
      <c r="G78" s="29">
        <v>9.9999999999999995E-7</v>
      </c>
      <c r="H78" s="29">
        <v>1</v>
      </c>
      <c r="I78" s="29">
        <v>6</v>
      </c>
      <c r="J78" s="29">
        <v>4</v>
      </c>
      <c r="K78" s="29">
        <v>9.9999999999999995E-7</v>
      </c>
      <c r="L78" s="29">
        <v>2</v>
      </c>
      <c r="M78" s="42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</row>
    <row r="79" spans="1:47">
      <c r="A79" s="41" t="s">
        <v>156</v>
      </c>
      <c r="B79" s="26">
        <v>0.1</v>
      </c>
      <c r="C79" s="26">
        <f t="shared" si="3"/>
        <v>0</v>
      </c>
      <c r="D79" s="26"/>
      <c r="E79" s="27">
        <f t="shared" si="2"/>
        <v>41</v>
      </c>
      <c r="F79" s="34">
        <v>0</v>
      </c>
      <c r="G79" s="38">
        <v>14</v>
      </c>
      <c r="H79" s="37">
        <v>0</v>
      </c>
      <c r="I79" s="37">
        <v>8</v>
      </c>
      <c r="J79" s="37">
        <v>0</v>
      </c>
      <c r="K79" s="34">
        <v>16</v>
      </c>
      <c r="L79" s="37">
        <v>3</v>
      </c>
      <c r="M79" s="42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</row>
    <row r="80" spans="1:47">
      <c r="A80" s="41" t="s">
        <v>157</v>
      </c>
      <c r="B80" s="26">
        <v>0.1</v>
      </c>
      <c r="C80" s="26">
        <f t="shared" si="3"/>
        <v>0</v>
      </c>
      <c r="D80" s="26"/>
      <c r="E80" s="27">
        <f t="shared" si="2"/>
        <v>27</v>
      </c>
      <c r="F80" s="34">
        <v>0</v>
      </c>
      <c r="G80" s="37">
        <v>0</v>
      </c>
      <c r="H80" s="37">
        <v>0</v>
      </c>
      <c r="I80" s="37">
        <v>8</v>
      </c>
      <c r="J80" s="37">
        <v>0</v>
      </c>
      <c r="K80" s="37">
        <v>16</v>
      </c>
      <c r="L80" s="37">
        <v>3</v>
      </c>
      <c r="M80" s="42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</row>
    <row r="81" spans="1:47">
      <c r="A81" s="41" t="s">
        <v>158</v>
      </c>
      <c r="B81" s="26">
        <v>0.1</v>
      </c>
      <c r="C81" s="26">
        <f t="shared" si="3"/>
        <v>0</v>
      </c>
      <c r="D81" s="26"/>
      <c r="E81" s="27">
        <f t="shared" si="2"/>
        <v>45.000001999999995</v>
      </c>
      <c r="F81" s="29">
        <v>2</v>
      </c>
      <c r="G81" s="29">
        <v>9.9999999999999995E-7</v>
      </c>
      <c r="H81" s="29">
        <v>20</v>
      </c>
      <c r="I81" s="29">
        <v>6</v>
      </c>
      <c r="J81" s="29">
        <v>16</v>
      </c>
      <c r="K81" s="29">
        <v>9.9999999999999995E-7</v>
      </c>
      <c r="L81" s="29">
        <v>1</v>
      </c>
      <c r="M81" s="42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</row>
    <row r="82" spans="1:47">
      <c r="A82" s="41" t="s">
        <v>159</v>
      </c>
      <c r="B82" s="26">
        <v>0.1</v>
      </c>
      <c r="C82" s="26">
        <f t="shared" si="3"/>
        <v>0</v>
      </c>
      <c r="D82" s="26"/>
      <c r="E82" s="27">
        <f t="shared" si="2"/>
        <v>24.000001000000001</v>
      </c>
      <c r="F82" s="34">
        <v>8</v>
      </c>
      <c r="G82" s="38">
        <v>0</v>
      </c>
      <c r="H82" s="35">
        <v>7</v>
      </c>
      <c r="I82" s="35">
        <v>4</v>
      </c>
      <c r="J82" s="34">
        <v>4</v>
      </c>
      <c r="K82" s="34">
        <v>9.9999999999999995E-7</v>
      </c>
      <c r="L82" s="35">
        <v>1</v>
      </c>
      <c r="M82" s="42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</row>
    <row r="83" spans="1:47">
      <c r="A83" s="41" t="s">
        <v>160</v>
      </c>
      <c r="B83" s="26">
        <v>0.1</v>
      </c>
      <c r="C83" s="26">
        <f t="shared" si="3"/>
        <v>0</v>
      </c>
      <c r="D83" s="26"/>
      <c r="E83" s="27">
        <f t="shared" si="2"/>
        <v>50.000001999999995</v>
      </c>
      <c r="F83" s="29">
        <v>2</v>
      </c>
      <c r="G83" s="29">
        <v>9.9999999999999995E-7</v>
      </c>
      <c r="H83" s="29">
        <v>35</v>
      </c>
      <c r="I83" s="29">
        <v>6</v>
      </c>
      <c r="J83" s="29">
        <v>3</v>
      </c>
      <c r="K83" s="29">
        <v>9.9999999999999995E-7</v>
      </c>
      <c r="L83" s="29">
        <v>4</v>
      </c>
      <c r="M83" s="42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</row>
    <row r="84" spans="1:47">
      <c r="A84" s="41" t="s">
        <v>161</v>
      </c>
      <c r="B84" s="26">
        <v>0.1</v>
      </c>
      <c r="C84" s="26">
        <f t="shared" si="3"/>
        <v>0</v>
      </c>
      <c r="D84" s="26"/>
      <c r="E84" s="27">
        <f t="shared" si="2"/>
        <v>6.0000020000000003</v>
      </c>
      <c r="F84" s="29">
        <v>2</v>
      </c>
      <c r="G84" s="29">
        <v>9.9999999999999995E-7</v>
      </c>
      <c r="H84" s="29">
        <v>1</v>
      </c>
      <c r="I84" s="29">
        <v>1</v>
      </c>
      <c r="J84" s="29">
        <v>1</v>
      </c>
      <c r="K84" s="29">
        <v>9.9999999999999995E-7</v>
      </c>
      <c r="L84" s="29">
        <v>1</v>
      </c>
      <c r="M84" s="42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23"/>
      <c r="AT84" s="23"/>
      <c r="AU84" s="23"/>
    </row>
    <row r="85" spans="1:47">
      <c r="A85" s="41" t="s">
        <v>162</v>
      </c>
      <c r="B85" s="26">
        <v>0.1</v>
      </c>
      <c r="C85" s="26">
        <f t="shared" si="3"/>
        <v>0</v>
      </c>
      <c r="D85" s="26"/>
      <c r="E85" s="27">
        <f t="shared" si="2"/>
        <v>3.8000039999999999</v>
      </c>
      <c r="F85" s="29">
        <v>9.9999999999999995E-7</v>
      </c>
      <c r="G85" s="29">
        <v>9.9999999999999995E-7</v>
      </c>
      <c r="H85" s="29">
        <v>0.5</v>
      </c>
      <c r="I85" s="29">
        <v>3</v>
      </c>
      <c r="J85" s="29">
        <v>9.9999999999999995E-7</v>
      </c>
      <c r="K85" s="29">
        <v>9.9999999999999995E-7</v>
      </c>
      <c r="L85" s="29">
        <v>0.3</v>
      </c>
      <c r="M85" s="42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23"/>
      <c r="AT85" s="23"/>
      <c r="AU85" s="23"/>
    </row>
    <row r="86" spans="1:47">
      <c r="A86" s="41" t="s">
        <v>163</v>
      </c>
      <c r="B86" s="26">
        <v>0.1</v>
      </c>
      <c r="C86" s="26">
        <f t="shared" si="3"/>
        <v>0</v>
      </c>
      <c r="D86" s="26"/>
      <c r="E86" s="27">
        <f t="shared" si="2"/>
        <v>0.23500400000000002</v>
      </c>
      <c r="F86" s="29">
        <v>9.9999999999999995E-7</v>
      </c>
      <c r="G86" s="29">
        <v>9.9999999999999995E-7</v>
      </c>
      <c r="H86" s="29">
        <v>0.1</v>
      </c>
      <c r="I86" s="29">
        <v>9.9999999999999995E-7</v>
      </c>
      <c r="J86" s="29">
        <v>9.9999999999999995E-7</v>
      </c>
      <c r="K86" s="29">
        <v>0.1</v>
      </c>
      <c r="L86" s="29">
        <v>3.5000000000000003E-2</v>
      </c>
      <c r="M86" s="42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</row>
    <row r="87" spans="1:47">
      <c r="A87" s="41" t="s">
        <v>164</v>
      </c>
      <c r="B87" s="26">
        <v>0.1</v>
      </c>
      <c r="C87" s="26">
        <f t="shared" si="3"/>
        <v>0</v>
      </c>
      <c r="D87" s="26"/>
      <c r="E87" s="27">
        <f t="shared" si="2"/>
        <v>3.8000039999999999</v>
      </c>
      <c r="F87" s="29">
        <v>9.9999999999999995E-7</v>
      </c>
      <c r="G87" s="29">
        <v>9.9999999999999995E-7</v>
      </c>
      <c r="H87" s="29">
        <v>0.5</v>
      </c>
      <c r="I87" s="29">
        <v>3</v>
      </c>
      <c r="J87" s="29">
        <v>9.9999999999999995E-7</v>
      </c>
      <c r="K87" s="29">
        <v>9.9999999999999995E-7</v>
      </c>
      <c r="L87" s="29">
        <v>0.3</v>
      </c>
      <c r="M87" s="42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23"/>
      <c r="AT87" s="23"/>
      <c r="AU87" s="23"/>
    </row>
    <row r="88" spans="1:47">
      <c r="A88" s="41" t="s">
        <v>165</v>
      </c>
      <c r="B88" s="26">
        <v>0.1</v>
      </c>
      <c r="C88" s="26">
        <f t="shared" si="3"/>
        <v>0</v>
      </c>
      <c r="D88" s="26"/>
      <c r="E88" s="27">
        <f t="shared" si="2"/>
        <v>39.000000999999997</v>
      </c>
      <c r="F88" s="34">
        <v>5</v>
      </c>
      <c r="G88" s="38">
        <v>0</v>
      </c>
      <c r="H88" s="35">
        <v>14</v>
      </c>
      <c r="I88" s="35">
        <v>8</v>
      </c>
      <c r="J88" s="34">
        <v>10</v>
      </c>
      <c r="K88" s="34">
        <v>9.9999999999999995E-7</v>
      </c>
      <c r="L88" s="35">
        <v>2</v>
      </c>
      <c r="M88" s="42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23"/>
      <c r="AT88" s="23"/>
      <c r="AU88" s="23"/>
    </row>
    <row r="89" spans="1:47">
      <c r="A89" s="41" t="s">
        <v>166</v>
      </c>
      <c r="B89" s="26">
        <v>0.1</v>
      </c>
      <c r="C89" s="26">
        <f t="shared" si="3"/>
        <v>0</v>
      </c>
      <c r="D89" s="26"/>
      <c r="E89" s="27">
        <f t="shared" si="2"/>
        <v>17.000001000000001</v>
      </c>
      <c r="F89" s="35">
        <v>4</v>
      </c>
      <c r="G89" s="38">
        <v>0</v>
      </c>
      <c r="H89" s="35">
        <v>4</v>
      </c>
      <c r="I89" s="35">
        <v>4</v>
      </c>
      <c r="J89" s="35">
        <v>4</v>
      </c>
      <c r="K89" s="34">
        <v>9.9999999999999995E-7</v>
      </c>
      <c r="L89" s="35">
        <v>1</v>
      </c>
      <c r="M89" s="42"/>
      <c r="N89" s="23"/>
      <c r="O89" s="23"/>
      <c r="P89" s="23"/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  <c r="AS89" s="23"/>
      <c r="AT89" s="23"/>
      <c r="AU89" s="23"/>
    </row>
    <row r="90" spans="1:47">
      <c r="A90" s="41" t="s">
        <v>167</v>
      </c>
      <c r="B90" s="26">
        <v>0.1</v>
      </c>
      <c r="C90" s="26">
        <f t="shared" si="3"/>
        <v>0</v>
      </c>
      <c r="D90" s="26"/>
      <c r="E90" s="27">
        <f t="shared" si="2"/>
        <v>25.000101000000001</v>
      </c>
      <c r="F90" s="35">
        <v>4</v>
      </c>
      <c r="G90" s="38">
        <v>1E-4</v>
      </c>
      <c r="H90" s="35">
        <v>8</v>
      </c>
      <c r="I90" s="35">
        <v>4</v>
      </c>
      <c r="J90" s="35">
        <v>8</v>
      </c>
      <c r="K90" s="34">
        <v>9.9999999999999995E-7</v>
      </c>
      <c r="L90" s="35">
        <v>1</v>
      </c>
      <c r="M90" s="42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23"/>
      <c r="AT90" s="23"/>
      <c r="AU90" s="23"/>
    </row>
    <row r="91" spans="1:47">
      <c r="A91" s="41" t="s">
        <v>168</v>
      </c>
      <c r="B91" s="26">
        <v>0.1</v>
      </c>
      <c r="C91" s="26">
        <f t="shared" si="3"/>
        <v>0</v>
      </c>
      <c r="D91" s="26"/>
      <c r="E91" s="27">
        <f t="shared" si="2"/>
        <v>32.000000999999997</v>
      </c>
      <c r="F91" s="35">
        <v>4</v>
      </c>
      <c r="G91" s="38">
        <v>0</v>
      </c>
      <c r="H91" s="35">
        <v>8</v>
      </c>
      <c r="I91" s="35">
        <v>10</v>
      </c>
      <c r="J91" s="35">
        <v>8</v>
      </c>
      <c r="K91" s="34">
        <v>9.9999999999999995E-7</v>
      </c>
      <c r="L91" s="35">
        <v>2</v>
      </c>
      <c r="M91" s="42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  <c r="AS91" s="23"/>
      <c r="AT91" s="23"/>
      <c r="AU91" s="23"/>
    </row>
    <row r="92" spans="1:47">
      <c r="A92" s="41" t="s">
        <v>169</v>
      </c>
      <c r="B92" s="26">
        <v>0.1</v>
      </c>
      <c r="C92" s="26">
        <f t="shared" si="3"/>
        <v>0</v>
      </c>
      <c r="D92" s="26"/>
      <c r="E92" s="27">
        <f t="shared" si="2"/>
        <v>17.000001000000001</v>
      </c>
      <c r="F92" s="35">
        <v>4</v>
      </c>
      <c r="G92" s="38">
        <v>0</v>
      </c>
      <c r="H92" s="35">
        <v>4</v>
      </c>
      <c r="I92" s="35">
        <v>4</v>
      </c>
      <c r="J92" s="35">
        <v>4</v>
      </c>
      <c r="K92" s="34">
        <v>9.9999999999999995E-7</v>
      </c>
      <c r="L92" s="35">
        <v>1</v>
      </c>
      <c r="M92" s="42"/>
      <c r="N92" s="23"/>
      <c r="O92" s="23"/>
      <c r="P92" s="23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  <c r="AS92" s="23"/>
      <c r="AT92" s="23"/>
      <c r="AU92" s="23"/>
    </row>
    <row r="93" spans="1:47">
      <c r="A93" s="41" t="s">
        <v>170</v>
      </c>
      <c r="B93" s="26">
        <v>0.1</v>
      </c>
      <c r="C93" s="26">
        <f t="shared" si="3"/>
        <v>0</v>
      </c>
      <c r="D93" s="26"/>
      <c r="E93" s="27">
        <f t="shared" si="2"/>
        <v>6.0000020000000003</v>
      </c>
      <c r="F93" s="29">
        <v>2</v>
      </c>
      <c r="G93" s="29">
        <v>9.9999999999999995E-7</v>
      </c>
      <c r="H93" s="29">
        <v>1</v>
      </c>
      <c r="I93" s="29">
        <v>1</v>
      </c>
      <c r="J93" s="29">
        <v>1</v>
      </c>
      <c r="K93" s="29">
        <v>9.9999999999999995E-7</v>
      </c>
      <c r="L93" s="29">
        <v>1</v>
      </c>
      <c r="M93" s="42"/>
      <c r="N93" s="23"/>
      <c r="O93" s="23"/>
      <c r="P93" s="23"/>
      <c r="Q93" s="23"/>
      <c r="R93" s="23"/>
      <c r="S93" s="23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  <c r="AS93" s="23"/>
      <c r="AT93" s="23"/>
      <c r="AU93" s="23"/>
    </row>
    <row r="94" spans="1:47">
      <c r="A94" s="41" t="s">
        <v>171</v>
      </c>
      <c r="B94" s="26">
        <v>0.1</v>
      </c>
      <c r="C94" s="26">
        <f t="shared" si="3"/>
        <v>0</v>
      </c>
      <c r="D94" s="26"/>
      <c r="E94" s="27">
        <f t="shared" si="2"/>
        <v>7.0000020000000003</v>
      </c>
      <c r="F94" s="29">
        <v>2</v>
      </c>
      <c r="G94" s="29">
        <v>9.9999999999999995E-7</v>
      </c>
      <c r="H94" s="29">
        <v>1</v>
      </c>
      <c r="I94" s="29">
        <v>2</v>
      </c>
      <c r="J94" s="29">
        <v>1</v>
      </c>
      <c r="K94" s="29">
        <v>9.9999999999999995E-7</v>
      </c>
      <c r="L94" s="29">
        <v>1</v>
      </c>
      <c r="M94" s="42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23"/>
      <c r="AT94" s="23"/>
      <c r="AU94" s="23"/>
    </row>
    <row r="95" spans="1:47">
      <c r="A95" s="41" t="s">
        <v>172</v>
      </c>
      <c r="B95" s="26">
        <v>0.1</v>
      </c>
      <c r="C95" s="26">
        <f t="shared" si="3"/>
        <v>0</v>
      </c>
      <c r="D95" s="26"/>
      <c r="E95" s="27">
        <f t="shared" si="2"/>
        <v>12.000000999999999</v>
      </c>
      <c r="F95" s="35">
        <v>4</v>
      </c>
      <c r="G95" s="38">
        <v>0</v>
      </c>
      <c r="H95" s="35">
        <v>1</v>
      </c>
      <c r="I95" s="35">
        <v>3</v>
      </c>
      <c r="J95" s="35">
        <v>3</v>
      </c>
      <c r="K95" s="34">
        <v>9.9999999999999995E-7</v>
      </c>
      <c r="L95" s="35">
        <v>1</v>
      </c>
      <c r="M95" s="42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23"/>
      <c r="AT95" s="23"/>
      <c r="AU95" s="23"/>
    </row>
    <row r="96" spans="1:47">
      <c r="A96" s="41" t="s">
        <v>173</v>
      </c>
      <c r="B96" s="26">
        <v>0.1</v>
      </c>
      <c r="C96" s="26">
        <f t="shared" si="3"/>
        <v>0</v>
      </c>
      <c r="D96" s="26"/>
      <c r="E96" s="27">
        <f t="shared" si="2"/>
        <v>6.0000020000000003</v>
      </c>
      <c r="F96" s="29">
        <v>2</v>
      </c>
      <c r="G96" s="29">
        <v>9.9999999999999995E-7</v>
      </c>
      <c r="H96" s="29">
        <v>1</v>
      </c>
      <c r="I96" s="29">
        <v>1</v>
      </c>
      <c r="J96" s="29">
        <v>1</v>
      </c>
      <c r="K96" s="29">
        <v>9.9999999999999995E-7</v>
      </c>
      <c r="L96" s="29">
        <v>1</v>
      </c>
      <c r="M96" s="42"/>
      <c r="N96" s="23"/>
      <c r="O96" s="23"/>
      <c r="P96" s="23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23"/>
      <c r="AT96" s="23"/>
      <c r="AU96" s="23"/>
    </row>
    <row r="97" spans="1:47">
      <c r="A97" s="41" t="s">
        <v>174</v>
      </c>
      <c r="B97" s="26">
        <v>0.1</v>
      </c>
      <c r="C97" s="26">
        <f t="shared" si="3"/>
        <v>0</v>
      </c>
      <c r="D97" s="26"/>
      <c r="E97" s="27">
        <f t="shared" si="2"/>
        <v>6.0000020000000003</v>
      </c>
      <c r="F97" s="29">
        <v>2</v>
      </c>
      <c r="G97" s="29">
        <v>9.9999999999999995E-7</v>
      </c>
      <c r="H97" s="29">
        <v>1</v>
      </c>
      <c r="I97" s="29">
        <v>1</v>
      </c>
      <c r="J97" s="29">
        <v>1</v>
      </c>
      <c r="K97" s="29">
        <v>9.9999999999999995E-7</v>
      </c>
      <c r="L97" s="29">
        <v>1</v>
      </c>
      <c r="M97" s="42"/>
      <c r="N97" s="23"/>
      <c r="O97" s="23"/>
      <c r="P97" s="23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23"/>
      <c r="AT97" s="23"/>
      <c r="AU97" s="23"/>
    </row>
    <row r="98" spans="1:47">
      <c r="A98" s="41" t="s">
        <v>175</v>
      </c>
      <c r="B98" s="26">
        <v>0.1</v>
      </c>
      <c r="C98" s="26">
        <f t="shared" si="3"/>
        <v>0</v>
      </c>
      <c r="D98" s="26"/>
      <c r="E98" s="27">
        <f t="shared" si="2"/>
        <v>1.2600039999999997</v>
      </c>
      <c r="F98" s="29">
        <v>9.9999999999999995E-7</v>
      </c>
      <c r="G98" s="29">
        <v>1</v>
      </c>
      <c r="H98" s="29">
        <v>0.25</v>
      </c>
      <c r="I98" s="29">
        <v>9.9999999999999995E-7</v>
      </c>
      <c r="J98" s="29">
        <v>9.9999999999999995E-7</v>
      </c>
      <c r="K98" s="29">
        <v>9.9999999999999995E-7</v>
      </c>
      <c r="L98" s="29">
        <v>0.01</v>
      </c>
      <c r="M98" s="42"/>
      <c r="N98" s="23"/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23"/>
      <c r="AT98" s="23"/>
      <c r="AU98" s="23"/>
    </row>
    <row r="99" spans="1:47">
      <c r="A99" s="41" t="s">
        <v>111</v>
      </c>
      <c r="B99" s="26">
        <v>0.1</v>
      </c>
      <c r="C99" s="26">
        <f t="shared" si="3"/>
        <v>0</v>
      </c>
      <c r="D99" s="26"/>
      <c r="E99" s="27">
        <f t="shared" si="2"/>
        <v>1.8000019999999999</v>
      </c>
      <c r="F99" s="35">
        <v>1</v>
      </c>
      <c r="G99" s="34">
        <v>0</v>
      </c>
      <c r="H99" s="34">
        <v>0</v>
      </c>
      <c r="I99" s="34">
        <v>9.9999999999999995E-7</v>
      </c>
      <c r="J99" s="34">
        <v>9.9999999999999995E-7</v>
      </c>
      <c r="K99" s="35">
        <v>0.8</v>
      </c>
      <c r="L99" s="34">
        <v>0</v>
      </c>
      <c r="M99" s="42"/>
      <c r="N99" s="23"/>
      <c r="O99" s="23"/>
      <c r="P99" s="23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23"/>
      <c r="AT99" s="23"/>
      <c r="AU99" s="23"/>
    </row>
    <row r="100" spans="1:47">
      <c r="A100" s="41" t="s">
        <v>112</v>
      </c>
      <c r="B100" s="26">
        <v>0.1</v>
      </c>
      <c r="C100" s="26">
        <f t="shared" si="3"/>
        <v>0</v>
      </c>
      <c r="D100" s="26"/>
      <c r="E100" s="27">
        <f t="shared" si="2"/>
        <v>5.5000020000000003</v>
      </c>
      <c r="F100" s="35">
        <v>1</v>
      </c>
      <c r="G100" s="34">
        <v>0</v>
      </c>
      <c r="H100" s="34">
        <v>0</v>
      </c>
      <c r="I100" s="34">
        <v>9.9999999999999995E-7</v>
      </c>
      <c r="J100" s="34">
        <v>9.9999999999999995E-7</v>
      </c>
      <c r="K100" s="35">
        <v>2</v>
      </c>
      <c r="L100" s="35">
        <v>2.5</v>
      </c>
      <c r="M100" s="42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23"/>
      <c r="AT100" s="23"/>
      <c r="AU100" s="23"/>
    </row>
    <row r="101" spans="1:47">
      <c r="A101" s="41" t="s">
        <v>176</v>
      </c>
      <c r="B101" s="26">
        <v>0.1</v>
      </c>
      <c r="C101" s="26">
        <f t="shared" si="3"/>
        <v>0</v>
      </c>
      <c r="D101" s="26"/>
      <c r="E101" s="27">
        <f t="shared" si="2"/>
        <v>1.3500039999999998</v>
      </c>
      <c r="F101" s="29">
        <v>9.9999999999999995E-7</v>
      </c>
      <c r="G101" s="29">
        <v>1</v>
      </c>
      <c r="H101" s="29">
        <v>0.25</v>
      </c>
      <c r="I101" s="29">
        <v>9.9999999999999995E-7</v>
      </c>
      <c r="J101" s="29">
        <v>9.9999999999999995E-7</v>
      </c>
      <c r="K101" s="29">
        <v>9.9999999999999995E-7</v>
      </c>
      <c r="L101" s="29">
        <v>0.1</v>
      </c>
      <c r="M101" s="42"/>
      <c r="N101" s="23"/>
      <c r="O101" s="23"/>
      <c r="P101" s="23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23"/>
      <c r="AT101" s="23"/>
      <c r="AU101" s="23"/>
    </row>
    <row r="102" spans="1:47">
      <c r="A102" s="41" t="s">
        <v>177</v>
      </c>
      <c r="B102" s="26">
        <v>0.1</v>
      </c>
      <c r="C102" s="26">
        <f t="shared" si="3"/>
        <v>0</v>
      </c>
      <c r="D102" s="26"/>
      <c r="E102" s="27">
        <f t="shared" ref="E102:E111" si="4">SUM(F102:L102)</f>
        <v>3.2600040000000003</v>
      </c>
      <c r="F102" s="29">
        <v>9.9999999999999995E-7</v>
      </c>
      <c r="G102" s="29">
        <v>3</v>
      </c>
      <c r="H102" s="29">
        <v>0.25</v>
      </c>
      <c r="I102" s="29">
        <v>9.9999999999999995E-7</v>
      </c>
      <c r="J102" s="29">
        <v>9.9999999999999995E-7</v>
      </c>
      <c r="K102" s="29">
        <v>9.9999999999999995E-7</v>
      </c>
      <c r="L102" s="29">
        <v>0.01</v>
      </c>
      <c r="M102" s="42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23"/>
      <c r="AT102" s="23"/>
      <c r="AU102" s="23"/>
    </row>
    <row r="103" spans="1:47">
      <c r="A103" s="41" t="s">
        <v>178</v>
      </c>
      <c r="B103" s="26">
        <v>0.1</v>
      </c>
      <c r="C103" s="26">
        <f t="shared" si="3"/>
        <v>0</v>
      </c>
      <c r="D103" s="26"/>
      <c r="E103" s="27">
        <f t="shared" si="4"/>
        <v>0.500004</v>
      </c>
      <c r="F103" s="29">
        <v>9.9999999999999995E-7</v>
      </c>
      <c r="G103" s="29">
        <v>9.9999999999999995E-7</v>
      </c>
      <c r="H103" s="29">
        <v>0.1</v>
      </c>
      <c r="I103" s="29">
        <v>9.9999999999999995E-7</v>
      </c>
      <c r="J103" s="29">
        <v>9.9999999999999995E-7</v>
      </c>
      <c r="K103" s="29">
        <v>0.3</v>
      </c>
      <c r="L103" s="29">
        <v>0.1</v>
      </c>
      <c r="M103" s="42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23"/>
      <c r="AT103" s="23"/>
      <c r="AU103" s="23"/>
    </row>
    <row r="104" spans="1:47">
      <c r="A104" s="41" t="s">
        <v>179</v>
      </c>
      <c r="B104" s="26">
        <v>0.1</v>
      </c>
      <c r="C104" s="26">
        <f t="shared" si="3"/>
        <v>0</v>
      </c>
      <c r="D104" s="26"/>
      <c r="E104" s="27">
        <f t="shared" si="4"/>
        <v>1.4500039999999998</v>
      </c>
      <c r="F104" s="29">
        <v>9.9999999999999995E-7</v>
      </c>
      <c r="G104" s="29">
        <v>9.9999999999999995E-7</v>
      </c>
      <c r="H104" s="29">
        <v>0.25</v>
      </c>
      <c r="I104" s="29">
        <v>9.9999999999999995E-7</v>
      </c>
      <c r="J104" s="29">
        <v>9.9999999999999995E-7</v>
      </c>
      <c r="K104" s="29">
        <v>1</v>
      </c>
      <c r="L104" s="29">
        <v>0.2</v>
      </c>
      <c r="M104" s="42"/>
      <c r="N104" s="23"/>
      <c r="O104" s="23"/>
      <c r="P104" s="23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  <c r="AS104" s="23"/>
      <c r="AT104" s="23"/>
      <c r="AU104" s="23"/>
    </row>
    <row r="105" spans="1:47">
      <c r="A105" s="41" t="s">
        <v>180</v>
      </c>
      <c r="B105" s="26">
        <v>0.1</v>
      </c>
      <c r="C105" s="26">
        <f t="shared" si="3"/>
        <v>0</v>
      </c>
      <c r="D105" s="26"/>
      <c r="E105" s="27">
        <f t="shared" si="4"/>
        <v>4.150004</v>
      </c>
      <c r="F105" s="29">
        <v>9.9999999999999995E-7</v>
      </c>
      <c r="G105" s="29">
        <v>9.9999999999999995E-7</v>
      </c>
      <c r="H105" s="29">
        <v>0.25</v>
      </c>
      <c r="I105" s="29">
        <v>9.9999999999999995E-7</v>
      </c>
      <c r="J105" s="29">
        <v>9.9999999999999995E-7</v>
      </c>
      <c r="K105" s="29">
        <v>3.5</v>
      </c>
      <c r="L105" s="29">
        <v>0.4</v>
      </c>
      <c r="M105" s="42"/>
      <c r="N105" s="23"/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  <c r="AJ105" s="23"/>
      <c r="AK105" s="23"/>
      <c r="AL105" s="23"/>
      <c r="AM105" s="23"/>
      <c r="AN105" s="23"/>
      <c r="AO105" s="23"/>
      <c r="AP105" s="23"/>
      <c r="AQ105" s="23"/>
      <c r="AR105" s="23"/>
      <c r="AS105" s="23"/>
      <c r="AT105" s="23"/>
      <c r="AU105" s="23"/>
    </row>
    <row r="106" spans="1:47">
      <c r="A106" s="41" t="s">
        <v>181</v>
      </c>
      <c r="B106" s="26">
        <v>0.1</v>
      </c>
      <c r="C106" s="26">
        <f t="shared" si="3"/>
        <v>0</v>
      </c>
      <c r="D106" s="26"/>
      <c r="E106" s="27">
        <f t="shared" si="4"/>
        <v>2.2600040000000003</v>
      </c>
      <c r="F106" s="29">
        <v>2</v>
      </c>
      <c r="G106" s="29">
        <v>9.9999999999999995E-7</v>
      </c>
      <c r="H106" s="29">
        <v>0.25</v>
      </c>
      <c r="I106" s="29">
        <v>9.9999999999999995E-7</v>
      </c>
      <c r="J106" s="29">
        <v>9.9999999999999995E-7</v>
      </c>
      <c r="K106" s="29">
        <v>9.9999999999999995E-7</v>
      </c>
      <c r="L106" s="29">
        <v>0.01</v>
      </c>
      <c r="M106" s="42"/>
      <c r="N106" s="23"/>
      <c r="O106" s="23"/>
      <c r="P106" s="23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  <c r="AE106" s="23"/>
      <c r="AF106" s="23"/>
      <c r="AG106" s="23"/>
      <c r="AH106" s="23"/>
      <c r="AI106" s="23"/>
      <c r="AJ106" s="23"/>
      <c r="AK106" s="23"/>
      <c r="AL106" s="23"/>
      <c r="AM106" s="23"/>
      <c r="AN106" s="23"/>
      <c r="AO106" s="23"/>
      <c r="AP106" s="23"/>
      <c r="AQ106" s="23"/>
      <c r="AR106" s="23"/>
      <c r="AS106" s="23"/>
      <c r="AT106" s="23"/>
      <c r="AU106" s="23"/>
    </row>
    <row r="107" spans="1:47">
      <c r="A107" s="41" t="s">
        <v>182</v>
      </c>
      <c r="B107" s="26">
        <v>0.1</v>
      </c>
      <c r="C107" s="26">
        <f t="shared" si="3"/>
        <v>0</v>
      </c>
      <c r="D107" s="26"/>
      <c r="E107" s="27">
        <f t="shared" si="4"/>
        <v>1.2600039999999997</v>
      </c>
      <c r="F107" s="29">
        <v>9.9999999999999995E-7</v>
      </c>
      <c r="G107" s="29">
        <v>1</v>
      </c>
      <c r="H107" s="29">
        <v>0.25</v>
      </c>
      <c r="I107" s="29">
        <v>9.9999999999999995E-7</v>
      </c>
      <c r="J107" s="29">
        <v>9.9999999999999995E-7</v>
      </c>
      <c r="K107" s="29">
        <v>9.9999999999999995E-7</v>
      </c>
      <c r="L107" s="29">
        <v>0.01</v>
      </c>
      <c r="M107" s="42"/>
      <c r="N107" s="23"/>
      <c r="O107" s="23"/>
      <c r="P107" s="23"/>
      <c r="Q107" s="23"/>
      <c r="R107" s="23"/>
      <c r="S107" s="23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  <c r="AE107" s="23"/>
      <c r="AF107" s="23"/>
      <c r="AG107" s="23"/>
      <c r="AH107" s="23"/>
      <c r="AI107" s="23"/>
      <c r="AJ107" s="23"/>
      <c r="AK107" s="23"/>
      <c r="AL107" s="23"/>
      <c r="AM107" s="23"/>
      <c r="AN107" s="23"/>
      <c r="AO107" s="23"/>
      <c r="AP107" s="23"/>
      <c r="AQ107" s="23"/>
      <c r="AR107" s="23"/>
      <c r="AS107" s="23"/>
      <c r="AT107" s="23"/>
      <c r="AU107" s="23"/>
    </row>
    <row r="108" spans="1:47">
      <c r="A108" s="41" t="s">
        <v>183</v>
      </c>
      <c r="B108" s="26">
        <v>0.1</v>
      </c>
      <c r="C108" s="26">
        <f t="shared" si="3"/>
        <v>0</v>
      </c>
      <c r="D108" s="26"/>
      <c r="E108" s="27">
        <f t="shared" si="4"/>
        <v>1.2600039999999997</v>
      </c>
      <c r="F108" s="29">
        <v>9.9999999999999995E-7</v>
      </c>
      <c r="G108" s="29">
        <v>1</v>
      </c>
      <c r="H108" s="29">
        <v>0.25</v>
      </c>
      <c r="I108" s="29">
        <v>9.9999999999999995E-7</v>
      </c>
      <c r="J108" s="29">
        <v>9.9999999999999995E-7</v>
      </c>
      <c r="K108" s="29">
        <v>9.9999999999999995E-7</v>
      </c>
      <c r="L108" s="29">
        <v>0.01</v>
      </c>
      <c r="M108" s="42"/>
      <c r="N108" s="23"/>
      <c r="O108" s="23"/>
      <c r="P108" s="23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23"/>
      <c r="AT108" s="23"/>
      <c r="AU108" s="23"/>
    </row>
    <row r="109" spans="1:47">
      <c r="A109" s="41" t="s">
        <v>184</v>
      </c>
      <c r="B109" s="26">
        <v>0.1</v>
      </c>
      <c r="C109" s="26">
        <f t="shared" si="3"/>
        <v>0</v>
      </c>
      <c r="D109" s="26"/>
      <c r="E109" s="27">
        <f t="shared" si="4"/>
        <v>1.2600039999999997</v>
      </c>
      <c r="F109" s="29">
        <v>9.9999999999999995E-7</v>
      </c>
      <c r="G109" s="29">
        <v>1</v>
      </c>
      <c r="H109" s="29">
        <v>0.25</v>
      </c>
      <c r="I109" s="29">
        <v>9.9999999999999995E-7</v>
      </c>
      <c r="J109" s="29">
        <v>9.9999999999999995E-7</v>
      </c>
      <c r="K109" s="29">
        <v>9.9999999999999995E-7</v>
      </c>
      <c r="L109" s="29">
        <v>0.01</v>
      </c>
      <c r="M109" s="42"/>
      <c r="N109" s="23"/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23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  <c r="AS109" s="23"/>
      <c r="AT109" s="23"/>
      <c r="AU109" s="23"/>
    </row>
    <row r="110" spans="1:47">
      <c r="A110" s="41" t="s">
        <v>185</v>
      </c>
      <c r="B110" s="26">
        <v>0.1</v>
      </c>
      <c r="C110" s="26">
        <f t="shared" si="3"/>
        <v>0</v>
      </c>
      <c r="D110" s="26"/>
      <c r="E110" s="27">
        <f t="shared" si="4"/>
        <v>0.750004</v>
      </c>
      <c r="F110" s="29">
        <v>9.9999999999999995E-7</v>
      </c>
      <c r="G110" s="29">
        <v>9.9999999999999995E-7</v>
      </c>
      <c r="H110" s="29">
        <v>0.25</v>
      </c>
      <c r="I110" s="29">
        <v>9.9999999999999995E-7</v>
      </c>
      <c r="J110" s="29">
        <v>9.9999999999999995E-7</v>
      </c>
      <c r="K110" s="29">
        <v>0.4</v>
      </c>
      <c r="L110" s="29">
        <v>0.1</v>
      </c>
      <c r="M110" s="42"/>
      <c r="N110" s="23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  <c r="AJ110" s="23"/>
      <c r="AK110" s="23"/>
      <c r="AL110" s="23"/>
      <c r="AM110" s="23"/>
      <c r="AN110" s="23"/>
      <c r="AO110" s="23"/>
      <c r="AP110" s="23"/>
      <c r="AQ110" s="23"/>
      <c r="AR110" s="23"/>
      <c r="AS110" s="23"/>
      <c r="AT110" s="23"/>
      <c r="AU110" s="23"/>
    </row>
    <row r="111" spans="1:47">
      <c r="A111" s="41" t="s">
        <v>186</v>
      </c>
      <c r="B111" s="26">
        <v>0.1</v>
      </c>
      <c r="C111" s="26">
        <f t="shared" si="3"/>
        <v>0</v>
      </c>
      <c r="D111" s="26"/>
      <c r="E111" s="27">
        <f t="shared" si="4"/>
        <v>1.0500039999999999</v>
      </c>
      <c r="F111" s="29">
        <v>9.9999999999999995E-7</v>
      </c>
      <c r="G111" s="29">
        <v>9.9999999999999995E-7</v>
      </c>
      <c r="H111" s="29">
        <v>0.25</v>
      </c>
      <c r="I111" s="29">
        <v>9.9999999999999995E-7</v>
      </c>
      <c r="J111" s="29">
        <v>9.9999999999999995E-7</v>
      </c>
      <c r="K111" s="29">
        <v>0.7</v>
      </c>
      <c r="L111" s="29">
        <v>0.1</v>
      </c>
      <c r="M111" s="42"/>
      <c r="N111" s="23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  <c r="AJ111" s="23"/>
      <c r="AK111" s="23"/>
      <c r="AL111" s="23"/>
      <c r="AM111" s="23"/>
      <c r="AN111" s="23"/>
      <c r="AO111" s="23"/>
      <c r="AP111" s="23"/>
      <c r="AQ111" s="23"/>
      <c r="AR111" s="23"/>
      <c r="AS111" s="23"/>
      <c r="AT111" s="23"/>
      <c r="AU111" s="23"/>
    </row>
    <row r="112" spans="1:47">
      <c r="A112" s="45"/>
      <c r="B112" s="26">
        <v>0.1</v>
      </c>
      <c r="C112" s="26">
        <f t="shared" si="3"/>
        <v>0</v>
      </c>
      <c r="D112" s="26"/>
      <c r="E112" s="27"/>
      <c r="F112" s="42"/>
      <c r="G112" s="46"/>
      <c r="H112" s="42"/>
      <c r="I112" s="42"/>
      <c r="J112" s="42"/>
      <c r="K112" s="47"/>
      <c r="L112" s="42"/>
      <c r="M112" s="23"/>
      <c r="N112" s="23"/>
      <c r="O112" s="23"/>
      <c r="P112" s="23"/>
      <c r="Q112" s="23"/>
      <c r="R112" s="23"/>
      <c r="S112" s="23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23"/>
      <c r="AT112" s="23"/>
      <c r="AU112" s="23"/>
    </row>
    <row r="113" spans="1:47">
      <c r="A113" s="45"/>
      <c r="B113" s="26">
        <v>0.1</v>
      </c>
      <c r="C113" s="26">
        <f t="shared" si="3"/>
        <v>0</v>
      </c>
      <c r="D113" s="26"/>
      <c r="E113" s="27"/>
      <c r="F113" s="42"/>
      <c r="G113" s="46"/>
      <c r="H113" s="42"/>
      <c r="I113" s="42"/>
      <c r="J113" s="42"/>
      <c r="K113" s="47"/>
      <c r="L113" s="42"/>
      <c r="M113" s="23"/>
      <c r="N113" s="23"/>
      <c r="O113" s="23"/>
      <c r="P113" s="23"/>
      <c r="Q113" s="23"/>
      <c r="R113" s="23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  <c r="AS113" s="23"/>
      <c r="AT113" s="23"/>
      <c r="AU113" s="23"/>
    </row>
    <row r="114" spans="1:47">
      <c r="A114" s="28" t="s">
        <v>187</v>
      </c>
      <c r="B114" s="26">
        <v>0.1</v>
      </c>
      <c r="C114" s="26">
        <f t="shared" si="3"/>
        <v>0</v>
      </c>
      <c r="D114" s="26"/>
      <c r="E114" s="27">
        <f t="shared" ref="E114:E119" si="5">SUM(F114:L114)</f>
        <v>0</v>
      </c>
      <c r="F114" s="27"/>
      <c r="G114" s="27"/>
      <c r="H114" s="27"/>
      <c r="I114" s="27"/>
      <c r="J114" s="27"/>
      <c r="K114" s="27"/>
      <c r="L114" s="27"/>
      <c r="M114" s="23"/>
      <c r="N114" s="23"/>
      <c r="O114" s="23"/>
      <c r="P114" s="23"/>
      <c r="Q114" s="23"/>
      <c r="R114" s="23"/>
      <c r="S114" s="23"/>
      <c r="T114" s="23"/>
      <c r="U114" s="23"/>
      <c r="V114" s="23"/>
      <c r="W114" s="23"/>
      <c r="X114" s="23"/>
      <c r="Y114" s="23"/>
      <c r="Z114" s="23"/>
      <c r="AA114" s="23"/>
      <c r="AB114" s="23"/>
      <c r="AC114" s="23"/>
      <c r="AD114" s="23"/>
      <c r="AE114" s="23"/>
      <c r="AF114" s="23"/>
      <c r="AG114" s="23"/>
      <c r="AH114" s="23"/>
      <c r="AI114" s="23"/>
      <c r="AJ114" s="23"/>
      <c r="AK114" s="23"/>
      <c r="AL114" s="23"/>
      <c r="AM114" s="23"/>
      <c r="AN114" s="23"/>
      <c r="AO114" s="23"/>
      <c r="AP114" s="23"/>
      <c r="AQ114" s="23"/>
      <c r="AR114" s="23"/>
      <c r="AS114" s="23"/>
      <c r="AT114" s="23"/>
      <c r="AU114" s="23"/>
    </row>
    <row r="115" spans="1:47">
      <c r="A115" s="24"/>
      <c r="B115" s="26">
        <v>0.1</v>
      </c>
      <c r="C115" s="26">
        <f t="shared" si="3"/>
        <v>0</v>
      </c>
      <c r="D115" s="26"/>
      <c r="E115" s="27">
        <f t="shared" si="5"/>
        <v>0</v>
      </c>
      <c r="F115" s="22"/>
      <c r="G115" s="22"/>
      <c r="H115" s="22"/>
      <c r="I115" s="22"/>
      <c r="J115" s="22"/>
      <c r="K115" s="22"/>
      <c r="L115" s="22"/>
      <c r="M115" s="23"/>
      <c r="N115" s="23"/>
      <c r="O115" s="23"/>
      <c r="P115" s="23"/>
      <c r="Q115" s="23"/>
      <c r="R115" s="23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E115" s="23"/>
      <c r="AF115" s="23"/>
      <c r="AG115" s="23"/>
      <c r="AH115" s="23"/>
      <c r="AI115" s="23"/>
      <c r="AJ115" s="23"/>
      <c r="AK115" s="23"/>
      <c r="AL115" s="23"/>
      <c r="AM115" s="23"/>
      <c r="AN115" s="23"/>
      <c r="AO115" s="23"/>
      <c r="AP115" s="23"/>
      <c r="AQ115" s="23"/>
      <c r="AR115" s="23"/>
      <c r="AS115" s="23"/>
      <c r="AT115" s="23"/>
      <c r="AU115" s="23"/>
    </row>
    <row r="116" spans="1:47">
      <c r="A116" s="25" t="s">
        <v>188</v>
      </c>
      <c r="B116" s="26">
        <v>0.1</v>
      </c>
      <c r="C116" s="26">
        <f t="shared" si="3"/>
        <v>4.5</v>
      </c>
      <c r="D116" s="26"/>
      <c r="E116" s="27">
        <f t="shared" si="5"/>
        <v>7</v>
      </c>
      <c r="F116" s="48">
        <v>1</v>
      </c>
      <c r="G116" s="48">
        <v>1</v>
      </c>
      <c r="H116" s="48">
        <v>1</v>
      </c>
      <c r="I116" s="48">
        <v>1</v>
      </c>
      <c r="J116" s="48">
        <v>1</v>
      </c>
      <c r="K116" s="48">
        <v>1</v>
      </c>
      <c r="L116" s="48">
        <v>1</v>
      </c>
      <c r="M116" s="23"/>
      <c r="N116" s="23">
        <v>4.5</v>
      </c>
      <c r="O116" s="23"/>
      <c r="P116" s="23"/>
      <c r="Q116" s="23"/>
      <c r="R116" s="23"/>
      <c r="S116" s="23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  <c r="AE116" s="23"/>
      <c r="AF116" s="23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23"/>
      <c r="AT116" s="23"/>
      <c r="AU116" s="23"/>
    </row>
    <row r="117" spans="1:47">
      <c r="A117" s="25" t="s">
        <v>189</v>
      </c>
      <c r="B117" s="26">
        <v>0.1</v>
      </c>
      <c r="C117" s="26">
        <f t="shared" si="3"/>
        <v>1.5</v>
      </c>
      <c r="D117" s="26"/>
      <c r="E117" s="27">
        <f t="shared" si="5"/>
        <v>0</v>
      </c>
      <c r="F117" s="27"/>
      <c r="G117" s="27"/>
      <c r="H117" s="27"/>
      <c r="I117" s="27"/>
      <c r="J117" s="27"/>
      <c r="K117" s="27"/>
      <c r="L117" s="27"/>
      <c r="M117" s="23">
        <v>1.5</v>
      </c>
      <c r="N117" s="23"/>
      <c r="O117" s="23"/>
      <c r="P117" s="23"/>
      <c r="Q117" s="23"/>
      <c r="R117" s="23"/>
      <c r="S117" s="23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  <c r="AE117" s="23"/>
      <c r="AF117" s="23"/>
      <c r="AG117" s="23"/>
      <c r="AH117" s="23"/>
      <c r="AI117" s="23"/>
      <c r="AJ117" s="23"/>
      <c r="AK117" s="23"/>
      <c r="AL117" s="23"/>
      <c r="AM117" s="23"/>
      <c r="AN117" s="23"/>
      <c r="AO117" s="23"/>
      <c r="AP117" s="23"/>
      <c r="AQ117" s="23"/>
      <c r="AR117" s="23"/>
      <c r="AS117" s="23"/>
      <c r="AT117" s="23"/>
      <c r="AU117" s="23"/>
    </row>
    <row r="118" spans="1:47">
      <c r="A118" s="25" t="s">
        <v>190</v>
      </c>
      <c r="B118" s="26">
        <v>0.1</v>
      </c>
      <c r="C118" s="26">
        <f t="shared" si="3"/>
        <v>13</v>
      </c>
      <c r="D118" s="26"/>
      <c r="E118" s="27">
        <f t="shared" si="5"/>
        <v>0</v>
      </c>
      <c r="F118" s="27"/>
      <c r="G118" s="27"/>
      <c r="H118" s="27"/>
      <c r="I118" s="27"/>
      <c r="J118" s="27"/>
      <c r="K118" s="27"/>
      <c r="L118" s="27"/>
      <c r="M118" s="23"/>
      <c r="N118" s="23">
        <v>9</v>
      </c>
      <c r="O118" s="23"/>
      <c r="P118" s="23"/>
      <c r="Q118" s="23"/>
      <c r="R118" s="23"/>
      <c r="S118" s="23"/>
      <c r="T118" s="23"/>
      <c r="U118" s="23"/>
      <c r="V118" s="23"/>
      <c r="W118" s="23">
        <v>4</v>
      </c>
      <c r="X118" s="23"/>
      <c r="Y118" s="23"/>
      <c r="Z118" s="23"/>
      <c r="AA118" s="23"/>
      <c r="AB118" s="23"/>
      <c r="AC118" s="23"/>
      <c r="AD118" s="23"/>
      <c r="AE118" s="23"/>
      <c r="AF118" s="23"/>
      <c r="AG118" s="23"/>
      <c r="AH118" s="23"/>
      <c r="AI118" s="23"/>
      <c r="AJ118" s="23"/>
      <c r="AK118" s="23"/>
      <c r="AL118" s="23"/>
      <c r="AM118" s="23"/>
      <c r="AN118" s="23"/>
      <c r="AO118" s="23"/>
      <c r="AP118" s="23"/>
      <c r="AQ118" s="23"/>
      <c r="AR118" s="23"/>
      <c r="AS118" s="23"/>
      <c r="AT118" s="23"/>
      <c r="AU118" s="23"/>
    </row>
    <row r="119" spans="1:47">
      <c r="A119" s="24"/>
      <c r="B119" s="26">
        <v>0.1</v>
      </c>
      <c r="C119" s="26">
        <f t="shared" si="3"/>
        <v>0</v>
      </c>
      <c r="D119" s="26"/>
      <c r="E119" s="27">
        <f t="shared" si="5"/>
        <v>0</v>
      </c>
      <c r="F119" s="22"/>
      <c r="G119" s="22"/>
      <c r="H119" s="22"/>
      <c r="I119" s="22"/>
      <c r="J119" s="22"/>
      <c r="K119" s="22"/>
      <c r="L119" s="22"/>
      <c r="M119" s="23"/>
      <c r="N119" s="23"/>
      <c r="O119" s="23"/>
      <c r="P119" s="23"/>
      <c r="Q119" s="23"/>
      <c r="R119" s="23"/>
      <c r="S119" s="23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  <c r="AS119" s="23"/>
      <c r="AT119" s="23"/>
      <c r="AU119" s="23"/>
    </row>
    <row r="120" spans="1:47">
      <c r="A120" s="49" t="s">
        <v>191</v>
      </c>
      <c r="B120" s="50">
        <f>SUM(AW120:BK120)</f>
        <v>0</v>
      </c>
      <c r="C120" s="50">
        <f>SUM(AX120:BL120)</f>
        <v>0</v>
      </c>
      <c r="D120" s="51"/>
      <c r="E120" s="51"/>
      <c r="F120" s="51"/>
      <c r="G120" s="51"/>
      <c r="H120" s="51"/>
      <c r="I120" s="51"/>
      <c r="J120" s="51"/>
      <c r="K120" s="51"/>
      <c r="L120" s="51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2"/>
      <c r="AS120" s="52"/>
      <c r="AT120" s="52"/>
      <c r="AU120" s="52"/>
    </row>
    <row r="121" spans="1:47">
      <c r="A121" s="53"/>
      <c r="B121" s="54"/>
      <c r="C121" s="54"/>
      <c r="D121" s="54"/>
      <c r="E121" s="54"/>
      <c r="F121" s="54"/>
      <c r="G121" s="54"/>
      <c r="H121" s="54"/>
      <c r="I121" s="54"/>
      <c r="J121" s="54"/>
      <c r="K121" s="54"/>
      <c r="L121" s="54"/>
      <c r="M121" s="55"/>
      <c r="N121" s="55"/>
      <c r="O121" s="55"/>
      <c r="P121" s="55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  <c r="AH121" s="55"/>
      <c r="AI121" s="55"/>
      <c r="AJ121" s="55"/>
      <c r="AK121" s="55"/>
      <c r="AL121" s="55"/>
      <c r="AM121" s="55"/>
      <c r="AN121" s="55"/>
      <c r="AO121" s="55"/>
      <c r="AP121" s="55"/>
      <c r="AQ121" s="55"/>
      <c r="AR121" s="55"/>
      <c r="AS121" s="55"/>
      <c r="AT121" s="55"/>
      <c r="AU121" s="55"/>
    </row>
    <row r="122" spans="1:47">
      <c r="A122" s="56"/>
      <c r="B122" s="57"/>
      <c r="C122" s="57"/>
      <c r="D122" s="57"/>
      <c r="E122" s="57"/>
      <c r="F122" s="57"/>
      <c r="G122" s="57"/>
      <c r="H122" s="57"/>
      <c r="I122" s="57"/>
      <c r="J122" s="57"/>
      <c r="K122" s="57"/>
      <c r="L122" s="57"/>
      <c r="M122" s="58"/>
      <c r="N122" s="58"/>
      <c r="O122" s="58"/>
      <c r="P122" s="58"/>
      <c r="Q122" s="58"/>
      <c r="R122" s="58"/>
      <c r="S122" s="58"/>
      <c r="T122" s="58"/>
      <c r="U122" s="58"/>
      <c r="V122" s="58"/>
      <c r="W122" s="58"/>
      <c r="X122" s="58"/>
      <c r="Y122" s="58"/>
      <c r="Z122" s="58"/>
      <c r="AA122" s="58"/>
      <c r="AB122" s="58"/>
      <c r="AC122" s="58"/>
      <c r="AD122" s="58"/>
      <c r="AE122" s="58"/>
      <c r="AF122" s="58"/>
      <c r="AG122" s="58"/>
      <c r="AH122" s="58"/>
      <c r="AI122" s="58"/>
      <c r="AJ122" s="58"/>
      <c r="AK122" s="58"/>
      <c r="AL122" s="58"/>
      <c r="AM122" s="58"/>
      <c r="AN122" s="58"/>
      <c r="AO122" s="58"/>
      <c r="AP122" s="58"/>
      <c r="AQ122" s="58"/>
      <c r="AR122" s="58"/>
      <c r="AS122" s="58"/>
      <c r="AT122" s="58"/>
      <c r="AU122" s="58"/>
    </row>
    <row r="123" spans="1:47">
      <c r="A123" s="56"/>
      <c r="B123" s="57"/>
      <c r="C123" s="57"/>
      <c r="D123" s="57"/>
      <c r="E123" s="57"/>
      <c r="F123" s="57"/>
      <c r="G123" s="57"/>
      <c r="H123" s="57"/>
      <c r="I123" s="57"/>
      <c r="J123" s="57"/>
      <c r="K123" s="57"/>
      <c r="L123" s="57"/>
      <c r="M123" s="58"/>
      <c r="N123" s="58"/>
      <c r="O123" s="58"/>
      <c r="P123" s="58"/>
      <c r="Q123" s="58"/>
      <c r="R123" s="58"/>
      <c r="S123" s="58"/>
      <c r="T123" s="58"/>
      <c r="U123" s="58"/>
      <c r="V123" s="58"/>
      <c r="W123" s="58"/>
      <c r="X123" s="58"/>
      <c r="Y123" s="58"/>
      <c r="Z123" s="58"/>
      <c r="AA123" s="58"/>
      <c r="AB123" s="58"/>
      <c r="AC123" s="58"/>
      <c r="AD123" s="58"/>
      <c r="AE123" s="58"/>
      <c r="AF123" s="58"/>
      <c r="AG123" s="58"/>
      <c r="AH123" s="58"/>
      <c r="AI123" s="58"/>
      <c r="AJ123" s="58"/>
      <c r="AK123" s="58"/>
      <c r="AL123" s="58"/>
      <c r="AM123" s="58"/>
      <c r="AN123" s="58"/>
      <c r="AO123" s="58"/>
      <c r="AP123" s="58"/>
      <c r="AQ123" s="58"/>
      <c r="AR123" s="58"/>
      <c r="AS123" s="58"/>
      <c r="AT123" s="58"/>
      <c r="AU123" s="58"/>
    </row>
    <row r="124" spans="1:47">
      <c r="A124" s="56"/>
      <c r="B124" s="57"/>
      <c r="C124" s="57"/>
      <c r="D124" s="57"/>
      <c r="E124" s="57"/>
      <c r="F124" s="57"/>
      <c r="G124" s="57"/>
      <c r="H124" s="57"/>
      <c r="I124" s="57"/>
      <c r="J124" s="57"/>
      <c r="K124" s="57"/>
      <c r="L124" s="57"/>
      <c r="M124" s="58"/>
      <c r="N124" s="58"/>
      <c r="O124" s="58"/>
      <c r="P124" s="58"/>
      <c r="Q124" s="58"/>
      <c r="R124" s="58"/>
      <c r="S124" s="58"/>
      <c r="T124" s="58"/>
      <c r="U124" s="58"/>
      <c r="V124" s="58"/>
      <c r="W124" s="58"/>
      <c r="X124" s="58"/>
      <c r="Y124" s="58"/>
      <c r="Z124" s="58"/>
      <c r="AA124" s="58"/>
      <c r="AB124" s="58"/>
      <c r="AC124" s="58"/>
      <c r="AD124" s="58"/>
      <c r="AE124" s="58"/>
      <c r="AF124" s="58"/>
      <c r="AG124" s="58"/>
      <c r="AH124" s="58"/>
      <c r="AI124" s="58"/>
      <c r="AJ124" s="58"/>
      <c r="AK124" s="58"/>
      <c r="AL124" s="58"/>
      <c r="AM124" s="58"/>
      <c r="AN124" s="58"/>
      <c r="AO124" s="58"/>
      <c r="AP124" s="58"/>
      <c r="AQ124" s="58"/>
      <c r="AR124" s="58"/>
      <c r="AS124" s="58"/>
      <c r="AT124" s="58"/>
      <c r="AU124" s="58"/>
    </row>
    <row r="125" spans="1:47">
      <c r="A125" s="56"/>
      <c r="B125" s="57"/>
      <c r="C125" s="57"/>
      <c r="D125" s="57"/>
      <c r="E125" s="57"/>
      <c r="F125" s="57"/>
      <c r="G125" s="57"/>
      <c r="H125" s="57"/>
      <c r="I125" s="57"/>
      <c r="J125" s="57"/>
      <c r="K125" s="57"/>
      <c r="L125" s="57"/>
      <c r="M125" s="58"/>
      <c r="N125" s="58"/>
      <c r="O125" s="58"/>
      <c r="P125" s="58"/>
      <c r="Q125" s="58"/>
      <c r="R125" s="58"/>
      <c r="S125" s="58"/>
      <c r="T125" s="58"/>
      <c r="U125" s="58"/>
      <c r="V125" s="58"/>
      <c r="W125" s="58"/>
      <c r="X125" s="58"/>
      <c r="Y125" s="58"/>
      <c r="Z125" s="58"/>
      <c r="AA125" s="58"/>
      <c r="AB125" s="58"/>
      <c r="AC125" s="58"/>
      <c r="AD125" s="58"/>
      <c r="AE125" s="58"/>
      <c r="AF125" s="58"/>
      <c r="AG125" s="58"/>
      <c r="AH125" s="58"/>
      <c r="AI125" s="58"/>
      <c r="AJ125" s="58"/>
      <c r="AK125" s="58"/>
      <c r="AL125" s="58"/>
      <c r="AM125" s="58"/>
      <c r="AN125" s="58"/>
      <c r="AO125" s="58"/>
      <c r="AP125" s="58"/>
      <c r="AQ125" s="58"/>
      <c r="AR125" s="58"/>
      <c r="AS125" s="58"/>
      <c r="AT125" s="58"/>
      <c r="AU125" s="58"/>
    </row>
    <row r="126" spans="1:47">
      <c r="A126" s="56"/>
      <c r="B126" s="57"/>
      <c r="C126" s="57"/>
      <c r="D126" s="57"/>
      <c r="E126" s="57"/>
      <c r="F126" s="57"/>
      <c r="G126" s="57"/>
      <c r="H126" s="57"/>
      <c r="I126" s="57"/>
      <c r="J126" s="57"/>
      <c r="K126" s="57"/>
      <c r="L126" s="57"/>
      <c r="M126" s="58"/>
      <c r="N126" s="58"/>
      <c r="O126" s="58"/>
      <c r="P126" s="58"/>
      <c r="Q126" s="58"/>
      <c r="R126" s="58"/>
      <c r="S126" s="58"/>
      <c r="T126" s="58"/>
      <c r="U126" s="58"/>
      <c r="V126" s="58"/>
      <c r="W126" s="58"/>
      <c r="X126" s="58"/>
      <c r="Y126" s="58"/>
      <c r="Z126" s="58"/>
      <c r="AA126" s="58"/>
      <c r="AB126" s="58"/>
      <c r="AC126" s="58"/>
      <c r="AD126" s="58"/>
      <c r="AE126" s="58"/>
      <c r="AF126" s="58"/>
      <c r="AG126" s="58"/>
      <c r="AH126" s="58"/>
      <c r="AI126" s="58"/>
      <c r="AJ126" s="58"/>
      <c r="AK126" s="58"/>
      <c r="AL126" s="58"/>
      <c r="AM126" s="58"/>
      <c r="AN126" s="58"/>
      <c r="AO126" s="58"/>
      <c r="AP126" s="58"/>
      <c r="AQ126" s="58"/>
      <c r="AR126" s="58"/>
      <c r="AS126" s="58"/>
      <c r="AT126" s="58"/>
      <c r="AU126" s="58"/>
    </row>
    <row r="127" spans="1:47">
      <c r="A127" s="56"/>
      <c r="B127" s="57"/>
      <c r="C127" s="57"/>
      <c r="D127" s="57"/>
      <c r="E127" s="57"/>
      <c r="F127" s="57"/>
      <c r="G127" s="57"/>
      <c r="H127" s="57"/>
      <c r="I127" s="57"/>
      <c r="J127" s="57"/>
      <c r="K127" s="57"/>
      <c r="L127" s="57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58"/>
      <c r="Z127" s="58"/>
      <c r="AA127" s="58"/>
      <c r="AB127" s="58"/>
      <c r="AC127" s="58"/>
      <c r="AD127" s="58"/>
      <c r="AE127" s="58"/>
      <c r="AF127" s="58"/>
      <c r="AG127" s="58"/>
      <c r="AH127" s="58"/>
      <c r="AI127" s="58"/>
      <c r="AJ127" s="58"/>
      <c r="AK127" s="58"/>
      <c r="AL127" s="58"/>
      <c r="AM127" s="58"/>
      <c r="AN127" s="58"/>
      <c r="AO127" s="58"/>
      <c r="AP127" s="58"/>
      <c r="AQ127" s="58"/>
      <c r="AR127" s="58"/>
      <c r="AS127" s="58"/>
      <c r="AT127" s="58"/>
      <c r="AU127" s="58"/>
    </row>
    <row r="128" spans="1:47">
      <c r="A128" s="56"/>
      <c r="B128" s="57"/>
      <c r="C128" s="57"/>
      <c r="D128" s="57"/>
      <c r="E128" s="57"/>
      <c r="F128" s="57"/>
      <c r="G128" s="57"/>
      <c r="H128" s="57"/>
      <c r="I128" s="57"/>
      <c r="J128" s="57"/>
      <c r="K128" s="57"/>
      <c r="L128" s="57"/>
      <c r="M128" s="58"/>
      <c r="N128" s="58"/>
      <c r="O128" s="58"/>
      <c r="P128" s="58"/>
      <c r="Q128" s="58"/>
      <c r="R128" s="58"/>
      <c r="S128" s="58"/>
      <c r="T128" s="58"/>
      <c r="U128" s="58"/>
      <c r="V128" s="58"/>
      <c r="W128" s="58"/>
      <c r="X128" s="58"/>
      <c r="Y128" s="58"/>
      <c r="Z128" s="58"/>
      <c r="AA128" s="58"/>
      <c r="AB128" s="58"/>
      <c r="AC128" s="58"/>
      <c r="AD128" s="58"/>
      <c r="AE128" s="58"/>
      <c r="AF128" s="58"/>
      <c r="AG128" s="58"/>
      <c r="AH128" s="58"/>
      <c r="AI128" s="58"/>
      <c r="AJ128" s="58"/>
      <c r="AK128" s="58"/>
      <c r="AL128" s="58"/>
      <c r="AM128" s="58"/>
      <c r="AN128" s="58"/>
      <c r="AO128" s="58"/>
      <c r="AP128" s="58"/>
      <c r="AQ128" s="58"/>
      <c r="AR128" s="58"/>
      <c r="AS128" s="58"/>
      <c r="AT128" s="58"/>
      <c r="AU128" s="58"/>
    </row>
    <row r="129" spans="1:47">
      <c r="A129" s="56"/>
      <c r="B129" s="57"/>
      <c r="C129" s="57"/>
      <c r="D129" s="57"/>
      <c r="E129" s="57"/>
      <c r="F129" s="57"/>
      <c r="G129" s="57"/>
      <c r="H129" s="57"/>
      <c r="I129" s="57"/>
      <c r="J129" s="57"/>
      <c r="K129" s="57"/>
      <c r="L129" s="57"/>
      <c r="M129" s="58"/>
      <c r="N129" s="58"/>
      <c r="O129" s="58"/>
      <c r="P129" s="58"/>
      <c r="Q129" s="58"/>
      <c r="R129" s="58"/>
      <c r="S129" s="58"/>
      <c r="T129" s="58"/>
      <c r="U129" s="58"/>
      <c r="V129" s="58"/>
      <c r="W129" s="58"/>
      <c r="X129" s="58"/>
      <c r="Y129" s="58"/>
      <c r="Z129" s="58"/>
      <c r="AA129" s="58"/>
      <c r="AB129" s="58"/>
      <c r="AC129" s="58"/>
      <c r="AD129" s="58"/>
      <c r="AE129" s="58"/>
      <c r="AF129" s="58"/>
      <c r="AG129" s="58"/>
      <c r="AH129" s="58"/>
      <c r="AI129" s="58"/>
      <c r="AJ129" s="58"/>
      <c r="AK129" s="58"/>
      <c r="AL129" s="58"/>
      <c r="AM129" s="58"/>
      <c r="AN129" s="58"/>
      <c r="AO129" s="58"/>
      <c r="AP129" s="58"/>
      <c r="AQ129" s="58"/>
      <c r="AR129" s="58"/>
      <c r="AS129" s="58"/>
      <c r="AT129" s="58"/>
      <c r="AU129" s="58"/>
    </row>
    <row r="130" spans="1:47">
      <c r="A130" s="56"/>
      <c r="B130" s="57"/>
      <c r="C130" s="57"/>
      <c r="D130" s="57"/>
      <c r="E130" s="57"/>
      <c r="F130" s="57"/>
      <c r="G130" s="57"/>
      <c r="H130" s="57"/>
      <c r="I130" s="57"/>
      <c r="J130" s="57"/>
      <c r="K130" s="57"/>
      <c r="L130" s="57"/>
    </row>
    <row r="131" spans="1:47">
      <c r="A131" s="56"/>
      <c r="B131" s="57"/>
      <c r="C131" s="57"/>
      <c r="D131" s="57"/>
      <c r="E131" s="57"/>
      <c r="F131" s="57"/>
      <c r="G131" s="57"/>
      <c r="H131" s="57"/>
      <c r="I131" s="57"/>
      <c r="J131" s="57"/>
      <c r="K131" s="57"/>
      <c r="L131" s="57"/>
    </row>
    <row r="132" spans="1:47">
      <c r="A132" s="60"/>
    </row>
    <row r="133" spans="1:47">
      <c r="A133" s="60"/>
    </row>
    <row r="134" spans="1:47">
      <c r="A134" s="60"/>
    </row>
  </sheetData>
  <dataValidations count="1">
    <dataValidation type="list" allowBlank="1" showInputMessage="1" sqref="A1:A1048576" xr:uid="{388EF9B0-7C9F-4C61-9728-073DC100D32C}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881EB-AFA6-4D3F-BCF9-2E2ADCE5E00D}">
  <sheetPr codeName="Feuil3"/>
  <dimension ref="A1:M13"/>
  <sheetViews>
    <sheetView workbookViewId="0">
      <selection sqref="A1:M13"/>
    </sheetView>
  </sheetViews>
  <sheetFormatPr baseColWidth="10" defaultRowHeight="15"/>
  <sheetData>
    <row r="1" spans="1:13" ht="30">
      <c r="A1" s="62" t="s">
        <v>192</v>
      </c>
      <c r="B1" s="63" t="s">
        <v>193</v>
      </c>
      <c r="C1" s="63" t="s">
        <v>194</v>
      </c>
      <c r="D1" s="64" t="s">
        <v>195</v>
      </c>
      <c r="E1" s="65" t="s">
        <v>196</v>
      </c>
      <c r="F1" s="66" t="s">
        <v>197</v>
      </c>
      <c r="G1" s="66" t="s">
        <v>198</v>
      </c>
      <c r="H1" s="67" t="s">
        <v>199</v>
      </c>
      <c r="I1" s="67" t="s">
        <v>200</v>
      </c>
      <c r="J1" s="68"/>
      <c r="K1" s="69" t="s">
        <v>201</v>
      </c>
      <c r="L1" s="70"/>
      <c r="M1" s="71" t="s">
        <v>202</v>
      </c>
    </row>
    <row r="2" spans="1:13" ht="18.75" thickBot="1">
      <c r="A2" s="72" t="e">
        <f>SUM(A4:A419)</f>
        <v>#N/A</v>
      </c>
      <c r="B2" s="72" t="e">
        <f>SUM(B4:B419)</f>
        <v>#N/A</v>
      </c>
      <c r="C2" s="72" t="e">
        <f>SUM(C4:C419)</f>
        <v>#N/A</v>
      </c>
      <c r="D2" s="72" t="e">
        <f>SUM(D4:D419)</f>
        <v>#N/A</v>
      </c>
      <c r="E2" s="73"/>
      <c r="F2" s="74"/>
      <c r="G2" s="74"/>
      <c r="H2" s="75"/>
      <c r="I2" s="75"/>
      <c r="J2" s="76" t="s">
        <v>203</v>
      </c>
      <c r="K2" s="77"/>
      <c r="L2" s="78" t="s">
        <v>204</v>
      </c>
      <c r="M2" s="79"/>
    </row>
    <row r="3" spans="1:13" ht="27">
      <c r="A3" s="80"/>
      <c r="B3" s="81"/>
      <c r="C3" s="81"/>
      <c r="D3" s="81"/>
      <c r="E3" s="82"/>
      <c r="F3" s="80"/>
      <c r="G3" s="80"/>
      <c r="H3" s="80"/>
      <c r="I3" s="80"/>
      <c r="J3" s="83"/>
      <c r="K3" s="84"/>
      <c r="L3" s="81"/>
      <c r="M3" s="85"/>
    </row>
    <row r="4" spans="1:13" ht="27.75" thickBot="1">
      <c r="A4" s="80"/>
      <c r="B4" s="86"/>
      <c r="C4" s="86"/>
      <c r="D4" s="87"/>
      <c r="E4" s="88"/>
      <c r="F4" s="89"/>
      <c r="G4" s="89"/>
      <c r="H4" s="89"/>
      <c r="I4" s="90"/>
      <c r="J4" s="83"/>
      <c r="K4" s="84"/>
      <c r="L4" s="81"/>
      <c r="M4" s="85"/>
    </row>
    <row r="5" spans="1:13" ht="51.75" thickBot="1">
      <c r="A5" s="91">
        <f>VLOOKUP(L5,[1]objets!$A$2:$B$4651,2,FALSE)</f>
        <v>0.1</v>
      </c>
      <c r="B5" s="91">
        <f>VLOOKUP(L5,[1]objets!$A$2:$E$4651,3,FALSE)</f>
        <v>4.5</v>
      </c>
      <c r="C5" s="91">
        <f>VLOOKUP(L5,[1]objets!$A$2:$E$4651,4,FALSE)</f>
        <v>0</v>
      </c>
      <c r="D5" s="91">
        <f>VLOOKUP(L5,[1]objets!$A$2:$E4652,5,FALSE)</f>
        <v>7</v>
      </c>
      <c r="E5" s="92" t="s">
        <v>5</v>
      </c>
      <c r="F5" s="93" t="s">
        <v>13</v>
      </c>
      <c r="G5" s="94" t="s">
        <v>205</v>
      </c>
      <c r="H5" s="94" t="s">
        <v>206</v>
      </c>
      <c r="I5" s="95">
        <v>634.15</v>
      </c>
      <c r="J5" s="96" t="s">
        <v>207</v>
      </c>
      <c r="K5" s="97" t="s">
        <v>208</v>
      </c>
      <c r="L5" s="98" t="s">
        <v>188</v>
      </c>
      <c r="M5" s="99" t="s">
        <v>209</v>
      </c>
    </row>
    <row r="6" spans="1:13" ht="77.25" thickBot="1">
      <c r="A6" s="91">
        <f>VLOOKUP(L6,[1]objets!$A$2:$B$4651,2,FALSE)</f>
        <v>0.1</v>
      </c>
      <c r="B6" s="91">
        <f>VLOOKUP(L6,[1]objets!$A$2:$E$4651,3,FALSE)</f>
        <v>3</v>
      </c>
      <c r="C6" s="91">
        <f>VLOOKUP(L6,[1]objets!$A$2:$E$4651,4,FALSE)</f>
        <v>0</v>
      </c>
      <c r="D6" s="91">
        <f>VLOOKUP(L6,[1]objets!$A$2:$E4653,5,FALSE)</f>
        <v>0.23500300000000002</v>
      </c>
      <c r="E6" s="92" t="s">
        <v>5</v>
      </c>
      <c r="F6" s="93" t="s">
        <v>11</v>
      </c>
      <c r="G6" s="100" t="s">
        <v>210</v>
      </c>
      <c r="H6" s="94" t="s">
        <v>211</v>
      </c>
      <c r="I6" s="95">
        <v>634.04100000000005</v>
      </c>
      <c r="J6" s="96" t="s">
        <v>212</v>
      </c>
      <c r="K6" s="97" t="s">
        <v>208</v>
      </c>
      <c r="L6" s="98" t="s">
        <v>88</v>
      </c>
      <c r="M6" s="99" t="s">
        <v>213</v>
      </c>
    </row>
    <row r="7" spans="1:13" ht="39" thickBot="1">
      <c r="A7" s="91">
        <f>VLOOKUP(L7,[1]objets!$A$2:$B$4651,2,FALSE)</f>
        <v>0.1</v>
      </c>
      <c r="B7" s="91">
        <f>VLOOKUP(L7,[1]objets!$A$2:$E$4651,3,FALSE)</f>
        <v>0</v>
      </c>
      <c r="C7" s="91">
        <f>VLOOKUP(L7,[1]objets!$A$2:$E$4651,4,FALSE)</f>
        <v>0</v>
      </c>
      <c r="D7" s="91">
        <f>VLOOKUP(L7,[1]objets!$A$2:$E4654,5,FALSE)</f>
        <v>0</v>
      </c>
      <c r="E7" s="92" t="s">
        <v>5</v>
      </c>
      <c r="F7" s="93" t="s">
        <v>6</v>
      </c>
      <c r="G7" s="94" t="s">
        <v>214</v>
      </c>
      <c r="H7" s="94" t="s">
        <v>215</v>
      </c>
      <c r="I7" s="95">
        <v>363.17399999999998</v>
      </c>
      <c r="J7" s="101">
        <v>21</v>
      </c>
      <c r="K7" s="102" t="s">
        <v>216</v>
      </c>
      <c r="L7" s="103" t="s">
        <v>107</v>
      </c>
      <c r="M7" s="99" t="s">
        <v>8</v>
      </c>
    </row>
    <row r="8" spans="1:13" ht="39" thickBot="1">
      <c r="A8" s="91" t="e">
        <f>VLOOKUP(L8,[1]objets!$A$2:$B$4651,2,FALSE)</f>
        <v>#N/A</v>
      </c>
      <c r="B8" s="91" t="e">
        <f>VLOOKUP(L8,[1]objets!$A$2:$E$4651,3,FALSE)</f>
        <v>#N/A</v>
      </c>
      <c r="C8" s="91" t="e">
        <f>VLOOKUP(L8,[1]objets!$A$2:$E$4651,4,FALSE)</f>
        <v>#N/A</v>
      </c>
      <c r="D8" s="91" t="e">
        <f>VLOOKUP(L8,[1]objets!$A$2:$E4655,5,FALSE)</f>
        <v>#N/A</v>
      </c>
      <c r="E8" s="92" t="s">
        <v>5</v>
      </c>
      <c r="F8" s="93" t="s">
        <v>6</v>
      </c>
      <c r="G8" s="94" t="s">
        <v>217</v>
      </c>
      <c r="H8" s="94" t="s">
        <v>215</v>
      </c>
      <c r="I8" s="95">
        <v>363.17399999999998</v>
      </c>
      <c r="J8" s="101">
        <v>22</v>
      </c>
      <c r="K8" s="97" t="s">
        <v>208</v>
      </c>
      <c r="L8" s="103" t="s">
        <v>218</v>
      </c>
      <c r="M8" s="99" t="s">
        <v>219</v>
      </c>
    </row>
    <row r="9" spans="1:13" ht="102.75" thickBot="1">
      <c r="A9" s="91" t="e">
        <f>VLOOKUP(L9,[1]objets!$A$2:$B$4651,2,FALSE)</f>
        <v>#N/A</v>
      </c>
      <c r="B9" s="91" t="e">
        <f>VLOOKUP(L9,[1]objets!$A$2:$E$4651,3,FALSE)</f>
        <v>#N/A</v>
      </c>
      <c r="C9" s="91" t="e">
        <f>VLOOKUP(L9,[1]objets!$A$2:$E$4651,4,FALSE)</f>
        <v>#N/A</v>
      </c>
      <c r="D9" s="91" t="e">
        <f>VLOOKUP(L9,[1]objets!$A$2:$E4656,5,FALSE)</f>
        <v>#N/A</v>
      </c>
      <c r="E9" s="92" t="s">
        <v>9</v>
      </c>
      <c r="F9" s="93" t="s">
        <v>6</v>
      </c>
      <c r="G9" s="94" t="s">
        <v>220</v>
      </c>
      <c r="H9" s="94" t="s">
        <v>221</v>
      </c>
      <c r="I9" s="95">
        <v>633.11099999999999</v>
      </c>
      <c r="J9" s="101">
        <v>23</v>
      </c>
      <c r="K9" s="97" t="s">
        <v>208</v>
      </c>
      <c r="L9" s="103" t="s">
        <v>222</v>
      </c>
      <c r="M9" s="99" t="s">
        <v>223</v>
      </c>
    </row>
    <row r="10" spans="1:13" ht="27.75" thickBot="1">
      <c r="A10" s="91" t="e">
        <f>VLOOKUP(L10,[1]objets!$A$2:$B$4651,2,FALSE)</f>
        <v>#N/A</v>
      </c>
      <c r="B10" s="91" t="e">
        <f>VLOOKUP(L10,[1]objets!$A$2:$E$4651,3,FALSE)</f>
        <v>#N/A</v>
      </c>
      <c r="C10" s="91" t="e">
        <f>VLOOKUP(L10,[1]objets!$A$2:$E$4651,4,FALSE)</f>
        <v>#N/A</v>
      </c>
      <c r="D10" s="91" t="e">
        <f>VLOOKUP(L10,[1]objets!$A$2:$E4657,5,FALSE)</f>
        <v>#N/A</v>
      </c>
      <c r="E10" s="92" t="s">
        <v>9</v>
      </c>
      <c r="F10" s="93" t="s">
        <v>6</v>
      </c>
      <c r="G10" s="94" t="s">
        <v>220</v>
      </c>
      <c r="H10" s="94" t="s">
        <v>221</v>
      </c>
      <c r="I10" s="95">
        <v>633.11099999999999</v>
      </c>
      <c r="J10" s="101">
        <v>24</v>
      </c>
      <c r="K10" s="97" t="s">
        <v>208</v>
      </c>
      <c r="L10" s="103" t="s">
        <v>224</v>
      </c>
      <c r="M10" s="99" t="s">
        <v>225</v>
      </c>
    </row>
    <row r="11" spans="1:13" ht="27.75" thickBot="1">
      <c r="A11" s="91" t="e">
        <f>VLOOKUP(L11,[1]objets!$A$2:$B$4651,2,FALSE)</f>
        <v>#N/A</v>
      </c>
      <c r="B11" s="91" t="e">
        <f>VLOOKUP(L11,[1]objets!$A$2:$E$4651,3,FALSE)</f>
        <v>#N/A</v>
      </c>
      <c r="C11" s="91" t="e">
        <f>VLOOKUP(L11,[1]objets!$A$2:$E$4651,4,FALSE)</f>
        <v>#N/A</v>
      </c>
      <c r="D11" s="91" t="e">
        <f>VLOOKUP(L11,[1]objets!$A$2:$E4658,5,FALSE)</f>
        <v>#N/A</v>
      </c>
      <c r="E11" s="92" t="s">
        <v>7</v>
      </c>
      <c r="F11" s="93" t="s">
        <v>6</v>
      </c>
      <c r="G11" s="94" t="s">
        <v>220</v>
      </c>
      <c r="H11" s="94" t="s">
        <v>221</v>
      </c>
      <c r="I11" s="95">
        <v>633.11099999999999</v>
      </c>
      <c r="J11" s="101">
        <v>25</v>
      </c>
      <c r="K11" s="97" t="s">
        <v>208</v>
      </c>
      <c r="L11" s="103" t="s">
        <v>224</v>
      </c>
      <c r="M11" s="99" t="s">
        <v>226</v>
      </c>
    </row>
    <row r="12" spans="1:13" ht="27.75" thickBot="1">
      <c r="A12" s="91" t="e">
        <f>VLOOKUP(L12,[1]objets!$A$2:$B$4651,2,FALSE)</f>
        <v>#N/A</v>
      </c>
      <c r="B12" s="91" t="e">
        <f>VLOOKUP(L12,[1]objets!$A$2:$E$4651,3,FALSE)</f>
        <v>#N/A</v>
      </c>
      <c r="C12" s="91" t="e">
        <f>VLOOKUP(L12,[1]objets!$A$2:$E$4651,4,FALSE)</f>
        <v>#N/A</v>
      </c>
      <c r="D12" s="91" t="e">
        <f>VLOOKUP(L12,[1]objets!$A$2:$E4659,5,FALSE)</f>
        <v>#N/A</v>
      </c>
      <c r="E12" s="92" t="s">
        <v>7</v>
      </c>
      <c r="F12" s="93" t="s">
        <v>12</v>
      </c>
      <c r="G12" s="94" t="s">
        <v>227</v>
      </c>
      <c r="H12" s="94" t="s">
        <v>215</v>
      </c>
      <c r="I12" s="95"/>
      <c r="J12" s="101">
        <v>26</v>
      </c>
      <c r="K12" s="97" t="s">
        <v>208</v>
      </c>
      <c r="L12" s="103" t="s">
        <v>224</v>
      </c>
      <c r="M12" s="99" t="s">
        <v>228</v>
      </c>
    </row>
    <row r="13" spans="1:13" ht="27.75" thickBot="1">
      <c r="A13" s="91">
        <f>VLOOKUP(L13,[1]objets!$A$2:$B$4651,2,FALSE)</f>
        <v>0.1</v>
      </c>
      <c r="B13" s="91">
        <f>VLOOKUP(L13,[1]objets!$A$2:$E$4651,3,FALSE)</f>
        <v>13.5</v>
      </c>
      <c r="C13" s="91">
        <f>VLOOKUP(L13,[1]objets!$A$2:$E$4651,4,FALSE)</f>
        <v>0</v>
      </c>
      <c r="D13" s="91">
        <f>VLOOKUP(L13,[1]objets!$A$2:$E4660,5,FALSE)</f>
        <v>7.2500030000000004</v>
      </c>
      <c r="E13" s="92" t="s">
        <v>7</v>
      </c>
      <c r="F13" s="93" t="s">
        <v>14</v>
      </c>
      <c r="G13" s="94" t="s">
        <v>229</v>
      </c>
      <c r="H13" s="94" t="s">
        <v>221</v>
      </c>
      <c r="I13" s="95">
        <v>633.73299999999995</v>
      </c>
      <c r="J13" s="101">
        <v>27</v>
      </c>
      <c r="K13" s="102" t="s">
        <v>216</v>
      </c>
      <c r="L13" s="103" t="s">
        <v>87</v>
      </c>
      <c r="M13" s="99" t="s">
        <v>18</v>
      </c>
    </row>
  </sheetData>
  <mergeCells count="7">
    <mergeCell ref="M1:M2"/>
    <mergeCell ref="E1:E2"/>
    <mergeCell ref="F1:F2"/>
    <mergeCell ref="G1:G2"/>
    <mergeCell ref="H1:H2"/>
    <mergeCell ref="I1:I2"/>
    <mergeCell ref="K1:K2"/>
  </mergeCells>
  <conditionalFormatting sqref="K3">
    <cfRule type="cellIs" dxfId="76" priority="4" operator="equal">
      <formula>"CHANTIER"</formula>
    </cfRule>
    <cfRule type="cellIs" dxfId="75" priority="5" operator="equal">
      <formula>"PERRACHE"</formula>
    </cfRule>
    <cfRule type="cellIs" dxfId="74" priority="6" operator="equal">
      <formula>"MEYZIEU"</formula>
    </cfRule>
  </conditionalFormatting>
  <conditionalFormatting sqref="K1">
    <cfRule type="cellIs" dxfId="73" priority="7" operator="equal">
      <formula>"CHANTIER"</formula>
    </cfRule>
    <cfRule type="cellIs" dxfId="72" priority="8" operator="equal">
      <formula>"PERRACHE"</formula>
    </cfRule>
    <cfRule type="cellIs" dxfId="71" priority="9" operator="equal">
      <formula>"MEYZIEU"</formula>
    </cfRule>
  </conditionalFormatting>
  <conditionalFormatting sqref="K4">
    <cfRule type="cellIs" dxfId="70" priority="1" operator="equal">
      <formula>"CHANTIER"</formula>
    </cfRule>
    <cfRule type="cellIs" dxfId="69" priority="2" operator="equal">
      <formula>"PERRACHE"</formula>
    </cfRule>
    <cfRule type="cellIs" dxfId="68" priority="3" operator="equal">
      <formula>"MEYZIEU"</formula>
    </cfRule>
  </conditionalFormatting>
  <dataValidations count="1">
    <dataValidation type="list" allowBlank="1" showInputMessage="1" showErrorMessage="1" sqref="L1:L13" xr:uid="{14281D60-69D7-4495-BF25-F8009B7DAE69}">
      <formula1>objets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36009FB-C29C-4F6A-B329-A444424422CE}">
          <x14:formula1>
            <xm:f>'[- plan de charge LIVRON (02-09-2019).xlsx]Feuil1'!#REF!</xm:f>
          </x14:formula1>
          <xm:sqref>K5:K6</xm:sqref>
        </x14:dataValidation>
        <x14:dataValidation type="list" allowBlank="1" showInputMessage="1" showErrorMessage="1" xr:uid="{CD24681F-9A29-4856-90D2-C4F3C4B3302E}">
          <x14:formula1>
            <xm:f>'C:\Users\dd5999\Downloads\[test2.xlsx]Zone'!#REF!</xm:f>
          </x14:formula1>
          <xm:sqref>F5:F13</xm:sqref>
        </x14:dataValidation>
        <x14:dataValidation type="list" allowBlank="1" showInputMessage="1" showErrorMessage="1" xr:uid="{17608D48-39C4-4DBF-A76C-B1C2BF1E621F}">
          <x14:formula1>
            <xm:f>'C:\Users\dd5999\Downloads\[test2.xlsx]Zone'!#REF!</xm:f>
          </x14:formula1>
          <xm:sqref>E5:E13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232B1-5D7B-41F8-BF01-A337D1D13996}">
  <sheetPr codeName="Feuil4"/>
  <dimension ref="A1:X13"/>
  <sheetViews>
    <sheetView topLeftCell="A4" workbookViewId="0">
      <selection activeCell="K6" sqref="K6"/>
    </sheetView>
  </sheetViews>
  <sheetFormatPr baseColWidth="10" defaultRowHeight="15"/>
  <sheetData>
    <row r="1" spans="1:24" ht="26.25">
      <c r="A1" s="104" t="s">
        <v>230</v>
      </c>
      <c r="B1" s="105" t="str">
        <f>[3]Zone!B1</f>
        <v>oto</v>
      </c>
      <c r="C1" s="105"/>
      <c r="D1" s="105"/>
      <c r="E1" s="105"/>
      <c r="F1" s="106">
        <f ca="1">TODAY()</f>
        <v>43846</v>
      </c>
      <c r="G1" s="125"/>
      <c r="H1" s="126"/>
      <c r="I1" s="125"/>
      <c r="J1" s="125"/>
      <c r="K1" s="126"/>
      <c r="L1" s="126"/>
      <c r="M1" s="126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</row>
    <row r="2" spans="1:24" ht="23.25">
      <c r="A2" s="107"/>
      <c r="B2" s="108"/>
      <c r="C2" s="108"/>
      <c r="D2" s="108"/>
      <c r="E2" s="108"/>
      <c r="F2" s="108"/>
      <c r="G2" s="127"/>
      <c r="H2" s="128"/>
      <c r="I2" s="127"/>
      <c r="J2" s="127"/>
      <c r="K2" s="128"/>
      <c r="L2" s="128"/>
      <c r="M2" s="128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</row>
    <row r="3" spans="1:24" ht="21">
      <c r="A3" s="109" t="s">
        <v>231</v>
      </c>
      <c r="B3" s="109"/>
      <c r="C3" s="109"/>
      <c r="D3" s="109"/>
      <c r="E3" s="109"/>
      <c r="F3" s="109"/>
      <c r="G3" s="129" t="s">
        <v>240</v>
      </c>
      <c r="H3" s="130"/>
      <c r="I3" s="130"/>
      <c r="J3" s="130"/>
      <c r="K3" s="130"/>
      <c r="L3" s="130"/>
      <c r="M3" s="130"/>
      <c r="N3" s="131"/>
      <c r="O3" s="132"/>
      <c r="P3" s="133" t="s">
        <v>241</v>
      </c>
      <c r="Q3" s="134"/>
      <c r="R3" s="134"/>
      <c r="S3" s="134"/>
      <c r="T3" s="134"/>
      <c r="U3" s="134"/>
      <c r="V3" s="134"/>
      <c r="W3" s="134"/>
      <c r="X3" s="134"/>
    </row>
    <row r="4" spans="1:24" ht="126">
      <c r="A4" s="110" t="s">
        <v>232</v>
      </c>
      <c r="B4" s="111" t="s">
        <v>233</v>
      </c>
      <c r="C4" s="112" t="s">
        <v>234</v>
      </c>
      <c r="D4" s="113" t="s">
        <v>235</v>
      </c>
      <c r="E4" s="113" t="s">
        <v>236</v>
      </c>
      <c r="F4" s="110" t="s">
        <v>237</v>
      </c>
      <c r="G4" s="135" t="s">
        <v>239</v>
      </c>
      <c r="H4" s="136" t="s">
        <v>40</v>
      </c>
      <c r="I4" s="137" t="s">
        <v>242</v>
      </c>
      <c r="J4" s="137" t="s">
        <v>243</v>
      </c>
      <c r="K4" s="136" t="s">
        <v>244</v>
      </c>
      <c r="L4" s="136" t="s">
        <v>44</v>
      </c>
      <c r="M4" s="136" t="s">
        <v>245</v>
      </c>
      <c r="N4" s="137" t="s">
        <v>46</v>
      </c>
      <c r="O4" s="138"/>
      <c r="P4" s="139" t="s">
        <v>40</v>
      </c>
      <c r="Q4" s="139" t="s">
        <v>246</v>
      </c>
      <c r="R4" s="139" t="s">
        <v>243</v>
      </c>
      <c r="S4" s="139" t="s">
        <v>244</v>
      </c>
      <c r="T4" s="139" t="s">
        <v>44</v>
      </c>
      <c r="U4" s="139" t="s">
        <v>245</v>
      </c>
      <c r="V4" s="139" t="s">
        <v>46</v>
      </c>
      <c r="W4" s="140" t="s">
        <v>247</v>
      </c>
      <c r="X4" s="141"/>
    </row>
    <row r="5" spans="1:24" ht="23.25">
      <c r="A5" s="114"/>
      <c r="B5" s="114"/>
      <c r="C5" s="115"/>
      <c r="D5" s="116"/>
      <c r="E5" s="116"/>
      <c r="F5" s="117"/>
      <c r="G5" s="142">
        <f>SUM(H5:N5)</f>
        <v>0</v>
      </c>
      <c r="H5" s="143">
        <f>_xlfn.IFS($E5&gt;0,VLOOKUP($F5,[4]objets!$A$2:$L5085,6,FALSE)*$E5,$F5="",0,$E5="",VLOOKUP($F5,[4]objets!$A$2:$L5085,6,FALSE))</f>
        <v>0</v>
      </c>
      <c r="I5" s="143">
        <f>_xlfn.IFS($E5&gt;0,VLOOKUP($F5,[4]objets!$A$2:$L5085,6,FALSE)*$E5,$F5="",0,$E5="",VLOOKUP($F5,[4]objets!$A$2:$L5085,6,FALSE))</f>
        <v>0</v>
      </c>
      <c r="J5" s="143">
        <f>_xlfn.IFS($E5&gt;0,VLOOKUP($F5,[4]objets!$A$2:$L5085,6,FALSE)*$E5,$F5="",0,$E5="",VLOOKUP($F5,[4]objets!$A$2:$L5085,6,FALSE))</f>
        <v>0</v>
      </c>
      <c r="K5" s="143">
        <f>_xlfn.IFS($E5&gt;0,VLOOKUP($F5,[4]objets!$A$2:$L5085,6,FALSE)*$E5,$F5="",0,$E5="",VLOOKUP($F5,[4]objets!$A$2:$L5085,6,FALSE))</f>
        <v>0</v>
      </c>
      <c r="L5" s="143">
        <f>_xlfn.IFS($E5&gt;0,VLOOKUP($F5,[4]objets!$A$2:$L5085,6,FALSE)*$E5,$F5="",0,$E5="",VLOOKUP($F5,[4]objets!$A$2:$L5085,6,FALSE))</f>
        <v>0</v>
      </c>
      <c r="M5" s="143">
        <f>_xlfn.IFS($E5&gt;0,VLOOKUP($F5,[4]objets!$A$2:$L5085,6,FALSE)*$E5,$F5="",0,$E5="",VLOOKUP($F5,[4]objets!$A$2:$L5085,6,FALSE))</f>
        <v>0</v>
      </c>
      <c r="N5" s="143">
        <f>_xlfn.IFS($E5&gt;0,VLOOKUP($F5,[4]objets!$A$2:$L5085,6,FALSE)*$E5,$F5="",0,$E5="",VLOOKUP($F5,[4]objets!$A$2:$L5085,6,FALSE))</f>
        <v>0</v>
      </c>
      <c r="O5" s="144"/>
      <c r="P5" s="145"/>
      <c r="Q5" s="145"/>
      <c r="R5" s="145"/>
      <c r="S5" s="145"/>
      <c r="T5" s="145"/>
      <c r="U5" s="145"/>
      <c r="V5" s="145"/>
      <c r="W5" s="146"/>
      <c r="X5" s="147" t="e">
        <f>SUMPRODUCT(H5:N5,P5:V5)/SUM(H5:N5)</f>
        <v>#DIV/0!</v>
      </c>
    </row>
    <row r="6" spans="1:24" ht="23.25">
      <c r="A6" s="114"/>
      <c r="B6" s="114"/>
      <c r="C6" s="115"/>
      <c r="D6" s="116"/>
      <c r="E6" s="116"/>
      <c r="F6" s="118"/>
      <c r="G6" s="142">
        <f>SUM(H6:N6)</f>
        <v>0</v>
      </c>
      <c r="H6" s="143">
        <f>_xlfn.IFS($E6&gt;0,VLOOKUP($F6,[4]objets!$A$2:$L5086,6,FALSE)*$E6,$F6="",0,$E6="",VLOOKUP($F6,[4]objets!$A$2:$L5086,6,FALSE))</f>
        <v>0</v>
      </c>
      <c r="I6" s="143">
        <f>_xlfn.IFS($E6&gt;0,VLOOKUP($F6,[4]objets!$A$2:$L5086,6,FALSE)*$E6,$F6="",0,$E6="",VLOOKUP($F6,[4]objets!$A$2:$L5086,6,FALSE))</f>
        <v>0</v>
      </c>
      <c r="J6" s="143">
        <f>_xlfn.IFS($E6&gt;0,VLOOKUP($F6,[4]objets!$A$2:$L5086,6,FALSE)*$E6,$F6="",0,$E6="",VLOOKUP($F6,[4]objets!$A$2:$L5086,6,FALSE))</f>
        <v>0</v>
      </c>
      <c r="K6" s="143">
        <f>_xlfn.IFS($E6&gt;0,VLOOKUP($F6,[4]objets!$A$2:$L5086,6,FALSE)*$E6,$F6="",0,$E6="",VLOOKUP($F6,[4]objets!$A$2:$L5086,6,FALSE))</f>
        <v>0</v>
      </c>
      <c r="L6" s="143">
        <f>_xlfn.IFS($E6&gt;0,VLOOKUP($F6,[4]objets!$A$2:$L5086,6,FALSE)*$E6,$F6="",0,$E6="",VLOOKUP($F6,[4]objets!$A$2:$L5086,6,FALSE))</f>
        <v>0</v>
      </c>
      <c r="M6" s="143">
        <f>_xlfn.IFS($E6&gt;0,VLOOKUP($F6,[4]objets!$A$2:$L5086,6,FALSE)*$E6,$F6="",0,$E6="",VLOOKUP($F6,[4]objets!$A$2:$L5086,6,FALSE))</f>
        <v>0</v>
      </c>
      <c r="N6" s="143">
        <f>_xlfn.IFS($E6&gt;0,VLOOKUP($F6,[4]objets!$A$2:$L5086,6,FALSE)*$E6,$F6="",0,$E6="",VLOOKUP($F6,[4]objets!$A$2:$L5086,6,FALSE))</f>
        <v>0</v>
      </c>
      <c r="O6" s="144"/>
      <c r="P6" s="145"/>
      <c r="Q6" s="145"/>
      <c r="R6" s="145"/>
      <c r="S6" s="145"/>
      <c r="T6" s="145"/>
      <c r="U6" s="145"/>
      <c r="V6" s="145"/>
      <c r="W6" s="148"/>
      <c r="X6" s="147" t="e">
        <f>SUMPRODUCT(H6:N6,P6:V6)/SUM(H6:N6)</f>
        <v>#DIV/0!</v>
      </c>
    </row>
    <row r="7" spans="1:24" ht="23.25">
      <c r="A7" s="114"/>
      <c r="B7" s="114"/>
      <c r="C7" s="115"/>
      <c r="D7" s="116"/>
      <c r="E7" s="116"/>
      <c r="F7" s="117"/>
      <c r="G7" s="142">
        <f t="shared" ref="G7:G9" si="0">SUM(H7:N7)</f>
        <v>0</v>
      </c>
      <c r="H7" s="143">
        <f>_xlfn.IFS($E7&gt;0,VLOOKUP($F7,[4]objets!$A$2:$L5087,6,FALSE)*$E7,$F7="",0,$E7="",VLOOKUP($F7,[4]objets!$A$2:$L5087,6,FALSE))</f>
        <v>0</v>
      </c>
      <c r="I7" s="143">
        <f>_xlfn.IFS($E7&gt;0,VLOOKUP($F7,[4]objets!$A$2:$L5087,6,FALSE)*$E7,$F7="",0,$E7="",VLOOKUP($F7,[4]objets!$A$2:$L5087,6,FALSE))</f>
        <v>0</v>
      </c>
      <c r="J7" s="143">
        <f>_xlfn.IFS($E7&gt;0,VLOOKUP($F7,[4]objets!$A$2:$L5087,6,FALSE)*$E7,$F7="",0,$E7="",VLOOKUP($F7,[4]objets!$A$2:$L5087,6,FALSE))</f>
        <v>0</v>
      </c>
      <c r="K7" s="143">
        <f>_xlfn.IFS($E7&gt;0,VLOOKUP($F7,[4]objets!$A$2:$L5087,6,FALSE)*$E7,$F7="",0,$E7="",VLOOKUP($F7,[4]objets!$A$2:$L5087,6,FALSE))</f>
        <v>0</v>
      </c>
      <c r="L7" s="143">
        <f>_xlfn.IFS($E7&gt;0,VLOOKUP($F7,[4]objets!$A$2:$L5087,6,FALSE)*$E7,$F7="",0,$E7="",VLOOKUP($F7,[4]objets!$A$2:$L5087,6,FALSE))</f>
        <v>0</v>
      </c>
      <c r="M7" s="143">
        <f>_xlfn.IFS($E7&gt;0,VLOOKUP($F7,[4]objets!$A$2:$L5087,6,FALSE)*$E7,$F7="",0,$E7="",VLOOKUP($F7,[4]objets!$A$2:$L5087,6,FALSE))</f>
        <v>0</v>
      </c>
      <c r="N7" s="143">
        <f>_xlfn.IFS($E7&gt;0,VLOOKUP($F7,[4]objets!$A$2:$L5087,6,FALSE)*$E7,$F7="",0,$E7="",VLOOKUP($F7,[4]objets!$A$2:$L5087,6,FALSE))</f>
        <v>0</v>
      </c>
      <c r="O7" s="144"/>
      <c r="P7" s="145"/>
      <c r="Q7" s="145"/>
      <c r="R7" s="145"/>
      <c r="S7" s="145"/>
      <c r="T7" s="145"/>
      <c r="U7" s="145"/>
      <c r="V7" s="145"/>
      <c r="W7" s="148"/>
      <c r="X7" s="147" t="e">
        <f t="shared" ref="X7:X11" si="1">SUMPRODUCT(H7:N7,P7:V7)/SUM(H7:N7)</f>
        <v>#DIV/0!</v>
      </c>
    </row>
    <row r="8" spans="1:24" ht="23.25">
      <c r="A8" s="114"/>
      <c r="B8" s="114"/>
      <c r="C8" s="115"/>
      <c r="D8" s="116"/>
      <c r="E8" s="116"/>
      <c r="F8" s="117"/>
      <c r="G8" s="142">
        <f t="shared" si="0"/>
        <v>0</v>
      </c>
      <c r="H8" s="143">
        <f>_xlfn.IFS($E8&gt;0,VLOOKUP($F8,[4]objets!$A$2:$L5088,6,FALSE)*$E8,$F8="",0,$E8="",VLOOKUP($F8,[4]objets!$A$2:$L5088,6,FALSE))</f>
        <v>0</v>
      </c>
      <c r="I8" s="143">
        <f>_xlfn.IFS($E8&gt;0,VLOOKUP($F8,[4]objets!$A$2:$L5088,6,FALSE)*$E8,$F8="",0,$E8="",VLOOKUP($F8,[4]objets!$A$2:$L5088,6,FALSE))</f>
        <v>0</v>
      </c>
      <c r="J8" s="143">
        <f>_xlfn.IFS($E8&gt;0,VLOOKUP($F8,[4]objets!$A$2:$L5088,6,FALSE)*$E8,$F8="",0,$E8="",VLOOKUP($F8,[4]objets!$A$2:$L5088,6,FALSE))</f>
        <v>0</v>
      </c>
      <c r="K8" s="143">
        <f>_xlfn.IFS($E8&gt;0,VLOOKUP($F8,[4]objets!$A$2:$L5088,6,FALSE)*$E8,$F8="",0,$E8="",VLOOKUP($F8,[4]objets!$A$2:$L5088,6,FALSE))</f>
        <v>0</v>
      </c>
      <c r="L8" s="143">
        <f>_xlfn.IFS($E8&gt;0,VLOOKUP($F8,[4]objets!$A$2:$L5088,6,FALSE)*$E8,$F8="",0,$E8="",VLOOKUP($F8,[4]objets!$A$2:$L5088,6,FALSE))</f>
        <v>0</v>
      </c>
      <c r="M8" s="143">
        <f>_xlfn.IFS($E8&gt;0,VLOOKUP($F8,[4]objets!$A$2:$L5088,6,FALSE)*$E8,$F8="",0,$E8="",VLOOKUP($F8,[4]objets!$A$2:$L5088,6,FALSE))</f>
        <v>0</v>
      </c>
      <c r="N8" s="143">
        <f>_xlfn.IFS($E8&gt;0,VLOOKUP($F8,[4]objets!$A$2:$L5088,6,FALSE)*$E8,$F8="",0,$E8="",VLOOKUP($F8,[4]objets!$A$2:$L5088,6,FALSE))</f>
        <v>0</v>
      </c>
      <c r="O8" s="144"/>
      <c r="P8" s="145"/>
      <c r="Q8" s="145"/>
      <c r="R8" s="145"/>
      <c r="S8" s="145"/>
      <c r="T8" s="145"/>
      <c r="U8" s="145"/>
      <c r="V8" s="145"/>
      <c r="W8" s="148"/>
      <c r="X8" s="147" t="e">
        <f t="shared" si="1"/>
        <v>#DIV/0!</v>
      </c>
    </row>
    <row r="9" spans="1:24" ht="23.25">
      <c r="A9" s="114"/>
      <c r="B9" s="114"/>
      <c r="C9" s="115"/>
      <c r="D9" s="116"/>
      <c r="E9" s="116"/>
      <c r="F9" s="117"/>
      <c r="G9" s="142">
        <f t="shared" si="0"/>
        <v>0</v>
      </c>
      <c r="H9" s="143">
        <f>_xlfn.IFS($E9&gt;0,VLOOKUP($F9,[4]objets!$A$2:$L5089,6,FALSE)*$E9,$F9="",0,$E9="",VLOOKUP($F9,[4]objets!$A$2:$L5089,6,FALSE))</f>
        <v>0</v>
      </c>
      <c r="I9" s="143">
        <f>_xlfn.IFS($E9&gt;0,VLOOKUP($F9,[4]objets!$A$2:$L5089,6,FALSE)*$E9,$F9="",0,$E9="",VLOOKUP($F9,[4]objets!$A$2:$L5089,6,FALSE))</f>
        <v>0</v>
      </c>
      <c r="J9" s="143">
        <f>_xlfn.IFS($E9&gt;0,VLOOKUP($F9,[4]objets!$A$2:$L5089,6,FALSE)*$E9,$F9="",0,$E9="",VLOOKUP($F9,[4]objets!$A$2:$L5089,6,FALSE))</f>
        <v>0</v>
      </c>
      <c r="K9" s="143">
        <f>_xlfn.IFS($E9&gt;0,VLOOKUP($F9,[4]objets!$A$2:$L5089,6,FALSE)*$E9,$F9="",0,$E9="",VLOOKUP($F9,[4]objets!$A$2:$L5089,6,FALSE))</f>
        <v>0</v>
      </c>
      <c r="L9" s="143">
        <f>_xlfn.IFS($E9&gt;0,VLOOKUP($F9,[4]objets!$A$2:$L5089,6,FALSE)*$E9,$F9="",0,$E9="",VLOOKUP($F9,[4]objets!$A$2:$L5089,6,FALSE))</f>
        <v>0</v>
      </c>
      <c r="M9" s="143">
        <f>_xlfn.IFS($E9&gt;0,VLOOKUP($F9,[4]objets!$A$2:$L5089,6,FALSE)*$E9,$F9="",0,$E9="",VLOOKUP($F9,[4]objets!$A$2:$L5089,6,FALSE))</f>
        <v>0</v>
      </c>
      <c r="N9" s="143">
        <f>_xlfn.IFS($E9&gt;0,VLOOKUP($F9,[4]objets!$A$2:$L5089,6,FALSE)*$E9,$F9="",0,$E9="",VLOOKUP($F9,[4]objets!$A$2:$L5089,6,FALSE))</f>
        <v>0</v>
      </c>
      <c r="O9" s="144"/>
      <c r="P9" s="145"/>
      <c r="Q9" s="145"/>
      <c r="R9" s="145"/>
      <c r="S9" s="145"/>
      <c r="T9" s="145"/>
      <c r="U9" s="145"/>
      <c r="V9" s="145"/>
      <c r="W9" s="148"/>
      <c r="X9" s="147" t="e">
        <f t="shared" si="1"/>
        <v>#DIV/0!</v>
      </c>
    </row>
    <row r="10" spans="1:24" ht="23.25">
      <c r="A10" s="114"/>
      <c r="B10" s="114"/>
      <c r="C10" s="115"/>
      <c r="D10" s="116"/>
      <c r="E10" s="116"/>
      <c r="F10" s="117"/>
      <c r="G10" s="142">
        <f t="shared" ref="G10:G11" si="2">SUM(H10:N10)</f>
        <v>0</v>
      </c>
      <c r="H10" s="143">
        <f>_xlfn.IFS($E10&gt;0,VLOOKUP($F10,[4]objets!$A$2:$L5090,6,FALSE)*$E10,$F10="",0,$E10="",VLOOKUP($F10,[4]objets!$A$2:$L5090,6,FALSE))</f>
        <v>0</v>
      </c>
      <c r="I10" s="143">
        <f>_xlfn.IFS($E10&gt;0,VLOOKUP($F10,[4]objets!$A$2:$L5090,6,FALSE)*$E10,$F10="",0,$E10="",VLOOKUP($F10,[4]objets!$A$2:$L5090,6,FALSE))</f>
        <v>0</v>
      </c>
      <c r="J10" s="143">
        <f>_xlfn.IFS($E10&gt;0,VLOOKUP($F10,[4]objets!$A$2:$L5090,6,FALSE)*$E10,$F10="",0,$E10="",VLOOKUP($F10,[4]objets!$A$2:$L5090,6,FALSE))</f>
        <v>0</v>
      </c>
      <c r="K10" s="143">
        <f>_xlfn.IFS($E10&gt;0,VLOOKUP($F10,[4]objets!$A$2:$L5090,6,FALSE)*$E10,$F10="",0,$E10="",VLOOKUP($F10,[4]objets!$A$2:$L5090,6,FALSE))</f>
        <v>0</v>
      </c>
      <c r="L10" s="143">
        <f>_xlfn.IFS($E10&gt;0,VLOOKUP($F10,[4]objets!$A$2:$L5090,6,FALSE)*$E10,$F10="",0,$E10="",VLOOKUP($F10,[4]objets!$A$2:$L5090,6,FALSE))</f>
        <v>0</v>
      </c>
      <c r="M10" s="143">
        <f>_xlfn.IFS($E10&gt;0,VLOOKUP($F10,[4]objets!$A$2:$L5090,6,FALSE)*$E10,$F10="",0,$E10="",VLOOKUP($F10,[4]objets!$A$2:$L5090,6,FALSE))</f>
        <v>0</v>
      </c>
      <c r="N10" s="143">
        <f>_xlfn.IFS($E10&gt;0,VLOOKUP($F10,[4]objets!$A$2:$L5090,6,FALSE)*$E10,$F10="",0,$E10="",VLOOKUP($F10,[4]objets!$A$2:$L5090,6,FALSE))</f>
        <v>0</v>
      </c>
      <c r="O10" s="144"/>
      <c r="P10" s="145"/>
      <c r="Q10" s="145"/>
      <c r="R10" s="145"/>
      <c r="S10" s="145"/>
      <c r="T10" s="145"/>
      <c r="U10" s="145"/>
      <c r="V10" s="145"/>
      <c r="W10" s="148"/>
      <c r="X10" s="147" t="e">
        <f t="shared" si="1"/>
        <v>#DIV/0!</v>
      </c>
    </row>
    <row r="11" spans="1:24" ht="24" thickBot="1">
      <c r="A11" s="119"/>
      <c r="B11" s="119"/>
      <c r="C11" s="120"/>
      <c r="D11" s="121"/>
      <c r="E11" s="121"/>
      <c r="F11" s="122"/>
      <c r="G11" s="149">
        <f t="shared" si="2"/>
        <v>0</v>
      </c>
      <c r="H11" s="143">
        <f>_xlfn.IFS($E11&gt;0,VLOOKUP($F11,[4]objets!$A$2:$L5091,6,FALSE)*$E11,$F11="",0,$E11="",VLOOKUP($F11,[4]objets!$A$2:$L5091,6,FALSE))</f>
        <v>0</v>
      </c>
      <c r="I11" s="143">
        <f>_xlfn.IFS($E11&gt;0,VLOOKUP($F11,[4]objets!$A$2:$L5091,6,FALSE)*$E11,$F11="",0,$E11="",VLOOKUP($F11,[4]objets!$A$2:$L5091,6,FALSE))</f>
        <v>0</v>
      </c>
      <c r="J11" s="143">
        <f>_xlfn.IFS($E11&gt;0,VLOOKUP($F11,[4]objets!$A$2:$L5091,6,FALSE)*$E11,$F11="",0,$E11="",VLOOKUP($F11,[4]objets!$A$2:$L5091,6,FALSE))</f>
        <v>0</v>
      </c>
      <c r="K11" s="143">
        <f>_xlfn.IFS($E11&gt;0,VLOOKUP($F11,[4]objets!$A$2:$L5091,6,FALSE)*$E11,$F11="",0,$E11="",VLOOKUP($F11,[4]objets!$A$2:$L5091,6,FALSE))</f>
        <v>0</v>
      </c>
      <c r="L11" s="143">
        <f>_xlfn.IFS($E11&gt;0,VLOOKUP($F11,[4]objets!$A$2:$L5091,6,FALSE)*$E11,$F11="",0,$E11="",VLOOKUP($F11,[4]objets!$A$2:$L5091,6,FALSE))</f>
        <v>0</v>
      </c>
      <c r="M11" s="143">
        <f>_xlfn.IFS($E11&gt;0,VLOOKUP($F11,[4]objets!$A$2:$L5091,6,FALSE)*$E11,$F11="",0,$E11="",VLOOKUP($F11,[4]objets!$A$2:$L5091,6,FALSE))</f>
        <v>0</v>
      </c>
      <c r="N11" s="143">
        <f>_xlfn.IFS($E11&gt;0,VLOOKUP($F11,[4]objets!$A$2:$L5091,6,FALSE)*$E11,$F11="",0,$E11="",VLOOKUP($F11,[4]objets!$A$2:$L5091,6,FALSE))</f>
        <v>0</v>
      </c>
      <c r="O11" s="150"/>
      <c r="P11" s="151"/>
      <c r="Q11" s="151"/>
      <c r="R11" s="151"/>
      <c r="S11" s="151"/>
      <c r="T11" s="151"/>
      <c r="U11" s="151"/>
      <c r="V11" s="145"/>
      <c r="W11" s="152"/>
      <c r="X11" s="153" t="e">
        <f t="shared" si="1"/>
        <v>#DIV/0!</v>
      </c>
    </row>
    <row r="12" spans="1:24" ht="27" thickTop="1" thickBot="1">
      <c r="A12" s="123" t="s">
        <v>238</v>
      </c>
      <c r="B12" s="123" t="s">
        <v>238</v>
      </c>
      <c r="C12" s="124" t="s">
        <v>239</v>
      </c>
      <c r="D12" s="124"/>
      <c r="E12" s="124"/>
      <c r="F12" s="124"/>
      <c r="G12" s="154">
        <f t="shared" ref="G12:N12" si="3">SUM(G5:G11)</f>
        <v>0</v>
      </c>
      <c r="H12" s="155">
        <f t="shared" si="3"/>
        <v>0</v>
      </c>
      <c r="I12" s="155">
        <f t="shared" si="3"/>
        <v>0</v>
      </c>
      <c r="J12" s="155">
        <f t="shared" si="3"/>
        <v>0</v>
      </c>
      <c r="K12" s="155">
        <f t="shared" si="3"/>
        <v>0</v>
      </c>
      <c r="L12" s="155">
        <f t="shared" si="3"/>
        <v>0</v>
      </c>
      <c r="M12" s="155">
        <f t="shared" si="3"/>
        <v>0</v>
      </c>
      <c r="N12" s="155">
        <f t="shared" si="3"/>
        <v>0</v>
      </c>
      <c r="O12" s="156"/>
      <c r="P12" s="157" t="e">
        <f t="shared" ref="P12" si="4">SUMPRODUCT(H5:H11,P5:P11)/H12</f>
        <v>#DIV/0!</v>
      </c>
      <c r="Q12" s="157"/>
      <c r="R12" s="157" t="e">
        <f>SUMPRODUCT(J5:J11,R5:R11)/J12</f>
        <v>#DIV/0!</v>
      </c>
      <c r="S12" s="157" t="e">
        <f t="shared" ref="S12:V12" si="5">SUMPRODUCT(K5:K11,S5:S11)/K12</f>
        <v>#DIV/0!</v>
      </c>
      <c r="T12" s="157" t="e">
        <f t="shared" si="5"/>
        <v>#DIV/0!</v>
      </c>
      <c r="U12" s="157" t="e">
        <f t="shared" si="5"/>
        <v>#DIV/0!</v>
      </c>
      <c r="V12" s="157" t="e">
        <f t="shared" si="5"/>
        <v>#DIV/0!</v>
      </c>
      <c r="W12" s="158"/>
      <c r="X12" s="159" t="e">
        <f>SUMPRODUCT(H5:N11,P5:V11)/SUM(H12:N12)</f>
        <v>#DIV/0!</v>
      </c>
    </row>
    <row r="13" spans="1:24" ht="15.75" thickTop="1"/>
  </sheetData>
  <mergeCells count="5">
    <mergeCell ref="B1:E1"/>
    <mergeCell ref="A3:F3"/>
    <mergeCell ref="C12:F12"/>
    <mergeCell ref="G3:N3"/>
    <mergeCell ref="P3:X3"/>
  </mergeCells>
  <conditionalFormatting sqref="C7:F11 A5:F6 A7:B12">
    <cfRule type="expression" dxfId="67" priority="14">
      <formula>NOT(MOD(ROW(),2))</formula>
    </cfRule>
  </conditionalFormatting>
  <conditionalFormatting sqref="C12">
    <cfRule type="expression" dxfId="66" priority="13">
      <formula>NOT(MOD(ROW(),2))</formula>
    </cfRule>
  </conditionalFormatting>
  <conditionalFormatting sqref="G5:X12">
    <cfRule type="expression" dxfId="53" priority="12">
      <formula>NOT(MOD(ROW(),2))</formula>
    </cfRule>
  </conditionalFormatting>
  <conditionalFormatting sqref="P5 P6:V12">
    <cfRule type="expression" dxfId="52" priority="11">
      <formula>H5&lt;0.01</formula>
    </cfRule>
  </conditionalFormatting>
  <conditionalFormatting sqref="R5:V5 P6:V12">
    <cfRule type="expression" dxfId="51" priority="10">
      <formula>"J5=0"</formula>
    </cfRule>
  </conditionalFormatting>
  <conditionalFormatting sqref="T5:U5 P6:V12">
    <cfRule type="expression" dxfId="50" priority="9">
      <formula>H5=0</formula>
    </cfRule>
  </conditionalFormatting>
  <conditionalFormatting sqref="T5">
    <cfRule type="expression" dxfId="49" priority="8">
      <formula>"J5=0"</formula>
    </cfRule>
  </conditionalFormatting>
  <conditionalFormatting sqref="U5">
    <cfRule type="expression" dxfId="48" priority="7">
      <formula>"J5=0"</formula>
    </cfRule>
  </conditionalFormatting>
  <conditionalFormatting sqref="T5:V5 U6:U7 V6:V11">
    <cfRule type="expression" dxfId="47" priority="6">
      <formula>"J5=0"</formula>
    </cfRule>
  </conditionalFormatting>
  <conditionalFormatting sqref="R5">
    <cfRule type="expression" dxfId="46" priority="5">
      <formula>J5=0</formula>
    </cfRule>
  </conditionalFormatting>
  <conditionalFormatting sqref="Q5">
    <cfRule type="expression" dxfId="45" priority="4">
      <formula>"J5=0"</formula>
    </cfRule>
  </conditionalFormatting>
  <conditionalFormatting sqref="Q5">
    <cfRule type="expression" dxfId="44" priority="3">
      <formula>I5=0</formula>
    </cfRule>
  </conditionalFormatting>
  <conditionalFormatting sqref="S5:V5 U6:U7 V6:V11">
    <cfRule type="expression" dxfId="43" priority="2">
      <formula>K5=0</formula>
    </cfRule>
  </conditionalFormatting>
  <conditionalFormatting sqref="Q5:V5 U6:U7 V6:V11">
    <cfRule type="expression" dxfId="42" priority="1">
      <formula>I5&lt;0.01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6F56AFE3-9BA9-409A-B9EF-BC6EF4684E01}">
          <x14:formula1>
            <xm:f>'C:\Users\dd5999\Documents\Perso\INEO\[Suivi_chantier.xlsm]objets'!#REF!</xm:f>
          </x14:formula1>
          <xm:sqref>F5:F11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E20A4-33EF-4F99-8E26-3A51FF5F989E}">
  <sheetPr codeName="Feuil5"/>
  <dimension ref="A1:X13"/>
  <sheetViews>
    <sheetView topLeftCell="A4" workbookViewId="0">
      <selection activeCell="K6" sqref="K6"/>
    </sheetView>
  </sheetViews>
  <sheetFormatPr baseColWidth="10" defaultRowHeight="15"/>
  <sheetData>
    <row r="1" spans="1:24" ht="26.25">
      <c r="A1" s="104" t="s">
        <v>230</v>
      </c>
      <c r="B1" s="105" t="str">
        <f>[3]Zone!B1</f>
        <v>oto</v>
      </c>
      <c r="C1" s="105"/>
      <c r="D1" s="105"/>
      <c r="E1" s="105"/>
      <c r="F1" s="106">
        <f ca="1">TODAY()</f>
        <v>43846</v>
      </c>
      <c r="G1" s="125"/>
      <c r="H1" s="126"/>
      <c r="I1" s="125"/>
      <c r="J1" s="125"/>
      <c r="K1" s="126"/>
      <c r="L1" s="126"/>
      <c r="M1" s="126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</row>
    <row r="2" spans="1:24" ht="23.25">
      <c r="A2" s="107"/>
      <c r="B2" s="108"/>
      <c r="C2" s="108"/>
      <c r="D2" s="108"/>
      <c r="E2" s="108"/>
      <c r="F2" s="108"/>
      <c r="G2" s="127"/>
      <c r="H2" s="128"/>
      <c r="I2" s="127"/>
      <c r="J2" s="127"/>
      <c r="K2" s="128"/>
      <c r="L2" s="128"/>
      <c r="M2" s="128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</row>
    <row r="3" spans="1:24" ht="21">
      <c r="A3" s="109" t="s">
        <v>231</v>
      </c>
      <c r="B3" s="109"/>
      <c r="C3" s="109"/>
      <c r="D3" s="109"/>
      <c r="E3" s="109"/>
      <c r="F3" s="109"/>
      <c r="G3" s="129" t="s">
        <v>240</v>
      </c>
      <c r="H3" s="130"/>
      <c r="I3" s="130"/>
      <c r="J3" s="130"/>
      <c r="K3" s="130"/>
      <c r="L3" s="130"/>
      <c r="M3" s="130"/>
      <c r="N3" s="131"/>
      <c r="O3" s="132"/>
      <c r="P3" s="133" t="s">
        <v>241</v>
      </c>
      <c r="Q3" s="134"/>
      <c r="R3" s="134"/>
      <c r="S3" s="134"/>
      <c r="T3" s="134"/>
      <c r="U3" s="134"/>
      <c r="V3" s="134"/>
      <c r="W3" s="134"/>
      <c r="X3" s="134"/>
    </row>
    <row r="4" spans="1:24" ht="126">
      <c r="A4" s="110" t="s">
        <v>232</v>
      </c>
      <c r="B4" s="111" t="s">
        <v>233</v>
      </c>
      <c r="C4" s="112" t="s">
        <v>234</v>
      </c>
      <c r="D4" s="113" t="s">
        <v>235</v>
      </c>
      <c r="E4" s="113" t="s">
        <v>236</v>
      </c>
      <c r="F4" s="110" t="s">
        <v>237</v>
      </c>
      <c r="G4" s="135" t="s">
        <v>239</v>
      </c>
      <c r="H4" s="136" t="s">
        <v>40</v>
      </c>
      <c r="I4" s="137" t="s">
        <v>242</v>
      </c>
      <c r="J4" s="137" t="s">
        <v>243</v>
      </c>
      <c r="K4" s="136" t="s">
        <v>244</v>
      </c>
      <c r="L4" s="136" t="s">
        <v>44</v>
      </c>
      <c r="M4" s="136" t="s">
        <v>245</v>
      </c>
      <c r="N4" s="137" t="s">
        <v>46</v>
      </c>
      <c r="O4" s="138"/>
      <c r="P4" s="139" t="s">
        <v>40</v>
      </c>
      <c r="Q4" s="139" t="s">
        <v>246</v>
      </c>
      <c r="R4" s="139" t="s">
        <v>243</v>
      </c>
      <c r="S4" s="139" t="s">
        <v>244</v>
      </c>
      <c r="T4" s="139" t="s">
        <v>44</v>
      </c>
      <c r="U4" s="139" t="s">
        <v>245</v>
      </c>
      <c r="V4" s="139" t="s">
        <v>46</v>
      </c>
      <c r="W4" s="140" t="s">
        <v>247</v>
      </c>
      <c r="X4" s="141"/>
    </row>
    <row r="5" spans="1:24" ht="23.25">
      <c r="A5" s="114"/>
      <c r="B5" s="114"/>
      <c r="C5" s="115"/>
      <c r="D5" s="116"/>
      <c r="E5" s="116"/>
      <c r="F5" s="117"/>
      <c r="G5" s="142">
        <f>SUM(H5:N5)</f>
        <v>0</v>
      </c>
      <c r="H5" s="143">
        <f>_xlfn.IFS($E5&gt;0,VLOOKUP($F5,[4]objets!$A$2:$L5085,6,FALSE)*$E5,$F5="",0,$E5="",VLOOKUP($F5,[4]objets!$A$2:$L5085,6,FALSE))</f>
        <v>0</v>
      </c>
      <c r="I5" s="143">
        <f>_xlfn.IFS($E5&gt;0,VLOOKUP($F5,[4]objets!$A$2:$L5085,6,FALSE)*$E5,$F5="",0,$E5="",VLOOKUP($F5,[4]objets!$A$2:$L5085,6,FALSE))</f>
        <v>0</v>
      </c>
      <c r="J5" s="143">
        <f>_xlfn.IFS($E5&gt;0,VLOOKUP($F5,[4]objets!$A$2:$L5085,6,FALSE)*$E5,$F5="",0,$E5="",VLOOKUP($F5,[4]objets!$A$2:$L5085,6,FALSE))</f>
        <v>0</v>
      </c>
      <c r="K5" s="143">
        <f>_xlfn.IFS($E5&gt;0,VLOOKUP($F5,[4]objets!$A$2:$L5085,6,FALSE)*$E5,$F5="",0,$E5="",VLOOKUP($F5,[4]objets!$A$2:$L5085,6,FALSE))</f>
        <v>0</v>
      </c>
      <c r="L5" s="143">
        <f>_xlfn.IFS($E5&gt;0,VLOOKUP($F5,[4]objets!$A$2:$L5085,6,FALSE)*$E5,$F5="",0,$E5="",VLOOKUP($F5,[4]objets!$A$2:$L5085,6,FALSE))</f>
        <v>0</v>
      </c>
      <c r="M5" s="143">
        <f>_xlfn.IFS($E5&gt;0,VLOOKUP($F5,[4]objets!$A$2:$L5085,6,FALSE)*$E5,$F5="",0,$E5="",VLOOKUP($F5,[4]objets!$A$2:$L5085,6,FALSE))</f>
        <v>0</v>
      </c>
      <c r="N5" s="143">
        <f>_xlfn.IFS($E5&gt;0,VLOOKUP($F5,[4]objets!$A$2:$L5085,6,FALSE)*$E5,$F5="",0,$E5="",VLOOKUP($F5,[4]objets!$A$2:$L5085,6,FALSE))</f>
        <v>0</v>
      </c>
      <c r="O5" s="144"/>
      <c r="P5" s="145"/>
      <c r="Q5" s="145"/>
      <c r="R5" s="145"/>
      <c r="S5" s="145"/>
      <c r="T5" s="145"/>
      <c r="U5" s="145"/>
      <c r="V5" s="145"/>
      <c r="W5" s="146"/>
      <c r="X5" s="147" t="e">
        <f>SUMPRODUCT(H5:N5,P5:V5)/SUM(H5:N5)</f>
        <v>#DIV/0!</v>
      </c>
    </row>
    <row r="6" spans="1:24" ht="23.25">
      <c r="A6" s="114"/>
      <c r="B6" s="114"/>
      <c r="C6" s="115"/>
      <c r="D6" s="116"/>
      <c r="E6" s="116"/>
      <c r="F6" s="118"/>
      <c r="G6" s="142">
        <f>SUM(H6:N6)</f>
        <v>0</v>
      </c>
      <c r="H6" s="143">
        <f>_xlfn.IFS($E6&gt;0,VLOOKUP($F6,[4]objets!$A$2:$L5086,6,FALSE)*$E6,$F6="",0,$E6="",VLOOKUP($F6,[4]objets!$A$2:$L5086,6,FALSE))</f>
        <v>0</v>
      </c>
      <c r="I6" s="143">
        <f>_xlfn.IFS($E6&gt;0,VLOOKUP($F6,[4]objets!$A$2:$L5086,6,FALSE)*$E6,$F6="",0,$E6="",VLOOKUP($F6,[4]objets!$A$2:$L5086,6,FALSE))</f>
        <v>0</v>
      </c>
      <c r="J6" s="143">
        <f>_xlfn.IFS($E6&gt;0,VLOOKUP($F6,[4]objets!$A$2:$L5086,6,FALSE)*$E6,$F6="",0,$E6="",VLOOKUP($F6,[4]objets!$A$2:$L5086,6,FALSE))</f>
        <v>0</v>
      </c>
      <c r="K6" s="143">
        <f>_xlfn.IFS($E6&gt;0,VLOOKUP($F6,[4]objets!$A$2:$L5086,6,FALSE)*$E6,$F6="",0,$E6="",VLOOKUP($F6,[4]objets!$A$2:$L5086,6,FALSE))</f>
        <v>0</v>
      </c>
      <c r="L6" s="143">
        <f>_xlfn.IFS($E6&gt;0,VLOOKUP($F6,[4]objets!$A$2:$L5086,6,FALSE)*$E6,$F6="",0,$E6="",VLOOKUP($F6,[4]objets!$A$2:$L5086,6,FALSE))</f>
        <v>0</v>
      </c>
      <c r="M6" s="143">
        <f>_xlfn.IFS($E6&gt;0,VLOOKUP($F6,[4]objets!$A$2:$L5086,6,FALSE)*$E6,$F6="",0,$E6="",VLOOKUP($F6,[4]objets!$A$2:$L5086,6,FALSE))</f>
        <v>0</v>
      </c>
      <c r="N6" s="143">
        <f>_xlfn.IFS($E6&gt;0,VLOOKUP($F6,[4]objets!$A$2:$L5086,6,FALSE)*$E6,$F6="",0,$E6="",VLOOKUP($F6,[4]objets!$A$2:$L5086,6,FALSE))</f>
        <v>0</v>
      </c>
      <c r="O6" s="144"/>
      <c r="P6" s="145"/>
      <c r="Q6" s="145"/>
      <c r="R6" s="145"/>
      <c r="S6" s="145"/>
      <c r="T6" s="145"/>
      <c r="U6" s="145"/>
      <c r="V6" s="145"/>
      <c r="W6" s="148"/>
      <c r="X6" s="147" t="e">
        <f>SUMPRODUCT(H6:N6,P6:V6)/SUM(H6:N6)</f>
        <v>#DIV/0!</v>
      </c>
    </row>
    <row r="7" spans="1:24" ht="23.25">
      <c r="A7" s="114"/>
      <c r="B7" s="114"/>
      <c r="C7" s="115"/>
      <c r="D7" s="116"/>
      <c r="E7" s="116"/>
      <c r="F7" s="117"/>
      <c r="G7" s="142">
        <f t="shared" ref="G7:G9" si="0">SUM(H7:N7)</f>
        <v>0</v>
      </c>
      <c r="H7" s="143">
        <f>_xlfn.IFS($E7&gt;0,VLOOKUP($F7,[4]objets!$A$2:$L5087,6,FALSE)*$E7,$F7="",0,$E7="",VLOOKUP($F7,[4]objets!$A$2:$L5087,6,FALSE))</f>
        <v>0</v>
      </c>
      <c r="I7" s="143">
        <f>_xlfn.IFS($E7&gt;0,VLOOKUP($F7,[4]objets!$A$2:$L5087,6,FALSE)*$E7,$F7="",0,$E7="",VLOOKUP($F7,[4]objets!$A$2:$L5087,6,FALSE))</f>
        <v>0</v>
      </c>
      <c r="J7" s="143">
        <f>_xlfn.IFS($E7&gt;0,VLOOKUP($F7,[4]objets!$A$2:$L5087,6,FALSE)*$E7,$F7="",0,$E7="",VLOOKUP($F7,[4]objets!$A$2:$L5087,6,FALSE))</f>
        <v>0</v>
      </c>
      <c r="K7" s="143">
        <f>_xlfn.IFS($E7&gt;0,VLOOKUP($F7,[4]objets!$A$2:$L5087,6,FALSE)*$E7,$F7="",0,$E7="",VLOOKUP($F7,[4]objets!$A$2:$L5087,6,FALSE))</f>
        <v>0</v>
      </c>
      <c r="L7" s="143">
        <f>_xlfn.IFS($E7&gt;0,VLOOKUP($F7,[4]objets!$A$2:$L5087,6,FALSE)*$E7,$F7="",0,$E7="",VLOOKUP($F7,[4]objets!$A$2:$L5087,6,FALSE))</f>
        <v>0</v>
      </c>
      <c r="M7" s="143">
        <f>_xlfn.IFS($E7&gt;0,VLOOKUP($F7,[4]objets!$A$2:$L5087,6,FALSE)*$E7,$F7="",0,$E7="",VLOOKUP($F7,[4]objets!$A$2:$L5087,6,FALSE))</f>
        <v>0</v>
      </c>
      <c r="N7" s="143">
        <f>_xlfn.IFS($E7&gt;0,VLOOKUP($F7,[4]objets!$A$2:$L5087,6,FALSE)*$E7,$F7="",0,$E7="",VLOOKUP($F7,[4]objets!$A$2:$L5087,6,FALSE))</f>
        <v>0</v>
      </c>
      <c r="O7" s="144"/>
      <c r="P7" s="145"/>
      <c r="Q7" s="145"/>
      <c r="R7" s="145"/>
      <c r="S7" s="145"/>
      <c r="T7" s="145"/>
      <c r="U7" s="145"/>
      <c r="V7" s="145"/>
      <c r="W7" s="148"/>
      <c r="X7" s="147" t="e">
        <f t="shared" ref="X7:X11" si="1">SUMPRODUCT(H7:N7,P7:V7)/SUM(H7:N7)</f>
        <v>#DIV/0!</v>
      </c>
    </row>
    <row r="8" spans="1:24" ht="23.25">
      <c r="A8" s="114"/>
      <c r="B8" s="114"/>
      <c r="C8" s="115"/>
      <c r="D8" s="116"/>
      <c r="E8" s="116"/>
      <c r="F8" s="117"/>
      <c r="G8" s="142">
        <f t="shared" si="0"/>
        <v>0</v>
      </c>
      <c r="H8" s="143">
        <f>_xlfn.IFS($E8&gt;0,VLOOKUP($F8,[4]objets!$A$2:$L5088,6,FALSE)*$E8,$F8="",0,$E8="",VLOOKUP($F8,[4]objets!$A$2:$L5088,6,FALSE))</f>
        <v>0</v>
      </c>
      <c r="I8" s="143">
        <f>_xlfn.IFS($E8&gt;0,VLOOKUP($F8,[4]objets!$A$2:$L5088,6,FALSE)*$E8,$F8="",0,$E8="",VLOOKUP($F8,[4]objets!$A$2:$L5088,6,FALSE))</f>
        <v>0</v>
      </c>
      <c r="J8" s="143">
        <f>_xlfn.IFS($E8&gt;0,VLOOKUP($F8,[4]objets!$A$2:$L5088,6,FALSE)*$E8,$F8="",0,$E8="",VLOOKUP($F8,[4]objets!$A$2:$L5088,6,FALSE))</f>
        <v>0</v>
      </c>
      <c r="K8" s="143">
        <f>_xlfn.IFS($E8&gt;0,VLOOKUP($F8,[4]objets!$A$2:$L5088,6,FALSE)*$E8,$F8="",0,$E8="",VLOOKUP($F8,[4]objets!$A$2:$L5088,6,FALSE))</f>
        <v>0</v>
      </c>
      <c r="L8" s="143">
        <f>_xlfn.IFS($E8&gt;0,VLOOKUP($F8,[4]objets!$A$2:$L5088,6,FALSE)*$E8,$F8="",0,$E8="",VLOOKUP($F8,[4]objets!$A$2:$L5088,6,FALSE))</f>
        <v>0</v>
      </c>
      <c r="M8" s="143">
        <f>_xlfn.IFS($E8&gt;0,VLOOKUP($F8,[4]objets!$A$2:$L5088,6,FALSE)*$E8,$F8="",0,$E8="",VLOOKUP($F8,[4]objets!$A$2:$L5088,6,FALSE))</f>
        <v>0</v>
      </c>
      <c r="N8" s="143">
        <f>_xlfn.IFS($E8&gt;0,VLOOKUP($F8,[4]objets!$A$2:$L5088,6,FALSE)*$E8,$F8="",0,$E8="",VLOOKUP($F8,[4]objets!$A$2:$L5088,6,FALSE))</f>
        <v>0</v>
      </c>
      <c r="O8" s="144"/>
      <c r="P8" s="145"/>
      <c r="Q8" s="145"/>
      <c r="R8" s="145"/>
      <c r="S8" s="145"/>
      <c r="T8" s="145"/>
      <c r="U8" s="145"/>
      <c r="V8" s="145"/>
      <c r="W8" s="148"/>
      <c r="X8" s="147" t="e">
        <f t="shared" si="1"/>
        <v>#DIV/0!</v>
      </c>
    </row>
    <row r="9" spans="1:24" ht="23.25">
      <c r="A9" s="114"/>
      <c r="B9" s="114"/>
      <c r="C9" s="115"/>
      <c r="D9" s="116"/>
      <c r="E9" s="116"/>
      <c r="F9" s="117"/>
      <c r="G9" s="142">
        <f t="shared" si="0"/>
        <v>0</v>
      </c>
      <c r="H9" s="143">
        <f>_xlfn.IFS($E9&gt;0,VLOOKUP($F9,[4]objets!$A$2:$L5089,6,FALSE)*$E9,$F9="",0,$E9="",VLOOKUP($F9,[4]objets!$A$2:$L5089,6,FALSE))</f>
        <v>0</v>
      </c>
      <c r="I9" s="143">
        <f>_xlfn.IFS($E9&gt;0,VLOOKUP($F9,[4]objets!$A$2:$L5089,6,FALSE)*$E9,$F9="",0,$E9="",VLOOKUP($F9,[4]objets!$A$2:$L5089,6,FALSE))</f>
        <v>0</v>
      </c>
      <c r="J9" s="143">
        <f>_xlfn.IFS($E9&gt;0,VLOOKUP($F9,[4]objets!$A$2:$L5089,6,FALSE)*$E9,$F9="",0,$E9="",VLOOKUP($F9,[4]objets!$A$2:$L5089,6,FALSE))</f>
        <v>0</v>
      </c>
      <c r="K9" s="143">
        <f>_xlfn.IFS($E9&gt;0,VLOOKUP($F9,[4]objets!$A$2:$L5089,6,FALSE)*$E9,$F9="",0,$E9="",VLOOKUP($F9,[4]objets!$A$2:$L5089,6,FALSE))</f>
        <v>0</v>
      </c>
      <c r="L9" s="143">
        <f>_xlfn.IFS($E9&gt;0,VLOOKUP($F9,[4]objets!$A$2:$L5089,6,FALSE)*$E9,$F9="",0,$E9="",VLOOKUP($F9,[4]objets!$A$2:$L5089,6,FALSE))</f>
        <v>0</v>
      </c>
      <c r="M9" s="143">
        <f>_xlfn.IFS($E9&gt;0,VLOOKUP($F9,[4]objets!$A$2:$L5089,6,FALSE)*$E9,$F9="",0,$E9="",VLOOKUP($F9,[4]objets!$A$2:$L5089,6,FALSE))</f>
        <v>0</v>
      </c>
      <c r="N9" s="143">
        <f>_xlfn.IFS($E9&gt;0,VLOOKUP($F9,[4]objets!$A$2:$L5089,6,FALSE)*$E9,$F9="",0,$E9="",VLOOKUP($F9,[4]objets!$A$2:$L5089,6,FALSE))</f>
        <v>0</v>
      </c>
      <c r="O9" s="144"/>
      <c r="P9" s="145"/>
      <c r="Q9" s="145"/>
      <c r="R9" s="145"/>
      <c r="S9" s="145"/>
      <c r="T9" s="145"/>
      <c r="U9" s="145"/>
      <c r="V9" s="145"/>
      <c r="W9" s="148"/>
      <c r="X9" s="147" t="e">
        <f t="shared" si="1"/>
        <v>#DIV/0!</v>
      </c>
    </row>
    <row r="10" spans="1:24" ht="23.25">
      <c r="A10" s="114"/>
      <c r="B10" s="114"/>
      <c r="C10" s="115"/>
      <c r="D10" s="116"/>
      <c r="E10" s="116"/>
      <c r="F10" s="117"/>
      <c r="G10" s="142">
        <f t="shared" ref="G10:G11" si="2">SUM(H10:N10)</f>
        <v>0</v>
      </c>
      <c r="H10" s="143">
        <f>_xlfn.IFS($E10&gt;0,VLOOKUP($F10,[4]objets!$A$2:$L5090,6,FALSE)*$E10,$F10="",0,$E10="",VLOOKUP($F10,[4]objets!$A$2:$L5090,6,FALSE))</f>
        <v>0</v>
      </c>
      <c r="I10" s="143">
        <f>_xlfn.IFS($E10&gt;0,VLOOKUP($F10,[4]objets!$A$2:$L5090,6,FALSE)*$E10,$F10="",0,$E10="",VLOOKUP($F10,[4]objets!$A$2:$L5090,6,FALSE))</f>
        <v>0</v>
      </c>
      <c r="J10" s="143">
        <f>_xlfn.IFS($E10&gt;0,VLOOKUP($F10,[4]objets!$A$2:$L5090,6,FALSE)*$E10,$F10="",0,$E10="",VLOOKUP($F10,[4]objets!$A$2:$L5090,6,FALSE))</f>
        <v>0</v>
      </c>
      <c r="K10" s="143">
        <f>_xlfn.IFS($E10&gt;0,VLOOKUP($F10,[4]objets!$A$2:$L5090,6,FALSE)*$E10,$F10="",0,$E10="",VLOOKUP($F10,[4]objets!$A$2:$L5090,6,FALSE))</f>
        <v>0</v>
      </c>
      <c r="L10" s="143">
        <f>_xlfn.IFS($E10&gt;0,VLOOKUP($F10,[4]objets!$A$2:$L5090,6,FALSE)*$E10,$F10="",0,$E10="",VLOOKUP($F10,[4]objets!$A$2:$L5090,6,FALSE))</f>
        <v>0</v>
      </c>
      <c r="M10" s="143">
        <f>_xlfn.IFS($E10&gt;0,VLOOKUP($F10,[4]objets!$A$2:$L5090,6,FALSE)*$E10,$F10="",0,$E10="",VLOOKUP($F10,[4]objets!$A$2:$L5090,6,FALSE))</f>
        <v>0</v>
      </c>
      <c r="N10" s="143">
        <f>_xlfn.IFS($E10&gt;0,VLOOKUP($F10,[4]objets!$A$2:$L5090,6,FALSE)*$E10,$F10="",0,$E10="",VLOOKUP($F10,[4]objets!$A$2:$L5090,6,FALSE))</f>
        <v>0</v>
      </c>
      <c r="O10" s="144"/>
      <c r="P10" s="145"/>
      <c r="Q10" s="145"/>
      <c r="R10" s="145"/>
      <c r="S10" s="145"/>
      <c r="T10" s="145"/>
      <c r="U10" s="145"/>
      <c r="V10" s="145"/>
      <c r="W10" s="148"/>
      <c r="X10" s="147" t="e">
        <f t="shared" si="1"/>
        <v>#DIV/0!</v>
      </c>
    </row>
    <row r="11" spans="1:24" ht="24" thickBot="1">
      <c r="A11" s="119"/>
      <c r="B11" s="119"/>
      <c r="C11" s="120"/>
      <c r="D11" s="121"/>
      <c r="E11" s="121"/>
      <c r="F11" s="122"/>
      <c r="G11" s="149">
        <f t="shared" si="2"/>
        <v>0</v>
      </c>
      <c r="H11" s="143">
        <f>_xlfn.IFS($E11&gt;0,VLOOKUP($F11,[4]objets!$A$2:$L5091,6,FALSE)*$E11,$F11="",0,$E11="",VLOOKUP($F11,[4]objets!$A$2:$L5091,6,FALSE))</f>
        <v>0</v>
      </c>
      <c r="I11" s="143">
        <f>_xlfn.IFS($E11&gt;0,VLOOKUP($F11,[4]objets!$A$2:$L5091,6,FALSE)*$E11,$F11="",0,$E11="",VLOOKUP($F11,[4]objets!$A$2:$L5091,6,FALSE))</f>
        <v>0</v>
      </c>
      <c r="J11" s="143">
        <f>_xlfn.IFS($E11&gt;0,VLOOKUP($F11,[4]objets!$A$2:$L5091,6,FALSE)*$E11,$F11="",0,$E11="",VLOOKUP($F11,[4]objets!$A$2:$L5091,6,FALSE))</f>
        <v>0</v>
      </c>
      <c r="K11" s="143">
        <f>_xlfn.IFS($E11&gt;0,VLOOKUP($F11,[4]objets!$A$2:$L5091,6,FALSE)*$E11,$F11="",0,$E11="",VLOOKUP($F11,[4]objets!$A$2:$L5091,6,FALSE))</f>
        <v>0</v>
      </c>
      <c r="L11" s="143">
        <f>_xlfn.IFS($E11&gt;0,VLOOKUP($F11,[4]objets!$A$2:$L5091,6,FALSE)*$E11,$F11="",0,$E11="",VLOOKUP($F11,[4]objets!$A$2:$L5091,6,FALSE))</f>
        <v>0</v>
      </c>
      <c r="M11" s="143">
        <f>_xlfn.IFS($E11&gt;0,VLOOKUP($F11,[4]objets!$A$2:$L5091,6,FALSE)*$E11,$F11="",0,$E11="",VLOOKUP($F11,[4]objets!$A$2:$L5091,6,FALSE))</f>
        <v>0</v>
      </c>
      <c r="N11" s="143">
        <f>_xlfn.IFS($E11&gt;0,VLOOKUP($F11,[4]objets!$A$2:$L5091,6,FALSE)*$E11,$F11="",0,$E11="",VLOOKUP($F11,[4]objets!$A$2:$L5091,6,FALSE))</f>
        <v>0</v>
      </c>
      <c r="O11" s="150"/>
      <c r="P11" s="151"/>
      <c r="Q11" s="151"/>
      <c r="R11" s="151"/>
      <c r="S11" s="151"/>
      <c r="T11" s="151"/>
      <c r="U11" s="151"/>
      <c r="V11" s="145"/>
      <c r="W11" s="152"/>
      <c r="X11" s="153" t="e">
        <f t="shared" si="1"/>
        <v>#DIV/0!</v>
      </c>
    </row>
    <row r="12" spans="1:24" ht="27" thickTop="1" thickBot="1">
      <c r="A12" s="123" t="s">
        <v>238</v>
      </c>
      <c r="B12" s="123" t="s">
        <v>238</v>
      </c>
      <c r="C12" s="124" t="s">
        <v>239</v>
      </c>
      <c r="D12" s="124"/>
      <c r="E12" s="124"/>
      <c r="F12" s="124"/>
      <c r="G12" s="154">
        <f t="shared" ref="G12:N12" si="3">SUM(G5:G11)</f>
        <v>0</v>
      </c>
      <c r="H12" s="155">
        <f t="shared" si="3"/>
        <v>0</v>
      </c>
      <c r="I12" s="155">
        <f t="shared" si="3"/>
        <v>0</v>
      </c>
      <c r="J12" s="155">
        <f t="shared" si="3"/>
        <v>0</v>
      </c>
      <c r="K12" s="155">
        <f t="shared" si="3"/>
        <v>0</v>
      </c>
      <c r="L12" s="155">
        <f t="shared" si="3"/>
        <v>0</v>
      </c>
      <c r="M12" s="155">
        <f t="shared" si="3"/>
        <v>0</v>
      </c>
      <c r="N12" s="155">
        <f t="shared" si="3"/>
        <v>0</v>
      </c>
      <c r="O12" s="156"/>
      <c r="P12" s="157" t="e">
        <f t="shared" ref="P12" si="4">SUMPRODUCT(H5:H11,P5:P11)/H12</f>
        <v>#DIV/0!</v>
      </c>
      <c r="Q12" s="157"/>
      <c r="R12" s="157" t="e">
        <f>SUMPRODUCT(J5:J11,R5:R11)/J12</f>
        <v>#DIV/0!</v>
      </c>
      <c r="S12" s="157" t="e">
        <f t="shared" ref="S12:V12" si="5">SUMPRODUCT(K5:K11,S5:S11)/K12</f>
        <v>#DIV/0!</v>
      </c>
      <c r="T12" s="157" t="e">
        <f t="shared" si="5"/>
        <v>#DIV/0!</v>
      </c>
      <c r="U12" s="157" t="e">
        <f t="shared" si="5"/>
        <v>#DIV/0!</v>
      </c>
      <c r="V12" s="157" t="e">
        <f t="shared" si="5"/>
        <v>#DIV/0!</v>
      </c>
      <c r="W12" s="158"/>
      <c r="X12" s="159" t="e">
        <f>SUMPRODUCT(H5:N11,P5:V11)/SUM(H12:N12)</f>
        <v>#DIV/0!</v>
      </c>
    </row>
    <row r="13" spans="1:24" ht="15.75" thickTop="1"/>
  </sheetData>
  <mergeCells count="5">
    <mergeCell ref="B1:E1"/>
    <mergeCell ref="A3:F3"/>
    <mergeCell ref="G3:N3"/>
    <mergeCell ref="P3:X3"/>
    <mergeCell ref="C12:F12"/>
  </mergeCells>
  <conditionalFormatting sqref="C7:F11 A5:F6 A7:B12">
    <cfRule type="expression" dxfId="41" priority="14">
      <formula>NOT(MOD(ROW(),2))</formula>
    </cfRule>
  </conditionalFormatting>
  <conditionalFormatting sqref="C12">
    <cfRule type="expression" dxfId="40" priority="13">
      <formula>NOT(MOD(ROW(),2))</formula>
    </cfRule>
  </conditionalFormatting>
  <conditionalFormatting sqref="G5:X12">
    <cfRule type="expression" dxfId="39" priority="12">
      <formula>NOT(MOD(ROW(),2))</formula>
    </cfRule>
  </conditionalFormatting>
  <conditionalFormatting sqref="P5 P6:V12">
    <cfRule type="expression" dxfId="38" priority="11">
      <formula>H5&lt;0.01</formula>
    </cfRule>
  </conditionalFormatting>
  <conditionalFormatting sqref="R5:V5 P6:V12">
    <cfRule type="expression" dxfId="37" priority="10">
      <formula>"J5=0"</formula>
    </cfRule>
  </conditionalFormatting>
  <conditionalFormatting sqref="T5:U5 P6:V12">
    <cfRule type="expression" dxfId="36" priority="9">
      <formula>H5=0</formula>
    </cfRule>
  </conditionalFormatting>
  <conditionalFormatting sqref="T5">
    <cfRule type="expression" dxfId="35" priority="8">
      <formula>"J5=0"</formula>
    </cfRule>
  </conditionalFormatting>
  <conditionalFormatting sqref="U5">
    <cfRule type="expression" dxfId="34" priority="7">
      <formula>"J5=0"</formula>
    </cfRule>
  </conditionalFormatting>
  <conditionalFormatting sqref="T5:V5 U6:U7 V6:V11">
    <cfRule type="expression" dxfId="33" priority="6">
      <formula>"J5=0"</formula>
    </cfRule>
  </conditionalFormatting>
  <conditionalFormatting sqref="R5">
    <cfRule type="expression" dxfId="32" priority="5">
      <formula>J5=0</formula>
    </cfRule>
  </conditionalFormatting>
  <conditionalFormatting sqref="Q5">
    <cfRule type="expression" dxfId="31" priority="4">
      <formula>"J5=0"</formula>
    </cfRule>
  </conditionalFormatting>
  <conditionalFormatting sqref="Q5">
    <cfRule type="expression" dxfId="30" priority="3">
      <formula>I5=0</formula>
    </cfRule>
  </conditionalFormatting>
  <conditionalFormatting sqref="S5:V5 U6:U7 V6:V11">
    <cfRule type="expression" dxfId="29" priority="2">
      <formula>K5=0</formula>
    </cfRule>
  </conditionalFormatting>
  <conditionalFormatting sqref="Q5:V5 U6:U7 V6:V11">
    <cfRule type="expression" dxfId="28" priority="1">
      <formula>I5&lt;0.01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9D794CE-E1C2-4B67-B3B4-1E1AC74279FE}">
          <x14:formula1>
            <xm:f>'C:\Users\dd5999\Documents\Perso\INEO\[Suivi_chantier.xlsm]objets'!#REF!</xm:f>
          </x14:formula1>
          <xm:sqref>F5:F11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E7586-3241-4233-8276-8427641BFF58}">
  <sheetPr codeName="Feuil6"/>
  <dimension ref="A1:X13"/>
  <sheetViews>
    <sheetView topLeftCell="A4" workbookViewId="0">
      <selection activeCell="K6" sqref="K6"/>
    </sheetView>
  </sheetViews>
  <sheetFormatPr baseColWidth="10" defaultRowHeight="15"/>
  <sheetData>
    <row r="1" spans="1:24" ht="26.25">
      <c r="A1" s="104" t="s">
        <v>230</v>
      </c>
      <c r="B1" s="105" t="str">
        <f>[3]Zone!B1</f>
        <v>oto</v>
      </c>
      <c r="C1" s="105"/>
      <c r="D1" s="105"/>
      <c r="E1" s="105"/>
      <c r="F1" s="106">
        <f ca="1">TODAY()</f>
        <v>43846</v>
      </c>
      <c r="G1" s="125"/>
      <c r="H1" s="126"/>
      <c r="I1" s="125"/>
      <c r="J1" s="125"/>
      <c r="K1" s="126"/>
      <c r="L1" s="126"/>
      <c r="M1" s="126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</row>
    <row r="2" spans="1:24" ht="23.25">
      <c r="A2" s="107"/>
      <c r="B2" s="108"/>
      <c r="C2" s="108"/>
      <c r="D2" s="108"/>
      <c r="E2" s="108"/>
      <c r="F2" s="108"/>
      <c r="G2" s="127"/>
      <c r="H2" s="128"/>
      <c r="I2" s="127"/>
      <c r="J2" s="127"/>
      <c r="K2" s="128"/>
      <c r="L2" s="128"/>
      <c r="M2" s="128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</row>
    <row r="3" spans="1:24" ht="21">
      <c r="A3" s="109" t="s">
        <v>231</v>
      </c>
      <c r="B3" s="109"/>
      <c r="C3" s="109"/>
      <c r="D3" s="109"/>
      <c r="E3" s="109"/>
      <c r="F3" s="109"/>
      <c r="G3" s="129" t="s">
        <v>240</v>
      </c>
      <c r="H3" s="130"/>
      <c r="I3" s="130"/>
      <c r="J3" s="130"/>
      <c r="K3" s="130"/>
      <c r="L3" s="130"/>
      <c r="M3" s="130"/>
      <c r="N3" s="131"/>
      <c r="O3" s="132"/>
      <c r="P3" s="133" t="s">
        <v>241</v>
      </c>
      <c r="Q3" s="134"/>
      <c r="R3" s="134"/>
      <c r="S3" s="134"/>
      <c r="T3" s="134"/>
      <c r="U3" s="134"/>
      <c r="V3" s="134"/>
      <c r="W3" s="134"/>
      <c r="X3" s="134"/>
    </row>
    <row r="4" spans="1:24" ht="126">
      <c r="A4" s="110" t="s">
        <v>232</v>
      </c>
      <c r="B4" s="111" t="s">
        <v>233</v>
      </c>
      <c r="C4" s="112" t="s">
        <v>234</v>
      </c>
      <c r="D4" s="113" t="s">
        <v>235</v>
      </c>
      <c r="E4" s="113" t="s">
        <v>236</v>
      </c>
      <c r="F4" s="110" t="s">
        <v>237</v>
      </c>
      <c r="G4" s="135" t="s">
        <v>239</v>
      </c>
      <c r="H4" s="136" t="s">
        <v>40</v>
      </c>
      <c r="I4" s="137" t="s">
        <v>242</v>
      </c>
      <c r="J4" s="137" t="s">
        <v>243</v>
      </c>
      <c r="K4" s="136" t="s">
        <v>244</v>
      </c>
      <c r="L4" s="136" t="s">
        <v>44</v>
      </c>
      <c r="M4" s="136" t="s">
        <v>245</v>
      </c>
      <c r="N4" s="137" t="s">
        <v>46</v>
      </c>
      <c r="O4" s="138"/>
      <c r="P4" s="139" t="s">
        <v>40</v>
      </c>
      <c r="Q4" s="139" t="s">
        <v>246</v>
      </c>
      <c r="R4" s="139" t="s">
        <v>243</v>
      </c>
      <c r="S4" s="139" t="s">
        <v>244</v>
      </c>
      <c r="T4" s="139" t="s">
        <v>44</v>
      </c>
      <c r="U4" s="139" t="s">
        <v>245</v>
      </c>
      <c r="V4" s="139" t="s">
        <v>46</v>
      </c>
      <c r="W4" s="140" t="s">
        <v>247</v>
      </c>
      <c r="X4" s="141"/>
    </row>
    <row r="5" spans="1:24" ht="23.25">
      <c r="A5" s="114"/>
      <c r="B5" s="114"/>
      <c r="C5" s="115"/>
      <c r="D5" s="116"/>
      <c r="E5" s="116"/>
      <c r="F5" s="117"/>
      <c r="G5" s="142">
        <f>SUM(H5:N5)</f>
        <v>0</v>
      </c>
      <c r="H5" s="143">
        <f>_xlfn.IFS($E5&gt;0,VLOOKUP($F5,[4]objets!$A$2:$L5085,6,FALSE)*$E5,$F5="",0,$E5="",VLOOKUP($F5,[4]objets!$A$2:$L5085,6,FALSE))</f>
        <v>0</v>
      </c>
      <c r="I5" s="143">
        <f>_xlfn.IFS($E5&gt;0,VLOOKUP($F5,[4]objets!$A$2:$L5085,6,FALSE)*$E5,$F5="",0,$E5="",VLOOKUP($F5,[4]objets!$A$2:$L5085,6,FALSE))</f>
        <v>0</v>
      </c>
      <c r="J5" s="143">
        <f>_xlfn.IFS($E5&gt;0,VLOOKUP($F5,[4]objets!$A$2:$L5085,6,FALSE)*$E5,$F5="",0,$E5="",VLOOKUP($F5,[4]objets!$A$2:$L5085,6,FALSE))</f>
        <v>0</v>
      </c>
      <c r="K5" s="143">
        <f>_xlfn.IFS($E5&gt;0,VLOOKUP($F5,[4]objets!$A$2:$L5085,6,FALSE)*$E5,$F5="",0,$E5="",VLOOKUP($F5,[4]objets!$A$2:$L5085,6,FALSE))</f>
        <v>0</v>
      </c>
      <c r="L5" s="143">
        <f>_xlfn.IFS($E5&gt;0,VLOOKUP($F5,[4]objets!$A$2:$L5085,6,FALSE)*$E5,$F5="",0,$E5="",VLOOKUP($F5,[4]objets!$A$2:$L5085,6,FALSE))</f>
        <v>0</v>
      </c>
      <c r="M5" s="143">
        <f>_xlfn.IFS($E5&gt;0,VLOOKUP($F5,[4]objets!$A$2:$L5085,6,FALSE)*$E5,$F5="",0,$E5="",VLOOKUP($F5,[4]objets!$A$2:$L5085,6,FALSE))</f>
        <v>0</v>
      </c>
      <c r="N5" s="143">
        <f>_xlfn.IFS($E5&gt;0,VLOOKUP($F5,[4]objets!$A$2:$L5085,6,FALSE)*$E5,$F5="",0,$E5="",VLOOKUP($F5,[4]objets!$A$2:$L5085,6,FALSE))</f>
        <v>0</v>
      </c>
      <c r="O5" s="144"/>
      <c r="P5" s="145"/>
      <c r="Q5" s="145"/>
      <c r="R5" s="145"/>
      <c r="S5" s="145"/>
      <c r="T5" s="145"/>
      <c r="U5" s="145"/>
      <c r="V5" s="145"/>
      <c r="W5" s="146"/>
      <c r="X5" s="147" t="e">
        <f>SUMPRODUCT(H5:N5,P5:V5)/SUM(H5:N5)</f>
        <v>#DIV/0!</v>
      </c>
    </row>
    <row r="6" spans="1:24" ht="23.25">
      <c r="A6" s="114"/>
      <c r="B6" s="114"/>
      <c r="C6" s="115"/>
      <c r="D6" s="116"/>
      <c r="E6" s="116"/>
      <c r="F6" s="118"/>
      <c r="G6" s="142">
        <f>SUM(H6:N6)</f>
        <v>0</v>
      </c>
      <c r="H6" s="143">
        <f>_xlfn.IFS($E6&gt;0,VLOOKUP($F6,[4]objets!$A$2:$L5086,6,FALSE)*$E6,$F6="",0,$E6="",VLOOKUP($F6,[4]objets!$A$2:$L5086,6,FALSE))</f>
        <v>0</v>
      </c>
      <c r="I6" s="143">
        <f>_xlfn.IFS($E6&gt;0,VLOOKUP($F6,[4]objets!$A$2:$L5086,6,FALSE)*$E6,$F6="",0,$E6="",VLOOKUP($F6,[4]objets!$A$2:$L5086,6,FALSE))</f>
        <v>0</v>
      </c>
      <c r="J6" s="143">
        <f>_xlfn.IFS($E6&gt;0,VLOOKUP($F6,[4]objets!$A$2:$L5086,6,FALSE)*$E6,$F6="",0,$E6="",VLOOKUP($F6,[4]objets!$A$2:$L5086,6,FALSE))</f>
        <v>0</v>
      </c>
      <c r="K6" s="143">
        <f>_xlfn.IFS($E6&gt;0,VLOOKUP($F6,[4]objets!$A$2:$L5086,6,FALSE)*$E6,$F6="",0,$E6="",VLOOKUP($F6,[4]objets!$A$2:$L5086,6,FALSE))</f>
        <v>0</v>
      </c>
      <c r="L6" s="143">
        <f>_xlfn.IFS($E6&gt;0,VLOOKUP($F6,[4]objets!$A$2:$L5086,6,FALSE)*$E6,$F6="",0,$E6="",VLOOKUP($F6,[4]objets!$A$2:$L5086,6,FALSE))</f>
        <v>0</v>
      </c>
      <c r="M6" s="143">
        <f>_xlfn.IFS($E6&gt;0,VLOOKUP($F6,[4]objets!$A$2:$L5086,6,FALSE)*$E6,$F6="",0,$E6="",VLOOKUP($F6,[4]objets!$A$2:$L5086,6,FALSE))</f>
        <v>0</v>
      </c>
      <c r="N6" s="143">
        <f>_xlfn.IFS($E6&gt;0,VLOOKUP($F6,[4]objets!$A$2:$L5086,6,FALSE)*$E6,$F6="",0,$E6="",VLOOKUP($F6,[4]objets!$A$2:$L5086,6,FALSE))</f>
        <v>0</v>
      </c>
      <c r="O6" s="144"/>
      <c r="P6" s="145"/>
      <c r="Q6" s="145"/>
      <c r="R6" s="145"/>
      <c r="S6" s="145"/>
      <c r="T6" s="145"/>
      <c r="U6" s="145"/>
      <c r="V6" s="145"/>
      <c r="W6" s="148"/>
      <c r="X6" s="147" t="e">
        <f>SUMPRODUCT(H6:N6,P6:V6)/SUM(H6:N6)</f>
        <v>#DIV/0!</v>
      </c>
    </row>
    <row r="7" spans="1:24" ht="23.25">
      <c r="A7" s="114"/>
      <c r="B7" s="114"/>
      <c r="C7" s="115"/>
      <c r="D7" s="116"/>
      <c r="E7" s="116"/>
      <c r="F7" s="117"/>
      <c r="G7" s="142">
        <f t="shared" ref="G7:G9" si="0">SUM(H7:N7)</f>
        <v>0</v>
      </c>
      <c r="H7" s="143">
        <f>_xlfn.IFS($E7&gt;0,VLOOKUP($F7,[4]objets!$A$2:$L5087,6,FALSE)*$E7,$F7="",0,$E7="",VLOOKUP($F7,[4]objets!$A$2:$L5087,6,FALSE))</f>
        <v>0</v>
      </c>
      <c r="I7" s="143">
        <f>_xlfn.IFS($E7&gt;0,VLOOKUP($F7,[4]objets!$A$2:$L5087,6,FALSE)*$E7,$F7="",0,$E7="",VLOOKUP($F7,[4]objets!$A$2:$L5087,6,FALSE))</f>
        <v>0</v>
      </c>
      <c r="J7" s="143">
        <f>_xlfn.IFS($E7&gt;0,VLOOKUP($F7,[4]objets!$A$2:$L5087,6,FALSE)*$E7,$F7="",0,$E7="",VLOOKUP($F7,[4]objets!$A$2:$L5087,6,FALSE))</f>
        <v>0</v>
      </c>
      <c r="K7" s="143">
        <f>_xlfn.IFS($E7&gt;0,VLOOKUP($F7,[4]objets!$A$2:$L5087,6,FALSE)*$E7,$F7="",0,$E7="",VLOOKUP($F7,[4]objets!$A$2:$L5087,6,FALSE))</f>
        <v>0</v>
      </c>
      <c r="L7" s="143">
        <f>_xlfn.IFS($E7&gt;0,VLOOKUP($F7,[4]objets!$A$2:$L5087,6,FALSE)*$E7,$F7="",0,$E7="",VLOOKUP($F7,[4]objets!$A$2:$L5087,6,FALSE))</f>
        <v>0</v>
      </c>
      <c r="M7" s="143">
        <f>_xlfn.IFS($E7&gt;0,VLOOKUP($F7,[4]objets!$A$2:$L5087,6,FALSE)*$E7,$F7="",0,$E7="",VLOOKUP($F7,[4]objets!$A$2:$L5087,6,FALSE))</f>
        <v>0</v>
      </c>
      <c r="N7" s="143">
        <f>_xlfn.IFS($E7&gt;0,VLOOKUP($F7,[4]objets!$A$2:$L5087,6,FALSE)*$E7,$F7="",0,$E7="",VLOOKUP($F7,[4]objets!$A$2:$L5087,6,FALSE))</f>
        <v>0</v>
      </c>
      <c r="O7" s="144"/>
      <c r="P7" s="145"/>
      <c r="Q7" s="145"/>
      <c r="R7" s="145"/>
      <c r="S7" s="145"/>
      <c r="T7" s="145"/>
      <c r="U7" s="145"/>
      <c r="V7" s="145"/>
      <c r="W7" s="148"/>
      <c r="X7" s="147" t="e">
        <f t="shared" ref="X7:X11" si="1">SUMPRODUCT(H7:N7,P7:V7)/SUM(H7:N7)</f>
        <v>#DIV/0!</v>
      </c>
    </row>
    <row r="8" spans="1:24" ht="23.25">
      <c r="A8" s="114"/>
      <c r="B8" s="114"/>
      <c r="C8" s="115"/>
      <c r="D8" s="116"/>
      <c r="E8" s="116"/>
      <c r="F8" s="117"/>
      <c r="G8" s="142">
        <f t="shared" si="0"/>
        <v>0</v>
      </c>
      <c r="H8" s="143">
        <f>_xlfn.IFS($E8&gt;0,VLOOKUP($F8,[4]objets!$A$2:$L5088,6,FALSE)*$E8,$F8="",0,$E8="",VLOOKUP($F8,[4]objets!$A$2:$L5088,6,FALSE))</f>
        <v>0</v>
      </c>
      <c r="I8" s="143">
        <f>_xlfn.IFS($E8&gt;0,VLOOKUP($F8,[4]objets!$A$2:$L5088,6,FALSE)*$E8,$F8="",0,$E8="",VLOOKUP($F8,[4]objets!$A$2:$L5088,6,FALSE))</f>
        <v>0</v>
      </c>
      <c r="J8" s="143">
        <f>_xlfn.IFS($E8&gt;0,VLOOKUP($F8,[4]objets!$A$2:$L5088,6,FALSE)*$E8,$F8="",0,$E8="",VLOOKUP($F8,[4]objets!$A$2:$L5088,6,FALSE))</f>
        <v>0</v>
      </c>
      <c r="K8" s="143">
        <f>_xlfn.IFS($E8&gt;0,VLOOKUP($F8,[4]objets!$A$2:$L5088,6,FALSE)*$E8,$F8="",0,$E8="",VLOOKUP($F8,[4]objets!$A$2:$L5088,6,FALSE))</f>
        <v>0</v>
      </c>
      <c r="L8" s="143">
        <f>_xlfn.IFS($E8&gt;0,VLOOKUP($F8,[4]objets!$A$2:$L5088,6,FALSE)*$E8,$F8="",0,$E8="",VLOOKUP($F8,[4]objets!$A$2:$L5088,6,FALSE))</f>
        <v>0</v>
      </c>
      <c r="M8" s="143">
        <f>_xlfn.IFS($E8&gt;0,VLOOKUP($F8,[4]objets!$A$2:$L5088,6,FALSE)*$E8,$F8="",0,$E8="",VLOOKUP($F8,[4]objets!$A$2:$L5088,6,FALSE))</f>
        <v>0</v>
      </c>
      <c r="N8" s="143">
        <f>_xlfn.IFS($E8&gt;0,VLOOKUP($F8,[4]objets!$A$2:$L5088,6,FALSE)*$E8,$F8="",0,$E8="",VLOOKUP($F8,[4]objets!$A$2:$L5088,6,FALSE))</f>
        <v>0</v>
      </c>
      <c r="O8" s="144"/>
      <c r="P8" s="145"/>
      <c r="Q8" s="145"/>
      <c r="R8" s="145"/>
      <c r="S8" s="145"/>
      <c r="T8" s="145"/>
      <c r="U8" s="145"/>
      <c r="V8" s="145"/>
      <c r="W8" s="148"/>
      <c r="X8" s="147" t="e">
        <f t="shared" si="1"/>
        <v>#DIV/0!</v>
      </c>
    </row>
    <row r="9" spans="1:24" ht="23.25">
      <c r="A9" s="114"/>
      <c r="B9" s="114"/>
      <c r="C9" s="115"/>
      <c r="D9" s="116"/>
      <c r="E9" s="116"/>
      <c r="F9" s="117"/>
      <c r="G9" s="142">
        <f t="shared" si="0"/>
        <v>0</v>
      </c>
      <c r="H9" s="143">
        <f>_xlfn.IFS($E9&gt;0,VLOOKUP($F9,[4]objets!$A$2:$L5089,6,FALSE)*$E9,$F9="",0,$E9="",VLOOKUP($F9,[4]objets!$A$2:$L5089,6,FALSE))</f>
        <v>0</v>
      </c>
      <c r="I9" s="143">
        <f>_xlfn.IFS($E9&gt;0,VLOOKUP($F9,[4]objets!$A$2:$L5089,6,FALSE)*$E9,$F9="",0,$E9="",VLOOKUP($F9,[4]objets!$A$2:$L5089,6,FALSE))</f>
        <v>0</v>
      </c>
      <c r="J9" s="143">
        <f>_xlfn.IFS($E9&gt;0,VLOOKUP($F9,[4]objets!$A$2:$L5089,6,FALSE)*$E9,$F9="",0,$E9="",VLOOKUP($F9,[4]objets!$A$2:$L5089,6,FALSE))</f>
        <v>0</v>
      </c>
      <c r="K9" s="143">
        <f>_xlfn.IFS($E9&gt;0,VLOOKUP($F9,[4]objets!$A$2:$L5089,6,FALSE)*$E9,$F9="",0,$E9="",VLOOKUP($F9,[4]objets!$A$2:$L5089,6,FALSE))</f>
        <v>0</v>
      </c>
      <c r="L9" s="143">
        <f>_xlfn.IFS($E9&gt;0,VLOOKUP($F9,[4]objets!$A$2:$L5089,6,FALSE)*$E9,$F9="",0,$E9="",VLOOKUP($F9,[4]objets!$A$2:$L5089,6,FALSE))</f>
        <v>0</v>
      </c>
      <c r="M9" s="143">
        <f>_xlfn.IFS($E9&gt;0,VLOOKUP($F9,[4]objets!$A$2:$L5089,6,FALSE)*$E9,$F9="",0,$E9="",VLOOKUP($F9,[4]objets!$A$2:$L5089,6,FALSE))</f>
        <v>0</v>
      </c>
      <c r="N9" s="143">
        <f>_xlfn.IFS($E9&gt;0,VLOOKUP($F9,[4]objets!$A$2:$L5089,6,FALSE)*$E9,$F9="",0,$E9="",VLOOKUP($F9,[4]objets!$A$2:$L5089,6,FALSE))</f>
        <v>0</v>
      </c>
      <c r="O9" s="144"/>
      <c r="P9" s="145"/>
      <c r="Q9" s="145"/>
      <c r="R9" s="145"/>
      <c r="S9" s="145"/>
      <c r="T9" s="145"/>
      <c r="U9" s="145"/>
      <c r="V9" s="145"/>
      <c r="W9" s="148"/>
      <c r="X9" s="147" t="e">
        <f t="shared" si="1"/>
        <v>#DIV/0!</v>
      </c>
    </row>
    <row r="10" spans="1:24" ht="23.25">
      <c r="A10" s="114"/>
      <c r="B10" s="114"/>
      <c r="C10" s="115"/>
      <c r="D10" s="116"/>
      <c r="E10" s="116"/>
      <c r="F10" s="117"/>
      <c r="G10" s="142">
        <f t="shared" ref="G10:G11" si="2">SUM(H10:N10)</f>
        <v>0</v>
      </c>
      <c r="H10" s="143">
        <f>_xlfn.IFS($E10&gt;0,VLOOKUP($F10,[4]objets!$A$2:$L5090,6,FALSE)*$E10,$F10="",0,$E10="",VLOOKUP($F10,[4]objets!$A$2:$L5090,6,FALSE))</f>
        <v>0</v>
      </c>
      <c r="I10" s="143">
        <f>_xlfn.IFS($E10&gt;0,VLOOKUP($F10,[4]objets!$A$2:$L5090,6,FALSE)*$E10,$F10="",0,$E10="",VLOOKUP($F10,[4]objets!$A$2:$L5090,6,FALSE))</f>
        <v>0</v>
      </c>
      <c r="J10" s="143">
        <f>_xlfn.IFS($E10&gt;0,VLOOKUP($F10,[4]objets!$A$2:$L5090,6,FALSE)*$E10,$F10="",0,$E10="",VLOOKUP($F10,[4]objets!$A$2:$L5090,6,FALSE))</f>
        <v>0</v>
      </c>
      <c r="K10" s="143">
        <f>_xlfn.IFS($E10&gt;0,VLOOKUP($F10,[4]objets!$A$2:$L5090,6,FALSE)*$E10,$F10="",0,$E10="",VLOOKUP($F10,[4]objets!$A$2:$L5090,6,FALSE))</f>
        <v>0</v>
      </c>
      <c r="L10" s="143">
        <f>_xlfn.IFS($E10&gt;0,VLOOKUP($F10,[4]objets!$A$2:$L5090,6,FALSE)*$E10,$F10="",0,$E10="",VLOOKUP($F10,[4]objets!$A$2:$L5090,6,FALSE))</f>
        <v>0</v>
      </c>
      <c r="M10" s="143">
        <f>_xlfn.IFS($E10&gt;0,VLOOKUP($F10,[4]objets!$A$2:$L5090,6,FALSE)*$E10,$F10="",0,$E10="",VLOOKUP($F10,[4]objets!$A$2:$L5090,6,FALSE))</f>
        <v>0</v>
      </c>
      <c r="N10" s="143">
        <f>_xlfn.IFS($E10&gt;0,VLOOKUP($F10,[4]objets!$A$2:$L5090,6,FALSE)*$E10,$F10="",0,$E10="",VLOOKUP($F10,[4]objets!$A$2:$L5090,6,FALSE))</f>
        <v>0</v>
      </c>
      <c r="O10" s="144"/>
      <c r="P10" s="145"/>
      <c r="Q10" s="145"/>
      <c r="R10" s="145"/>
      <c r="S10" s="145"/>
      <c r="T10" s="145"/>
      <c r="U10" s="145"/>
      <c r="V10" s="145"/>
      <c r="W10" s="148"/>
      <c r="X10" s="147" t="e">
        <f t="shared" si="1"/>
        <v>#DIV/0!</v>
      </c>
    </row>
    <row r="11" spans="1:24" ht="24" thickBot="1">
      <c r="A11" s="119"/>
      <c r="B11" s="119"/>
      <c r="C11" s="120"/>
      <c r="D11" s="121"/>
      <c r="E11" s="121"/>
      <c r="F11" s="122"/>
      <c r="G11" s="149">
        <f t="shared" si="2"/>
        <v>0</v>
      </c>
      <c r="H11" s="143">
        <f>_xlfn.IFS($E11&gt;0,VLOOKUP($F11,[4]objets!$A$2:$L5091,6,FALSE)*$E11,$F11="",0,$E11="",VLOOKUP($F11,[4]objets!$A$2:$L5091,6,FALSE))</f>
        <v>0</v>
      </c>
      <c r="I11" s="143">
        <f>_xlfn.IFS($E11&gt;0,VLOOKUP($F11,[4]objets!$A$2:$L5091,6,FALSE)*$E11,$F11="",0,$E11="",VLOOKUP($F11,[4]objets!$A$2:$L5091,6,FALSE))</f>
        <v>0</v>
      </c>
      <c r="J11" s="143">
        <f>_xlfn.IFS($E11&gt;0,VLOOKUP($F11,[4]objets!$A$2:$L5091,6,FALSE)*$E11,$F11="",0,$E11="",VLOOKUP($F11,[4]objets!$A$2:$L5091,6,FALSE))</f>
        <v>0</v>
      </c>
      <c r="K11" s="143">
        <f>_xlfn.IFS($E11&gt;0,VLOOKUP($F11,[4]objets!$A$2:$L5091,6,FALSE)*$E11,$F11="",0,$E11="",VLOOKUP($F11,[4]objets!$A$2:$L5091,6,FALSE))</f>
        <v>0</v>
      </c>
      <c r="L11" s="143">
        <f>_xlfn.IFS($E11&gt;0,VLOOKUP($F11,[4]objets!$A$2:$L5091,6,FALSE)*$E11,$F11="",0,$E11="",VLOOKUP($F11,[4]objets!$A$2:$L5091,6,FALSE))</f>
        <v>0</v>
      </c>
      <c r="M11" s="143">
        <f>_xlfn.IFS($E11&gt;0,VLOOKUP($F11,[4]objets!$A$2:$L5091,6,FALSE)*$E11,$F11="",0,$E11="",VLOOKUP($F11,[4]objets!$A$2:$L5091,6,FALSE))</f>
        <v>0</v>
      </c>
      <c r="N11" s="143">
        <f>_xlfn.IFS($E11&gt;0,VLOOKUP($F11,[4]objets!$A$2:$L5091,6,FALSE)*$E11,$F11="",0,$E11="",VLOOKUP($F11,[4]objets!$A$2:$L5091,6,FALSE))</f>
        <v>0</v>
      </c>
      <c r="O11" s="150"/>
      <c r="P11" s="151"/>
      <c r="Q11" s="151"/>
      <c r="R11" s="151"/>
      <c r="S11" s="151"/>
      <c r="T11" s="151"/>
      <c r="U11" s="151"/>
      <c r="V11" s="145"/>
      <c r="W11" s="152"/>
      <c r="X11" s="153" t="e">
        <f t="shared" si="1"/>
        <v>#DIV/0!</v>
      </c>
    </row>
    <row r="12" spans="1:24" ht="27" thickTop="1" thickBot="1">
      <c r="A12" s="123" t="s">
        <v>238</v>
      </c>
      <c r="B12" s="123" t="s">
        <v>238</v>
      </c>
      <c r="C12" s="124" t="s">
        <v>239</v>
      </c>
      <c r="D12" s="124"/>
      <c r="E12" s="124"/>
      <c r="F12" s="124"/>
      <c r="G12" s="154">
        <f t="shared" ref="G12:N12" si="3">SUM(G5:G11)</f>
        <v>0</v>
      </c>
      <c r="H12" s="155">
        <f t="shared" si="3"/>
        <v>0</v>
      </c>
      <c r="I12" s="155">
        <f t="shared" si="3"/>
        <v>0</v>
      </c>
      <c r="J12" s="155">
        <f t="shared" si="3"/>
        <v>0</v>
      </c>
      <c r="K12" s="155">
        <f t="shared" si="3"/>
        <v>0</v>
      </c>
      <c r="L12" s="155">
        <f t="shared" si="3"/>
        <v>0</v>
      </c>
      <c r="M12" s="155">
        <f t="shared" si="3"/>
        <v>0</v>
      </c>
      <c r="N12" s="155">
        <f t="shared" si="3"/>
        <v>0</v>
      </c>
      <c r="O12" s="156"/>
      <c r="P12" s="157" t="e">
        <f t="shared" ref="P12" si="4">SUMPRODUCT(H5:H11,P5:P11)/H12</f>
        <v>#DIV/0!</v>
      </c>
      <c r="Q12" s="157"/>
      <c r="R12" s="157" t="e">
        <f>SUMPRODUCT(J5:J11,R5:R11)/J12</f>
        <v>#DIV/0!</v>
      </c>
      <c r="S12" s="157" t="e">
        <f t="shared" ref="S12:V12" si="5">SUMPRODUCT(K5:K11,S5:S11)/K12</f>
        <v>#DIV/0!</v>
      </c>
      <c r="T12" s="157" t="e">
        <f t="shared" si="5"/>
        <v>#DIV/0!</v>
      </c>
      <c r="U12" s="157" t="e">
        <f t="shared" si="5"/>
        <v>#DIV/0!</v>
      </c>
      <c r="V12" s="157" t="e">
        <f t="shared" si="5"/>
        <v>#DIV/0!</v>
      </c>
      <c r="W12" s="158"/>
      <c r="X12" s="159" t="e">
        <f>SUMPRODUCT(H5:N11,P5:V11)/SUM(H12:N12)</f>
        <v>#DIV/0!</v>
      </c>
    </row>
    <row r="13" spans="1:24" ht="15.75" thickTop="1"/>
  </sheetData>
  <mergeCells count="5">
    <mergeCell ref="B1:E1"/>
    <mergeCell ref="A3:F3"/>
    <mergeCell ref="G3:N3"/>
    <mergeCell ref="P3:X3"/>
    <mergeCell ref="C12:F12"/>
  </mergeCells>
  <conditionalFormatting sqref="C7:F11 A5:F6 A7:B12">
    <cfRule type="expression" dxfId="27" priority="14">
      <formula>NOT(MOD(ROW(),2))</formula>
    </cfRule>
  </conditionalFormatting>
  <conditionalFormatting sqref="C12">
    <cfRule type="expression" dxfId="26" priority="13">
      <formula>NOT(MOD(ROW(),2))</formula>
    </cfRule>
  </conditionalFormatting>
  <conditionalFormatting sqref="G5:X12">
    <cfRule type="expression" dxfId="25" priority="12">
      <formula>NOT(MOD(ROW(),2))</formula>
    </cfRule>
  </conditionalFormatting>
  <conditionalFormatting sqref="P5 P6:V12">
    <cfRule type="expression" dxfId="24" priority="11">
      <formula>H5&lt;0.01</formula>
    </cfRule>
  </conditionalFormatting>
  <conditionalFormatting sqref="R5:V5 P6:V12">
    <cfRule type="expression" dxfId="23" priority="10">
      <formula>"J5=0"</formula>
    </cfRule>
  </conditionalFormatting>
  <conditionalFormatting sqref="T5:U5 P6:V12">
    <cfRule type="expression" dxfId="22" priority="9">
      <formula>H5=0</formula>
    </cfRule>
  </conditionalFormatting>
  <conditionalFormatting sqref="T5">
    <cfRule type="expression" dxfId="21" priority="8">
      <formula>"J5=0"</formula>
    </cfRule>
  </conditionalFormatting>
  <conditionalFormatting sqref="U5">
    <cfRule type="expression" dxfId="20" priority="7">
      <formula>"J5=0"</formula>
    </cfRule>
  </conditionalFormatting>
  <conditionalFormatting sqref="T5:V5 U6:U7 V6:V11">
    <cfRule type="expression" dxfId="19" priority="6">
      <formula>"J5=0"</formula>
    </cfRule>
  </conditionalFormatting>
  <conditionalFormatting sqref="R5">
    <cfRule type="expression" dxfId="18" priority="5">
      <formula>J5=0</formula>
    </cfRule>
  </conditionalFormatting>
  <conditionalFormatting sqref="Q5">
    <cfRule type="expression" dxfId="17" priority="4">
      <formula>"J5=0"</formula>
    </cfRule>
  </conditionalFormatting>
  <conditionalFormatting sqref="Q5">
    <cfRule type="expression" dxfId="16" priority="3">
      <formula>I5=0</formula>
    </cfRule>
  </conditionalFormatting>
  <conditionalFormatting sqref="S5:V5 U6:U7 V6:V11">
    <cfRule type="expression" dxfId="15" priority="2">
      <formula>K5=0</formula>
    </cfRule>
  </conditionalFormatting>
  <conditionalFormatting sqref="Q5:V5 U6:U7 V6:V11">
    <cfRule type="expression" dxfId="14" priority="1">
      <formula>I5&lt;0.01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9D50945-3243-4F14-B000-AE2CA8060722}">
          <x14:formula1>
            <xm:f>'C:\Users\dd5999\Documents\Perso\INEO\[Suivi_chantier.xlsm]objets'!#REF!</xm:f>
          </x14:formula1>
          <xm:sqref>F5:F11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4ABE1-4DC1-4190-9E78-69DAB4355748}">
  <sheetPr codeName="Feuil7"/>
  <dimension ref="A1:X13"/>
  <sheetViews>
    <sheetView topLeftCell="A4" workbookViewId="0">
      <selection activeCell="D13" sqref="D13"/>
    </sheetView>
  </sheetViews>
  <sheetFormatPr baseColWidth="10" defaultRowHeight="15"/>
  <sheetData>
    <row r="1" spans="1:24" ht="26.25">
      <c r="A1" s="104" t="s">
        <v>230</v>
      </c>
      <c r="B1" s="105" t="str">
        <f>[3]Zone!B1</f>
        <v>oto</v>
      </c>
      <c r="C1" s="105"/>
      <c r="D1" s="105"/>
      <c r="E1" s="105"/>
      <c r="F1" s="106">
        <f ca="1">TODAY()</f>
        <v>43846</v>
      </c>
      <c r="G1" s="125"/>
      <c r="H1" s="126"/>
      <c r="I1" s="125"/>
      <c r="J1" s="125"/>
      <c r="K1" s="126"/>
      <c r="L1" s="126"/>
      <c r="M1" s="126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</row>
    <row r="2" spans="1:24" ht="23.25">
      <c r="A2" s="107"/>
      <c r="B2" s="108"/>
      <c r="C2" s="108"/>
      <c r="D2" s="108"/>
      <c r="E2" s="108"/>
      <c r="F2" s="108"/>
      <c r="G2" s="127"/>
      <c r="H2" s="128"/>
      <c r="I2" s="127"/>
      <c r="J2" s="127"/>
      <c r="K2" s="128"/>
      <c r="L2" s="128"/>
      <c r="M2" s="128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</row>
    <row r="3" spans="1:24" ht="21">
      <c r="A3" s="109" t="s">
        <v>231</v>
      </c>
      <c r="B3" s="109"/>
      <c r="C3" s="109"/>
      <c r="D3" s="109"/>
      <c r="E3" s="109"/>
      <c r="F3" s="109"/>
      <c r="G3" s="129" t="s">
        <v>240</v>
      </c>
      <c r="H3" s="130"/>
      <c r="I3" s="130"/>
      <c r="J3" s="130"/>
      <c r="K3" s="130"/>
      <c r="L3" s="130"/>
      <c r="M3" s="130"/>
      <c r="N3" s="131"/>
      <c r="O3" s="132"/>
      <c r="P3" s="133" t="s">
        <v>241</v>
      </c>
      <c r="Q3" s="134"/>
      <c r="R3" s="134"/>
      <c r="S3" s="134"/>
      <c r="T3" s="134"/>
      <c r="U3" s="134"/>
      <c r="V3" s="134"/>
      <c r="W3" s="134"/>
      <c r="X3" s="134"/>
    </row>
    <row r="4" spans="1:24" ht="126">
      <c r="A4" s="110" t="s">
        <v>232</v>
      </c>
      <c r="B4" s="111" t="s">
        <v>233</v>
      </c>
      <c r="C4" s="112" t="s">
        <v>234</v>
      </c>
      <c r="D4" s="113" t="s">
        <v>235</v>
      </c>
      <c r="E4" s="113" t="s">
        <v>236</v>
      </c>
      <c r="F4" s="110" t="s">
        <v>237</v>
      </c>
      <c r="G4" s="135" t="s">
        <v>239</v>
      </c>
      <c r="H4" s="136" t="s">
        <v>40</v>
      </c>
      <c r="I4" s="137" t="s">
        <v>242</v>
      </c>
      <c r="J4" s="137" t="s">
        <v>243</v>
      </c>
      <c r="K4" s="136" t="s">
        <v>244</v>
      </c>
      <c r="L4" s="136" t="s">
        <v>44</v>
      </c>
      <c r="M4" s="136" t="s">
        <v>245</v>
      </c>
      <c r="N4" s="137" t="s">
        <v>46</v>
      </c>
      <c r="O4" s="138"/>
      <c r="P4" s="139" t="s">
        <v>40</v>
      </c>
      <c r="Q4" s="139" t="s">
        <v>246</v>
      </c>
      <c r="R4" s="139" t="s">
        <v>243</v>
      </c>
      <c r="S4" s="139" t="s">
        <v>244</v>
      </c>
      <c r="T4" s="139" t="s">
        <v>44</v>
      </c>
      <c r="U4" s="139" t="s">
        <v>245</v>
      </c>
      <c r="V4" s="139" t="s">
        <v>46</v>
      </c>
      <c r="W4" s="140" t="s">
        <v>247</v>
      </c>
      <c r="X4" s="141"/>
    </row>
    <row r="5" spans="1:24" ht="23.25">
      <c r="A5" s="114"/>
      <c r="B5" s="114"/>
      <c r="C5" s="115"/>
      <c r="D5" s="116"/>
      <c r="E5" s="116"/>
      <c r="F5" s="117"/>
      <c r="G5" s="142">
        <f>SUM(H5:N5)</f>
        <v>0</v>
      </c>
      <c r="H5" s="143">
        <f>_xlfn.IFS($E5&gt;0,VLOOKUP($F5,[4]objets!$A$2:$L5085,6,FALSE)*$E5,$F5="",0,$E5="",VLOOKUP($F5,[4]objets!$A$2:$L5085,6,FALSE))</f>
        <v>0</v>
      </c>
      <c r="I5" s="143">
        <f>_xlfn.IFS($E5&gt;0,VLOOKUP($F5,[4]objets!$A$2:$L5085,6,FALSE)*$E5,$F5="",0,$E5="",VLOOKUP($F5,[4]objets!$A$2:$L5085,6,FALSE))</f>
        <v>0</v>
      </c>
      <c r="J5" s="143">
        <f>_xlfn.IFS($E5&gt;0,VLOOKUP($F5,[4]objets!$A$2:$L5085,6,FALSE)*$E5,$F5="",0,$E5="",VLOOKUP($F5,[4]objets!$A$2:$L5085,6,FALSE))</f>
        <v>0</v>
      </c>
      <c r="K5" s="143">
        <f>_xlfn.IFS($E5&gt;0,VLOOKUP($F5,[4]objets!$A$2:$L5085,6,FALSE)*$E5,$F5="",0,$E5="",VLOOKUP($F5,[4]objets!$A$2:$L5085,6,FALSE))</f>
        <v>0</v>
      </c>
      <c r="L5" s="143">
        <f>_xlfn.IFS($E5&gt;0,VLOOKUP($F5,[4]objets!$A$2:$L5085,6,FALSE)*$E5,$F5="",0,$E5="",VLOOKUP($F5,[4]objets!$A$2:$L5085,6,FALSE))</f>
        <v>0</v>
      </c>
      <c r="M5" s="143">
        <f>_xlfn.IFS($E5&gt;0,VLOOKUP($F5,[4]objets!$A$2:$L5085,6,FALSE)*$E5,$F5="",0,$E5="",VLOOKUP($F5,[4]objets!$A$2:$L5085,6,FALSE))</f>
        <v>0</v>
      </c>
      <c r="N5" s="143">
        <f>_xlfn.IFS($E5&gt;0,VLOOKUP($F5,[4]objets!$A$2:$L5085,6,FALSE)*$E5,$F5="",0,$E5="",VLOOKUP($F5,[4]objets!$A$2:$L5085,6,FALSE))</f>
        <v>0</v>
      </c>
      <c r="O5" s="144"/>
      <c r="P5" s="145"/>
      <c r="Q5" s="145"/>
      <c r="R5" s="145"/>
      <c r="S5" s="145"/>
      <c r="T5" s="145"/>
      <c r="U5" s="145"/>
      <c r="V5" s="145"/>
      <c r="W5" s="146"/>
      <c r="X5" s="147" t="e">
        <f>SUMPRODUCT(H5:N5,P5:V5)/SUM(H5:N5)</f>
        <v>#DIV/0!</v>
      </c>
    </row>
    <row r="6" spans="1:24" ht="23.25">
      <c r="A6" s="114"/>
      <c r="B6" s="114"/>
      <c r="C6" s="115"/>
      <c r="D6" s="116"/>
      <c r="E6" s="116"/>
      <c r="F6" s="118"/>
      <c r="G6" s="142">
        <f>SUM(H6:N6)</f>
        <v>0</v>
      </c>
      <c r="H6" s="143">
        <f>_xlfn.IFS($E6&gt;0,VLOOKUP($F6,[4]objets!$A$2:$L5086,6,FALSE)*$E6,$F6="",0,$E6="",VLOOKUP($F6,[4]objets!$A$2:$L5086,6,FALSE))</f>
        <v>0</v>
      </c>
      <c r="I6" s="143">
        <f>_xlfn.IFS($E6&gt;0,VLOOKUP($F6,[4]objets!$A$2:$L5086,6,FALSE)*$E6,$F6="",0,$E6="",VLOOKUP($F6,[4]objets!$A$2:$L5086,6,FALSE))</f>
        <v>0</v>
      </c>
      <c r="J6" s="143">
        <f>_xlfn.IFS($E6&gt;0,VLOOKUP($F6,[4]objets!$A$2:$L5086,6,FALSE)*$E6,$F6="",0,$E6="",VLOOKUP($F6,[4]objets!$A$2:$L5086,6,FALSE))</f>
        <v>0</v>
      </c>
      <c r="K6" s="143">
        <f>_xlfn.IFS($E6&gt;0,VLOOKUP($F6,[4]objets!$A$2:$L5086,6,FALSE)*$E6,$F6="",0,$E6="",VLOOKUP($F6,[4]objets!$A$2:$L5086,6,FALSE))</f>
        <v>0</v>
      </c>
      <c r="L6" s="143">
        <f>_xlfn.IFS($E6&gt;0,VLOOKUP($F6,[4]objets!$A$2:$L5086,6,FALSE)*$E6,$F6="",0,$E6="",VLOOKUP($F6,[4]objets!$A$2:$L5086,6,FALSE))</f>
        <v>0</v>
      </c>
      <c r="M6" s="143">
        <f>_xlfn.IFS($E6&gt;0,VLOOKUP($F6,[4]objets!$A$2:$L5086,6,FALSE)*$E6,$F6="",0,$E6="",VLOOKUP($F6,[4]objets!$A$2:$L5086,6,FALSE))</f>
        <v>0</v>
      </c>
      <c r="N6" s="143">
        <f>_xlfn.IFS($E6&gt;0,VLOOKUP($F6,[4]objets!$A$2:$L5086,6,FALSE)*$E6,$F6="",0,$E6="",VLOOKUP($F6,[4]objets!$A$2:$L5086,6,FALSE))</f>
        <v>0</v>
      </c>
      <c r="O6" s="144"/>
      <c r="P6" s="145"/>
      <c r="Q6" s="145"/>
      <c r="R6" s="145"/>
      <c r="S6" s="145"/>
      <c r="T6" s="145"/>
      <c r="U6" s="145"/>
      <c r="V6" s="145"/>
      <c r="W6" s="148"/>
      <c r="X6" s="147" t="e">
        <f>SUMPRODUCT(H6:N6,P6:V6)/SUM(H6:N6)</f>
        <v>#DIV/0!</v>
      </c>
    </row>
    <row r="7" spans="1:24" ht="23.25">
      <c r="A7" s="114"/>
      <c r="B7" s="114"/>
      <c r="C7" s="115"/>
      <c r="D7" s="116"/>
      <c r="E7" s="116"/>
      <c r="F7" s="117"/>
      <c r="G7" s="142">
        <f t="shared" ref="G7:G9" si="0">SUM(H7:N7)</f>
        <v>0</v>
      </c>
      <c r="H7" s="143">
        <f>_xlfn.IFS($E7&gt;0,VLOOKUP($F7,[4]objets!$A$2:$L5087,6,FALSE)*$E7,$F7="",0,$E7="",VLOOKUP($F7,[4]objets!$A$2:$L5087,6,FALSE))</f>
        <v>0</v>
      </c>
      <c r="I7" s="143">
        <f>_xlfn.IFS($E7&gt;0,VLOOKUP($F7,[4]objets!$A$2:$L5087,6,FALSE)*$E7,$F7="",0,$E7="",VLOOKUP($F7,[4]objets!$A$2:$L5087,6,FALSE))</f>
        <v>0</v>
      </c>
      <c r="J7" s="143">
        <f>_xlfn.IFS($E7&gt;0,VLOOKUP($F7,[4]objets!$A$2:$L5087,6,FALSE)*$E7,$F7="",0,$E7="",VLOOKUP($F7,[4]objets!$A$2:$L5087,6,FALSE))</f>
        <v>0</v>
      </c>
      <c r="K7" s="143">
        <f>_xlfn.IFS($E7&gt;0,VLOOKUP($F7,[4]objets!$A$2:$L5087,6,FALSE)*$E7,$F7="",0,$E7="",VLOOKUP($F7,[4]objets!$A$2:$L5087,6,FALSE))</f>
        <v>0</v>
      </c>
      <c r="L7" s="143">
        <f>_xlfn.IFS($E7&gt;0,VLOOKUP($F7,[4]objets!$A$2:$L5087,6,FALSE)*$E7,$F7="",0,$E7="",VLOOKUP($F7,[4]objets!$A$2:$L5087,6,FALSE))</f>
        <v>0</v>
      </c>
      <c r="M7" s="143">
        <f>_xlfn.IFS($E7&gt;0,VLOOKUP($F7,[4]objets!$A$2:$L5087,6,FALSE)*$E7,$F7="",0,$E7="",VLOOKUP($F7,[4]objets!$A$2:$L5087,6,FALSE))</f>
        <v>0</v>
      </c>
      <c r="N7" s="143">
        <f>_xlfn.IFS($E7&gt;0,VLOOKUP($F7,[4]objets!$A$2:$L5087,6,FALSE)*$E7,$F7="",0,$E7="",VLOOKUP($F7,[4]objets!$A$2:$L5087,6,FALSE))</f>
        <v>0</v>
      </c>
      <c r="O7" s="144"/>
      <c r="P7" s="145"/>
      <c r="Q7" s="145"/>
      <c r="R7" s="145"/>
      <c r="S7" s="145"/>
      <c r="T7" s="145"/>
      <c r="U7" s="145"/>
      <c r="V7" s="145"/>
      <c r="W7" s="148"/>
      <c r="X7" s="147" t="e">
        <f t="shared" ref="X7:X11" si="1">SUMPRODUCT(H7:N7,P7:V7)/SUM(H7:N7)</f>
        <v>#DIV/0!</v>
      </c>
    </row>
    <row r="8" spans="1:24" ht="23.25">
      <c r="A8" s="114"/>
      <c r="B8" s="114"/>
      <c r="C8" s="115"/>
      <c r="D8" s="116"/>
      <c r="E8" s="116"/>
      <c r="F8" s="117"/>
      <c r="G8" s="142">
        <f t="shared" si="0"/>
        <v>0</v>
      </c>
      <c r="H8" s="143">
        <f>_xlfn.IFS($E8&gt;0,VLOOKUP($F8,[4]objets!$A$2:$L5088,6,FALSE)*$E8,$F8="",0,$E8="",VLOOKUP($F8,[4]objets!$A$2:$L5088,6,FALSE))</f>
        <v>0</v>
      </c>
      <c r="I8" s="143">
        <f>_xlfn.IFS($E8&gt;0,VLOOKUP($F8,[4]objets!$A$2:$L5088,6,FALSE)*$E8,$F8="",0,$E8="",VLOOKUP($F8,[4]objets!$A$2:$L5088,6,FALSE))</f>
        <v>0</v>
      </c>
      <c r="J8" s="143">
        <f>_xlfn.IFS($E8&gt;0,VLOOKUP($F8,[4]objets!$A$2:$L5088,6,FALSE)*$E8,$F8="",0,$E8="",VLOOKUP($F8,[4]objets!$A$2:$L5088,6,FALSE))</f>
        <v>0</v>
      </c>
      <c r="K8" s="143">
        <f>_xlfn.IFS($E8&gt;0,VLOOKUP($F8,[4]objets!$A$2:$L5088,6,FALSE)*$E8,$F8="",0,$E8="",VLOOKUP($F8,[4]objets!$A$2:$L5088,6,FALSE))</f>
        <v>0</v>
      </c>
      <c r="L8" s="143">
        <f>_xlfn.IFS($E8&gt;0,VLOOKUP($F8,[4]objets!$A$2:$L5088,6,FALSE)*$E8,$F8="",0,$E8="",VLOOKUP($F8,[4]objets!$A$2:$L5088,6,FALSE))</f>
        <v>0</v>
      </c>
      <c r="M8" s="143">
        <f>_xlfn.IFS($E8&gt;0,VLOOKUP($F8,[4]objets!$A$2:$L5088,6,FALSE)*$E8,$F8="",0,$E8="",VLOOKUP($F8,[4]objets!$A$2:$L5088,6,FALSE))</f>
        <v>0</v>
      </c>
      <c r="N8" s="143">
        <f>_xlfn.IFS($E8&gt;0,VLOOKUP($F8,[4]objets!$A$2:$L5088,6,FALSE)*$E8,$F8="",0,$E8="",VLOOKUP($F8,[4]objets!$A$2:$L5088,6,FALSE))</f>
        <v>0</v>
      </c>
      <c r="O8" s="144"/>
      <c r="P8" s="145"/>
      <c r="Q8" s="145"/>
      <c r="R8" s="145"/>
      <c r="S8" s="145"/>
      <c r="T8" s="145"/>
      <c r="U8" s="145"/>
      <c r="V8" s="145"/>
      <c r="W8" s="148"/>
      <c r="X8" s="147" t="e">
        <f t="shared" si="1"/>
        <v>#DIV/0!</v>
      </c>
    </row>
    <row r="9" spans="1:24" ht="23.25">
      <c r="A9" s="114"/>
      <c r="B9" s="114"/>
      <c r="C9" s="115"/>
      <c r="D9" s="116"/>
      <c r="E9" s="116"/>
      <c r="F9" s="117"/>
      <c r="G9" s="142">
        <f t="shared" si="0"/>
        <v>0</v>
      </c>
      <c r="H9" s="143">
        <f>_xlfn.IFS($E9&gt;0,VLOOKUP($F9,[4]objets!$A$2:$L5089,6,FALSE)*$E9,$F9="",0,$E9="",VLOOKUP($F9,[4]objets!$A$2:$L5089,6,FALSE))</f>
        <v>0</v>
      </c>
      <c r="I9" s="143">
        <f>_xlfn.IFS($E9&gt;0,VLOOKUP($F9,[4]objets!$A$2:$L5089,6,FALSE)*$E9,$F9="",0,$E9="",VLOOKUP($F9,[4]objets!$A$2:$L5089,6,FALSE))</f>
        <v>0</v>
      </c>
      <c r="J9" s="143">
        <f>_xlfn.IFS($E9&gt;0,VLOOKUP($F9,[4]objets!$A$2:$L5089,6,FALSE)*$E9,$F9="",0,$E9="",VLOOKUP($F9,[4]objets!$A$2:$L5089,6,FALSE))</f>
        <v>0</v>
      </c>
      <c r="K9" s="143">
        <f>_xlfn.IFS($E9&gt;0,VLOOKUP($F9,[4]objets!$A$2:$L5089,6,FALSE)*$E9,$F9="",0,$E9="",VLOOKUP($F9,[4]objets!$A$2:$L5089,6,FALSE))</f>
        <v>0</v>
      </c>
      <c r="L9" s="143">
        <f>_xlfn.IFS($E9&gt;0,VLOOKUP($F9,[4]objets!$A$2:$L5089,6,FALSE)*$E9,$F9="",0,$E9="",VLOOKUP($F9,[4]objets!$A$2:$L5089,6,FALSE))</f>
        <v>0</v>
      </c>
      <c r="M9" s="143">
        <f>_xlfn.IFS($E9&gt;0,VLOOKUP($F9,[4]objets!$A$2:$L5089,6,FALSE)*$E9,$F9="",0,$E9="",VLOOKUP($F9,[4]objets!$A$2:$L5089,6,FALSE))</f>
        <v>0</v>
      </c>
      <c r="N9" s="143">
        <f>_xlfn.IFS($E9&gt;0,VLOOKUP($F9,[4]objets!$A$2:$L5089,6,FALSE)*$E9,$F9="",0,$E9="",VLOOKUP($F9,[4]objets!$A$2:$L5089,6,FALSE))</f>
        <v>0</v>
      </c>
      <c r="O9" s="144"/>
      <c r="P9" s="145"/>
      <c r="Q9" s="145"/>
      <c r="R9" s="145"/>
      <c r="S9" s="145"/>
      <c r="T9" s="145"/>
      <c r="U9" s="145"/>
      <c r="V9" s="145"/>
      <c r="W9" s="148"/>
      <c r="X9" s="147" t="e">
        <f t="shared" si="1"/>
        <v>#DIV/0!</v>
      </c>
    </row>
    <row r="10" spans="1:24" ht="23.25">
      <c r="A10" s="114"/>
      <c r="B10" s="114"/>
      <c r="C10" s="115"/>
      <c r="D10" s="116"/>
      <c r="E10" s="116"/>
      <c r="F10" s="117"/>
      <c r="G10" s="142">
        <f t="shared" ref="G10:G11" si="2">SUM(H10:N10)</f>
        <v>0</v>
      </c>
      <c r="H10" s="143">
        <f>_xlfn.IFS($E10&gt;0,VLOOKUP($F10,[4]objets!$A$2:$L5090,6,FALSE)*$E10,$F10="",0,$E10="",VLOOKUP($F10,[4]objets!$A$2:$L5090,6,FALSE))</f>
        <v>0</v>
      </c>
      <c r="I10" s="143">
        <f>_xlfn.IFS($E10&gt;0,VLOOKUP($F10,[4]objets!$A$2:$L5090,6,FALSE)*$E10,$F10="",0,$E10="",VLOOKUP($F10,[4]objets!$A$2:$L5090,6,FALSE))</f>
        <v>0</v>
      </c>
      <c r="J10" s="143">
        <f>_xlfn.IFS($E10&gt;0,VLOOKUP($F10,[4]objets!$A$2:$L5090,6,FALSE)*$E10,$F10="",0,$E10="",VLOOKUP($F10,[4]objets!$A$2:$L5090,6,FALSE))</f>
        <v>0</v>
      </c>
      <c r="K10" s="143">
        <f>_xlfn.IFS($E10&gt;0,VLOOKUP($F10,[4]objets!$A$2:$L5090,6,FALSE)*$E10,$F10="",0,$E10="",VLOOKUP($F10,[4]objets!$A$2:$L5090,6,FALSE))</f>
        <v>0</v>
      </c>
      <c r="L10" s="143">
        <f>_xlfn.IFS($E10&gt;0,VLOOKUP($F10,[4]objets!$A$2:$L5090,6,FALSE)*$E10,$F10="",0,$E10="",VLOOKUP($F10,[4]objets!$A$2:$L5090,6,FALSE))</f>
        <v>0</v>
      </c>
      <c r="M10" s="143">
        <f>_xlfn.IFS($E10&gt;0,VLOOKUP($F10,[4]objets!$A$2:$L5090,6,FALSE)*$E10,$F10="",0,$E10="",VLOOKUP($F10,[4]objets!$A$2:$L5090,6,FALSE))</f>
        <v>0</v>
      </c>
      <c r="N10" s="143">
        <f>_xlfn.IFS($E10&gt;0,VLOOKUP($F10,[4]objets!$A$2:$L5090,6,FALSE)*$E10,$F10="",0,$E10="",VLOOKUP($F10,[4]objets!$A$2:$L5090,6,FALSE))</f>
        <v>0</v>
      </c>
      <c r="O10" s="144"/>
      <c r="P10" s="145"/>
      <c r="Q10" s="145"/>
      <c r="R10" s="145"/>
      <c r="S10" s="145"/>
      <c r="T10" s="145"/>
      <c r="U10" s="145"/>
      <c r="V10" s="145"/>
      <c r="W10" s="148"/>
      <c r="X10" s="147" t="e">
        <f t="shared" si="1"/>
        <v>#DIV/0!</v>
      </c>
    </row>
    <row r="11" spans="1:24" ht="24" thickBot="1">
      <c r="A11" s="119"/>
      <c r="B11" s="119"/>
      <c r="C11" s="120"/>
      <c r="D11" s="121"/>
      <c r="E11" s="121"/>
      <c r="F11" s="122"/>
      <c r="G11" s="149">
        <f t="shared" si="2"/>
        <v>0</v>
      </c>
      <c r="H11" s="143">
        <f>_xlfn.IFS($E11&gt;0,VLOOKUP($F11,[4]objets!$A$2:$L5091,6,FALSE)*$E11,$F11="",0,$E11="",VLOOKUP($F11,[4]objets!$A$2:$L5091,6,FALSE))</f>
        <v>0</v>
      </c>
      <c r="I11" s="143">
        <f>_xlfn.IFS($E11&gt;0,VLOOKUP($F11,[4]objets!$A$2:$L5091,6,FALSE)*$E11,$F11="",0,$E11="",VLOOKUP($F11,[4]objets!$A$2:$L5091,6,FALSE))</f>
        <v>0</v>
      </c>
      <c r="J11" s="143">
        <f>_xlfn.IFS($E11&gt;0,VLOOKUP($F11,[4]objets!$A$2:$L5091,6,FALSE)*$E11,$F11="",0,$E11="",VLOOKUP($F11,[4]objets!$A$2:$L5091,6,FALSE))</f>
        <v>0</v>
      </c>
      <c r="K11" s="143">
        <f>_xlfn.IFS($E11&gt;0,VLOOKUP($F11,[4]objets!$A$2:$L5091,6,FALSE)*$E11,$F11="",0,$E11="",VLOOKUP($F11,[4]objets!$A$2:$L5091,6,FALSE))</f>
        <v>0</v>
      </c>
      <c r="L11" s="143">
        <f>_xlfn.IFS($E11&gt;0,VLOOKUP($F11,[4]objets!$A$2:$L5091,6,FALSE)*$E11,$F11="",0,$E11="",VLOOKUP($F11,[4]objets!$A$2:$L5091,6,FALSE))</f>
        <v>0</v>
      </c>
      <c r="M11" s="143">
        <f>_xlfn.IFS($E11&gt;0,VLOOKUP($F11,[4]objets!$A$2:$L5091,6,FALSE)*$E11,$F11="",0,$E11="",VLOOKUP($F11,[4]objets!$A$2:$L5091,6,FALSE))</f>
        <v>0</v>
      </c>
      <c r="N11" s="143">
        <f>_xlfn.IFS($E11&gt;0,VLOOKUP($F11,[4]objets!$A$2:$L5091,6,FALSE)*$E11,$F11="",0,$E11="",VLOOKUP($F11,[4]objets!$A$2:$L5091,6,FALSE))</f>
        <v>0</v>
      </c>
      <c r="O11" s="150"/>
      <c r="P11" s="151"/>
      <c r="Q11" s="151"/>
      <c r="R11" s="151"/>
      <c r="S11" s="151"/>
      <c r="T11" s="151"/>
      <c r="U11" s="151"/>
      <c r="V11" s="145"/>
      <c r="W11" s="152"/>
      <c r="X11" s="153" t="e">
        <f t="shared" si="1"/>
        <v>#DIV/0!</v>
      </c>
    </row>
    <row r="12" spans="1:24" ht="27" thickTop="1" thickBot="1">
      <c r="A12" s="123" t="s">
        <v>238</v>
      </c>
      <c r="B12" s="123" t="s">
        <v>238</v>
      </c>
      <c r="C12" s="124" t="s">
        <v>239</v>
      </c>
      <c r="D12" s="124"/>
      <c r="E12" s="124"/>
      <c r="F12" s="124"/>
      <c r="G12" s="154">
        <f t="shared" ref="G12:N12" si="3">SUM(G5:G11)</f>
        <v>0</v>
      </c>
      <c r="H12" s="155">
        <f t="shared" si="3"/>
        <v>0</v>
      </c>
      <c r="I12" s="155">
        <f t="shared" si="3"/>
        <v>0</v>
      </c>
      <c r="J12" s="155">
        <f t="shared" si="3"/>
        <v>0</v>
      </c>
      <c r="K12" s="155">
        <f t="shared" si="3"/>
        <v>0</v>
      </c>
      <c r="L12" s="155">
        <f t="shared" si="3"/>
        <v>0</v>
      </c>
      <c r="M12" s="155">
        <f t="shared" si="3"/>
        <v>0</v>
      </c>
      <c r="N12" s="155">
        <f t="shared" si="3"/>
        <v>0</v>
      </c>
      <c r="O12" s="156"/>
      <c r="P12" s="157" t="e">
        <f t="shared" ref="P12" si="4">SUMPRODUCT(H5:H11,P5:P11)/H12</f>
        <v>#DIV/0!</v>
      </c>
      <c r="Q12" s="157"/>
      <c r="R12" s="157" t="e">
        <f>SUMPRODUCT(J5:J11,R5:R11)/J12</f>
        <v>#DIV/0!</v>
      </c>
      <c r="S12" s="157" t="e">
        <f t="shared" ref="S12:V12" si="5">SUMPRODUCT(K5:K11,S5:S11)/K12</f>
        <v>#DIV/0!</v>
      </c>
      <c r="T12" s="157" t="e">
        <f t="shared" si="5"/>
        <v>#DIV/0!</v>
      </c>
      <c r="U12" s="157" t="e">
        <f t="shared" si="5"/>
        <v>#DIV/0!</v>
      </c>
      <c r="V12" s="157" t="e">
        <f t="shared" si="5"/>
        <v>#DIV/0!</v>
      </c>
      <c r="W12" s="158"/>
      <c r="X12" s="159" t="e">
        <f>SUMPRODUCT(H5:N11,P5:V11)/SUM(H12:N12)</f>
        <v>#DIV/0!</v>
      </c>
    </row>
    <row r="13" spans="1:24" ht="15.75" thickTop="1"/>
  </sheetData>
  <mergeCells count="5">
    <mergeCell ref="B1:E1"/>
    <mergeCell ref="A3:F3"/>
    <mergeCell ref="G3:N3"/>
    <mergeCell ref="P3:X3"/>
    <mergeCell ref="C12:F12"/>
  </mergeCells>
  <conditionalFormatting sqref="C7:F11 A5:F6 A7:B12">
    <cfRule type="expression" dxfId="13" priority="14">
      <formula>NOT(MOD(ROW(),2))</formula>
    </cfRule>
  </conditionalFormatting>
  <conditionalFormatting sqref="C12">
    <cfRule type="expression" dxfId="12" priority="13">
      <formula>NOT(MOD(ROW(),2))</formula>
    </cfRule>
  </conditionalFormatting>
  <conditionalFormatting sqref="G5:X12">
    <cfRule type="expression" dxfId="11" priority="12">
      <formula>NOT(MOD(ROW(),2))</formula>
    </cfRule>
  </conditionalFormatting>
  <conditionalFormatting sqref="P5 P6:V12">
    <cfRule type="expression" dxfId="10" priority="11">
      <formula>H5&lt;0.01</formula>
    </cfRule>
  </conditionalFormatting>
  <conditionalFormatting sqref="R5:V5 P6:V12">
    <cfRule type="expression" dxfId="9" priority="10">
      <formula>"J5=0"</formula>
    </cfRule>
  </conditionalFormatting>
  <conditionalFormatting sqref="T5:U5 P6:V12">
    <cfRule type="expression" dxfId="8" priority="9">
      <formula>H5=0</formula>
    </cfRule>
  </conditionalFormatting>
  <conditionalFormatting sqref="T5">
    <cfRule type="expression" dxfId="7" priority="8">
      <formula>"J5=0"</formula>
    </cfRule>
  </conditionalFormatting>
  <conditionalFormatting sqref="U5">
    <cfRule type="expression" dxfId="6" priority="7">
      <formula>"J5=0"</formula>
    </cfRule>
  </conditionalFormatting>
  <conditionalFormatting sqref="T5:V5 U6:U7 V6:V11">
    <cfRule type="expression" dxfId="5" priority="6">
      <formula>"J5=0"</formula>
    </cfRule>
  </conditionalFormatting>
  <conditionalFormatting sqref="R5">
    <cfRule type="expression" dxfId="4" priority="5">
      <formula>J5=0</formula>
    </cfRule>
  </conditionalFormatting>
  <conditionalFormatting sqref="Q5">
    <cfRule type="expression" dxfId="3" priority="4">
      <formula>"J5=0"</formula>
    </cfRule>
  </conditionalFormatting>
  <conditionalFormatting sqref="Q5">
    <cfRule type="expression" dxfId="2" priority="3">
      <formula>I5=0</formula>
    </cfRule>
  </conditionalFormatting>
  <conditionalFormatting sqref="S5:V5 U6:U7 V6:V11">
    <cfRule type="expression" dxfId="1" priority="2">
      <formula>K5=0</formula>
    </cfRule>
  </conditionalFormatting>
  <conditionalFormatting sqref="Q5:V5 U6:U7 V6:V11">
    <cfRule type="expression" dxfId="0" priority="1">
      <formula>I5&lt;0.01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6EC53DE-EF30-4E03-9700-CFAD1EA10A23}">
          <x14:formula1>
            <xm:f>'C:\Users\dd5999\Documents\Perso\INEO\[Suivi_chantier.xlsm]objets'!#REF!</xm:f>
          </x14:formula1>
          <xm:sqref>F5:F11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Zone</vt:lpstr>
      <vt:lpstr>objets</vt:lpstr>
      <vt:lpstr>Pré-montage</vt:lpstr>
      <vt:lpstr>Modele zone</vt:lpstr>
      <vt:lpstr>P66</vt:lpstr>
      <vt:lpstr>Encadrant Nord</vt:lpstr>
      <vt:lpstr>Encadrant Sud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PLEVIN Pierre</dc:creator>
  <cp:lastModifiedBy>PLEVIN Pierre</cp:lastModifiedBy>
  <dcterms:created xsi:type="dcterms:W3CDTF">2020-01-16T11:29:39Z</dcterms:created>
  <dcterms:modified xsi:type="dcterms:W3CDTF">2020-01-16T11:35:31Z</dcterms:modified>
</cp:coreProperties>
</file>