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cpeench-my.sharepoint.com/personal/adjointadministratif_cpeenchante_com/Documents/Personnel/Olivier/"/>
    </mc:Choice>
  </mc:AlternateContent>
  <xr:revisionPtr revIDLastSave="0" documentId="8_{ABB60AFE-B910-46D9-A4DF-5B7812D0135E}" xr6:coauthVersionLast="47" xr6:coauthVersionMax="47" xr10:uidLastSave="{00000000-0000-0000-0000-000000000000}"/>
  <bookViews>
    <workbookView xWindow="28680" yWindow="-120" windowWidth="29040" windowHeight="15720" xr2:uid="{4A7A505F-E43F-45AF-AF4E-FAFB49F08300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34" i="1"/>
  <c r="K34" i="1"/>
  <c r="L34" i="1"/>
  <c r="M34" i="1"/>
  <c r="N34" i="1"/>
  <c r="O34" i="1"/>
  <c r="Q34" i="1"/>
  <c r="P34" i="1"/>
  <c r="G33" i="1"/>
  <c r="H33" i="1"/>
  <c r="I33" i="1"/>
  <c r="J33" i="1"/>
  <c r="K33" i="1"/>
  <c r="L33" i="1"/>
  <c r="M33" i="1"/>
  <c r="N33" i="1"/>
  <c r="O33" i="1"/>
  <c r="Q33" i="1"/>
  <c r="P33" i="1"/>
  <c r="G32" i="1"/>
  <c r="H32" i="1"/>
  <c r="I32" i="1"/>
  <c r="J32" i="1"/>
  <c r="F32" i="1"/>
  <c r="K32" i="1"/>
  <c r="L32" i="1"/>
  <c r="M32" i="1"/>
  <c r="N32" i="1"/>
  <c r="O32" i="1"/>
  <c r="Q32" i="1"/>
  <c r="P32" i="1"/>
  <c r="G31" i="1"/>
  <c r="H31" i="1"/>
  <c r="I31" i="1"/>
  <c r="J31" i="1"/>
  <c r="K31" i="1"/>
  <c r="L31" i="1"/>
  <c r="M31" i="1"/>
  <c r="N31" i="1"/>
  <c r="O31" i="1"/>
  <c r="Q31" i="1"/>
  <c r="P31" i="1"/>
  <c r="G30" i="1"/>
  <c r="H30" i="1"/>
  <c r="I30" i="1"/>
  <c r="J30" i="1"/>
  <c r="K30" i="1"/>
  <c r="L30" i="1"/>
  <c r="M30" i="1"/>
  <c r="N30" i="1"/>
  <c r="O30" i="1"/>
  <c r="Q30" i="1"/>
  <c r="P30" i="1"/>
  <c r="G29" i="1"/>
  <c r="H29" i="1"/>
  <c r="I29" i="1"/>
  <c r="J29" i="1"/>
  <c r="K29" i="1"/>
  <c r="L29" i="1"/>
  <c r="M29" i="1"/>
  <c r="N29" i="1"/>
  <c r="O29" i="1"/>
  <c r="Q29" i="1"/>
  <c r="P29" i="1"/>
  <c r="G28" i="1"/>
  <c r="H28" i="1"/>
  <c r="I28" i="1"/>
  <c r="J28" i="1"/>
  <c r="F28" i="1"/>
  <c r="K28" i="1"/>
  <c r="L28" i="1"/>
  <c r="M28" i="1"/>
  <c r="N28" i="1"/>
  <c r="O28" i="1"/>
  <c r="Q28" i="1"/>
  <c r="P28" i="1"/>
  <c r="G27" i="1"/>
  <c r="H27" i="1"/>
  <c r="I27" i="1"/>
  <c r="J27" i="1"/>
  <c r="K27" i="1"/>
  <c r="L27" i="1"/>
  <c r="M27" i="1"/>
  <c r="N27" i="1"/>
  <c r="O27" i="1"/>
  <c r="Q27" i="1"/>
  <c r="P27" i="1"/>
  <c r="G26" i="1"/>
  <c r="H26" i="1"/>
  <c r="I26" i="1"/>
  <c r="J26" i="1"/>
  <c r="F26" i="1"/>
  <c r="K26" i="1"/>
  <c r="L26" i="1"/>
  <c r="M26" i="1"/>
  <c r="N26" i="1"/>
  <c r="O26" i="1"/>
  <c r="Q26" i="1"/>
  <c r="P26" i="1"/>
  <c r="G25" i="1"/>
  <c r="H25" i="1"/>
  <c r="I25" i="1"/>
  <c r="J25" i="1"/>
  <c r="K25" i="1"/>
  <c r="L25" i="1"/>
  <c r="M25" i="1"/>
  <c r="N25" i="1"/>
  <c r="O25" i="1"/>
  <c r="Q25" i="1"/>
  <c r="P25" i="1"/>
  <c r="G24" i="1"/>
  <c r="H24" i="1"/>
  <c r="I24" i="1"/>
  <c r="J24" i="1"/>
  <c r="K24" i="1"/>
  <c r="L24" i="1"/>
  <c r="M24" i="1"/>
  <c r="N24" i="1"/>
  <c r="O24" i="1"/>
  <c r="Q24" i="1"/>
  <c r="P24" i="1"/>
  <c r="G23" i="1"/>
  <c r="H23" i="1"/>
  <c r="I23" i="1"/>
  <c r="J23" i="1"/>
  <c r="F23" i="1"/>
  <c r="K23" i="1"/>
  <c r="L23" i="1"/>
  <c r="M23" i="1"/>
  <c r="N23" i="1"/>
  <c r="O23" i="1"/>
  <c r="Q23" i="1"/>
  <c r="P23" i="1"/>
  <c r="G22" i="1"/>
  <c r="H22" i="1"/>
  <c r="I22" i="1"/>
  <c r="J22" i="1"/>
  <c r="F22" i="1"/>
  <c r="K22" i="1"/>
  <c r="L22" i="1"/>
  <c r="M22" i="1"/>
  <c r="N22" i="1"/>
  <c r="O22" i="1"/>
  <c r="Q22" i="1"/>
  <c r="P22" i="1"/>
  <c r="G21" i="1"/>
  <c r="H21" i="1"/>
  <c r="I21" i="1"/>
  <c r="J21" i="1"/>
  <c r="K21" i="1"/>
  <c r="L21" i="1"/>
  <c r="M21" i="1"/>
  <c r="N21" i="1"/>
  <c r="O21" i="1"/>
  <c r="Q21" i="1"/>
  <c r="P21" i="1"/>
  <c r="G20" i="1"/>
  <c r="H20" i="1"/>
  <c r="I20" i="1"/>
  <c r="J20" i="1"/>
  <c r="F20" i="1"/>
  <c r="K20" i="1"/>
  <c r="L20" i="1"/>
  <c r="M20" i="1"/>
  <c r="N20" i="1"/>
  <c r="O20" i="1"/>
  <c r="Q20" i="1"/>
  <c r="P20" i="1"/>
  <c r="G19" i="1"/>
  <c r="H19" i="1"/>
  <c r="I19" i="1"/>
  <c r="J19" i="1"/>
  <c r="K19" i="1"/>
  <c r="L19" i="1"/>
  <c r="M19" i="1"/>
  <c r="N19" i="1"/>
  <c r="O19" i="1"/>
  <c r="Q19" i="1"/>
  <c r="P19" i="1"/>
  <c r="G18" i="1"/>
  <c r="H18" i="1"/>
  <c r="I18" i="1"/>
  <c r="J18" i="1"/>
  <c r="K18" i="1"/>
  <c r="L18" i="1"/>
  <c r="M18" i="1"/>
  <c r="N18" i="1"/>
  <c r="O18" i="1"/>
  <c r="Q18" i="1"/>
  <c r="P18" i="1"/>
  <c r="G17" i="1"/>
  <c r="H17" i="1"/>
  <c r="I17" i="1"/>
  <c r="J17" i="1"/>
  <c r="F17" i="1"/>
  <c r="K17" i="1"/>
  <c r="L17" i="1"/>
  <c r="M17" i="1"/>
  <c r="N17" i="1"/>
  <c r="O17" i="1"/>
  <c r="Q17" i="1"/>
  <c r="P17" i="1"/>
  <c r="G16" i="1"/>
  <c r="H16" i="1"/>
  <c r="I16" i="1"/>
  <c r="J16" i="1"/>
  <c r="K16" i="1"/>
  <c r="L16" i="1"/>
  <c r="M16" i="1"/>
  <c r="N16" i="1"/>
  <c r="O16" i="1"/>
  <c r="Q16" i="1"/>
  <c r="P16" i="1"/>
  <c r="G15" i="1"/>
  <c r="H15" i="1"/>
  <c r="I15" i="1"/>
  <c r="J15" i="1"/>
  <c r="F15" i="1"/>
  <c r="K15" i="1"/>
  <c r="L15" i="1"/>
  <c r="M15" i="1"/>
  <c r="N15" i="1"/>
  <c r="O15" i="1"/>
  <c r="Q15" i="1"/>
  <c r="P15" i="1"/>
  <c r="G14" i="1"/>
  <c r="H14" i="1"/>
  <c r="I14" i="1"/>
  <c r="J14" i="1"/>
  <c r="F14" i="1"/>
  <c r="K14" i="1"/>
  <c r="L14" i="1"/>
  <c r="M14" i="1"/>
  <c r="N14" i="1"/>
  <c r="O14" i="1"/>
  <c r="Q14" i="1"/>
  <c r="P14" i="1"/>
  <c r="G13" i="1"/>
  <c r="H13" i="1"/>
  <c r="I13" i="1"/>
  <c r="J13" i="1"/>
  <c r="K13" i="1"/>
  <c r="L13" i="1"/>
  <c r="M13" i="1"/>
  <c r="N13" i="1"/>
  <c r="O13" i="1"/>
  <c r="Q13" i="1"/>
  <c r="P13" i="1"/>
  <c r="G12" i="1"/>
  <c r="H12" i="1"/>
  <c r="I12" i="1"/>
  <c r="J12" i="1"/>
  <c r="K12" i="1"/>
  <c r="L12" i="1"/>
  <c r="M12" i="1"/>
  <c r="N12" i="1"/>
  <c r="O12" i="1"/>
  <c r="Q12" i="1"/>
  <c r="P12" i="1"/>
  <c r="G11" i="1"/>
  <c r="H11" i="1"/>
  <c r="I11" i="1"/>
  <c r="J11" i="1"/>
  <c r="F11" i="1"/>
  <c r="K11" i="1"/>
  <c r="L11" i="1"/>
  <c r="M11" i="1"/>
  <c r="N11" i="1"/>
  <c r="O11" i="1"/>
  <c r="Q11" i="1"/>
  <c r="P11" i="1"/>
  <c r="G10" i="1"/>
  <c r="H10" i="1"/>
  <c r="I10" i="1"/>
  <c r="J10" i="1"/>
  <c r="F10" i="1"/>
  <c r="K10" i="1"/>
  <c r="L10" i="1"/>
  <c r="M10" i="1"/>
  <c r="N10" i="1"/>
  <c r="O10" i="1"/>
  <c r="Q10" i="1"/>
  <c r="P10" i="1"/>
  <c r="G9" i="1"/>
  <c r="H9" i="1"/>
  <c r="I9" i="1"/>
  <c r="J9" i="1"/>
  <c r="F9" i="1"/>
  <c r="K9" i="1"/>
  <c r="L9" i="1"/>
  <c r="M9" i="1"/>
  <c r="N9" i="1"/>
  <c r="O9" i="1"/>
  <c r="Q9" i="1"/>
  <c r="P9" i="1"/>
  <c r="G8" i="1"/>
  <c r="H8" i="1"/>
  <c r="I8" i="1"/>
  <c r="J8" i="1"/>
  <c r="F8" i="1"/>
  <c r="K8" i="1"/>
  <c r="L8" i="1"/>
  <c r="M8" i="1"/>
  <c r="N8" i="1"/>
  <c r="O8" i="1"/>
  <c r="Q8" i="1"/>
  <c r="P8" i="1"/>
  <c r="G7" i="1"/>
  <c r="H7" i="1"/>
  <c r="I7" i="1"/>
  <c r="J7" i="1"/>
  <c r="F7" i="1"/>
  <c r="K7" i="1"/>
  <c r="L7" i="1"/>
  <c r="M7" i="1"/>
  <c r="N7" i="1"/>
  <c r="O7" i="1"/>
  <c r="Q7" i="1"/>
  <c r="P7" i="1"/>
  <c r="G6" i="1"/>
  <c r="H6" i="1"/>
  <c r="I6" i="1"/>
  <c r="J6" i="1"/>
  <c r="K6" i="1"/>
  <c r="L6" i="1"/>
  <c r="M6" i="1"/>
  <c r="N6" i="1"/>
  <c r="O6" i="1"/>
  <c r="Q6" i="1"/>
  <c r="P6" i="1"/>
  <c r="G5" i="1"/>
  <c r="H5" i="1"/>
  <c r="I5" i="1"/>
  <c r="J5" i="1"/>
  <c r="F5" i="1"/>
  <c r="K5" i="1"/>
  <c r="L5" i="1"/>
  <c r="M5" i="1"/>
  <c r="N5" i="1"/>
  <c r="O5" i="1"/>
  <c r="Q5" i="1"/>
  <c r="P5" i="1"/>
  <c r="G4" i="1"/>
  <c r="H4" i="1"/>
  <c r="I4" i="1"/>
  <c r="J4" i="1"/>
  <c r="K4" i="1"/>
  <c r="L4" i="1"/>
  <c r="M4" i="1"/>
  <c r="N4" i="1"/>
  <c r="O4" i="1"/>
  <c r="Q4" i="1"/>
  <c r="P4" i="1"/>
  <c r="G3" i="1"/>
  <c r="H3" i="1"/>
  <c r="I3" i="1"/>
  <c r="J3" i="1"/>
  <c r="K3" i="1"/>
  <c r="L3" i="1"/>
  <c r="M3" i="1"/>
  <c r="N3" i="1"/>
  <c r="O3" i="1"/>
  <c r="Q3" i="1"/>
  <c r="P3" i="1"/>
</calcChain>
</file>

<file path=xl/sharedStrings.xml><?xml version="1.0" encoding="utf-8"?>
<sst xmlns="http://schemas.openxmlformats.org/spreadsheetml/2006/main" count="56" uniqueCount="15">
  <si>
    <t>Date des paies</t>
  </si>
  <si>
    <t>Montant à rembourser</t>
  </si>
  <si>
    <t>1 versement</t>
  </si>
  <si>
    <t>05-02-2026</t>
  </si>
  <si>
    <t>Total</t>
  </si>
  <si>
    <t>Reste à payer</t>
  </si>
  <si>
    <t xml:space="preserve">Noms </t>
  </si>
  <si>
    <t>Inst.</t>
  </si>
  <si>
    <t>III</t>
  </si>
  <si>
    <t>I</t>
  </si>
  <si>
    <t>x</t>
  </si>
  <si>
    <t>II</t>
  </si>
  <si>
    <t>IV</t>
  </si>
  <si>
    <t>V</t>
  </si>
  <si>
    <t>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</si>
</sst>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yyyy/mm/dd;@"/>
    <numFmt numFmtId="165" formatCode="#,##0.00\ &quot;$&quot;"/>
  </numFmts>
  <fonts count="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4"/>
      <color indexed="8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top"/>
    </xf>
    <xf numFmtId="0" fontId="3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44" fontId="0" fillId="0" borderId="0" xfId="1" applyFont="1" applyAlignment="1">
      <alignment vertical="top"/>
    </xf>
    <xf numFmtId="0" fontId="4" fillId="2" borderId="1" xfId="0" applyFont="1" applyFill="1" applyBorder="1" applyAlignment="1">
      <alignment horizontal="center" vertical="top"/>
    </xf>
    <xf numFmtId="14" fontId="4" fillId="2" borderId="1" xfId="0" applyNumberFormat="1" applyFont="1" applyFill="1" applyBorder="1" applyAlignment="1">
      <alignment horizontal="center" vertical="top"/>
    </xf>
    <xf numFmtId="164" fontId="4" fillId="2" borderId="1" xfId="0" applyNumberFormat="1" applyFont="1" applyFill="1" applyBorder="1" applyAlignment="1">
      <alignment horizontal="center" vertical="top"/>
    </xf>
    <xf numFmtId="44" fontId="4" fillId="2" borderId="1" xfId="1" applyFont="1" applyFill="1" applyBorder="1" applyAlignment="1">
      <alignment horizontal="center" vertical="top"/>
    </xf>
    <xf numFmtId="165" fontId="0" fillId="0" borderId="1" xfId="0" applyNumberFormat="1" applyBorder="1" applyAlignment="1">
      <alignment horizontal="center" vertical="top"/>
    </xf>
    <xf numFmtId="165" fontId="0" fillId="0" borderId="1" xfId="0" applyNumberFormat="1" applyBorder="1" applyAlignment="1">
      <alignment horizontal="right" vertical="top"/>
    </xf>
    <xf numFmtId="165" fontId="0" fillId="0" borderId="1" xfId="0" applyNumberFormat="1" applyBorder="1" applyAlignment="1">
      <alignment vertical="top"/>
    </xf>
    <xf numFmtId="165" fontId="0" fillId="0" borderId="1" xfId="1" applyNumberFormat="1" applyFont="1" applyBorder="1" applyAlignment="1">
      <alignment horizontal="center" vertical="top"/>
    </xf>
    <xf numFmtId="165" fontId="5" fillId="0" borderId="1" xfId="0" applyNumberFormat="1" applyFont="1" applyBorder="1" applyAlignment="1">
      <alignment vertical="top"/>
    </xf>
    <xf numFmtId="165" fontId="6" fillId="0" borderId="1" xfId="0" applyNumberFormat="1" applyFont="1" applyBorder="1" applyAlignment="1">
      <alignment vertical="top"/>
    </xf>
    <xf numFmtId="0" fontId="0" fillId="0" borderId="1" xfId="0" applyBorder="1" applyAlignment="1">
      <alignment vertical="top"/>
    </xf>
    <xf numFmtId="0" fontId="7" fillId="0" borderId="0" xfId="0" applyFont="1" applyAlignment="1">
      <alignment horizontal="center" vertical="top"/>
    </xf>
    <xf numFmtId="14" fontId="0" fillId="0" borderId="0" xfId="0" applyNumberFormat="1" applyAlignment="1">
      <alignment vertical="top"/>
    </xf>
    <xf numFmtId="0" fontId="4" fillId="2" borderId="1" xfId="0" applyFont="1" applyFill="1" applyBorder="1" applyAlignment="1">
      <alignment vertical="top"/>
    </xf>
    <xf numFmtId="0" fontId="0" fillId="3" borderId="1" xfId="0" applyFill="1" applyBorder="1" applyAlignment="1">
      <alignment horizontal="center" vertical="top"/>
    </xf>
    <xf numFmtId="0" fontId="8" fillId="0" borderId="1" xfId="0" applyFont="1" applyBorder="1" applyAlignment="1">
      <alignment horizontal="left" vertical="top"/>
    </xf>
    <xf numFmtId="0" fontId="8" fillId="3" borderId="1" xfId="0" applyFont="1" applyFill="1" applyBorder="1" applyAlignment="1">
      <alignment horizontal="center" vertical="top"/>
    </xf>
    <xf numFmtId="165" fontId="0" fillId="0" borderId="0" xfId="0" applyNumberFormat="1" applyAlignment="1">
      <alignment horizontal="center" vertical="top"/>
    </xf>
    <xf numFmtId="165" fontId="2" fillId="0" borderId="1" xfId="0" applyNumberFormat="1" applyFont="1" applyBorder="1" applyAlignment="1">
      <alignment vertical="top"/>
    </xf>
  </cellXfs>
  <cellStyles count="2">
    <cellStyle name="Monétaire" xfId="1" builtinId="4"/>
    <cellStyle name="Normal" xfId="0" builtinId="0"/>
  </cellStyles>
  <dxfs count="3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22DE1-B538-47CF-858A-685933B8E6DD}">
  <dimension ref="A1:R35"/>
  <sheetViews>
    <sheetView tabSelected="1" workbookViewId="0">
      <selection activeCell="Q3" sqref="Q3"/>
    </sheetView>
  </sheetViews>
  <sheetFormatPr baseColWidth="10" defaultRowHeight="15" x14ac:dyDescent="0.25"/>
  <cols>
    <col min="1" max="1" width="11.42578125" style="16"/>
    <col min="2" max="2" width="24.85546875" style="3" customWidth="1"/>
    <col min="3" max="3" width="7.5703125" style="1" customWidth="1"/>
    <col min="4" max="4" width="22.5703125" style="1" customWidth="1"/>
    <col min="5" max="5" width="11.42578125" style="1"/>
    <col min="6" max="16" width="11.42578125" style="3"/>
    <col min="17" max="17" width="14.5703125" style="4" bestFit="1" customWidth="1"/>
  </cols>
  <sheetData>
    <row r="1" spans="1:18" s="3" customFormat="1" ht="18" x14ac:dyDescent="0.25">
      <c r="A1" s="16"/>
      <c r="C1" s="1"/>
      <c r="D1" s="1"/>
      <c r="E1" s="1"/>
      <c r="F1" s="2" t="s">
        <v>0</v>
      </c>
      <c r="G1" s="2"/>
      <c r="H1" s="2"/>
      <c r="I1" s="2"/>
      <c r="J1" s="2"/>
      <c r="K1" s="2"/>
      <c r="L1" s="2"/>
      <c r="M1" s="2"/>
      <c r="N1" s="2"/>
      <c r="O1" s="2"/>
      <c r="Q1" s="4"/>
      <c r="R1" s="17"/>
    </row>
    <row r="2" spans="1:18" s="3" customFormat="1" x14ac:dyDescent="0.25">
      <c r="A2" s="16"/>
      <c r="B2" s="18" t="s">
        <v>6</v>
      </c>
      <c r="C2" s="5" t="s">
        <v>7</v>
      </c>
      <c r="D2" s="5" t="s">
        <v>1</v>
      </c>
      <c r="E2" s="5" t="s">
        <v>2</v>
      </c>
      <c r="F2" s="6">
        <v>45974</v>
      </c>
      <c r="G2" s="7">
        <v>45988</v>
      </c>
      <c r="H2" s="7">
        <v>46002</v>
      </c>
      <c r="I2" s="7">
        <v>46016</v>
      </c>
      <c r="J2" s="7">
        <v>46030</v>
      </c>
      <c r="K2" s="7">
        <v>46044</v>
      </c>
      <c r="L2" s="7" t="s">
        <v>3</v>
      </c>
      <c r="M2" s="7">
        <v>46072</v>
      </c>
      <c r="N2" s="7">
        <v>46086</v>
      </c>
      <c r="O2" s="7">
        <v>46100</v>
      </c>
      <c r="P2" s="6" t="s">
        <v>4</v>
      </c>
      <c r="Q2" s="8" t="s">
        <v>5</v>
      </c>
    </row>
    <row r="3" spans="1:18" s="3" customFormat="1" x14ac:dyDescent="0.25">
      <c r="A3" s="16"/>
      <c r="B3" s="15"/>
      <c r="C3" s="19" t="s">
        <v>8</v>
      </c>
      <c r="D3" s="9">
        <v>375.84</v>
      </c>
      <c r="E3" s="9">
        <v>375.84</v>
      </c>
      <c r="F3" s="10">
        <v>375.84</v>
      </c>
      <c r="G3" s="11">
        <f>IF(E3&lt;&gt;"",0,"")</f>
        <v>0</v>
      </c>
      <c r="H3" s="11">
        <f t="shared" ref="H3:O4" si="0">IF(F3&lt;&gt;"",0,"")</f>
        <v>0</v>
      </c>
      <c r="I3" s="11">
        <f t="shared" si="0"/>
        <v>0</v>
      </c>
      <c r="J3" s="11">
        <f t="shared" si="0"/>
        <v>0</v>
      </c>
      <c r="K3" s="11">
        <f t="shared" si="0"/>
        <v>0</v>
      </c>
      <c r="L3" s="11">
        <f t="shared" si="0"/>
        <v>0</v>
      </c>
      <c r="M3" s="11">
        <f t="shared" si="0"/>
        <v>0</v>
      </c>
      <c r="N3" s="11">
        <f t="shared" si="0"/>
        <v>0</v>
      </c>
      <c r="O3" s="11">
        <f t="shared" si="0"/>
        <v>0</v>
      </c>
      <c r="P3" s="11">
        <f>SUM(F3:O3)</f>
        <v>375.84</v>
      </c>
      <c r="Q3" s="11">
        <f ca="1">SUMIF($D$2:$O$2,"&gt;="&amp;TODAY(),D3:O3)</f>
        <v>0</v>
      </c>
    </row>
    <row r="4" spans="1:18" s="3" customFormat="1" x14ac:dyDescent="0.25">
      <c r="A4" s="16"/>
      <c r="B4" s="15"/>
      <c r="C4" s="19" t="s">
        <v>9</v>
      </c>
      <c r="D4" s="9">
        <v>148.74</v>
      </c>
      <c r="E4" s="9">
        <v>148.74</v>
      </c>
      <c r="F4" s="10">
        <v>148.74</v>
      </c>
      <c r="G4" s="11">
        <f>IF(E4&lt;&gt;"",0,"")</f>
        <v>0</v>
      </c>
      <c r="H4" s="11">
        <f t="shared" si="0"/>
        <v>0</v>
      </c>
      <c r="I4" s="11">
        <f t="shared" si="0"/>
        <v>0</v>
      </c>
      <c r="J4" s="11">
        <f t="shared" si="0"/>
        <v>0</v>
      </c>
      <c r="K4" s="11">
        <f t="shared" si="0"/>
        <v>0</v>
      </c>
      <c r="L4" s="11">
        <f t="shared" si="0"/>
        <v>0</v>
      </c>
      <c r="M4" s="11">
        <f t="shared" si="0"/>
        <v>0</v>
      </c>
      <c r="N4" s="11">
        <f t="shared" si="0"/>
        <v>0</v>
      </c>
      <c r="O4" s="11">
        <f t="shared" si="0"/>
        <v>0</v>
      </c>
      <c r="P4" s="11">
        <f>SUM(F4:O4)</f>
        <v>148.74</v>
      </c>
      <c r="Q4" s="11">
        <f t="shared" ref="Q4:Q34" ca="1" si="1">SUMIF($D$2:$O$2,"&gt;="&amp;TODAY(),D4:O4)</f>
        <v>0</v>
      </c>
    </row>
    <row r="5" spans="1:18" s="3" customFormat="1" x14ac:dyDescent="0.25">
      <c r="A5" s="16" t="s">
        <v>10</v>
      </c>
      <c r="B5" s="20"/>
      <c r="C5" s="21" t="s">
        <v>8</v>
      </c>
      <c r="D5" s="9">
        <v>304.63</v>
      </c>
      <c r="E5" s="12"/>
      <c r="F5" s="11">
        <f t="shared" ref="F5:O5" si="2">$D$5*0.1</f>
        <v>30.463000000000001</v>
      </c>
      <c r="G5" s="11">
        <f t="shared" si="2"/>
        <v>30.463000000000001</v>
      </c>
      <c r="H5" s="11">
        <f t="shared" si="2"/>
        <v>30.463000000000001</v>
      </c>
      <c r="I5" s="11">
        <f t="shared" si="2"/>
        <v>30.463000000000001</v>
      </c>
      <c r="J5" s="11">
        <f t="shared" si="2"/>
        <v>30.463000000000001</v>
      </c>
      <c r="K5" s="11">
        <f t="shared" si="2"/>
        <v>30.463000000000001</v>
      </c>
      <c r="L5" s="11">
        <f t="shared" si="2"/>
        <v>30.463000000000001</v>
      </c>
      <c r="M5" s="11">
        <f t="shared" si="2"/>
        <v>30.463000000000001</v>
      </c>
      <c r="N5" s="11">
        <f t="shared" si="2"/>
        <v>30.463000000000001</v>
      </c>
      <c r="O5" s="11">
        <f t="shared" si="2"/>
        <v>30.463000000000001</v>
      </c>
      <c r="P5" s="11">
        <f t="shared" ref="P5:P34" si="3">SUM(F5:O5)</f>
        <v>304.63</v>
      </c>
      <c r="Q5" s="23">
        <f ca="1">SUMIF($D$2:$O$2,"&gt;="&amp;TODAY(),D5:O5)</f>
        <v>243.70399999999998</v>
      </c>
    </row>
    <row r="6" spans="1:18" s="3" customFormat="1" x14ac:dyDescent="0.25">
      <c r="A6" s="16"/>
      <c r="B6" s="20"/>
      <c r="C6" s="21" t="s">
        <v>8</v>
      </c>
      <c r="D6" s="9">
        <v>171.39</v>
      </c>
      <c r="E6" s="9">
        <v>171.39</v>
      </c>
      <c r="F6" s="10">
        <v>171.39</v>
      </c>
      <c r="G6" s="11">
        <f>IF(E6&lt;&gt;"",0,"")</f>
        <v>0</v>
      </c>
      <c r="H6" s="11">
        <f t="shared" ref="H6:O6" si="4">IF(F6&lt;&gt;"",0,"")</f>
        <v>0</v>
      </c>
      <c r="I6" s="11">
        <f t="shared" si="4"/>
        <v>0</v>
      </c>
      <c r="J6" s="11">
        <f t="shared" si="4"/>
        <v>0</v>
      </c>
      <c r="K6" s="11">
        <f t="shared" si="4"/>
        <v>0</v>
      </c>
      <c r="L6" s="11">
        <f t="shared" si="4"/>
        <v>0</v>
      </c>
      <c r="M6" s="11">
        <f t="shared" si="4"/>
        <v>0</v>
      </c>
      <c r="N6" s="11">
        <f t="shared" si="4"/>
        <v>0</v>
      </c>
      <c r="O6" s="11">
        <f t="shared" si="4"/>
        <v>0</v>
      </c>
      <c r="P6" s="11">
        <f t="shared" si="3"/>
        <v>171.39</v>
      </c>
      <c r="Q6" s="11">
        <f t="shared" ca="1" si="1"/>
        <v>0</v>
      </c>
    </row>
    <row r="7" spans="1:18" s="3" customFormat="1" x14ac:dyDescent="0.25">
      <c r="A7" s="16" t="s">
        <v>10</v>
      </c>
      <c r="B7" s="20"/>
      <c r="C7" s="21" t="s">
        <v>11</v>
      </c>
      <c r="D7" s="9">
        <v>138.71</v>
      </c>
      <c r="E7" s="12"/>
      <c r="F7" s="11">
        <f t="shared" ref="F7:O7" si="5">$D$7*0.1</f>
        <v>13.871000000000002</v>
      </c>
      <c r="G7" s="11">
        <f t="shared" si="5"/>
        <v>13.871000000000002</v>
      </c>
      <c r="H7" s="11">
        <f t="shared" si="5"/>
        <v>13.871000000000002</v>
      </c>
      <c r="I7" s="11">
        <f t="shared" si="5"/>
        <v>13.871000000000002</v>
      </c>
      <c r="J7" s="11">
        <f t="shared" si="5"/>
        <v>13.871000000000002</v>
      </c>
      <c r="K7" s="11">
        <f t="shared" si="5"/>
        <v>13.871000000000002</v>
      </c>
      <c r="L7" s="11">
        <f t="shared" si="5"/>
        <v>13.871000000000002</v>
      </c>
      <c r="M7" s="11">
        <f t="shared" si="5"/>
        <v>13.871000000000002</v>
      </c>
      <c r="N7" s="11">
        <f t="shared" si="5"/>
        <v>13.871000000000002</v>
      </c>
      <c r="O7" s="11">
        <f t="shared" si="5"/>
        <v>13.871000000000002</v>
      </c>
      <c r="P7" s="11">
        <f t="shared" si="3"/>
        <v>138.71000000000006</v>
      </c>
      <c r="Q7" s="13">
        <f t="shared" ca="1" si="1"/>
        <v>110.96800000000005</v>
      </c>
    </row>
    <row r="8" spans="1:18" s="3" customFormat="1" x14ac:dyDescent="0.25">
      <c r="A8" s="16" t="s">
        <v>10</v>
      </c>
      <c r="B8" s="20"/>
      <c r="C8" s="21" t="s">
        <v>8</v>
      </c>
      <c r="D8" s="9">
        <v>219.22</v>
      </c>
      <c r="E8" s="12"/>
      <c r="F8" s="11">
        <f t="shared" ref="F8:O8" si="6">$D$8*0.1</f>
        <v>21.922000000000001</v>
      </c>
      <c r="G8" s="11">
        <f t="shared" si="6"/>
        <v>21.922000000000001</v>
      </c>
      <c r="H8" s="11">
        <f t="shared" si="6"/>
        <v>21.922000000000001</v>
      </c>
      <c r="I8" s="11">
        <f t="shared" si="6"/>
        <v>21.922000000000001</v>
      </c>
      <c r="J8" s="11">
        <f t="shared" si="6"/>
        <v>21.922000000000001</v>
      </c>
      <c r="K8" s="11">
        <f t="shared" si="6"/>
        <v>21.922000000000001</v>
      </c>
      <c r="L8" s="11">
        <f t="shared" si="6"/>
        <v>21.922000000000001</v>
      </c>
      <c r="M8" s="11">
        <f t="shared" si="6"/>
        <v>21.922000000000001</v>
      </c>
      <c r="N8" s="11">
        <f t="shared" si="6"/>
        <v>21.922000000000001</v>
      </c>
      <c r="O8" s="11">
        <f t="shared" si="6"/>
        <v>21.922000000000001</v>
      </c>
      <c r="P8" s="11">
        <f t="shared" si="3"/>
        <v>219.22</v>
      </c>
      <c r="Q8" s="13">
        <f t="shared" ca="1" si="1"/>
        <v>175.376</v>
      </c>
    </row>
    <row r="9" spans="1:18" s="3" customFormat="1" x14ac:dyDescent="0.25">
      <c r="A9" s="16" t="s">
        <v>10</v>
      </c>
      <c r="B9" s="20"/>
      <c r="C9" s="21" t="s">
        <v>9</v>
      </c>
      <c r="D9" s="9">
        <v>330.41</v>
      </c>
      <c r="E9" s="12"/>
      <c r="F9" s="11">
        <f t="shared" ref="F9:O9" si="7">$D$9*0.1</f>
        <v>33.041000000000004</v>
      </c>
      <c r="G9" s="11">
        <f t="shared" si="7"/>
        <v>33.041000000000004</v>
      </c>
      <c r="H9" s="11">
        <f t="shared" si="7"/>
        <v>33.041000000000004</v>
      </c>
      <c r="I9" s="11">
        <f t="shared" si="7"/>
        <v>33.041000000000004</v>
      </c>
      <c r="J9" s="11">
        <f t="shared" si="7"/>
        <v>33.041000000000004</v>
      </c>
      <c r="K9" s="11">
        <f t="shared" si="7"/>
        <v>33.041000000000004</v>
      </c>
      <c r="L9" s="11">
        <f t="shared" si="7"/>
        <v>33.041000000000004</v>
      </c>
      <c r="M9" s="11">
        <f t="shared" si="7"/>
        <v>33.041000000000004</v>
      </c>
      <c r="N9" s="11">
        <f t="shared" si="7"/>
        <v>33.041000000000004</v>
      </c>
      <c r="O9" s="11">
        <f t="shared" si="7"/>
        <v>33.041000000000004</v>
      </c>
      <c r="P9" s="11">
        <f t="shared" si="3"/>
        <v>330.41</v>
      </c>
      <c r="Q9" s="13">
        <f t="shared" ca="1" si="1"/>
        <v>264.32800000000003</v>
      </c>
    </row>
    <row r="10" spans="1:18" s="3" customFormat="1" x14ac:dyDescent="0.25">
      <c r="A10" s="16" t="s">
        <v>10</v>
      </c>
      <c r="B10" s="20"/>
      <c r="C10" s="21" t="s">
        <v>12</v>
      </c>
      <c r="D10" s="9">
        <v>202.72</v>
      </c>
      <c r="E10" s="12"/>
      <c r="F10" s="11">
        <f t="shared" ref="F10:O10" si="8">$D$10*0.1</f>
        <v>20.272000000000002</v>
      </c>
      <c r="G10" s="11">
        <f t="shared" si="8"/>
        <v>20.272000000000002</v>
      </c>
      <c r="H10" s="11">
        <f t="shared" si="8"/>
        <v>20.272000000000002</v>
      </c>
      <c r="I10" s="11">
        <f t="shared" si="8"/>
        <v>20.272000000000002</v>
      </c>
      <c r="J10" s="11">
        <f t="shared" si="8"/>
        <v>20.272000000000002</v>
      </c>
      <c r="K10" s="11">
        <f t="shared" si="8"/>
        <v>20.272000000000002</v>
      </c>
      <c r="L10" s="11">
        <f t="shared" si="8"/>
        <v>20.272000000000002</v>
      </c>
      <c r="M10" s="11">
        <f t="shared" si="8"/>
        <v>20.272000000000002</v>
      </c>
      <c r="N10" s="11">
        <f t="shared" si="8"/>
        <v>20.272000000000002</v>
      </c>
      <c r="O10" s="11">
        <f t="shared" si="8"/>
        <v>20.272000000000002</v>
      </c>
      <c r="P10" s="11">
        <f t="shared" si="3"/>
        <v>202.72</v>
      </c>
      <c r="Q10" s="13">
        <f t="shared" ca="1" si="1"/>
        <v>162.17600000000002</v>
      </c>
    </row>
    <row r="11" spans="1:18" s="3" customFormat="1" x14ac:dyDescent="0.25">
      <c r="A11" s="16" t="s">
        <v>10</v>
      </c>
      <c r="B11" s="20"/>
      <c r="C11" s="21" t="s">
        <v>8</v>
      </c>
      <c r="D11" s="9">
        <v>334.05</v>
      </c>
      <c r="E11" s="12"/>
      <c r="F11" s="11">
        <f t="shared" ref="F11:O11" si="9">$D$11*0.1</f>
        <v>33.405000000000001</v>
      </c>
      <c r="G11" s="11">
        <f t="shared" si="9"/>
        <v>33.405000000000001</v>
      </c>
      <c r="H11" s="11">
        <f t="shared" si="9"/>
        <v>33.405000000000001</v>
      </c>
      <c r="I11" s="11">
        <f t="shared" si="9"/>
        <v>33.405000000000001</v>
      </c>
      <c r="J11" s="11">
        <f t="shared" si="9"/>
        <v>33.405000000000001</v>
      </c>
      <c r="K11" s="11">
        <f t="shared" si="9"/>
        <v>33.405000000000001</v>
      </c>
      <c r="L11" s="11">
        <f t="shared" si="9"/>
        <v>33.405000000000001</v>
      </c>
      <c r="M11" s="11">
        <f t="shared" si="9"/>
        <v>33.405000000000001</v>
      </c>
      <c r="N11" s="11">
        <f t="shared" si="9"/>
        <v>33.405000000000001</v>
      </c>
      <c r="O11" s="11">
        <f t="shared" si="9"/>
        <v>33.405000000000001</v>
      </c>
      <c r="P11" s="11">
        <f t="shared" si="3"/>
        <v>334.04999999999995</v>
      </c>
      <c r="Q11" s="13">
        <f t="shared" ca="1" si="1"/>
        <v>267.24</v>
      </c>
    </row>
    <row r="12" spans="1:18" s="3" customFormat="1" x14ac:dyDescent="0.25">
      <c r="A12" s="16"/>
      <c r="B12" s="20"/>
      <c r="C12" s="21" t="s">
        <v>11</v>
      </c>
      <c r="D12" s="9">
        <v>289.92</v>
      </c>
      <c r="E12" s="9">
        <v>289.92</v>
      </c>
      <c r="F12" s="10">
        <v>289.92</v>
      </c>
      <c r="G12" s="11">
        <f>IF(E12&lt;&gt;"",0,"")</f>
        <v>0</v>
      </c>
      <c r="H12" s="11">
        <f t="shared" ref="H12:O13" si="10">IF(F12&lt;&gt;"",0,"")</f>
        <v>0</v>
      </c>
      <c r="I12" s="11">
        <f t="shared" si="10"/>
        <v>0</v>
      </c>
      <c r="J12" s="11">
        <f t="shared" si="10"/>
        <v>0</v>
      </c>
      <c r="K12" s="11">
        <f t="shared" si="10"/>
        <v>0</v>
      </c>
      <c r="L12" s="11">
        <f t="shared" si="10"/>
        <v>0</v>
      </c>
      <c r="M12" s="11">
        <f t="shared" si="10"/>
        <v>0</v>
      </c>
      <c r="N12" s="11">
        <f t="shared" si="10"/>
        <v>0</v>
      </c>
      <c r="O12" s="11">
        <f t="shared" si="10"/>
        <v>0</v>
      </c>
      <c r="P12" s="11">
        <f t="shared" si="3"/>
        <v>289.92</v>
      </c>
      <c r="Q12" s="14">
        <f t="shared" ca="1" si="1"/>
        <v>0</v>
      </c>
    </row>
    <row r="13" spans="1:18" s="3" customFormat="1" x14ac:dyDescent="0.25">
      <c r="A13" s="16"/>
      <c r="B13" s="20"/>
      <c r="C13" s="21" t="s">
        <v>13</v>
      </c>
      <c r="D13" s="9">
        <v>274.55</v>
      </c>
      <c r="E13" s="9">
        <v>274.55</v>
      </c>
      <c r="F13" s="10">
        <v>274.55</v>
      </c>
      <c r="G13" s="11">
        <f>IF(E13&lt;&gt;"",0,"")</f>
        <v>0</v>
      </c>
      <c r="H13" s="11">
        <f t="shared" si="10"/>
        <v>0</v>
      </c>
      <c r="I13" s="11">
        <f t="shared" si="10"/>
        <v>0</v>
      </c>
      <c r="J13" s="11">
        <f t="shared" si="10"/>
        <v>0</v>
      </c>
      <c r="K13" s="11">
        <f t="shared" si="10"/>
        <v>0</v>
      </c>
      <c r="L13" s="11">
        <f t="shared" si="10"/>
        <v>0</v>
      </c>
      <c r="M13" s="11">
        <f t="shared" si="10"/>
        <v>0</v>
      </c>
      <c r="N13" s="11">
        <f t="shared" si="10"/>
        <v>0</v>
      </c>
      <c r="O13" s="11">
        <f t="shared" si="10"/>
        <v>0</v>
      </c>
      <c r="P13" s="11">
        <f>SUM(F13:O13)</f>
        <v>274.55</v>
      </c>
      <c r="Q13" s="11">
        <f t="shared" ca="1" si="1"/>
        <v>0</v>
      </c>
    </row>
    <row r="14" spans="1:18" s="3" customFormat="1" x14ac:dyDescent="0.25">
      <c r="A14" s="16" t="s">
        <v>10</v>
      </c>
      <c r="B14" s="20"/>
      <c r="C14" s="21" t="s">
        <v>11</v>
      </c>
      <c r="D14" s="9">
        <v>253.95</v>
      </c>
      <c r="E14" s="12"/>
      <c r="F14" s="11">
        <f t="shared" ref="F14:O14" si="11">$D$14*0.1</f>
        <v>25.395</v>
      </c>
      <c r="G14" s="11">
        <f t="shared" si="11"/>
        <v>25.395</v>
      </c>
      <c r="H14" s="11">
        <f t="shared" si="11"/>
        <v>25.395</v>
      </c>
      <c r="I14" s="11">
        <f t="shared" si="11"/>
        <v>25.395</v>
      </c>
      <c r="J14" s="11">
        <f t="shared" si="11"/>
        <v>25.395</v>
      </c>
      <c r="K14" s="11">
        <f t="shared" si="11"/>
        <v>25.395</v>
      </c>
      <c r="L14" s="11">
        <f t="shared" si="11"/>
        <v>25.395</v>
      </c>
      <c r="M14" s="11">
        <f t="shared" si="11"/>
        <v>25.395</v>
      </c>
      <c r="N14" s="11">
        <f t="shared" si="11"/>
        <v>25.395</v>
      </c>
      <c r="O14" s="11">
        <f t="shared" si="11"/>
        <v>25.395</v>
      </c>
      <c r="P14" s="11">
        <f t="shared" si="3"/>
        <v>253.95000000000005</v>
      </c>
      <c r="Q14" s="13">
        <f t="shared" ca="1" si="1"/>
        <v>203.16000000000003</v>
      </c>
    </row>
    <row r="15" spans="1:18" s="3" customFormat="1" x14ac:dyDescent="0.25">
      <c r="A15" s="16" t="s">
        <v>10</v>
      </c>
      <c r="B15" s="20"/>
      <c r="C15" s="21" t="s">
        <v>11</v>
      </c>
      <c r="D15" s="9">
        <v>286.52</v>
      </c>
      <c r="E15" s="12"/>
      <c r="F15" s="11">
        <f t="shared" ref="F15:O15" si="12">$D$15*0.1</f>
        <v>28.652000000000001</v>
      </c>
      <c r="G15" s="11">
        <f t="shared" si="12"/>
        <v>28.652000000000001</v>
      </c>
      <c r="H15" s="11">
        <f t="shared" si="12"/>
        <v>28.652000000000001</v>
      </c>
      <c r="I15" s="11">
        <f t="shared" si="12"/>
        <v>28.652000000000001</v>
      </c>
      <c r="J15" s="11">
        <f t="shared" si="12"/>
        <v>28.652000000000001</v>
      </c>
      <c r="K15" s="11">
        <f t="shared" si="12"/>
        <v>28.652000000000001</v>
      </c>
      <c r="L15" s="11">
        <f t="shared" si="12"/>
        <v>28.652000000000001</v>
      </c>
      <c r="M15" s="11">
        <f t="shared" si="12"/>
        <v>28.652000000000001</v>
      </c>
      <c r="N15" s="11">
        <f t="shared" si="12"/>
        <v>28.652000000000001</v>
      </c>
      <c r="O15" s="11">
        <f t="shared" si="12"/>
        <v>28.652000000000001</v>
      </c>
      <c r="P15" s="11">
        <f t="shared" si="3"/>
        <v>286.51999999999992</v>
      </c>
      <c r="Q15" s="23">
        <f t="shared" ca="1" si="1"/>
        <v>229.21599999999995</v>
      </c>
    </row>
    <row r="16" spans="1:18" s="3" customFormat="1" x14ac:dyDescent="0.25">
      <c r="A16" s="16"/>
      <c r="B16" s="20"/>
      <c r="C16" s="21" t="s">
        <v>12</v>
      </c>
      <c r="D16" s="9">
        <v>239.68</v>
      </c>
      <c r="E16" s="9">
        <v>239.68</v>
      </c>
      <c r="F16" s="10">
        <v>239.68</v>
      </c>
      <c r="G16" s="11">
        <f>IF(E16&lt;&gt;"",0,"")</f>
        <v>0</v>
      </c>
      <c r="H16" s="11">
        <f t="shared" ref="H16:O16" si="13">IF(F16&lt;&gt;"",0,"")</f>
        <v>0</v>
      </c>
      <c r="I16" s="11">
        <f t="shared" si="13"/>
        <v>0</v>
      </c>
      <c r="J16" s="11">
        <f t="shared" si="13"/>
        <v>0</v>
      </c>
      <c r="K16" s="11">
        <f t="shared" si="13"/>
        <v>0</v>
      </c>
      <c r="L16" s="11">
        <f t="shared" si="13"/>
        <v>0</v>
      </c>
      <c r="M16" s="11">
        <f t="shared" si="13"/>
        <v>0</v>
      </c>
      <c r="N16" s="11">
        <f t="shared" si="13"/>
        <v>0</v>
      </c>
      <c r="O16" s="11">
        <f t="shared" si="13"/>
        <v>0</v>
      </c>
      <c r="P16" s="11">
        <f t="shared" si="3"/>
        <v>239.68</v>
      </c>
      <c r="Q16" s="11">
        <f t="shared" ca="1" si="1"/>
        <v>0</v>
      </c>
    </row>
    <row r="17" spans="1:17" s="3" customFormat="1" x14ac:dyDescent="0.25">
      <c r="A17" s="16" t="s">
        <v>10</v>
      </c>
      <c r="B17" s="20"/>
      <c r="C17" s="21" t="s">
        <v>11</v>
      </c>
      <c r="D17" s="9">
        <v>343.42</v>
      </c>
      <c r="E17" s="12"/>
      <c r="F17" s="11">
        <f t="shared" ref="F17:O17" si="14">$D$17*0.1</f>
        <v>34.342000000000006</v>
      </c>
      <c r="G17" s="11">
        <f t="shared" si="14"/>
        <v>34.342000000000006</v>
      </c>
      <c r="H17" s="11">
        <f t="shared" si="14"/>
        <v>34.342000000000006</v>
      </c>
      <c r="I17" s="11">
        <f t="shared" si="14"/>
        <v>34.342000000000006</v>
      </c>
      <c r="J17" s="11">
        <f t="shared" si="14"/>
        <v>34.342000000000006</v>
      </c>
      <c r="K17" s="11">
        <f t="shared" si="14"/>
        <v>34.342000000000006</v>
      </c>
      <c r="L17" s="11">
        <f t="shared" si="14"/>
        <v>34.342000000000006</v>
      </c>
      <c r="M17" s="11">
        <f t="shared" si="14"/>
        <v>34.342000000000006</v>
      </c>
      <c r="N17" s="11">
        <f t="shared" si="14"/>
        <v>34.342000000000006</v>
      </c>
      <c r="O17" s="11">
        <f t="shared" si="14"/>
        <v>34.342000000000006</v>
      </c>
      <c r="P17" s="11">
        <f t="shared" si="3"/>
        <v>343.42</v>
      </c>
      <c r="Q17" s="13">
        <f t="shared" ca="1" si="1"/>
        <v>274.73600000000005</v>
      </c>
    </row>
    <row r="18" spans="1:17" s="3" customFormat="1" x14ac:dyDescent="0.25">
      <c r="A18" s="16"/>
      <c r="B18" s="20"/>
      <c r="C18" s="21" t="s">
        <v>13</v>
      </c>
      <c r="D18" s="9">
        <v>243.98</v>
      </c>
      <c r="E18" s="9">
        <v>243.98</v>
      </c>
      <c r="F18" s="10">
        <v>243.98</v>
      </c>
      <c r="G18" s="11">
        <f>IF(E18&lt;&gt;"",0,"")</f>
        <v>0</v>
      </c>
      <c r="H18" s="11">
        <f t="shared" ref="H18:O19" si="15">IF(F18&lt;&gt;"",0,"")</f>
        <v>0</v>
      </c>
      <c r="I18" s="11">
        <f t="shared" si="15"/>
        <v>0</v>
      </c>
      <c r="J18" s="11">
        <f t="shared" si="15"/>
        <v>0</v>
      </c>
      <c r="K18" s="11">
        <f t="shared" si="15"/>
        <v>0</v>
      </c>
      <c r="L18" s="11">
        <f t="shared" si="15"/>
        <v>0</v>
      </c>
      <c r="M18" s="11">
        <f t="shared" si="15"/>
        <v>0</v>
      </c>
      <c r="N18" s="11">
        <f t="shared" si="15"/>
        <v>0</v>
      </c>
      <c r="O18" s="11">
        <f t="shared" si="15"/>
        <v>0</v>
      </c>
      <c r="P18" s="11">
        <f t="shared" si="3"/>
        <v>243.98</v>
      </c>
      <c r="Q18" s="11">
        <f t="shared" ca="1" si="1"/>
        <v>0</v>
      </c>
    </row>
    <row r="19" spans="1:17" s="3" customFormat="1" x14ac:dyDescent="0.25">
      <c r="A19" s="16"/>
      <c r="B19" s="20"/>
      <c r="C19" s="21" t="s">
        <v>11</v>
      </c>
      <c r="D19" s="9">
        <v>169.43</v>
      </c>
      <c r="E19" s="9">
        <v>169.43</v>
      </c>
      <c r="F19" s="10">
        <v>169.43</v>
      </c>
      <c r="G19" s="11">
        <f>IF(E19&lt;&gt;"",0,"")</f>
        <v>0</v>
      </c>
      <c r="H19" s="11">
        <f t="shared" si="15"/>
        <v>0</v>
      </c>
      <c r="I19" s="11">
        <f t="shared" si="15"/>
        <v>0</v>
      </c>
      <c r="J19" s="11">
        <f t="shared" si="15"/>
        <v>0</v>
      </c>
      <c r="K19" s="11">
        <f t="shared" si="15"/>
        <v>0</v>
      </c>
      <c r="L19" s="11">
        <f t="shared" si="15"/>
        <v>0</v>
      </c>
      <c r="M19" s="11">
        <f t="shared" si="15"/>
        <v>0</v>
      </c>
      <c r="N19" s="11">
        <f t="shared" si="15"/>
        <v>0</v>
      </c>
      <c r="O19" s="11">
        <f t="shared" si="15"/>
        <v>0</v>
      </c>
      <c r="P19" s="11">
        <f t="shared" si="3"/>
        <v>169.43</v>
      </c>
      <c r="Q19" s="11">
        <f t="shared" ca="1" si="1"/>
        <v>0</v>
      </c>
    </row>
    <row r="20" spans="1:17" s="3" customFormat="1" x14ac:dyDescent="0.25">
      <c r="A20" s="16" t="s">
        <v>10</v>
      </c>
      <c r="B20" s="20"/>
      <c r="C20" s="21" t="s">
        <v>11</v>
      </c>
      <c r="D20" s="9">
        <v>270.64999999999998</v>
      </c>
      <c r="E20" s="12"/>
      <c r="F20" s="11">
        <f t="shared" ref="F20:O20" si="16">$D$20*0.1</f>
        <v>27.064999999999998</v>
      </c>
      <c r="G20" s="11">
        <f t="shared" si="16"/>
        <v>27.064999999999998</v>
      </c>
      <c r="H20" s="11">
        <f t="shared" si="16"/>
        <v>27.064999999999998</v>
      </c>
      <c r="I20" s="11">
        <f t="shared" si="16"/>
        <v>27.064999999999998</v>
      </c>
      <c r="J20" s="11">
        <f t="shared" si="16"/>
        <v>27.064999999999998</v>
      </c>
      <c r="K20" s="11">
        <f t="shared" si="16"/>
        <v>27.064999999999998</v>
      </c>
      <c r="L20" s="11">
        <f t="shared" si="16"/>
        <v>27.064999999999998</v>
      </c>
      <c r="M20" s="11">
        <f t="shared" si="16"/>
        <v>27.064999999999998</v>
      </c>
      <c r="N20" s="11">
        <f t="shared" si="16"/>
        <v>27.064999999999998</v>
      </c>
      <c r="O20" s="11">
        <f t="shared" si="16"/>
        <v>27.064999999999998</v>
      </c>
      <c r="P20" s="11">
        <f t="shared" si="3"/>
        <v>270.64999999999998</v>
      </c>
      <c r="Q20" s="23">
        <f t="shared" ca="1" si="1"/>
        <v>216.51999999999998</v>
      </c>
    </row>
    <row r="21" spans="1:17" s="3" customFormat="1" x14ac:dyDescent="0.25">
      <c r="A21" s="16"/>
      <c r="B21" s="20"/>
      <c r="C21" s="21" t="s">
        <v>8</v>
      </c>
      <c r="D21" s="9">
        <v>124</v>
      </c>
      <c r="E21" s="9">
        <v>124</v>
      </c>
      <c r="F21" s="10">
        <v>124</v>
      </c>
      <c r="G21" s="11">
        <f>IF(E21&lt;&gt;"",0,"")</f>
        <v>0</v>
      </c>
      <c r="H21" s="11">
        <f t="shared" ref="H21:O21" si="17">IF(F21&lt;&gt;"",0,"")</f>
        <v>0</v>
      </c>
      <c r="I21" s="11">
        <f t="shared" si="17"/>
        <v>0</v>
      </c>
      <c r="J21" s="11">
        <f t="shared" si="17"/>
        <v>0</v>
      </c>
      <c r="K21" s="11">
        <f t="shared" si="17"/>
        <v>0</v>
      </c>
      <c r="L21" s="11">
        <f t="shared" si="17"/>
        <v>0</v>
      </c>
      <c r="M21" s="11">
        <f t="shared" si="17"/>
        <v>0</v>
      </c>
      <c r="N21" s="11">
        <f t="shared" si="17"/>
        <v>0</v>
      </c>
      <c r="O21" s="11">
        <f t="shared" si="17"/>
        <v>0</v>
      </c>
      <c r="P21" s="11">
        <f t="shared" si="3"/>
        <v>124</v>
      </c>
      <c r="Q21" s="11">
        <f t="shared" ca="1" si="1"/>
        <v>0</v>
      </c>
    </row>
    <row r="22" spans="1:17" s="3" customFormat="1" x14ac:dyDescent="0.25">
      <c r="A22" s="16" t="s">
        <v>10</v>
      </c>
      <c r="B22" s="20"/>
      <c r="C22" s="21" t="s">
        <v>13</v>
      </c>
      <c r="D22" s="9">
        <v>228.54</v>
      </c>
      <c r="E22" s="12"/>
      <c r="F22" s="11">
        <f t="shared" ref="F22:O22" si="18">$D$22*0.1</f>
        <v>22.853999999999999</v>
      </c>
      <c r="G22" s="11">
        <f t="shared" si="18"/>
        <v>22.853999999999999</v>
      </c>
      <c r="H22" s="11">
        <f t="shared" si="18"/>
        <v>22.853999999999999</v>
      </c>
      <c r="I22" s="11">
        <f t="shared" si="18"/>
        <v>22.853999999999999</v>
      </c>
      <c r="J22" s="11">
        <f t="shared" si="18"/>
        <v>22.853999999999999</v>
      </c>
      <c r="K22" s="11">
        <f t="shared" si="18"/>
        <v>22.853999999999999</v>
      </c>
      <c r="L22" s="11">
        <f t="shared" si="18"/>
        <v>22.853999999999999</v>
      </c>
      <c r="M22" s="11">
        <f t="shared" si="18"/>
        <v>22.853999999999999</v>
      </c>
      <c r="N22" s="11">
        <f t="shared" si="18"/>
        <v>22.853999999999999</v>
      </c>
      <c r="O22" s="11">
        <f t="shared" si="18"/>
        <v>22.853999999999999</v>
      </c>
      <c r="P22" s="11">
        <f t="shared" si="3"/>
        <v>228.53999999999996</v>
      </c>
      <c r="Q22" s="23">
        <f t="shared" ca="1" si="1"/>
        <v>182.83199999999999</v>
      </c>
    </row>
    <row r="23" spans="1:17" s="3" customFormat="1" x14ac:dyDescent="0.25">
      <c r="A23" s="16" t="s">
        <v>10</v>
      </c>
      <c r="B23" s="20"/>
      <c r="C23" s="21" t="s">
        <v>8</v>
      </c>
      <c r="D23" s="9">
        <v>312.77999999999997</v>
      </c>
      <c r="E23" s="12"/>
      <c r="F23" s="11">
        <f t="shared" ref="F23:O23" si="19">$D$23*0.1</f>
        <v>31.277999999999999</v>
      </c>
      <c r="G23" s="11">
        <f t="shared" si="19"/>
        <v>31.277999999999999</v>
      </c>
      <c r="H23" s="11">
        <f t="shared" si="19"/>
        <v>31.277999999999999</v>
      </c>
      <c r="I23" s="11">
        <f t="shared" si="19"/>
        <v>31.277999999999999</v>
      </c>
      <c r="J23" s="11">
        <f t="shared" si="19"/>
        <v>31.277999999999999</v>
      </c>
      <c r="K23" s="11">
        <f t="shared" si="19"/>
        <v>31.277999999999999</v>
      </c>
      <c r="L23" s="11">
        <f t="shared" si="19"/>
        <v>31.277999999999999</v>
      </c>
      <c r="M23" s="11">
        <f t="shared" si="19"/>
        <v>31.277999999999999</v>
      </c>
      <c r="N23" s="11">
        <f t="shared" si="19"/>
        <v>31.277999999999999</v>
      </c>
      <c r="O23" s="11">
        <f t="shared" si="19"/>
        <v>31.277999999999999</v>
      </c>
      <c r="P23" s="11">
        <f t="shared" si="3"/>
        <v>312.77999999999997</v>
      </c>
      <c r="Q23" s="23">
        <f t="shared" ca="1" si="1"/>
        <v>250.22399999999996</v>
      </c>
    </row>
    <row r="24" spans="1:17" s="3" customFormat="1" x14ac:dyDescent="0.25">
      <c r="A24" s="16"/>
      <c r="B24" s="20"/>
      <c r="C24" s="21" t="s">
        <v>13</v>
      </c>
      <c r="D24" s="9">
        <v>271.20999999999998</v>
      </c>
      <c r="E24" s="9">
        <v>271.20999999999998</v>
      </c>
      <c r="F24" s="10">
        <v>271.20999999999998</v>
      </c>
      <c r="G24" s="11">
        <f>IF(E24&lt;&gt;"",0,"")</f>
        <v>0</v>
      </c>
      <c r="H24" s="11">
        <f t="shared" ref="H24:O25" si="20">IF(F24&lt;&gt;"",0,"")</f>
        <v>0</v>
      </c>
      <c r="I24" s="11">
        <f t="shared" si="20"/>
        <v>0</v>
      </c>
      <c r="J24" s="11">
        <f t="shared" si="20"/>
        <v>0</v>
      </c>
      <c r="K24" s="11">
        <f t="shared" si="20"/>
        <v>0</v>
      </c>
      <c r="L24" s="11">
        <f t="shared" si="20"/>
        <v>0</v>
      </c>
      <c r="M24" s="11">
        <f t="shared" si="20"/>
        <v>0</v>
      </c>
      <c r="N24" s="11">
        <f t="shared" si="20"/>
        <v>0</v>
      </c>
      <c r="O24" s="11">
        <f t="shared" si="20"/>
        <v>0</v>
      </c>
      <c r="P24" s="11">
        <f t="shared" si="3"/>
        <v>271.20999999999998</v>
      </c>
      <c r="Q24" s="11">
        <f t="shared" ca="1" si="1"/>
        <v>0</v>
      </c>
    </row>
    <row r="25" spans="1:17" s="3" customFormat="1" x14ac:dyDescent="0.25">
      <c r="A25" s="16"/>
      <c r="B25" s="20"/>
      <c r="C25" s="21" t="s">
        <v>13</v>
      </c>
      <c r="D25" s="9">
        <v>190.94</v>
      </c>
      <c r="E25" s="9">
        <v>190.94</v>
      </c>
      <c r="F25" s="10">
        <v>190.94</v>
      </c>
      <c r="G25" s="11">
        <f>IF(E25&lt;&gt;"",0,"")</f>
        <v>0</v>
      </c>
      <c r="H25" s="11">
        <f t="shared" si="20"/>
        <v>0</v>
      </c>
      <c r="I25" s="11">
        <f t="shared" si="20"/>
        <v>0</v>
      </c>
      <c r="J25" s="11">
        <f t="shared" si="20"/>
        <v>0</v>
      </c>
      <c r="K25" s="11">
        <f t="shared" si="20"/>
        <v>0</v>
      </c>
      <c r="L25" s="11">
        <f t="shared" si="20"/>
        <v>0</v>
      </c>
      <c r="M25" s="11">
        <f t="shared" si="20"/>
        <v>0</v>
      </c>
      <c r="N25" s="11">
        <f t="shared" si="20"/>
        <v>0</v>
      </c>
      <c r="O25" s="11">
        <f t="shared" si="20"/>
        <v>0</v>
      </c>
      <c r="P25" s="11">
        <f t="shared" si="3"/>
        <v>190.94</v>
      </c>
      <c r="Q25" s="11">
        <f t="shared" ca="1" si="1"/>
        <v>0</v>
      </c>
    </row>
    <row r="26" spans="1:17" s="3" customFormat="1" x14ac:dyDescent="0.25">
      <c r="A26" s="16" t="s">
        <v>10</v>
      </c>
      <c r="B26" s="20"/>
      <c r="C26" s="21" t="s">
        <v>8</v>
      </c>
      <c r="D26" s="9">
        <v>207.49</v>
      </c>
      <c r="E26" s="12"/>
      <c r="F26" s="11">
        <f t="shared" ref="F26:O26" si="21">$D$26*0.1</f>
        <v>20.749000000000002</v>
      </c>
      <c r="G26" s="11">
        <f t="shared" si="21"/>
        <v>20.749000000000002</v>
      </c>
      <c r="H26" s="11">
        <f t="shared" si="21"/>
        <v>20.749000000000002</v>
      </c>
      <c r="I26" s="11">
        <f t="shared" si="21"/>
        <v>20.749000000000002</v>
      </c>
      <c r="J26" s="11">
        <f t="shared" si="21"/>
        <v>20.749000000000002</v>
      </c>
      <c r="K26" s="11">
        <f t="shared" si="21"/>
        <v>20.749000000000002</v>
      </c>
      <c r="L26" s="11">
        <f t="shared" si="21"/>
        <v>20.749000000000002</v>
      </c>
      <c r="M26" s="11">
        <f t="shared" si="21"/>
        <v>20.749000000000002</v>
      </c>
      <c r="N26" s="11">
        <f t="shared" si="21"/>
        <v>20.749000000000002</v>
      </c>
      <c r="O26" s="11">
        <f t="shared" si="21"/>
        <v>20.749000000000002</v>
      </c>
      <c r="P26" s="11">
        <f t="shared" si="3"/>
        <v>207.48999999999998</v>
      </c>
      <c r="Q26" s="23">
        <f t="shared" ca="1" si="1"/>
        <v>165.99199999999999</v>
      </c>
    </row>
    <row r="27" spans="1:17" s="3" customFormat="1" x14ac:dyDescent="0.25">
      <c r="A27" s="16"/>
      <c r="B27" s="20"/>
      <c r="C27" s="21" t="s">
        <v>14</v>
      </c>
      <c r="D27" s="9">
        <v>231.49</v>
      </c>
      <c r="E27" s="9">
        <v>231.49</v>
      </c>
      <c r="F27" s="10">
        <v>231.49</v>
      </c>
      <c r="G27" s="11">
        <f>IF(E27&lt;&gt;"",0,"")</f>
        <v>0</v>
      </c>
      <c r="H27" s="11">
        <f t="shared" ref="H27:O27" si="22">IF(F27&lt;&gt;"",0,"")</f>
        <v>0</v>
      </c>
      <c r="I27" s="11">
        <f t="shared" si="22"/>
        <v>0</v>
      </c>
      <c r="J27" s="11">
        <f t="shared" si="22"/>
        <v>0</v>
      </c>
      <c r="K27" s="11">
        <f t="shared" si="22"/>
        <v>0</v>
      </c>
      <c r="L27" s="11">
        <f t="shared" si="22"/>
        <v>0</v>
      </c>
      <c r="M27" s="11">
        <f t="shared" si="22"/>
        <v>0</v>
      </c>
      <c r="N27" s="11">
        <f t="shared" si="22"/>
        <v>0</v>
      </c>
      <c r="O27" s="11">
        <f t="shared" si="22"/>
        <v>0</v>
      </c>
      <c r="P27" s="11">
        <f t="shared" si="3"/>
        <v>231.49</v>
      </c>
      <c r="Q27" s="11">
        <f t="shared" ca="1" si="1"/>
        <v>0</v>
      </c>
    </row>
    <row r="28" spans="1:17" s="3" customFormat="1" x14ac:dyDescent="0.25">
      <c r="A28" s="16" t="s">
        <v>10</v>
      </c>
      <c r="B28" s="20"/>
      <c r="C28" s="21" t="s">
        <v>11</v>
      </c>
      <c r="D28" s="9">
        <v>240.44</v>
      </c>
      <c r="E28" s="12"/>
      <c r="F28" s="11">
        <f t="shared" ref="F28:O28" si="23">$D$28*0.1</f>
        <v>24.044</v>
      </c>
      <c r="G28" s="11">
        <f t="shared" si="23"/>
        <v>24.044</v>
      </c>
      <c r="H28" s="11">
        <f t="shared" si="23"/>
        <v>24.044</v>
      </c>
      <c r="I28" s="11">
        <f t="shared" si="23"/>
        <v>24.044</v>
      </c>
      <c r="J28" s="11">
        <f t="shared" si="23"/>
        <v>24.044</v>
      </c>
      <c r="K28" s="11">
        <f t="shared" si="23"/>
        <v>24.044</v>
      </c>
      <c r="L28" s="11">
        <f t="shared" si="23"/>
        <v>24.044</v>
      </c>
      <c r="M28" s="11">
        <f t="shared" si="23"/>
        <v>24.044</v>
      </c>
      <c r="N28" s="11">
        <f t="shared" si="23"/>
        <v>24.044</v>
      </c>
      <c r="O28" s="11">
        <f t="shared" si="23"/>
        <v>24.044</v>
      </c>
      <c r="P28" s="11">
        <f t="shared" si="3"/>
        <v>240.44000000000005</v>
      </c>
      <c r="Q28" s="23">
        <f t="shared" ca="1" si="1"/>
        <v>192.35200000000003</v>
      </c>
    </row>
    <row r="29" spans="1:17" s="3" customFormat="1" x14ac:dyDescent="0.25">
      <c r="A29" s="16"/>
      <c r="B29" s="20"/>
      <c r="C29" s="21" t="s">
        <v>8</v>
      </c>
      <c r="D29" s="9">
        <v>238.17</v>
      </c>
      <c r="E29" s="9">
        <v>238.17</v>
      </c>
      <c r="F29" s="10">
        <v>238.17</v>
      </c>
      <c r="G29" s="11">
        <f t="shared" ref="G29:O31" si="24">IF(E29&lt;&gt;"",0,"")</f>
        <v>0</v>
      </c>
      <c r="H29" s="11">
        <f t="shared" si="24"/>
        <v>0</v>
      </c>
      <c r="I29" s="11">
        <f t="shared" si="24"/>
        <v>0</v>
      </c>
      <c r="J29" s="11">
        <f t="shared" si="24"/>
        <v>0</v>
      </c>
      <c r="K29" s="11">
        <f t="shared" si="24"/>
        <v>0</v>
      </c>
      <c r="L29" s="11">
        <f t="shared" si="24"/>
        <v>0</v>
      </c>
      <c r="M29" s="11">
        <f t="shared" si="24"/>
        <v>0</v>
      </c>
      <c r="N29" s="11">
        <f t="shared" si="24"/>
        <v>0</v>
      </c>
      <c r="O29" s="11">
        <f t="shared" si="24"/>
        <v>0</v>
      </c>
      <c r="P29" s="11">
        <f t="shared" si="3"/>
        <v>238.17</v>
      </c>
      <c r="Q29" s="11">
        <f t="shared" ca="1" si="1"/>
        <v>0</v>
      </c>
    </row>
    <row r="30" spans="1:17" s="3" customFormat="1" x14ac:dyDescent="0.25">
      <c r="A30" s="16"/>
      <c r="B30" s="20"/>
      <c r="C30" s="21" t="s">
        <v>9</v>
      </c>
      <c r="D30" s="9">
        <v>172.38</v>
      </c>
      <c r="E30" s="9">
        <v>172.38</v>
      </c>
      <c r="F30" s="10">
        <v>172.38</v>
      </c>
      <c r="G30" s="11">
        <f>IF(E30&lt;&gt;"",0,"")</f>
        <v>0</v>
      </c>
      <c r="H30" s="11">
        <f t="shared" si="24"/>
        <v>0</v>
      </c>
      <c r="I30" s="11">
        <f t="shared" si="24"/>
        <v>0</v>
      </c>
      <c r="J30" s="11">
        <f t="shared" si="24"/>
        <v>0</v>
      </c>
      <c r="K30" s="11">
        <f t="shared" si="24"/>
        <v>0</v>
      </c>
      <c r="L30" s="11">
        <f t="shared" si="24"/>
        <v>0</v>
      </c>
      <c r="M30" s="11">
        <f t="shared" si="24"/>
        <v>0</v>
      </c>
      <c r="N30" s="11">
        <f t="shared" si="24"/>
        <v>0</v>
      </c>
      <c r="O30" s="11">
        <f t="shared" si="24"/>
        <v>0</v>
      </c>
      <c r="P30" s="11">
        <f t="shared" si="3"/>
        <v>172.38</v>
      </c>
      <c r="Q30" s="11">
        <f t="shared" ca="1" si="1"/>
        <v>0</v>
      </c>
    </row>
    <row r="31" spans="1:17" s="3" customFormat="1" x14ac:dyDescent="0.25">
      <c r="A31" s="16"/>
      <c r="B31" s="20"/>
      <c r="C31" s="21" t="s">
        <v>12</v>
      </c>
      <c r="D31" s="9">
        <v>220.13</v>
      </c>
      <c r="E31" s="9">
        <v>220.13</v>
      </c>
      <c r="F31" s="10">
        <v>220.13</v>
      </c>
      <c r="G31" s="11">
        <f>IF(E31&lt;&gt;"",0,"")</f>
        <v>0</v>
      </c>
      <c r="H31" s="11">
        <f t="shared" si="24"/>
        <v>0</v>
      </c>
      <c r="I31" s="11">
        <f t="shared" si="24"/>
        <v>0</v>
      </c>
      <c r="J31" s="11">
        <f t="shared" si="24"/>
        <v>0</v>
      </c>
      <c r="K31" s="11">
        <f t="shared" si="24"/>
        <v>0</v>
      </c>
      <c r="L31" s="11">
        <f t="shared" si="24"/>
        <v>0</v>
      </c>
      <c r="M31" s="11">
        <f t="shared" si="24"/>
        <v>0</v>
      </c>
      <c r="N31" s="11">
        <f t="shared" si="24"/>
        <v>0</v>
      </c>
      <c r="O31" s="11">
        <f t="shared" si="24"/>
        <v>0</v>
      </c>
      <c r="P31" s="11">
        <f t="shared" si="3"/>
        <v>220.13</v>
      </c>
      <c r="Q31" s="11">
        <f t="shared" ca="1" si="1"/>
        <v>0</v>
      </c>
    </row>
    <row r="32" spans="1:17" s="3" customFormat="1" x14ac:dyDescent="0.25">
      <c r="A32" s="16" t="s">
        <v>10</v>
      </c>
      <c r="B32" s="20"/>
      <c r="C32" s="21" t="s">
        <v>9</v>
      </c>
      <c r="D32" s="9">
        <v>213.7</v>
      </c>
      <c r="E32" s="12"/>
      <c r="F32" s="11">
        <f t="shared" ref="F32:O32" si="25">$D$32*0.1</f>
        <v>21.37</v>
      </c>
      <c r="G32" s="11">
        <f t="shared" si="25"/>
        <v>21.37</v>
      </c>
      <c r="H32" s="11">
        <f t="shared" si="25"/>
        <v>21.37</v>
      </c>
      <c r="I32" s="11">
        <f t="shared" si="25"/>
        <v>21.37</v>
      </c>
      <c r="J32" s="11">
        <f t="shared" si="25"/>
        <v>21.37</v>
      </c>
      <c r="K32" s="11">
        <f t="shared" si="25"/>
        <v>21.37</v>
      </c>
      <c r="L32" s="11">
        <f t="shared" si="25"/>
        <v>21.37</v>
      </c>
      <c r="M32" s="11">
        <f t="shared" si="25"/>
        <v>21.37</v>
      </c>
      <c r="N32" s="11">
        <f t="shared" si="25"/>
        <v>21.37</v>
      </c>
      <c r="O32" s="11">
        <f t="shared" si="25"/>
        <v>21.37</v>
      </c>
      <c r="P32" s="11">
        <f t="shared" si="3"/>
        <v>213.70000000000002</v>
      </c>
      <c r="Q32" s="23">
        <f t="shared" ca="1" si="1"/>
        <v>170.96</v>
      </c>
    </row>
    <row r="33" spans="1:17" s="3" customFormat="1" x14ac:dyDescent="0.25">
      <c r="A33" s="16"/>
      <c r="B33" s="20"/>
      <c r="C33" s="21" t="s">
        <v>12</v>
      </c>
      <c r="D33" s="9">
        <v>223.74</v>
      </c>
      <c r="E33" s="9">
        <v>223.74</v>
      </c>
      <c r="F33" s="10">
        <v>223.74</v>
      </c>
      <c r="G33" s="11">
        <f>IF(E33&lt;&gt;"",0,"")</f>
        <v>0</v>
      </c>
      <c r="H33" s="11">
        <f t="shared" ref="H33:N33" si="26">IF(F33&lt;&gt;"",0,"")</f>
        <v>0</v>
      </c>
      <c r="I33" s="11">
        <f t="shared" si="26"/>
        <v>0</v>
      </c>
      <c r="J33" s="11">
        <f t="shared" si="26"/>
        <v>0</v>
      </c>
      <c r="K33" s="11">
        <f t="shared" si="26"/>
        <v>0</v>
      </c>
      <c r="L33" s="11">
        <f t="shared" si="26"/>
        <v>0</v>
      </c>
      <c r="M33" s="11">
        <f t="shared" si="26"/>
        <v>0</v>
      </c>
      <c r="N33" s="11">
        <f t="shared" si="26"/>
        <v>0</v>
      </c>
      <c r="O33" s="11">
        <f>IF(M33&lt;&gt;"",0,"")</f>
        <v>0</v>
      </c>
      <c r="P33" s="11">
        <f t="shared" si="3"/>
        <v>223.74</v>
      </c>
      <c r="Q33" s="11">
        <f t="shared" ca="1" si="1"/>
        <v>0</v>
      </c>
    </row>
    <row r="34" spans="1:17" s="3" customFormat="1" x14ac:dyDescent="0.25">
      <c r="A34" s="16" t="s">
        <v>10</v>
      </c>
      <c r="B34" s="20"/>
      <c r="C34" s="21" t="s">
        <v>11</v>
      </c>
      <c r="D34" s="9">
        <v>190.09</v>
      </c>
      <c r="E34" s="12"/>
      <c r="F34" s="11">
        <f t="shared" ref="F34:O34" si="27">$D$34*0.1</f>
        <v>19.009</v>
      </c>
      <c r="G34" s="11">
        <f t="shared" si="27"/>
        <v>19.009</v>
      </c>
      <c r="H34" s="11">
        <f t="shared" si="27"/>
        <v>19.009</v>
      </c>
      <c r="I34" s="11">
        <f t="shared" si="27"/>
        <v>19.009</v>
      </c>
      <c r="J34" s="11">
        <f t="shared" si="27"/>
        <v>19.009</v>
      </c>
      <c r="K34" s="11">
        <f t="shared" si="27"/>
        <v>19.009</v>
      </c>
      <c r="L34" s="11">
        <f t="shared" si="27"/>
        <v>19.009</v>
      </c>
      <c r="M34" s="11">
        <f t="shared" si="27"/>
        <v>19.009</v>
      </c>
      <c r="N34" s="11">
        <f t="shared" si="27"/>
        <v>19.009</v>
      </c>
      <c r="O34" s="11">
        <f t="shared" si="27"/>
        <v>19.009</v>
      </c>
      <c r="P34" s="11">
        <f t="shared" si="3"/>
        <v>190.09000000000003</v>
      </c>
      <c r="Q34" s="23">
        <f t="shared" ca="1" si="1"/>
        <v>152.072</v>
      </c>
    </row>
    <row r="35" spans="1:17" x14ac:dyDescent="0.25">
      <c r="D35" s="22"/>
    </row>
  </sheetData>
  <mergeCells count="1">
    <mergeCell ref="F1:O1"/>
  </mergeCells>
  <conditionalFormatting sqref="E3:E28 E30:E32 E34">
    <cfRule type="containsBlanks" dxfId="2" priority="2" stopIfTrue="1">
      <formula>LEN(TRIM(E3))=0</formula>
    </cfRule>
  </conditionalFormatting>
  <conditionalFormatting sqref="Q3:Q34">
    <cfRule type="expression" priority="5" stopIfTrue="1">
      <formula>SUMIF(F2:O2,"&gt;"&amp;R1,F3:O3)</formula>
    </cfRule>
  </conditionalFormatting>
  <conditionalFormatting sqref="B3:B34">
    <cfRule type="expression" dxfId="1" priority="3" stopIfTrue="1">
      <formula>A3&lt;&gt;""</formula>
    </cfRule>
    <cfRule type="expression" dxfId="0" priority="4" stopIfTrue="1">
      <formula>E3&lt;&gt;""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El Bouanani</dc:creator>
  <cp:lastModifiedBy>Olivier El Bouanani</cp:lastModifiedBy>
  <dcterms:created xsi:type="dcterms:W3CDTF">2025-11-18T14:53:45Z</dcterms:created>
  <dcterms:modified xsi:type="dcterms:W3CDTF">2025-11-18T15:07:42Z</dcterms:modified>
</cp:coreProperties>
</file>