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om13elb/Desktop/"/>
    </mc:Choice>
  </mc:AlternateContent>
  <xr:revisionPtr revIDLastSave="0" documentId="13_ncr:1_{CEC6D561-09CB-1B47-9A0D-366B8E5F9D54}" xr6:coauthVersionLast="47" xr6:coauthVersionMax="47" xr10:uidLastSave="{00000000-0000-0000-0000-000000000000}"/>
  <bookViews>
    <workbookView xWindow="0" yWindow="500" windowWidth="38400" windowHeight="19260" xr2:uid="{71CAF2BB-8B77-F549-BA9D-047E391EE6F5}"/>
  </bookViews>
  <sheets>
    <sheet name="Noms" sheetId="1" r:id="rId1"/>
    <sheet name="Installation 1" sheetId="2" r:id="rId2"/>
    <sheet name="Installation 2" sheetId="3" r:id="rId3"/>
    <sheet name="Installation 3" sheetId="4" r:id="rId4"/>
    <sheet name="Installation 4" sheetId="5" r:id="rId5"/>
  </sheets>
  <definedNames>
    <definedName name="compte">OFFSET(listenoms,,1,)</definedName>
    <definedName name="dept">Noms!$I$1</definedName>
    <definedName name="listenoms">OFFSET(Noms!$G$2,,,COUNTIF(Noms!$G:$G,"&gt;&lt;")-1)</definedName>
    <definedName name="metier">OFFSET(Noms!$J$2,,,COUNTIF(Noms!$J:$J,"&gt;&lt;"))</definedName>
    <definedName name="noms">Noms!$A$4:$C$60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0" i="1" l="1" a="1"/>
  <c r="G60" i="1" s="1"/>
  <c r="G2" i="1" a="1"/>
  <c r="G2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22" i="1" a="1"/>
  <c r="G22" i="1" s="1"/>
  <c r="G23" i="1" a="1"/>
  <c r="G23" i="1" s="1"/>
  <c r="G24" i="1" a="1"/>
  <c r="G24" i="1" s="1"/>
  <c r="G25" i="1" a="1"/>
  <c r="G25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H14" i="1" a="1"/>
  <c r="H8" i="1" a="1"/>
  <c r="H24" i="1" a="1"/>
  <c r="H13" i="1" a="1"/>
  <c r="H29" i="1" a="1"/>
  <c r="H23" i="1" a="1"/>
  <c r="H17" i="1" a="1"/>
  <c r="H11" i="1" a="1"/>
  <c r="H68" i="1" a="1"/>
  <c r="H6" i="1" a="1"/>
  <c r="H25" i="1" a="1"/>
  <c r="H19" i="1" a="1"/>
  <c r="H5" i="1" a="1"/>
  <c r="H42" i="1" a="1"/>
  <c r="H39" i="1" a="1"/>
  <c r="H32" i="1" a="1"/>
  <c r="H22" i="1" a="1"/>
  <c r="H55" i="1" a="1"/>
  <c r="H37" i="1" a="1"/>
  <c r="H67" i="1" a="1"/>
  <c r="H65" i="1" a="1"/>
  <c r="H52" i="1" a="1"/>
  <c r="H66" i="1" a="1"/>
  <c r="H26" i="1" a="1"/>
  <c r="H21" i="1" a="1"/>
  <c r="H41" i="1" a="1"/>
  <c r="H38" i="1" a="1"/>
  <c r="H35" i="1" a="1"/>
  <c r="H28" i="1" a="1"/>
  <c r="H20" i="1" a="1"/>
  <c r="H33" i="1" a="1"/>
  <c r="H30" i="1" a="1"/>
  <c r="H27" i="1" a="1"/>
  <c r="H18" i="1" a="1"/>
  <c r="H4" i="1" a="1"/>
  <c r="H34" i="1" a="1"/>
  <c r="H31" i="1" a="1"/>
  <c r="H16" i="1" a="1"/>
  <c r="H12" i="1" a="1"/>
  <c r="H58" i="1" a="1"/>
  <c r="H48" i="1" a="1"/>
  <c r="H70" i="1" a="1"/>
  <c r="H61" i="1" a="1"/>
  <c r="H59" i="1" a="1"/>
  <c r="H63" i="1" a="1"/>
  <c r="H2" i="1" a="1"/>
  <c r="H57" i="1" a="1"/>
  <c r="H54" i="1" a="1"/>
  <c r="H51" i="1" a="1"/>
  <c r="H44" i="1" a="1"/>
  <c r="H45" i="1" a="1"/>
  <c r="H49" i="1" a="1"/>
  <c r="H46" i="1" a="1"/>
  <c r="H43" i="1" a="1"/>
  <c r="H36" i="1" a="1"/>
  <c r="H53" i="1" a="1"/>
  <c r="H50" i="1" a="1"/>
  <c r="H47" i="1" a="1"/>
  <c r="H40" i="1" a="1"/>
  <c r="H15" i="1" a="1"/>
  <c r="H9" i="1" a="1"/>
  <c r="H3" i="1" a="1"/>
  <c r="H64" i="1" a="1"/>
  <c r="H7" i="1" a="1"/>
  <c r="H60" i="1" a="1"/>
  <c r="H62" i="1" a="1"/>
  <c r="H69" i="1" a="1"/>
  <c r="H56" i="1" a="1"/>
  <c r="H10" i="1" a="1"/>
  <c r="H70" i="1" l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2" i="1"/>
  <c r="H20" i="1"/>
  <c r="H18" i="1"/>
  <c r="H16" i="1"/>
  <c r="H14" i="1"/>
  <c r="H12" i="1"/>
  <c r="H10" i="1"/>
  <c r="H8" i="1"/>
  <c r="H6" i="1"/>
  <c r="H4" i="1"/>
  <c r="H24" i="1"/>
  <c r="H25" i="1"/>
  <c r="H23" i="1"/>
  <c r="H21" i="1"/>
  <c r="H19" i="1"/>
  <c r="H17" i="1"/>
  <c r="H15" i="1"/>
  <c r="H13" i="1"/>
  <c r="H11" i="1"/>
  <c r="H9" i="1"/>
  <c r="H7" i="1"/>
  <c r="H5" i="1"/>
  <c r="H3" i="1"/>
  <c r="H2" i="1"/>
  <c r="I52" i="1" l="1" a="1"/>
  <c r="I52" i="1" s="1"/>
  <c r="I70" i="1" a="1"/>
  <c r="I70" i="1" s="1"/>
  <c r="I61" i="1" a="1"/>
  <c r="I61" i="1" s="1"/>
  <c r="I45" i="1" a="1"/>
  <c r="I45" i="1" s="1"/>
  <c r="I35" i="1" a="1"/>
  <c r="I35" i="1" s="1"/>
  <c r="I43" i="1" a="1"/>
  <c r="I43" i="1" s="1"/>
  <c r="I57" i="1" a="1"/>
  <c r="I57" i="1" s="1"/>
  <c r="I53" i="1" a="1"/>
  <c r="I53" i="1" s="1"/>
  <c r="I29" i="1" a="1"/>
  <c r="I29" i="1" s="1"/>
  <c r="I40" i="1" a="1"/>
  <c r="I40" i="1" s="1"/>
  <c r="I49" i="1" a="1"/>
  <c r="I49" i="1" s="1"/>
  <c r="I54" i="1" a="1"/>
  <c r="I54" i="1" s="1"/>
  <c r="I62" i="1" a="1"/>
  <c r="I62" i="1" s="1"/>
  <c r="I28" i="1" a="1"/>
  <c r="I28" i="1" s="1"/>
  <c r="I34" i="1" a="1"/>
  <c r="I34" i="1" s="1"/>
  <c r="I39" i="1" a="1"/>
  <c r="I39" i="1" s="1"/>
  <c r="I26" i="1" a="1"/>
  <c r="I26" i="1" s="1"/>
  <c r="I32" i="1" a="1"/>
  <c r="I32" i="1" s="1"/>
  <c r="I27" i="1" a="1"/>
  <c r="I27" i="1" s="1"/>
  <c r="I47" i="1" a="1"/>
  <c r="I47" i="1" s="1"/>
  <c r="I66" i="1" a="1"/>
  <c r="I66" i="1" s="1"/>
  <c r="I65" i="1" a="1"/>
  <c r="I65" i="1" s="1"/>
  <c r="I36" i="1" a="1"/>
  <c r="I36" i="1" s="1"/>
  <c r="I44" i="1" a="1"/>
  <c r="I44" i="1" s="1"/>
  <c r="I58" i="1" a="1"/>
  <c r="I58" i="1" s="1"/>
  <c r="I23" i="1" a="1"/>
  <c r="I23" i="1" s="1"/>
  <c r="I37" i="1" a="1"/>
  <c r="I37" i="1" s="1"/>
  <c r="I41" i="1" a="1"/>
  <c r="I41" i="1" s="1"/>
  <c r="I50" i="1" a="1"/>
  <c r="I50" i="1" s="1"/>
  <c r="I55" i="1" a="1"/>
  <c r="I55" i="1" s="1"/>
  <c r="I59" i="1" a="1"/>
  <c r="I59" i="1" s="1"/>
  <c r="I63" i="1" a="1"/>
  <c r="I63" i="1" s="1"/>
  <c r="I67" i="1" a="1"/>
  <c r="I67" i="1" s="1"/>
  <c r="I31" i="1" a="1"/>
  <c r="I31" i="1" s="1"/>
  <c r="I48" i="1" a="1"/>
  <c r="I48" i="1" s="1"/>
  <c r="I30" i="1" a="1"/>
  <c r="I30" i="1" s="1"/>
  <c r="I33" i="1" a="1"/>
  <c r="I33" i="1" s="1"/>
  <c r="I38" i="1" a="1"/>
  <c r="I38" i="1" s="1"/>
  <c r="I42" i="1" a="1"/>
  <c r="I42" i="1" s="1"/>
  <c r="I46" i="1" a="1"/>
  <c r="I46" i="1" s="1"/>
  <c r="I51" i="1" a="1"/>
  <c r="I51" i="1" s="1"/>
  <c r="I56" i="1" a="1"/>
  <c r="I56" i="1" s="1"/>
  <c r="I60" i="1" a="1"/>
  <c r="I60" i="1" s="1"/>
  <c r="I64" i="1" a="1"/>
  <c r="I64" i="1" s="1"/>
  <c r="I69" i="1" a="1"/>
  <c r="I69" i="1" s="1"/>
  <c r="I68" i="1" a="1"/>
  <c r="I68" i="1" s="1"/>
  <c r="I3" i="1" a="1"/>
  <c r="I3" i="1" s="1"/>
  <c r="I22" i="1" a="1"/>
  <c r="I22" i="1" s="1"/>
  <c r="I19" i="1" a="1"/>
  <c r="I19" i="1" s="1"/>
  <c r="I25" i="1" a="1"/>
  <c r="I25" i="1" s="1"/>
  <c r="I8" i="1" a="1"/>
  <c r="I8" i="1" s="1"/>
  <c r="I6" i="1" a="1"/>
  <c r="I6" i="1" s="1"/>
  <c r="I17" i="1" a="1"/>
  <c r="I17" i="1" s="1"/>
  <c r="I20" i="1" a="1"/>
  <c r="I20" i="1" s="1"/>
  <c r="I5" i="1" a="1"/>
  <c r="I5" i="1" s="1"/>
  <c r="I13" i="1" a="1"/>
  <c r="I13" i="1" s="1"/>
  <c r="I15" i="1" a="1"/>
  <c r="I15" i="1" s="1"/>
  <c r="I14" i="1" a="1"/>
  <c r="I14" i="1" s="1"/>
  <c r="I10" i="1" a="1"/>
  <c r="I10" i="1" s="1"/>
  <c r="I24" i="1" a="1"/>
  <c r="I24" i="1" s="1"/>
  <c r="I9" i="1" a="1"/>
  <c r="I9" i="1" s="1"/>
  <c r="I2" i="1" a="1"/>
  <c r="I2" i="1" s="1"/>
  <c r="J2" i="1" s="1" a="1"/>
  <c r="J2" i="1" s="1"/>
  <c r="I4" i="1" a="1"/>
  <c r="I4" i="1" s="1"/>
  <c r="I12" i="1" a="1"/>
  <c r="I12" i="1" s="1"/>
  <c r="I7" i="1" a="1"/>
  <c r="I7" i="1" s="1"/>
  <c r="I21" i="1" a="1"/>
  <c r="I21" i="1" s="1"/>
  <c r="I11" i="1" a="1"/>
  <c r="I11" i="1" s="1"/>
  <c r="I18" i="1" a="1"/>
  <c r="I18" i="1" s="1"/>
  <c r="I16" i="1" a="1"/>
  <c r="I16" i="1" s="1"/>
  <c r="J4" i="1" l="1" a="1"/>
  <c r="J4" i="1" s="1"/>
  <c r="J18" i="1" a="1"/>
  <c r="J18" i="1" s="1"/>
  <c r="J12" i="1" a="1"/>
  <c r="J12" i="1" s="1"/>
  <c r="J24" i="1" a="1"/>
  <c r="J24" i="1" s="1"/>
  <c r="J6" i="1" a="1"/>
  <c r="J6" i="1" s="1"/>
  <c r="J46" i="1" a="1"/>
  <c r="J46" i="1" s="1"/>
  <c r="J41" i="1" a="1"/>
  <c r="J41" i="1" s="1"/>
  <c r="J39" i="1" a="1"/>
  <c r="J39" i="1" s="1"/>
  <c r="J11" i="1" a="1"/>
  <c r="J11" i="1" s="1"/>
  <c r="J10" i="1" a="1"/>
  <c r="J10" i="1" s="1"/>
  <c r="J5" i="1" a="1"/>
  <c r="J5" i="1" s="1"/>
  <c r="J8" i="1" a="1"/>
  <c r="J8" i="1" s="1"/>
  <c r="J3" i="1" a="1"/>
  <c r="J3" i="1" s="1"/>
  <c r="J60" i="1" a="1"/>
  <c r="J60" i="1" s="1"/>
  <c r="J42" i="1" a="1"/>
  <c r="J42" i="1" s="1"/>
  <c r="J48" i="1" a="1"/>
  <c r="J48" i="1" s="1"/>
  <c r="J59" i="1" a="1"/>
  <c r="J59" i="1" s="1"/>
  <c r="J37" i="1" a="1"/>
  <c r="J37" i="1" s="1"/>
  <c r="J36" i="1" a="1"/>
  <c r="J36" i="1" s="1"/>
  <c r="J27" i="1" a="1"/>
  <c r="J27" i="1" s="1"/>
  <c r="J34" i="1" a="1"/>
  <c r="J34" i="1" s="1"/>
  <c r="J49" i="1" a="1"/>
  <c r="J49" i="1" s="1"/>
  <c r="J57" i="1" a="1"/>
  <c r="J57" i="1" s="1"/>
  <c r="J61" i="1" a="1"/>
  <c r="J61" i="1" s="1"/>
  <c r="J13" i="1" a="1"/>
  <c r="J13" i="1" s="1"/>
  <c r="J64" i="1" a="1"/>
  <c r="J64" i="1" s="1"/>
  <c r="J63" i="1" a="1"/>
  <c r="J63" i="1" s="1"/>
  <c r="J47" i="1" a="1"/>
  <c r="J47" i="1" s="1"/>
  <c r="J53" i="1" a="1"/>
  <c r="J53" i="1" s="1"/>
  <c r="J21" i="1" a="1"/>
  <c r="J21" i="1" s="1"/>
  <c r="J14" i="1" a="1"/>
  <c r="J14" i="1" s="1"/>
  <c r="J20" i="1" a="1"/>
  <c r="J20" i="1" s="1"/>
  <c r="J25" i="1" a="1"/>
  <c r="J25" i="1" s="1"/>
  <c r="J68" i="1" a="1"/>
  <c r="J68" i="1" s="1"/>
  <c r="J56" i="1" a="1"/>
  <c r="J56" i="1" s="1"/>
  <c r="J38" i="1" a="1"/>
  <c r="J38" i="1" s="1"/>
  <c r="J31" i="1" a="1"/>
  <c r="J31" i="1" s="1"/>
  <c r="J55" i="1" a="1"/>
  <c r="J55" i="1" s="1"/>
  <c r="J23" i="1" a="1"/>
  <c r="J23" i="1" s="1"/>
  <c r="J65" i="1" a="1"/>
  <c r="J65" i="1" s="1"/>
  <c r="J32" i="1" a="1"/>
  <c r="J32" i="1" s="1"/>
  <c r="J28" i="1" a="1"/>
  <c r="J28" i="1" s="1"/>
  <c r="J40" i="1" a="1"/>
  <c r="J40" i="1" s="1"/>
  <c r="J43" i="1" a="1"/>
  <c r="J43" i="1" s="1"/>
  <c r="J70" i="1" a="1"/>
  <c r="J70" i="1" s="1"/>
  <c r="J22" i="1" a="1"/>
  <c r="J22" i="1" s="1"/>
  <c r="J30" i="1" a="1"/>
  <c r="J30" i="1" s="1"/>
  <c r="J44" i="1" a="1"/>
  <c r="J44" i="1" s="1"/>
  <c r="J54" i="1" a="1"/>
  <c r="J54" i="1" s="1"/>
  <c r="J45" i="1" a="1"/>
  <c r="J45" i="1" s="1"/>
  <c r="J16" i="1" a="1"/>
  <c r="J16" i="1" s="1"/>
  <c r="J7" i="1" a="1"/>
  <c r="J7" i="1" s="1"/>
  <c r="J9" i="1" a="1"/>
  <c r="J9" i="1" s="1"/>
  <c r="J15" i="1" a="1"/>
  <c r="J15" i="1" s="1"/>
  <c r="J17" i="1" a="1"/>
  <c r="J17" i="1" s="1"/>
  <c r="J19" i="1" a="1"/>
  <c r="J19" i="1" s="1"/>
  <c r="J69" i="1" a="1"/>
  <c r="J69" i="1" s="1"/>
  <c r="J51" i="1" a="1"/>
  <c r="J51" i="1" s="1"/>
  <c r="J33" i="1" a="1"/>
  <c r="J33" i="1" s="1"/>
  <c r="J67" i="1" a="1"/>
  <c r="J67" i="1" s="1"/>
  <c r="J50" i="1" a="1"/>
  <c r="J50" i="1" s="1"/>
  <c r="J58" i="1" a="1"/>
  <c r="J58" i="1" s="1"/>
  <c r="J66" i="1" a="1"/>
  <c r="J66" i="1" s="1"/>
  <c r="J26" i="1" a="1"/>
  <c r="J26" i="1" s="1"/>
  <c r="J62" i="1" a="1"/>
  <c r="J62" i="1" s="1"/>
  <c r="J29" i="1" a="1"/>
  <c r="J29" i="1" s="1"/>
  <c r="J35" i="1" a="1"/>
  <c r="J35" i="1" s="1"/>
  <c r="J52" i="1" a="1"/>
  <c r="J5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<sst xmlns="http://schemas.openxmlformats.org/spreadsheetml/2006/main" count="277" uniqueCount="127">
  <si>
    <t>Francis</t>
  </si>
  <si>
    <t>Sarah-Kim</t>
  </si>
  <si>
    <t>Line</t>
  </si>
  <si>
    <t>Pascale V.</t>
  </si>
  <si>
    <t>Sylvie</t>
  </si>
  <si>
    <t>Jacynthe</t>
  </si>
  <si>
    <t>Isabelle D.</t>
  </si>
  <si>
    <t>Isabelle L.</t>
  </si>
  <si>
    <t>Nathalie</t>
  </si>
  <si>
    <t>Stéphanie</t>
  </si>
  <si>
    <t>TES</t>
  </si>
  <si>
    <t>Julie</t>
  </si>
  <si>
    <t>Nacima</t>
  </si>
  <si>
    <t>Daphnée</t>
  </si>
  <si>
    <t>Lorry-Ann</t>
  </si>
  <si>
    <t>Cuisine</t>
  </si>
  <si>
    <t>Linda</t>
  </si>
  <si>
    <t>Danièle</t>
  </si>
  <si>
    <t>Xavier</t>
  </si>
  <si>
    <t>Manon</t>
  </si>
  <si>
    <t>Lundi</t>
  </si>
  <si>
    <t>Mardi</t>
  </si>
  <si>
    <t>Mercredi</t>
  </si>
  <si>
    <t>Jeudi</t>
  </si>
  <si>
    <t>Vendredi</t>
  </si>
  <si>
    <t>7h00 à 15h00</t>
  </si>
  <si>
    <t>7h00 à 15h30</t>
  </si>
  <si>
    <t>7h30 à 16h00</t>
  </si>
  <si>
    <t>8h15 à 16h45</t>
  </si>
  <si>
    <t>7h45 à 16h15</t>
  </si>
  <si>
    <t>7h45 à 16h00</t>
  </si>
  <si>
    <t>8h30 à 16h30</t>
  </si>
  <si>
    <t>9h00 à 18h00</t>
  </si>
  <si>
    <t>11h00 à la Fermeture</t>
  </si>
  <si>
    <t>Éduc</t>
  </si>
  <si>
    <t>Dany</t>
  </si>
  <si>
    <t>Horaires - Installation 2</t>
  </si>
  <si>
    <t>Horaires - Installation 3</t>
  </si>
  <si>
    <t>Horaires - Installation 4</t>
  </si>
  <si>
    <t>Installation 1</t>
  </si>
  <si>
    <t>Installation 2</t>
  </si>
  <si>
    <t>Installation 3</t>
  </si>
  <si>
    <t>Installation 4</t>
  </si>
  <si>
    <t xml:space="preserve">liste des noms </t>
  </si>
  <si>
    <t>ctp</t>
  </si>
  <si>
    <t>dept</t>
  </si>
  <si>
    <t>linda</t>
  </si>
  <si>
    <t>Olivier</t>
  </si>
  <si>
    <t>Pascale T.</t>
  </si>
  <si>
    <t>Katrine D.</t>
  </si>
  <si>
    <t>Nancy</t>
  </si>
  <si>
    <t>Nanaé</t>
  </si>
  <si>
    <t>Bianca</t>
  </si>
  <si>
    <t>Martine</t>
  </si>
  <si>
    <t>Julie B.</t>
  </si>
  <si>
    <t>Agente</t>
  </si>
  <si>
    <t>Mélanie C.</t>
  </si>
  <si>
    <t>Mélanie G.</t>
  </si>
  <si>
    <t>Josée G.</t>
  </si>
  <si>
    <t>Marie-Elyse</t>
  </si>
  <si>
    <t>D.A.</t>
  </si>
  <si>
    <t>Caroline</t>
  </si>
  <si>
    <t>Clohé</t>
  </si>
  <si>
    <t>Emma</t>
  </si>
  <si>
    <t>Roxanne S.</t>
  </si>
  <si>
    <t>Marie-Catherine</t>
  </si>
  <si>
    <t>Marianne</t>
  </si>
  <si>
    <t>Chantale M.</t>
  </si>
  <si>
    <t>Chantal A.</t>
  </si>
  <si>
    <t>Julie G.</t>
  </si>
  <si>
    <t>Geneviève</t>
  </si>
  <si>
    <t>Myriam</t>
  </si>
  <si>
    <t>Audrey-Ann</t>
  </si>
  <si>
    <t>Éduc.</t>
  </si>
  <si>
    <t>Nathalie P.</t>
  </si>
  <si>
    <t>Nathalie F.</t>
  </si>
  <si>
    <t>Marianne G.</t>
  </si>
  <si>
    <t>Marie-Christine</t>
  </si>
  <si>
    <t>Marie-Pier</t>
  </si>
  <si>
    <t>Ann-Sophie</t>
  </si>
  <si>
    <t>Audrey</t>
  </si>
  <si>
    <t>Karen</t>
  </si>
  <si>
    <t>Lorraine</t>
  </si>
  <si>
    <t>Vicky</t>
  </si>
  <si>
    <t>Virginie</t>
  </si>
  <si>
    <t>Sarah L.</t>
  </si>
  <si>
    <t>Léa G.</t>
  </si>
  <si>
    <t>Carole</t>
  </si>
  <si>
    <t>Alain</t>
  </si>
  <si>
    <t>Véronica</t>
  </si>
  <si>
    <t>Krystel</t>
  </si>
  <si>
    <t>Magalie</t>
  </si>
  <si>
    <t>Lucie</t>
  </si>
  <si>
    <t>Vanessa</t>
  </si>
  <si>
    <t>Simon</t>
  </si>
  <si>
    <t>Véronique</t>
  </si>
  <si>
    <t>Evelyne</t>
  </si>
  <si>
    <t>Marie-Eve</t>
  </si>
  <si>
    <t>Shanny</t>
  </si>
  <si>
    <t>Mélanie</t>
  </si>
  <si>
    <t>Géraldine</t>
  </si>
  <si>
    <t>Lucile</t>
  </si>
  <si>
    <t>Stéphanie G.</t>
  </si>
  <si>
    <t>Josée R.</t>
  </si>
  <si>
    <t>Sonia T.</t>
  </si>
  <si>
    <t>Kyara</t>
  </si>
  <si>
    <t>Horaires du personnel et des groupes - Installation 1</t>
  </si>
  <si>
    <t>Semaine du 30 janvier 2023</t>
  </si>
  <si>
    <t>Hippocampes</t>
  </si>
  <si>
    <t>Tortues</t>
  </si>
  <si>
    <t>Etoiles de mer</t>
  </si>
  <si>
    <t>Dauphins</t>
  </si>
  <si>
    <t>Crabes</t>
  </si>
  <si>
    <t>Pieuvres</t>
  </si>
  <si>
    <t>11h30 à la fermeture</t>
  </si>
  <si>
    <t>Sauterelle des petits</t>
  </si>
  <si>
    <t>Sauterelle des grands</t>
  </si>
  <si>
    <t>Départ + tard (16h00)</t>
  </si>
  <si>
    <t>Planif. 9h00-11h00</t>
  </si>
  <si>
    <t>Planif. 8h30-11h00</t>
  </si>
  <si>
    <t>Planif. 8h00-11h00</t>
  </si>
  <si>
    <t>Planif. 14h45-17h00</t>
  </si>
  <si>
    <t>7h45-17h00</t>
  </si>
  <si>
    <t>Daphné</t>
  </si>
  <si>
    <t>14h30-16h00</t>
  </si>
  <si>
    <t>Quitte 11h30</t>
  </si>
  <si>
    <t>Caroline
Mélanie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</si>
</sst>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0" fontId="2" fillId="3" borderId="5" xfId="0" applyFont="1" applyFill="1" applyBorder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8" xfId="0" applyBorder="1"/>
    <xf numFmtId="0" fontId="0" fillId="0" borderId="8" xfId="0" applyBorder="1" applyAlignment="1">
      <alignment horizontal="left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E97B-0DF1-7847-BD5E-85335FB0A639}">
  <sheetPr codeName="Feuil1"/>
  <dimension ref="A1:L70"/>
  <sheetViews>
    <sheetView tabSelected="1" workbookViewId="0"/>
  </sheetViews>
  <sheetFormatPr baseColWidth="10" defaultRowHeight="16" x14ac:dyDescent="0.2"/>
  <cols>
    <col min="1" max="1" width="22.83203125" customWidth="1"/>
    <col min="2" max="2" width="16.33203125" customWidth="1"/>
    <col min="3" max="3" width="19.83203125" customWidth="1"/>
    <col min="6" max="6" width="22" customWidth="1"/>
    <col min="7" max="7" width="22.33203125" customWidth="1"/>
    <col min="8" max="8" width="6.33203125" customWidth="1"/>
    <col min="9" max="9" width="16.1640625" customWidth="1"/>
  </cols>
  <sheetData>
    <row r="1" spans="1:12" x14ac:dyDescent="0.2">
      <c r="G1" t="s">
        <v>43</v>
      </c>
      <c r="H1" t="s">
        <v>44</v>
      </c>
      <c r="I1" t="s">
        <v>45</v>
      </c>
    </row>
    <row r="2" spans="1:12" x14ac:dyDescent="0.2">
      <c r="G2" t="str" cm="1">
        <f t="array" ref="G2">INDEX(noms,(SMALL(IF(noms&lt;&gt;"",COLUMN(noms)+((ROW(noms)-3)/1000),""),ROW(A1))-INT(SMALL(IF(noms&lt;&gt;"",COLUMN(noms)+((ROW(noms)-3)/1000),""),ROW(A1))))*1000,INT(SMALL(IF(noms&lt;&gt;"",COLUMN(noms)+((ROW(noms)-3)/1000),""),ROW(A1))))</f>
        <v>Dany</v>
      </c>
      <c r="H2" cm="1">
        <f t="array" aca="1" ref="H2" ca="1">SUMPRODUCT(COUNTIF(INDIRECT("'"&amp;L$2:L$5&amp;"'!b5:f25"),G2))</f>
        <v>4</v>
      </c>
      <c r="I2" s="10" t="str" cm="1">
        <f t="array" aca="1" ref="I2" ca="1">INDEX(listenoms,SMALL(IF(compte=0,ROW(compte)-1,""),ROW(A1)))</f>
        <v>Isabelle D.</v>
      </c>
      <c r="J2" s="10" t="str" cm="1">
        <f t="array" aca="1" ref="J2" ca="1">INDEX($A$3:$C$3,,SMALL(IF(noms=I2,COLUMN(A:C),""),COUNTIF(I$2:I2,I2)))</f>
        <v>Éduc.</v>
      </c>
      <c r="L2" t="s">
        <v>39</v>
      </c>
    </row>
    <row r="3" spans="1:12" x14ac:dyDescent="0.2">
      <c r="A3" s="9" t="s">
        <v>73</v>
      </c>
      <c r="B3" s="8" t="s">
        <v>10</v>
      </c>
      <c r="C3" s="3" t="s">
        <v>15</v>
      </c>
      <c r="D3" s="3" t="s">
        <v>55</v>
      </c>
      <c r="E3" s="3" t="s">
        <v>60</v>
      </c>
      <c r="G3" t="str" cm="1">
        <f t="array" ref="G3">INDEX(noms,(SMALL(IF(noms&lt;&gt;"",COLUMN(noms)+((ROW(noms)-3)/1000),""),ROW(A2))-INT(SMALL(IF(noms&lt;&gt;"",COLUMN(noms)+((ROW(noms)-3)/1000),""),ROW(A2))))*1000,INT(SMALL(IF(noms&lt;&gt;"",COLUMN(noms)+((ROW(noms)-3)/1000),""),ROW(A2))))</f>
        <v>Francis</v>
      </c>
      <c r="H3" cm="1">
        <f t="array" aca="1" ref="H3" ca="1">SUMPRODUCT(COUNTIF(INDIRECT("'"&amp;L$2:L$5&amp;"'!b5:f25"),G3))</f>
        <v>1</v>
      </c>
      <c r="I3" s="10" t="str" cm="1">
        <f t="array" aca="1" ref="I3" ca="1">INDEX(listenoms,SMALL(IF(compte=0,ROW(compte)-1,""),ROW(A2)))</f>
        <v>Jacynthe</v>
      </c>
      <c r="J3" s="10" t="str" cm="1">
        <f t="array" aca="1" ref="J3" ca="1">INDEX($A$3:$C$3,,SMALL(IF(noms=I3,COLUMN(A:C),""),COUNTIF(I$2:I3,I3)))</f>
        <v>Éduc.</v>
      </c>
      <c r="L3" t="s">
        <v>40</v>
      </c>
    </row>
    <row r="4" spans="1:12" x14ac:dyDescent="0.2">
      <c r="A4" s="2" t="s">
        <v>35</v>
      </c>
      <c r="B4" s="14" t="s">
        <v>13</v>
      </c>
      <c r="C4" s="2" t="s">
        <v>17</v>
      </c>
      <c r="D4" s="7" t="s">
        <v>56</v>
      </c>
      <c r="E4" s="7" t="s">
        <v>61</v>
      </c>
      <c r="G4" t="str" cm="1">
        <f t="array" ref="G4">INDEX(noms,(SMALL(IF(noms&lt;&gt;"",COLUMN(noms)+((ROW(noms)-3)/1000),""),ROW(A3))-INT(SMALL(IF(noms&lt;&gt;"",COLUMN(noms)+((ROW(noms)-3)/1000),""),ROW(A3))))*1000,INT(SMALL(IF(noms&lt;&gt;"",COLUMN(noms)+((ROW(noms)-3)/1000),""),ROW(A3))))</f>
        <v>Isabelle D.</v>
      </c>
      <c r="H4" cm="1">
        <f t="array" aca="1" ref="H4" ca="1">SUMPRODUCT(COUNTIF(INDIRECT("'"&amp;L$2:L$5&amp;"'!b5:f25"),G4))</f>
        <v>0</v>
      </c>
      <c r="I4" s="10" t="str" cm="1">
        <f t="array" aca="1" ref="I4" ca="1">INDEX(listenoms,SMALL(IF(compte=0,ROW(compte)-1,""),ROW(A3)))</f>
        <v>Line</v>
      </c>
      <c r="J4" s="10" t="str" cm="1">
        <f t="array" aca="1" ref="J4" ca="1">INDEX($A$3:$C$3,,SMALL(IF(noms=I4,COLUMN(A:C),""),COUNTIF(I$2:I4,I4)))</f>
        <v>Éduc.</v>
      </c>
      <c r="L4" t="s">
        <v>41</v>
      </c>
    </row>
    <row r="5" spans="1:12" x14ac:dyDescent="0.2">
      <c r="A5" s="2" t="s">
        <v>0</v>
      </c>
      <c r="B5" s="15" t="s">
        <v>54</v>
      </c>
      <c r="C5" s="7" t="s">
        <v>16</v>
      </c>
      <c r="D5" s="7" t="s">
        <v>57</v>
      </c>
      <c r="E5" s="7" t="s">
        <v>62</v>
      </c>
      <c r="G5" t="str" cm="1">
        <f t="array" ref="G5">INDEX(noms,(SMALL(IF(noms&lt;&gt;"",COLUMN(noms)+((ROW(noms)-3)/1000),""),ROW(A4))-INT(SMALL(IF(noms&lt;&gt;"",COLUMN(noms)+((ROW(noms)-3)/1000),""),ROW(A4))))*1000,INT(SMALL(IF(noms&lt;&gt;"",COLUMN(noms)+((ROW(noms)-3)/1000),""),ROW(A4))))</f>
        <v>Isabelle L.</v>
      </c>
      <c r="H5" cm="1">
        <f t="array" aca="1" ref="H5" ca="1">SUMPRODUCT(COUNTIF(INDIRECT("'"&amp;L$2:L$5&amp;"'!b5:f25"),G5))</f>
        <v>1</v>
      </c>
      <c r="I5" s="10" t="str" cm="1">
        <f t="array" aca="1" ref="I5" ca="1">INDEX(listenoms,SMALL(IF(compte=0,ROW(compte)-1,""),ROW(A4)))</f>
        <v>Nathalie P.</v>
      </c>
      <c r="J5" s="10" t="str" cm="1">
        <f t="array" aca="1" ref="J5" ca="1">INDEX($A$3:$C$3,,SMALL(IF(noms=I5,COLUMN(A:C),""),COUNTIF(I$2:I5,I5)))</f>
        <v>Éduc.</v>
      </c>
      <c r="L5" t="s">
        <v>42</v>
      </c>
    </row>
    <row r="6" spans="1:12" x14ac:dyDescent="0.2">
      <c r="A6" s="2" t="s">
        <v>6</v>
      </c>
      <c r="B6" s="14" t="s">
        <v>12</v>
      </c>
      <c r="C6" s="2" t="s">
        <v>19</v>
      </c>
      <c r="D6" s="7" t="s">
        <v>58</v>
      </c>
      <c r="G6" t="str" cm="1">
        <f t="array" ref="G6">INDEX(noms,(SMALL(IF(noms&lt;&gt;"",COLUMN(noms)+((ROW(noms)-3)/1000),""),ROW(A5))-INT(SMALL(IF(noms&lt;&gt;"",COLUMN(noms)+((ROW(noms)-3)/1000),""),ROW(A5))))*1000,INT(SMALL(IF(noms&lt;&gt;"",COLUMN(noms)+((ROW(noms)-3)/1000),""),ROW(A5))))</f>
        <v>Jacynthe</v>
      </c>
      <c r="H6" cm="1">
        <f t="array" aca="1" ref="H6" ca="1">SUMPRODUCT(COUNTIF(INDIRECT("'"&amp;L$2:L$5&amp;"'!b5:f25"),G6))</f>
        <v>0</v>
      </c>
      <c r="I6" s="10" t="str" cm="1">
        <f t="array" aca="1" ref="I6" ca="1">INDEX(listenoms,SMALL(IF(compte=0,ROW(compte)-1,""),ROW(A5)))</f>
        <v>Olivier</v>
      </c>
      <c r="J6" s="10" t="str" cm="1">
        <f t="array" aca="1" ref="J6" ca="1">INDEX($A$3:$C$3,,SMALL(IF(noms=I6,COLUMN(A:C),""),COUNTIF(I$2:I6,I6)))</f>
        <v>Éduc.</v>
      </c>
    </row>
    <row r="7" spans="1:12" x14ac:dyDescent="0.2">
      <c r="A7" s="2" t="s">
        <v>7</v>
      </c>
      <c r="B7" s="15" t="s">
        <v>59</v>
      </c>
      <c r="C7" s="7" t="s">
        <v>4</v>
      </c>
      <c r="G7" t="str" cm="1">
        <f t="array" ref="G7">INDEX(noms,(SMALL(IF(noms&lt;&gt;"",COLUMN(noms)+((ROW(noms)-3)/1000),""),ROW(A6))-INT(SMALL(IF(noms&lt;&gt;"",COLUMN(noms)+((ROW(noms)-3)/1000),""),ROW(A6))))*1000,INT(SMALL(IF(noms&lt;&gt;"",COLUMN(noms)+((ROW(noms)-3)/1000),""),ROW(A6))))</f>
        <v>Line</v>
      </c>
      <c r="H7" cm="1">
        <f t="array" aca="1" ref="H7" ca="1">SUMPRODUCT(COUNTIF(INDIRECT("'"&amp;L$2:L$5&amp;"'!b5:f25"),G7))</f>
        <v>0</v>
      </c>
      <c r="I7" s="10" t="str" cm="1">
        <f t="array" aca="1" ref="I7" ca="1">INDEX(listenoms,SMALL(IF(compte=0,ROW(compte)-1,""),ROW(A6)))</f>
        <v>Stéphanie G.</v>
      </c>
      <c r="J7" s="10" t="str" cm="1">
        <f t="array" aca="1" ref="J7" ca="1">INDEX($A$3:$C$3,,SMALL(IF(noms=I7,COLUMN(A:C),""),COUNTIF(I$2:I7,I7)))</f>
        <v>Éduc.</v>
      </c>
    </row>
    <row r="8" spans="1:12" x14ac:dyDescent="0.2">
      <c r="A8" s="2" t="s">
        <v>5</v>
      </c>
      <c r="B8" s="15" t="s">
        <v>83</v>
      </c>
      <c r="C8" s="7" t="s">
        <v>18</v>
      </c>
      <c r="G8" t="str" cm="1">
        <f t="array" ref="G8">INDEX(noms,(SMALL(IF(noms&lt;&gt;"",COLUMN(noms)+((ROW(noms)-3)/1000),""),ROW(A7))-INT(SMALL(IF(noms&lt;&gt;"",COLUMN(noms)+((ROW(noms)-3)/1000),""),ROW(A7))))*1000,INT(SMALL(IF(noms&lt;&gt;"",COLUMN(noms)+((ROW(noms)-3)/1000),""),ROW(A7))))</f>
        <v>Lorry-Ann</v>
      </c>
      <c r="H8" cm="1">
        <f t="array" aca="1" ref="H8" ca="1">SUMPRODUCT(COUNTIF(INDIRECT("'"&amp;L$2:L$5&amp;"'!b5:f25"),G8))</f>
        <v>2</v>
      </c>
      <c r="I8" s="10" t="str" cm="1">
        <f t="array" aca="1" ref="I8" ca="1">INDEX(listenoms,SMALL(IF(compte=0,ROW(compte)-1,""),ROW(A7)))</f>
        <v>Roxanne S.</v>
      </c>
      <c r="J8" s="10" t="str" cm="1">
        <f t="array" aca="1" ref="J8" ca="1">INDEX($A$3:$C$3,,SMALL(IF(noms=I8,COLUMN(A:C),""),COUNTIF(I$2:I8,I8)))</f>
        <v>Éduc.</v>
      </c>
    </row>
    <row r="9" spans="1:12" x14ac:dyDescent="0.2">
      <c r="A9" s="2" t="s">
        <v>2</v>
      </c>
      <c r="B9" s="15" t="s">
        <v>84</v>
      </c>
      <c r="C9" s="7" t="s">
        <v>87</v>
      </c>
      <c r="G9" t="str" cm="1">
        <f t="array" ref="G9">INDEX(noms,(SMALL(IF(noms&lt;&gt;"",COLUMN(noms)+((ROW(noms)-3)/1000),""),ROW(A8))-INT(SMALL(IF(noms&lt;&gt;"",COLUMN(noms)+((ROW(noms)-3)/1000),""),ROW(A8))))*1000,INT(SMALL(IF(noms&lt;&gt;"",COLUMN(noms)+((ROW(noms)-3)/1000),""),ROW(A8))))</f>
        <v>Nathalie P.</v>
      </c>
      <c r="H9" cm="1">
        <f t="array" aca="1" ref="H9" ca="1">SUMPRODUCT(COUNTIF(INDIRECT("'"&amp;L$2:L$5&amp;"'!b5:f25"),G9))</f>
        <v>0</v>
      </c>
      <c r="I9" s="10" t="str" cm="1">
        <f t="array" aca="1" ref="I9" ca="1">INDEX(listenoms,SMALL(IF(compte=0,ROW(compte)-1,""),ROW(A8)))</f>
        <v>Emma</v>
      </c>
      <c r="J9" s="10" t="str" cm="1">
        <f t="array" aca="1" ref="J9" ca="1">INDEX($A$3:$C$3,,SMALL(IF(noms=I9,COLUMN(A:C),""),COUNTIF(I$2:I9,I9)))</f>
        <v>Éduc.</v>
      </c>
    </row>
    <row r="10" spans="1:12" x14ac:dyDescent="0.2">
      <c r="A10" s="2" t="s">
        <v>14</v>
      </c>
      <c r="B10" s="2" t="s">
        <v>101</v>
      </c>
      <c r="C10" s="2" t="s">
        <v>88</v>
      </c>
      <c r="G10" t="str" cm="1">
        <f t="array" ref="G10">INDEX(noms,(SMALL(IF(noms&lt;&gt;"",COLUMN(noms)+((ROW(noms)-3)/1000),""),ROW(A9))-INT(SMALL(IF(noms&lt;&gt;"",COLUMN(noms)+((ROW(noms)-3)/1000),""),ROW(A9))))*1000,INT(SMALL(IF(noms&lt;&gt;"",COLUMN(noms)+((ROW(noms)-3)/1000),""),ROW(A9))))</f>
        <v>Olivier</v>
      </c>
      <c r="H10" cm="1">
        <f t="array" aca="1" ref="H10" ca="1">SUMPRODUCT(COUNTIF(INDIRECT("'"&amp;L$2:L$5&amp;"'!b5:f25"),G10))</f>
        <v>0</v>
      </c>
      <c r="I10" s="10" t="str" cm="1">
        <f t="array" aca="1" ref="I10" ca="1">INDEX(listenoms,SMALL(IF(compte=0,ROW(compte)-1,""),ROW(A9)))</f>
        <v>Marie-Catherine</v>
      </c>
      <c r="J10" s="10" t="str" cm="1">
        <f t="array" aca="1" ref="J10" ca="1">INDEX($A$3:$C$3,,SMALL(IF(noms=I10,COLUMN(A:C),""),COUNTIF(I$2:I10,I10)))</f>
        <v>Éduc.</v>
      </c>
    </row>
    <row r="11" spans="1:12" x14ac:dyDescent="0.2">
      <c r="A11" s="2" t="s">
        <v>74</v>
      </c>
      <c r="B11" s="13"/>
      <c r="G11" t="str" cm="1">
        <f t="array" ref="G11">INDEX(noms,(SMALL(IF(noms&lt;&gt;"",COLUMN(noms)+((ROW(noms)-3)/1000),""),ROW(A10))-INT(SMALL(IF(noms&lt;&gt;"",COLUMN(noms)+((ROW(noms)-3)/1000),""),ROW(A10))))*1000,INT(SMALL(IF(noms&lt;&gt;"",COLUMN(noms)+((ROW(noms)-3)/1000),""),ROW(A10))))</f>
        <v>Pascale V.</v>
      </c>
      <c r="H11" cm="1">
        <f t="array" aca="1" ref="H11" ca="1">SUMPRODUCT(COUNTIF(INDIRECT("'"&amp;L$2:L$5&amp;"'!b5:f25"),G11))</f>
        <v>1</v>
      </c>
      <c r="I11" s="10" t="str" cm="1">
        <f t="array" aca="1" ref="I11" ca="1">INDEX(listenoms,SMALL(IF(compte=0,ROW(compte)-1,""),ROW(A10)))</f>
        <v>Marianne</v>
      </c>
      <c r="J11" s="10" t="str" cm="1">
        <f t="array" aca="1" ref="J11" ca="1">INDEX($A$3:$C$3,,SMALL(IF(noms=I11,COLUMN(A:C),""),COUNTIF(I$2:I11,I11)))</f>
        <v>Éduc.</v>
      </c>
    </row>
    <row r="12" spans="1:12" x14ac:dyDescent="0.2">
      <c r="A12" s="2" t="s">
        <v>47</v>
      </c>
      <c r="B12" s="13"/>
      <c r="G12" t="str" cm="1">
        <f t="array" ref="G12">INDEX(noms,(SMALL(IF(noms&lt;&gt;"",COLUMN(noms)+((ROW(noms)-3)/1000),""),ROW(A11))-INT(SMALL(IF(noms&lt;&gt;"",COLUMN(noms)+((ROW(noms)-3)/1000),""),ROW(A11))))*1000,INT(SMALL(IF(noms&lt;&gt;"",COLUMN(noms)+((ROW(noms)-3)/1000),""),ROW(A11))))</f>
        <v>Sarah-Kim</v>
      </c>
      <c r="H12" cm="1">
        <f t="array" aca="1" ref="H12" ca="1">SUMPRODUCT(COUNTIF(INDIRECT("'"&amp;L$2:L$5&amp;"'!b5:f25"),G12))</f>
        <v>1</v>
      </c>
      <c r="I12" s="10" t="str" cm="1">
        <f t="array" aca="1" ref="I12" ca="1">INDEX(listenoms,SMALL(IF(compte=0,ROW(compte)-1,""),ROW(A11)))</f>
        <v>Chantale M.</v>
      </c>
      <c r="J12" s="10" t="str" cm="1">
        <f t="array" aca="1" ref="J12" ca="1">INDEX($A$3:$C$3,,SMALL(IF(noms=I12,COLUMN(A:C),""),COUNTIF(I$2:I12,I12)))</f>
        <v>Éduc.</v>
      </c>
    </row>
    <row r="13" spans="1:12" x14ac:dyDescent="0.2">
      <c r="A13" s="2" t="s">
        <v>3</v>
      </c>
      <c r="B13" s="13"/>
      <c r="G13" t="str" cm="1">
        <f t="array" ref="G13">INDEX(noms,(SMALL(IF(noms&lt;&gt;"",COLUMN(noms)+((ROW(noms)-3)/1000),""),ROW(A12))-INT(SMALL(IF(noms&lt;&gt;"",COLUMN(noms)+((ROW(noms)-3)/1000),""),ROW(A12))))*1000,INT(SMALL(IF(noms&lt;&gt;"",COLUMN(noms)+((ROW(noms)-3)/1000),""),ROW(A12))))</f>
        <v>Stéphanie G.</v>
      </c>
      <c r="H13" cm="1">
        <f t="array" aca="1" ref="H13" ca="1">SUMPRODUCT(COUNTIF(INDIRECT("'"&amp;L$2:L$5&amp;"'!b5:f25"),G13))</f>
        <v>0</v>
      </c>
      <c r="I13" s="10" t="str" cm="1">
        <f t="array" aca="1" ref="I13" ca="1">INDEX(listenoms,SMALL(IF(compte=0,ROW(compte)-1,""),ROW(A12)))</f>
        <v>Chantal A.</v>
      </c>
      <c r="J13" s="10" t="str" cm="1">
        <f t="array" aca="1" ref="J13" ca="1">INDEX($A$3:$C$3,,SMALL(IF(noms=I13,COLUMN(A:C),""),COUNTIF(I$2:I13,I13)))</f>
        <v>Éduc.</v>
      </c>
    </row>
    <row r="14" spans="1:12" x14ac:dyDescent="0.2">
      <c r="A14" s="2" t="s">
        <v>1</v>
      </c>
      <c r="C14" s="13"/>
      <c r="G14" t="str" cm="1">
        <f t="array" ref="G14">INDEX(noms,(SMALL(IF(noms&lt;&gt;"",COLUMN(noms)+((ROW(noms)-3)/1000),""),ROW(A13))-INT(SMALL(IF(noms&lt;&gt;"",COLUMN(noms)+((ROW(noms)-3)/1000),""),ROW(A13))))*1000,INT(SMALL(IF(noms&lt;&gt;"",COLUMN(noms)+((ROW(noms)-3)/1000),""),ROW(A13))))</f>
        <v>Sylvie</v>
      </c>
      <c r="H14" cm="1">
        <f t="array" aca="1" ref="H14" ca="1">SUMPRODUCT(COUNTIF(INDIRECT("'"&amp;L$2:L$5&amp;"'!b5:f25"),G14))</f>
        <v>1</v>
      </c>
      <c r="I14" s="10" t="str" cm="1">
        <f t="array" aca="1" ref="I14" ca="1">INDEX(listenoms,SMALL(IF(compte=0,ROW(compte)-1,""),ROW(A13)))</f>
        <v>Julie G.</v>
      </c>
      <c r="J14" s="10" t="str" cm="1">
        <f t="array" aca="1" ref="J14" ca="1">INDEX($A$3:$C$3,,SMALL(IF(noms=I14,COLUMN(A:C),""),COUNTIF(I$2:I14,I14)))</f>
        <v>Éduc.</v>
      </c>
    </row>
    <row r="15" spans="1:12" x14ac:dyDescent="0.2">
      <c r="A15" s="2" t="s">
        <v>102</v>
      </c>
      <c r="B15" s="13"/>
      <c r="G15" t="str" cm="1">
        <f t="array" ref="G15">INDEX(noms,(SMALL(IF(noms&lt;&gt;"",COLUMN(noms)+((ROW(noms)-3)/1000),""),ROW(A14))-INT(SMALL(IF(noms&lt;&gt;"",COLUMN(noms)+((ROW(noms)-3)/1000),""),ROW(A14))))*1000,INT(SMALL(IF(noms&lt;&gt;"",COLUMN(noms)+((ROW(noms)-3)/1000),""),ROW(A14))))</f>
        <v>Pascale T.</v>
      </c>
      <c r="H15" cm="1">
        <f t="array" aca="1" ref="H15" ca="1">SUMPRODUCT(COUNTIF(INDIRECT("'"&amp;L$2:L$5&amp;"'!b5:f25"),G15))</f>
        <v>5</v>
      </c>
      <c r="I15" s="10" t="str" cm="1">
        <f t="array" aca="1" ref="I15" ca="1">INDEX(listenoms,SMALL(IF(compte=0,ROW(compte)-1,""),ROW(A14)))</f>
        <v>Geneviève</v>
      </c>
      <c r="J15" s="10" t="str" cm="1">
        <f t="array" aca="1" ref="J15" ca="1">INDEX($A$3:$C$3,,SMALL(IF(noms=I15,COLUMN(A:C),""),COUNTIF(I$2:I15,I15)))</f>
        <v>Éduc.</v>
      </c>
    </row>
    <row r="16" spans="1:12" x14ac:dyDescent="0.2">
      <c r="A16" s="2" t="s">
        <v>4</v>
      </c>
      <c r="B16" s="13"/>
      <c r="G16" t="str" cm="1">
        <f t="array" ref="G16">INDEX(noms,(SMALL(IF(noms&lt;&gt;"",COLUMN(noms)+((ROW(noms)-3)/1000),""),ROW(A15))-INT(SMALL(IF(noms&lt;&gt;"",COLUMN(noms)+((ROW(noms)-3)/1000),""),ROW(A15))))*1000,INT(SMALL(IF(noms&lt;&gt;"",COLUMN(noms)+((ROW(noms)-3)/1000),""),ROW(A15))))</f>
        <v>Katrine D.</v>
      </c>
      <c r="H16" cm="1">
        <f t="array" aca="1" ref="H16" ca="1">SUMPRODUCT(COUNTIF(INDIRECT("'"&amp;L$2:L$5&amp;"'!b5:f25"),G16))</f>
        <v>1</v>
      </c>
      <c r="I16" s="10" t="str" cm="1">
        <f t="array" aca="1" ref="I16" ca="1">INDEX(listenoms,SMALL(IF(compte=0,ROW(compte)-1,""),ROW(A15)))</f>
        <v>Myriam</v>
      </c>
      <c r="J16" s="10" t="str" cm="1">
        <f t="array" aca="1" ref="J16" ca="1">INDEX($A$3:$C$3,,SMALL(IF(noms=I16,COLUMN(A:C),""),COUNTIF(I$2:I16,I16)))</f>
        <v>Éduc.</v>
      </c>
    </row>
    <row r="17" spans="1:10" x14ac:dyDescent="0.2">
      <c r="A17" s="2" t="s">
        <v>48</v>
      </c>
      <c r="G17" t="str" cm="1">
        <f t="array" ref="G17">INDEX(noms,(SMALL(IF(noms&lt;&gt;"",COLUMN(noms)+((ROW(noms)-3)/1000),""),ROW(A16))-INT(SMALL(IF(noms&lt;&gt;"",COLUMN(noms)+((ROW(noms)-3)/1000),""),ROW(A16))))*1000,INT(SMALL(IF(noms&lt;&gt;"",COLUMN(noms)+((ROW(noms)-3)/1000),""),ROW(A16))))</f>
        <v>Nancy</v>
      </c>
      <c r="H17" cm="1">
        <f t="array" aca="1" ref="H17" ca="1">SUMPRODUCT(COUNTIF(INDIRECT("'"&amp;L$2:L$5&amp;"'!b5:f25"),G17))</f>
        <v>4</v>
      </c>
      <c r="I17" s="10" t="str" cm="1">
        <f t="array" aca="1" ref="I17" ca="1">INDEX(listenoms,SMALL(IF(compte=0,ROW(compte)-1,""),ROW(A16)))</f>
        <v>Audrey-Ann</v>
      </c>
      <c r="J17" s="10" t="str" cm="1">
        <f t="array" aca="1" ref="J17" ca="1">INDEX($A$3:$C$3,,SMALL(IF(noms=I17,COLUMN(A:C),""),COUNTIF(I$2:I17,I17)))</f>
        <v>Éduc.</v>
      </c>
    </row>
    <row r="18" spans="1:10" x14ac:dyDescent="0.2">
      <c r="A18" s="2" t="s">
        <v>49</v>
      </c>
      <c r="G18" t="str" cm="1">
        <f t="array" ref="G18">INDEX(noms,(SMALL(IF(noms&lt;&gt;"",COLUMN(noms)+((ROW(noms)-3)/1000),""),ROW(A17))-INT(SMALL(IF(noms&lt;&gt;"",COLUMN(noms)+((ROW(noms)-3)/1000),""),ROW(A17))))*1000,INT(SMALL(IF(noms&lt;&gt;"",COLUMN(noms)+((ROW(noms)-3)/1000),""),ROW(A17))))</f>
        <v>Nanaé</v>
      </c>
      <c r="H18" cm="1">
        <f t="array" aca="1" ref="H18" ca="1">SUMPRODUCT(COUNTIF(INDIRECT("'"&amp;L$2:L$5&amp;"'!b5:f25"),G18))</f>
        <v>4</v>
      </c>
      <c r="I18" s="10" t="str" cm="1">
        <f t="array" aca="1" ref="I18" ca="1">INDEX(listenoms,SMALL(IF(compte=0,ROW(compte)-1,""),ROW(A17)))</f>
        <v>Nathalie F.</v>
      </c>
      <c r="J18" s="10" t="str" cm="1">
        <f t="array" aca="1" ref="J18" ca="1">INDEX($A$3:$C$3,,SMALL(IF(noms=I18,COLUMN(A:C),""),COUNTIF(I$2:I18,I18)))</f>
        <v>Éduc.</v>
      </c>
    </row>
    <row r="19" spans="1:10" x14ac:dyDescent="0.2">
      <c r="A19" s="2" t="s">
        <v>50</v>
      </c>
      <c r="G19" t="str" cm="1">
        <f t="array" ref="G19">INDEX(noms,(SMALL(IF(noms&lt;&gt;"",COLUMN(noms)+((ROW(noms)-3)/1000),""),ROW(A18))-INT(SMALL(IF(noms&lt;&gt;"",COLUMN(noms)+((ROW(noms)-3)/1000),""),ROW(A18))))*1000,INT(SMALL(IF(noms&lt;&gt;"",COLUMN(noms)+((ROW(noms)-3)/1000),""),ROW(A18))))</f>
        <v>Bianca</v>
      </c>
      <c r="H19" cm="1">
        <f t="array" aca="1" ref="H19" ca="1">SUMPRODUCT(COUNTIF(INDIRECT("'"&amp;L$2:L$5&amp;"'!b5:f25"),G19))</f>
        <v>5</v>
      </c>
      <c r="I19" s="10" t="str" cm="1">
        <f t="array" aca="1" ref="I19" ca="1">INDEX(listenoms,SMALL(IF(compte=0,ROW(compte)-1,""),ROW(A18)))</f>
        <v>Marianne G.</v>
      </c>
      <c r="J19" s="10" t="str" cm="1">
        <f t="array" aca="1" ref="J19" ca="1">INDEX($A$3:$C$3,,SMALL(IF(noms=I19,COLUMN(A:C),""),COUNTIF(I$2:I19,I19)))</f>
        <v>Éduc.</v>
      </c>
    </row>
    <row r="20" spans="1:10" x14ac:dyDescent="0.2">
      <c r="A20" s="2" t="s">
        <v>51</v>
      </c>
      <c r="G20" t="str" cm="1">
        <f t="array" ref="G20">INDEX(noms,(SMALL(IF(noms&lt;&gt;"",COLUMN(noms)+((ROW(noms)-3)/1000),""),ROW(A19))-INT(SMALL(IF(noms&lt;&gt;"",COLUMN(noms)+((ROW(noms)-3)/1000),""),ROW(A19))))*1000,INT(SMALL(IF(noms&lt;&gt;"",COLUMN(noms)+((ROW(noms)-3)/1000),""),ROW(A19))))</f>
        <v>Martine</v>
      </c>
      <c r="H20" cm="1">
        <f t="array" aca="1" ref="H20" ca="1">SUMPRODUCT(COUNTIF(INDIRECT("'"&amp;L$2:L$5&amp;"'!b5:f25"),G20))</f>
        <v>5</v>
      </c>
      <c r="I20" s="10" t="str" cm="1">
        <f t="array" aca="1" ref="I20" ca="1">INDEX(listenoms,SMALL(IF(compte=0,ROW(compte)-1,""),ROW(A19)))</f>
        <v>Marie-Christine</v>
      </c>
      <c r="J20" s="10" t="str" cm="1">
        <f t="array" aca="1" ref="J20" ca="1">INDEX($A$3:$C$3,,SMALL(IF(noms=I20,COLUMN(A:C),""),COUNTIF(I$2:I20,I20)))</f>
        <v>Éduc.</v>
      </c>
    </row>
    <row r="21" spans="1:10" x14ac:dyDescent="0.2">
      <c r="A21" s="7" t="s">
        <v>52</v>
      </c>
      <c r="G21" t="str" cm="1">
        <f t="array" ref="G21">INDEX(noms,(SMALL(IF(noms&lt;&gt;"",COLUMN(noms)+((ROW(noms)-3)/1000),""),ROW(A20))-INT(SMALL(IF(noms&lt;&gt;"",COLUMN(noms)+((ROW(noms)-3)/1000),""),ROW(A20))))*1000,INT(SMALL(IF(noms&lt;&gt;"",COLUMN(noms)+((ROW(noms)-3)/1000),""),ROW(A20))))</f>
        <v>Roxanne S.</v>
      </c>
      <c r="H21" cm="1">
        <f t="array" aca="1" ref="H21" ca="1">SUMPRODUCT(COUNTIF(INDIRECT("'"&amp;L$2:L$5&amp;"'!b5:f25"),G21))</f>
        <v>0</v>
      </c>
      <c r="I21" s="10" t="str" cm="1">
        <f t="array" aca="1" ref="I21" ca="1">INDEX(listenoms,SMALL(IF(compte=0,ROW(compte)-1,""),ROW(A20)))</f>
        <v>Marie-Pier</v>
      </c>
      <c r="J21" s="10" t="str" cm="1">
        <f t="array" aca="1" ref="J21" ca="1">INDEX($A$3:$C$3,,SMALL(IF(noms=I21,COLUMN(A:C),""),COUNTIF(I$2:I21,I21)))</f>
        <v>Éduc.</v>
      </c>
    </row>
    <row r="22" spans="1:10" x14ac:dyDescent="0.2">
      <c r="A22" s="2" t="s">
        <v>53</v>
      </c>
      <c r="G22" t="str" cm="1">
        <f t="array" ref="G22">INDEX(noms,(SMALL(IF(noms&lt;&gt;"",COLUMN(noms)+((ROW(noms)-3)/1000),""),ROW(A21))-INT(SMALL(IF(noms&lt;&gt;"",COLUMN(noms)+((ROW(noms)-3)/1000),""),ROW(A21))))*1000,INT(SMALL(IF(noms&lt;&gt;"",COLUMN(noms)+((ROW(noms)-3)/1000),""),ROW(A21))))</f>
        <v>Emma</v>
      </c>
      <c r="H22" cm="1">
        <f t="array" aca="1" ref="H22" ca="1">SUMPRODUCT(COUNTIF(INDIRECT("'"&amp;L$2:L$5&amp;"'!b5:f25"),G22))</f>
        <v>0</v>
      </c>
      <c r="I22" s="10" t="str" cm="1">
        <f t="array" aca="1" ref="I22" ca="1">INDEX(listenoms,SMALL(IF(compte=0,ROW(compte)-1,""),ROW(A21)))</f>
        <v>Ann-Sophie</v>
      </c>
      <c r="J22" s="10" t="str" cm="1">
        <f t="array" aca="1" ref="J22" ca="1">INDEX($A$3:$C$3,,SMALL(IF(noms=I22,COLUMN(A:C),""),COUNTIF(I$2:I22,I22)))</f>
        <v>Éduc.</v>
      </c>
    </row>
    <row r="23" spans="1:10" x14ac:dyDescent="0.2">
      <c r="A23" s="2" t="s">
        <v>64</v>
      </c>
      <c r="G23" t="str" cm="1">
        <f t="array" ref="G23">INDEX(noms,(SMALL(IF(noms&lt;&gt;"",COLUMN(noms)+((ROW(noms)-3)/1000),""),ROW(A22))-INT(SMALL(IF(noms&lt;&gt;"",COLUMN(noms)+((ROW(noms)-3)/1000),""),ROW(A22))))*1000,INT(SMALL(IF(noms&lt;&gt;"",COLUMN(noms)+((ROW(noms)-3)/1000),""),ROW(A22))))</f>
        <v>Marie-Catherine</v>
      </c>
      <c r="H23" cm="1">
        <f t="array" aca="1" ref="H23" ca="1">SUMPRODUCT(COUNTIF(INDIRECT("'"&amp;L$2:L$5&amp;"'!b5:f25"),G23))</f>
        <v>0</v>
      </c>
      <c r="I23" s="10" t="str" cm="1">
        <f t="array" aca="1" ref="I23" ca="1">INDEX(listenoms,SMALL(IF(compte=0,ROW(compte)-1,""),ROW(A22)))</f>
        <v>Audrey</v>
      </c>
      <c r="J23" s="10" t="str" cm="1">
        <f t="array" aca="1" ref="J23" ca="1">INDEX($A$3:$C$3,,SMALL(IF(noms=I23,COLUMN(A:C),""),COUNTIF(I$2:I23,I23)))</f>
        <v>Éduc.</v>
      </c>
    </row>
    <row r="24" spans="1:10" x14ac:dyDescent="0.2">
      <c r="A24" s="2" t="s">
        <v>63</v>
      </c>
      <c r="G24" t="str" cm="1">
        <f t="array" ref="G24">INDEX(noms,(SMALL(IF(noms&lt;&gt;"",COLUMN(noms)+((ROW(noms)-3)/1000),""),ROW(A23))-INT(SMALL(IF(noms&lt;&gt;"",COLUMN(noms)+((ROW(noms)-3)/1000),""),ROW(A23))))*1000,INT(SMALL(IF(noms&lt;&gt;"",COLUMN(noms)+((ROW(noms)-3)/1000),""),ROW(A23))))</f>
        <v>Marianne</v>
      </c>
      <c r="H24" cm="1">
        <f t="array" aca="1" ref="H24" ca="1">SUMPRODUCT(COUNTIF(INDIRECT("'"&amp;L$2:L$5&amp;"'!b5:f25"),G24))</f>
        <v>0</v>
      </c>
      <c r="I24" s="10" t="str" cm="1">
        <f t="array" aca="1" ref="I24" ca="1">INDEX(listenoms,SMALL(IF(compte=0,ROW(compte)-1,""),ROW(A23)))</f>
        <v>Karen</v>
      </c>
      <c r="J24" s="10" t="str" cm="1">
        <f t="array" aca="1" ref="J24" ca="1">INDEX($A$3:$C$3,,SMALL(IF(noms=I24,COLUMN(A:C),""),COUNTIF(I$2:I24,I24)))</f>
        <v>Éduc.</v>
      </c>
    </row>
    <row r="25" spans="1:10" x14ac:dyDescent="0.2">
      <c r="A25" s="2" t="s">
        <v>65</v>
      </c>
      <c r="G25" t="str" cm="1">
        <f t="array" ref="G25">INDEX(noms,(SMALL(IF(noms&lt;&gt;"",COLUMN(noms)+((ROW(noms)-3)/1000),""),ROW(A24))-INT(SMALL(IF(noms&lt;&gt;"",COLUMN(noms)+((ROW(noms)-3)/1000),""),ROW(A24))))*1000,INT(SMALL(IF(noms&lt;&gt;"",COLUMN(noms)+((ROW(noms)-3)/1000),""),ROW(A24))))</f>
        <v>Chantale M.</v>
      </c>
      <c r="H25" cm="1">
        <f t="array" aca="1" ref="H25" ca="1">SUMPRODUCT(COUNTIF(INDIRECT("'"&amp;L$2:L$5&amp;"'!b5:f25"),G25))</f>
        <v>0</v>
      </c>
      <c r="I25" s="10" t="str" cm="1">
        <f t="array" aca="1" ref="I25" ca="1">INDEX(listenoms,SMALL(IF(compte=0,ROW(compte)-1,""),ROW(A24)))</f>
        <v>Lorraine</v>
      </c>
      <c r="J25" s="10" t="str" cm="1">
        <f t="array" aca="1" ref="J25" ca="1">INDEX($A$3:$C$3,,SMALL(IF(noms=I25,COLUMN(A:C),""),COUNTIF(I$2:I25,I25)))</f>
        <v>Éduc.</v>
      </c>
    </row>
    <row r="26" spans="1:10" x14ac:dyDescent="0.2">
      <c r="A26" s="2" t="s">
        <v>66</v>
      </c>
      <c r="G26" t="str" cm="1">
        <f t="array" ref="G26">INDEX(noms,(SMALL(IF(noms&lt;&gt;"",COLUMN(noms)+((ROW(noms)-3)/1000),""),ROW(A25))-INT(SMALL(IF(noms&lt;&gt;"",COLUMN(noms)+((ROW(noms)-3)/1000),""),ROW(A25))))*1000,INT(SMALL(IF(noms&lt;&gt;"",COLUMN(noms)+((ROW(noms)-3)/1000),""),ROW(A25))))</f>
        <v>Chantal A.</v>
      </c>
      <c r="H26" cm="1">
        <f t="array" aca="1" ref="H26" ca="1">SUMPRODUCT(COUNTIF(INDIRECT("'"&amp;L$2:L$5&amp;"'!b5:f25"),G26))</f>
        <v>0</v>
      </c>
      <c r="I26" s="10" t="str" cm="1">
        <f t="array" aca="1" ref="I26" ca="1">INDEX(listenoms,SMALL(IF(compte=0,ROW(compte)-1,""),ROW(A25)))</f>
        <v>Sarah L.</v>
      </c>
      <c r="J26" s="10" t="str" cm="1">
        <f t="array" aca="1" ref="J26" ca="1">INDEX($A$3:$C$3,,SMALL(IF(noms=I26,COLUMN(A:C),""),COUNTIF(I$2:I26,I26)))</f>
        <v>Éduc.</v>
      </c>
    </row>
    <row r="27" spans="1:10" x14ac:dyDescent="0.2">
      <c r="A27" s="2" t="s">
        <v>67</v>
      </c>
      <c r="G27" t="str" cm="1">
        <f t="array" ref="G27">INDEX(noms,(SMALL(IF(noms&lt;&gt;"",COLUMN(noms)+((ROW(noms)-3)/1000),""),ROW(A26))-INT(SMALL(IF(noms&lt;&gt;"",COLUMN(noms)+((ROW(noms)-3)/1000),""),ROW(A26))))*1000,INT(SMALL(IF(noms&lt;&gt;"",COLUMN(noms)+((ROW(noms)-3)/1000),""),ROW(A26))))</f>
        <v>Julie G.</v>
      </c>
      <c r="H27" cm="1">
        <f t="array" aca="1" ref="H27" ca="1">SUMPRODUCT(COUNTIF(INDIRECT("'"&amp;L$2:L$5&amp;"'!b5:f25"),G27))</f>
        <v>0</v>
      </c>
      <c r="I27" s="10" t="str" cm="1">
        <f t="array" aca="1" ref="I27" ca="1">INDEX(listenoms,SMALL(IF(compte=0,ROW(compte)-1,""),ROW(A26)))</f>
        <v>Léa G.</v>
      </c>
      <c r="J27" s="10" t="str" cm="1">
        <f t="array" aca="1" ref="J27" ca="1">INDEX($A$3:$C$3,,SMALL(IF(noms=I27,COLUMN(A:C),""),COUNTIF(I$2:I27,I27)))</f>
        <v>Éduc.</v>
      </c>
    </row>
    <row r="28" spans="1:10" x14ac:dyDescent="0.2">
      <c r="A28" s="2" t="s">
        <v>68</v>
      </c>
      <c r="G28" t="str" cm="1">
        <f t="array" ref="G28">INDEX(noms,(SMALL(IF(noms&lt;&gt;"",COLUMN(noms)+((ROW(noms)-3)/1000),""),ROW(A27))-INT(SMALL(IF(noms&lt;&gt;"",COLUMN(noms)+((ROW(noms)-3)/1000),""),ROW(A27))))*1000,INT(SMALL(IF(noms&lt;&gt;"",COLUMN(noms)+((ROW(noms)-3)/1000),""),ROW(A27))))</f>
        <v>Geneviève</v>
      </c>
      <c r="H28" cm="1">
        <f t="array" aca="1" ref="H28" ca="1">SUMPRODUCT(COUNTIF(INDIRECT("'"&amp;L$2:L$5&amp;"'!b5:f25"),G28))</f>
        <v>0</v>
      </c>
      <c r="I28" s="10" t="str" cm="1">
        <f t="array" aca="1" ref="I28" ca="1">INDEX(listenoms,SMALL(IF(compte=0,ROW(compte)-1,""),ROW(A27)))</f>
        <v>Véronica</v>
      </c>
      <c r="J28" s="10" t="str" cm="1">
        <f t="array" aca="1" ref="J28" ca="1">INDEX($A$3:$C$3,,SMALL(IF(noms=I28,COLUMN(A:C),""),COUNTIF(I$2:I28,I28)))</f>
        <v>Éduc.</v>
      </c>
    </row>
    <row r="29" spans="1:10" x14ac:dyDescent="0.2">
      <c r="A29" s="2" t="s">
        <v>69</v>
      </c>
      <c r="G29" t="str" cm="1">
        <f t="array" ref="G29">INDEX(noms,(SMALL(IF(noms&lt;&gt;"",COLUMN(noms)+((ROW(noms)-3)/1000),""),ROW(A28))-INT(SMALL(IF(noms&lt;&gt;"",COLUMN(noms)+((ROW(noms)-3)/1000),""),ROW(A28))))*1000,INT(SMALL(IF(noms&lt;&gt;"",COLUMN(noms)+((ROW(noms)-3)/1000),""),ROW(A28))))</f>
        <v>Myriam</v>
      </c>
      <c r="H29" cm="1">
        <f t="array" aca="1" ref="H29" ca="1">SUMPRODUCT(COUNTIF(INDIRECT("'"&amp;L$2:L$5&amp;"'!b5:f25"),G29))</f>
        <v>0</v>
      </c>
      <c r="I29" s="10" t="str" cm="1">
        <f t="array" aca="1" ref="I29" ca="1">INDEX(listenoms,SMALL(IF(compte=0,ROW(compte)-1,""),ROW(A28)))</f>
        <v>Krystel</v>
      </c>
      <c r="J29" s="10" t="str" cm="1">
        <f t="array" aca="1" ref="J29" ca="1">INDEX($A$3:$C$3,,SMALL(IF(noms=I29,COLUMN(A:C),""),COUNTIF(I$2:I29,I29)))</f>
        <v>Éduc.</v>
      </c>
    </row>
    <row r="30" spans="1:10" x14ac:dyDescent="0.2">
      <c r="A30" s="2" t="s">
        <v>70</v>
      </c>
      <c r="G30" t="str" cm="1">
        <f t="array" ref="G30">INDEX(noms,(SMALL(IF(noms&lt;&gt;"",COLUMN(noms)+((ROW(noms)-3)/1000),""),ROW(A29))-INT(SMALL(IF(noms&lt;&gt;"",COLUMN(noms)+((ROW(noms)-3)/1000),""),ROW(A29))))*1000,INT(SMALL(IF(noms&lt;&gt;"",COLUMN(noms)+((ROW(noms)-3)/1000),""),ROW(A29))))</f>
        <v>Audrey-Ann</v>
      </c>
      <c r="H30" cm="1">
        <f t="array" aca="1" ref="H30" ca="1">SUMPRODUCT(COUNTIF(INDIRECT("'"&amp;L$2:L$5&amp;"'!b5:f25"),G30))</f>
        <v>0</v>
      </c>
      <c r="I30" s="10" t="str" cm="1">
        <f t="array" aca="1" ref="I30" ca="1">INDEX(listenoms,SMALL(IF(compte=0,ROW(compte)-1,""),ROW(A29)))</f>
        <v>Magalie</v>
      </c>
      <c r="J30" s="10" t="str" cm="1">
        <f t="array" aca="1" ref="J30" ca="1">INDEX($A$3:$C$3,,SMALL(IF(noms=I30,COLUMN(A:C),""),COUNTIF(I$2:I30,I30)))</f>
        <v>Éduc.</v>
      </c>
    </row>
    <row r="31" spans="1:10" x14ac:dyDescent="0.2">
      <c r="A31" s="2" t="s">
        <v>71</v>
      </c>
      <c r="G31" t="str" cm="1">
        <f t="array" ref="G31">INDEX(noms,(SMALL(IF(noms&lt;&gt;"",COLUMN(noms)+((ROW(noms)-3)/1000),""),ROW(A30))-INT(SMALL(IF(noms&lt;&gt;"",COLUMN(noms)+((ROW(noms)-3)/1000),""),ROW(A30))))*1000,INT(SMALL(IF(noms&lt;&gt;"",COLUMN(noms)+((ROW(noms)-3)/1000),""),ROW(A30))))</f>
        <v>Nathalie F.</v>
      </c>
      <c r="H31" cm="1">
        <f t="array" aca="1" ref="H31" ca="1">SUMPRODUCT(COUNTIF(INDIRECT("'"&amp;L$2:L$5&amp;"'!b5:f25"),G31))</f>
        <v>0</v>
      </c>
      <c r="I31" s="10" t="str" cm="1">
        <f t="array" aca="1" ref="I31" ca="1">INDEX(listenoms,SMALL(IF(compte=0,ROW(compte)-1,""),ROW(A30)))</f>
        <v>Lucie</v>
      </c>
      <c r="J31" s="10" t="str" cm="1">
        <f t="array" aca="1" ref="J31" ca="1">INDEX($A$3:$C$3,,SMALL(IF(noms=I31,COLUMN(A:C),""),COUNTIF(I$2:I31,I31)))</f>
        <v>Éduc.</v>
      </c>
    </row>
    <row r="32" spans="1:10" x14ac:dyDescent="0.2">
      <c r="A32" s="2" t="s">
        <v>72</v>
      </c>
      <c r="G32" t="str" cm="1">
        <f t="array" ref="G32">INDEX(noms,(SMALL(IF(noms&lt;&gt;"",COLUMN(noms)+((ROW(noms)-3)/1000),""),ROW(A31))-INT(SMALL(IF(noms&lt;&gt;"",COLUMN(noms)+((ROW(noms)-3)/1000),""),ROW(A31))))*1000,INT(SMALL(IF(noms&lt;&gt;"",COLUMN(noms)+((ROW(noms)-3)/1000),""),ROW(A31))))</f>
        <v>Marianne G.</v>
      </c>
      <c r="H32" cm="1">
        <f t="array" aca="1" ref="H32" ca="1">SUMPRODUCT(COUNTIF(INDIRECT("'"&amp;L$2:L$5&amp;"'!b5:f25"),G32))</f>
        <v>0</v>
      </c>
      <c r="I32" s="10" t="str" cm="1">
        <f t="array" aca="1" ref="I32" ca="1">INDEX(listenoms,SMALL(IF(compte=0,ROW(compte)-1,""),ROW(A31)))</f>
        <v>Vanessa</v>
      </c>
      <c r="J32" s="10" t="str" cm="1">
        <f t="array" aca="1" ref="J32" ca="1">INDEX($A$3:$C$3,,SMALL(IF(noms=I32,COLUMN(A:C),""),COUNTIF(I$2:I32,I32)))</f>
        <v>Éduc.</v>
      </c>
    </row>
    <row r="33" spans="1:10" x14ac:dyDescent="0.2">
      <c r="A33" s="2" t="s">
        <v>75</v>
      </c>
      <c r="G33" t="str" cm="1">
        <f t="array" ref="G33">INDEX(noms,(SMALL(IF(noms&lt;&gt;"",COLUMN(noms)+((ROW(noms)-3)/1000),""),ROW(A32))-INT(SMALL(IF(noms&lt;&gt;"",COLUMN(noms)+((ROW(noms)-3)/1000),""),ROW(A32))))*1000,INT(SMALL(IF(noms&lt;&gt;"",COLUMN(noms)+((ROW(noms)-3)/1000),""),ROW(A32))))</f>
        <v>Marie-Christine</v>
      </c>
      <c r="H33" cm="1">
        <f t="array" aca="1" ref="H33" ca="1">SUMPRODUCT(COUNTIF(INDIRECT("'"&amp;L$2:L$5&amp;"'!b5:f25"),G33))</f>
        <v>0</v>
      </c>
      <c r="I33" s="10" t="str" cm="1">
        <f t="array" aca="1" ref="I33" ca="1">INDEX(listenoms,SMALL(IF(compte=0,ROW(compte)-1,""),ROW(A32)))</f>
        <v>Simon</v>
      </c>
      <c r="J33" s="10" t="str" cm="1">
        <f t="array" aca="1" ref="J33" ca="1">INDEX($A$3:$C$3,,SMALL(IF(noms=I33,COLUMN(A:C),""),COUNTIF(I$2:I33,I33)))</f>
        <v>Éduc.</v>
      </c>
    </row>
    <row r="34" spans="1:10" x14ac:dyDescent="0.2">
      <c r="A34" s="2" t="s">
        <v>76</v>
      </c>
      <c r="G34" t="str" cm="1">
        <f t="array" ref="G34">INDEX(noms,(SMALL(IF(noms&lt;&gt;"",COLUMN(noms)+((ROW(noms)-3)/1000),""),ROW(A33))-INT(SMALL(IF(noms&lt;&gt;"",COLUMN(noms)+((ROW(noms)-3)/1000),""),ROW(A33))))*1000,INT(SMALL(IF(noms&lt;&gt;"",COLUMN(noms)+((ROW(noms)-3)/1000),""),ROW(A33))))</f>
        <v>Marie-Pier</v>
      </c>
      <c r="H34" cm="1">
        <f t="array" aca="1" ref="H34" ca="1">SUMPRODUCT(COUNTIF(INDIRECT("'"&amp;L$2:L$5&amp;"'!b5:f25"),G34))</f>
        <v>0</v>
      </c>
      <c r="I34" s="10" t="str" cm="1">
        <f t="array" aca="1" ref="I34" ca="1">INDEX(listenoms,SMALL(IF(compte=0,ROW(compte)-1,""),ROW(A33)))</f>
        <v>Véronique</v>
      </c>
      <c r="J34" s="10" t="str" cm="1">
        <f t="array" aca="1" ref="J34" ca="1">INDEX($A$3:$C$3,,SMALL(IF(noms=I34,COLUMN(A:C),""),COUNTIF(I$2:I34,I34)))</f>
        <v>Éduc.</v>
      </c>
    </row>
    <row r="35" spans="1:10" x14ac:dyDescent="0.2">
      <c r="A35" s="2" t="s">
        <v>77</v>
      </c>
      <c r="G35" t="str" cm="1">
        <f t="array" ref="G35">INDEX(noms,(SMALL(IF(noms&lt;&gt;"",COLUMN(noms)+((ROW(noms)-3)/1000),""),ROW(A34))-INT(SMALL(IF(noms&lt;&gt;"",COLUMN(noms)+((ROW(noms)-3)/1000),""),ROW(A34))))*1000,INT(SMALL(IF(noms&lt;&gt;"",COLUMN(noms)+((ROW(noms)-3)/1000),""),ROW(A34))))</f>
        <v>Ann-Sophie</v>
      </c>
      <c r="H35" cm="1">
        <f t="array" aca="1" ref="H35" ca="1">SUMPRODUCT(COUNTIF(INDIRECT("'"&amp;L$2:L$5&amp;"'!b5:f25"),G35))</f>
        <v>0</v>
      </c>
      <c r="I35" s="10" t="str" cm="1">
        <f t="array" aca="1" ref="I35" ca="1">INDEX(listenoms,SMALL(IF(compte=0,ROW(compte)-1,""),ROW(A34)))</f>
        <v>Evelyne</v>
      </c>
      <c r="J35" s="10" t="str" cm="1">
        <f t="array" aca="1" ref="J35" ca="1">INDEX($A$3:$C$3,,SMALL(IF(noms=I35,COLUMN(A:C),""),COUNTIF(I$2:I35,I35)))</f>
        <v>Éduc.</v>
      </c>
    </row>
    <row r="36" spans="1:10" x14ac:dyDescent="0.2">
      <c r="A36" s="2" t="s">
        <v>78</v>
      </c>
      <c r="G36" t="str" cm="1">
        <f t="array" ref="G36">INDEX(noms,(SMALL(IF(noms&lt;&gt;"",COLUMN(noms)+((ROW(noms)-3)/1000),""),ROW(A35))-INT(SMALL(IF(noms&lt;&gt;"",COLUMN(noms)+((ROW(noms)-3)/1000),""),ROW(A35))))*1000,INT(SMALL(IF(noms&lt;&gt;"",COLUMN(noms)+((ROW(noms)-3)/1000),""),ROW(A35))))</f>
        <v>Audrey</v>
      </c>
      <c r="H36" cm="1">
        <f t="array" aca="1" ref="H36" ca="1">SUMPRODUCT(COUNTIF(INDIRECT("'"&amp;L$2:L$5&amp;"'!b5:f25"),G36))</f>
        <v>0</v>
      </c>
      <c r="I36" s="10" t="str" cm="1">
        <f t="array" aca="1" ref="I36" ca="1">INDEX(listenoms,SMALL(IF(compte=0,ROW(compte)-1,""),ROW(A35)))</f>
        <v>Marie-Eve</v>
      </c>
      <c r="J36" s="10" t="str" cm="1">
        <f t="array" aca="1" ref="J36" ca="1">INDEX($A$3:$C$3,,SMALL(IF(noms=I36,COLUMN(A:C),""),COUNTIF(I$2:I36,I36)))</f>
        <v>Éduc.</v>
      </c>
    </row>
    <row r="37" spans="1:10" x14ac:dyDescent="0.2">
      <c r="A37" s="2" t="s">
        <v>79</v>
      </c>
      <c r="G37" t="str" cm="1">
        <f t="array" ref="G37">INDEX(noms,(SMALL(IF(noms&lt;&gt;"",COLUMN(noms)+((ROW(noms)-3)/1000),""),ROW(A36))-INT(SMALL(IF(noms&lt;&gt;"",COLUMN(noms)+((ROW(noms)-3)/1000),""),ROW(A36))))*1000,INT(SMALL(IF(noms&lt;&gt;"",COLUMN(noms)+((ROW(noms)-3)/1000),""),ROW(A36))))</f>
        <v>Karen</v>
      </c>
      <c r="H37" cm="1">
        <f t="array" aca="1" ref="H37" ca="1">SUMPRODUCT(COUNTIF(INDIRECT("'"&amp;L$2:L$5&amp;"'!b5:f25"),G37))</f>
        <v>0</v>
      </c>
      <c r="I37" s="10" t="str" cm="1">
        <f t="array" aca="1" ref="I37" ca="1">INDEX(listenoms,SMALL(IF(compte=0,ROW(compte)-1,""),ROW(A36)))</f>
        <v>Shanny</v>
      </c>
      <c r="J37" s="10" t="str" cm="1">
        <f t="array" aca="1" ref="J37" ca="1">INDEX($A$3:$C$3,,SMALL(IF(noms=I37,COLUMN(A:C),""),COUNTIF(I$2:I37,I37)))</f>
        <v>Éduc.</v>
      </c>
    </row>
    <row r="38" spans="1:10" x14ac:dyDescent="0.2">
      <c r="A38" s="2" t="s">
        <v>80</v>
      </c>
      <c r="G38" t="str" cm="1">
        <f t="array" ref="G38">INDEX(noms,(SMALL(IF(noms&lt;&gt;"",COLUMN(noms)+((ROW(noms)-3)/1000),""),ROW(A37))-INT(SMALL(IF(noms&lt;&gt;"",COLUMN(noms)+((ROW(noms)-3)/1000),""),ROW(A37))))*1000,INT(SMALL(IF(noms&lt;&gt;"",COLUMN(noms)+((ROW(noms)-3)/1000),""),ROW(A37))))</f>
        <v>Lorraine</v>
      </c>
      <c r="H38" cm="1">
        <f t="array" aca="1" ref="H38" ca="1">SUMPRODUCT(COUNTIF(INDIRECT("'"&amp;L$2:L$5&amp;"'!b5:f25"),G38))</f>
        <v>0</v>
      </c>
      <c r="I38" s="10" t="str" cm="1">
        <f t="array" aca="1" ref="I38" ca="1">INDEX(listenoms,SMALL(IF(compte=0,ROW(compte)-1,""),ROW(A37)))</f>
        <v>Mélanie</v>
      </c>
      <c r="J38" s="10" t="str" cm="1">
        <f t="array" aca="1" ref="J38" ca="1">INDEX($A$3:$C$3,,SMALL(IF(noms=I38,COLUMN(A:C),""),COUNTIF(I$2:I38,I38)))</f>
        <v>Éduc.</v>
      </c>
    </row>
    <row r="39" spans="1:10" x14ac:dyDescent="0.2">
      <c r="A39" s="2" t="s">
        <v>81</v>
      </c>
      <c r="G39" t="str" cm="1">
        <f t="array" ref="G39">INDEX(noms,(SMALL(IF(noms&lt;&gt;"",COLUMN(noms)+((ROW(noms)-3)/1000),""),ROW(A38))-INT(SMALL(IF(noms&lt;&gt;"",COLUMN(noms)+((ROW(noms)-3)/1000),""),ROW(A38))))*1000,INT(SMALL(IF(noms&lt;&gt;"",COLUMN(noms)+((ROW(noms)-3)/1000),""),ROW(A38))))</f>
        <v>Sarah L.</v>
      </c>
      <c r="H39" cm="1">
        <f t="array" aca="1" ref="H39" ca="1">SUMPRODUCT(COUNTIF(INDIRECT("'"&amp;L$2:L$5&amp;"'!b5:f25"),G39))</f>
        <v>0</v>
      </c>
      <c r="I39" s="10" t="str" cm="1">
        <f t="array" aca="1" ref="I39" ca="1">INDEX(listenoms,SMALL(IF(compte=0,ROW(compte)-1,""),ROW(A38)))</f>
        <v>Géraldine</v>
      </c>
      <c r="J39" s="10" t="str" cm="1">
        <f t="array" aca="1" ref="J39" ca="1">INDEX($A$3:$C$3,,SMALL(IF(noms=I39,COLUMN(A:C),""),COUNTIF(I$2:I39,I39)))</f>
        <v>Éduc.</v>
      </c>
    </row>
    <row r="40" spans="1:10" x14ac:dyDescent="0.2">
      <c r="A40" s="2" t="s">
        <v>82</v>
      </c>
      <c r="G40" t="str" cm="1">
        <f t="array" ref="G40">INDEX(noms,(SMALL(IF(noms&lt;&gt;"",COLUMN(noms)+((ROW(noms)-3)/1000),""),ROW(A39))-INT(SMALL(IF(noms&lt;&gt;"",COLUMN(noms)+((ROW(noms)-3)/1000),""),ROW(A39))))*1000,INT(SMALL(IF(noms&lt;&gt;"",COLUMN(noms)+((ROW(noms)-3)/1000),""),ROW(A39))))</f>
        <v>Léa G.</v>
      </c>
      <c r="H40" cm="1">
        <f t="array" aca="1" ref="H40" ca="1">SUMPRODUCT(COUNTIF(INDIRECT("'"&amp;L$2:L$5&amp;"'!b5:f25"),G40))</f>
        <v>0</v>
      </c>
      <c r="I40" s="10" t="str" cm="1">
        <f t="array" aca="1" ref="I40" ca="1">INDEX(listenoms,SMALL(IF(compte=0,ROW(compte)-1,""),ROW(A39)))</f>
        <v>Josée R.</v>
      </c>
      <c r="J40" s="10" t="str" cm="1">
        <f t="array" aca="1" ref="J40" ca="1">INDEX($A$3:$C$3,,SMALL(IF(noms=I40,COLUMN(A:C),""),COUNTIF(I$2:I40,I40)))</f>
        <v>Éduc.</v>
      </c>
    </row>
    <row r="41" spans="1:10" x14ac:dyDescent="0.2">
      <c r="A41" s="2" t="s">
        <v>85</v>
      </c>
      <c r="G41" t="str" cm="1">
        <f t="array" ref="G41">INDEX(noms,(SMALL(IF(noms&lt;&gt;"",COLUMN(noms)+((ROW(noms)-3)/1000),""),ROW(A40))-INT(SMALL(IF(noms&lt;&gt;"",COLUMN(noms)+((ROW(noms)-3)/1000),""),ROW(A40))))*1000,INT(SMALL(IF(noms&lt;&gt;"",COLUMN(noms)+((ROW(noms)-3)/1000),""),ROW(A40))))</f>
        <v>Véronica</v>
      </c>
      <c r="H41" cm="1">
        <f t="array" aca="1" ref="H41" ca="1">SUMPRODUCT(COUNTIF(INDIRECT("'"&amp;L$2:L$5&amp;"'!b5:f25"),G41))</f>
        <v>0</v>
      </c>
      <c r="I41" s="10" t="str" cm="1">
        <f t="array" aca="1" ref="I41" ca="1">INDEX(listenoms,SMALL(IF(compte=0,ROW(compte)-1,""),ROW(A40)))</f>
        <v>Sonia T.</v>
      </c>
      <c r="J41" s="10" t="str" cm="1">
        <f t="array" aca="1" ref="J41" ca="1">INDEX($A$3:$C$3,,SMALL(IF(noms=I41,COLUMN(A:C),""),COUNTIF(I$2:I41,I41)))</f>
        <v>Éduc.</v>
      </c>
    </row>
    <row r="42" spans="1:10" x14ac:dyDescent="0.2">
      <c r="A42" s="2" t="s">
        <v>86</v>
      </c>
      <c r="G42" t="str" cm="1">
        <f t="array" ref="G42">INDEX(noms,(SMALL(IF(noms&lt;&gt;"",COLUMN(noms)+((ROW(noms)-3)/1000),""),ROW(A41))-INT(SMALL(IF(noms&lt;&gt;"",COLUMN(noms)+((ROW(noms)-3)/1000),""),ROW(A41))))*1000,INT(SMALL(IF(noms&lt;&gt;"",COLUMN(noms)+((ROW(noms)-3)/1000),""),ROW(A41))))</f>
        <v>Krystel</v>
      </c>
      <c r="H42" cm="1">
        <f t="array" aca="1" ref="H42" ca="1">SUMPRODUCT(COUNTIF(INDIRECT("'"&amp;L$2:L$5&amp;"'!b5:f25"),G42))</f>
        <v>0</v>
      </c>
      <c r="I42" s="10" t="str" cm="1">
        <f t="array" aca="1" ref="I42" ca="1">INDEX(listenoms,SMALL(IF(compte=0,ROW(compte)-1,""),ROW(A41)))</f>
        <v>Kyara</v>
      </c>
      <c r="J42" s="10" t="str" cm="1">
        <f t="array" aca="1" ref="J42" ca="1">INDEX($A$3:$C$3,,SMALL(IF(noms=I42,COLUMN(A:C),""),COUNTIF(I$2:I42,I42)))</f>
        <v>Éduc.</v>
      </c>
    </row>
    <row r="43" spans="1:10" x14ac:dyDescent="0.2">
      <c r="A43" s="2" t="s">
        <v>89</v>
      </c>
      <c r="G43" t="str" cm="1">
        <f t="array" ref="G43">INDEX(noms,(SMALL(IF(noms&lt;&gt;"",COLUMN(noms)+((ROW(noms)-3)/1000),""),ROW(A42))-INT(SMALL(IF(noms&lt;&gt;"",COLUMN(noms)+((ROW(noms)-3)/1000),""),ROW(A42))))*1000,INT(SMALL(IF(noms&lt;&gt;"",COLUMN(noms)+((ROW(noms)-3)/1000),""),ROW(A42))))</f>
        <v>Magalie</v>
      </c>
      <c r="H43" cm="1">
        <f t="array" aca="1" ref="H43" ca="1">SUMPRODUCT(COUNTIF(INDIRECT("'"&amp;L$2:L$5&amp;"'!b5:f25"),G43))</f>
        <v>0</v>
      </c>
      <c r="I43" s="10" t="str" cm="1">
        <f t="array" aca="1" ref="I43" ca="1">INDEX(listenoms,SMALL(IF(compte=0,ROW(compte)-1,""),ROW(A42)))</f>
        <v>Marie-Elyse</v>
      </c>
      <c r="J43" s="10" t="str" cm="1">
        <f t="array" aca="1" ref="J43" ca="1">INDEX($A$3:$C$3,,SMALL(IF(noms=I43,COLUMN(A:C),""),COUNTIF(I$2:I43,I43)))</f>
        <v>TES</v>
      </c>
    </row>
    <row r="44" spans="1:10" x14ac:dyDescent="0.2">
      <c r="A44" s="2" t="s">
        <v>90</v>
      </c>
      <c r="G44" t="str" cm="1">
        <f t="array" ref="G44">INDEX(noms,(SMALL(IF(noms&lt;&gt;"",COLUMN(noms)+((ROW(noms)-3)/1000),""),ROW(A43))-INT(SMALL(IF(noms&lt;&gt;"",COLUMN(noms)+((ROW(noms)-3)/1000),""),ROW(A43))))*1000,INT(SMALL(IF(noms&lt;&gt;"",COLUMN(noms)+((ROW(noms)-3)/1000),""),ROW(A43))))</f>
        <v>Lucie</v>
      </c>
      <c r="H44" cm="1">
        <f t="array" aca="1" ref="H44" ca="1">SUMPRODUCT(COUNTIF(INDIRECT("'"&amp;L$2:L$5&amp;"'!b5:f25"),G44))</f>
        <v>0</v>
      </c>
      <c r="I44" s="10" t="str" cm="1">
        <f t="array" aca="1" ref="I44" ca="1">INDEX(listenoms,SMALL(IF(compte=0,ROW(compte)-1,""),ROW(A43)))</f>
        <v>Vicky</v>
      </c>
      <c r="J44" s="10" t="str" cm="1">
        <f t="array" aca="1" ref="J44" ca="1">INDEX($A$3:$C$3,,SMALL(IF(noms=I44,COLUMN(A:C),""),COUNTIF(I$2:I44,I44)))</f>
        <v>TES</v>
      </c>
    </row>
    <row r="45" spans="1:10" x14ac:dyDescent="0.2">
      <c r="A45" s="2" t="s">
        <v>91</v>
      </c>
      <c r="G45" t="str" cm="1">
        <f t="array" ref="G45">INDEX(noms,(SMALL(IF(noms&lt;&gt;"",COLUMN(noms)+((ROW(noms)-3)/1000),""),ROW(A44))-INT(SMALL(IF(noms&lt;&gt;"",COLUMN(noms)+((ROW(noms)-3)/1000),""),ROW(A44))))*1000,INT(SMALL(IF(noms&lt;&gt;"",COLUMN(noms)+((ROW(noms)-3)/1000),""),ROW(A44))))</f>
        <v>Vanessa</v>
      </c>
      <c r="H45" cm="1">
        <f t="array" aca="1" ref="H45" ca="1">SUMPRODUCT(COUNTIF(INDIRECT("'"&amp;L$2:L$5&amp;"'!b5:f25"),G45))</f>
        <v>0</v>
      </c>
      <c r="I45" s="10" t="str" cm="1">
        <f t="array" aca="1" ref="I45" ca="1">INDEX(listenoms,SMALL(IF(compte=0,ROW(compte)-1,""),ROW(A44)))</f>
        <v>Virginie</v>
      </c>
      <c r="J45" s="10" t="str" cm="1">
        <f t="array" aca="1" ref="J45" ca="1">INDEX($A$3:$C$3,,SMALL(IF(noms=I45,COLUMN(A:C),""),COUNTIF(I$2:I45,I45)))</f>
        <v>TES</v>
      </c>
    </row>
    <row r="46" spans="1:10" x14ac:dyDescent="0.2">
      <c r="A46" s="2" t="s">
        <v>92</v>
      </c>
      <c r="G46" t="str" cm="1">
        <f t="array" ref="G46">INDEX(noms,(SMALL(IF(noms&lt;&gt;"",COLUMN(noms)+((ROW(noms)-3)/1000),""),ROW(A45))-INT(SMALL(IF(noms&lt;&gt;"",COLUMN(noms)+((ROW(noms)-3)/1000),""),ROW(A45))))*1000,INT(SMALL(IF(noms&lt;&gt;"",COLUMN(noms)+((ROW(noms)-3)/1000),""),ROW(A45))))</f>
        <v>Simon</v>
      </c>
      <c r="H46" cm="1">
        <f t="array" aca="1" ref="H46" ca="1">SUMPRODUCT(COUNTIF(INDIRECT("'"&amp;L$2:L$5&amp;"'!b5:f25"),G46))</f>
        <v>0</v>
      </c>
      <c r="I46" s="10" t="str" cm="1">
        <f t="array" aca="1" ref="I46" ca="1">INDEX(listenoms,SMALL(IF(compte=0,ROW(compte)-1,""),ROW(A45)))</f>
        <v>Lucile</v>
      </c>
      <c r="J46" s="10" t="str" cm="1">
        <f t="array" aca="1" ref="J46" ca="1">INDEX($A$3:$C$3,,SMALL(IF(noms=I46,COLUMN(A:C),""),COUNTIF(I$2:I46,I46)))</f>
        <v>TES</v>
      </c>
    </row>
    <row r="47" spans="1:10" x14ac:dyDescent="0.2">
      <c r="A47" s="2" t="s">
        <v>93</v>
      </c>
      <c r="G47" t="str" cm="1">
        <f t="array" ref="G47">INDEX(noms,(SMALL(IF(noms&lt;&gt;"",COLUMN(noms)+((ROW(noms)-3)/1000),""),ROW(A46))-INT(SMALL(IF(noms&lt;&gt;"",COLUMN(noms)+((ROW(noms)-3)/1000),""),ROW(A46))))*1000,INT(SMALL(IF(noms&lt;&gt;"",COLUMN(noms)+((ROW(noms)-3)/1000),""),ROW(A46))))</f>
        <v>Véronique</v>
      </c>
      <c r="H47" cm="1">
        <f t="array" aca="1" ref="H47" ca="1">SUMPRODUCT(COUNTIF(INDIRECT("'"&amp;L$2:L$5&amp;"'!b5:f25"),G47))</f>
        <v>0</v>
      </c>
      <c r="I47" s="10" t="str" cm="1">
        <f t="array" aca="1" ref="I47" ca="1">INDEX(listenoms,SMALL(IF(compte=0,ROW(compte)-1,""),ROW(A46)))</f>
        <v>Danièle</v>
      </c>
      <c r="J47" s="10" t="str" cm="1">
        <f t="array" aca="1" ref="J47" ca="1">INDEX($A$3:$C$3,,SMALL(IF(noms=I47,COLUMN(A:C),""),COUNTIF(I$2:I47,I47)))</f>
        <v>Cuisine</v>
      </c>
    </row>
    <row r="48" spans="1:10" x14ac:dyDescent="0.2">
      <c r="A48" s="2" t="s">
        <v>94</v>
      </c>
      <c r="G48" t="str" cm="1">
        <f t="array" ref="G48">INDEX(noms,(SMALL(IF(noms&lt;&gt;"",COLUMN(noms)+((ROW(noms)-3)/1000),""),ROW(A47))-INT(SMALL(IF(noms&lt;&gt;"",COLUMN(noms)+((ROW(noms)-3)/1000),""),ROW(A47))))*1000,INT(SMALL(IF(noms&lt;&gt;"",COLUMN(noms)+((ROW(noms)-3)/1000),""),ROW(A47))))</f>
        <v>Evelyne</v>
      </c>
      <c r="H48" cm="1">
        <f t="array" aca="1" ref="H48" ca="1">SUMPRODUCT(COUNTIF(INDIRECT("'"&amp;L$2:L$5&amp;"'!b5:f25"),G48))</f>
        <v>0</v>
      </c>
      <c r="I48" s="10" t="str" cm="1">
        <f t="array" aca="1" ref="I48" ca="1">INDEX(listenoms,SMALL(IF(compte=0,ROW(compte)-1,""),ROW(A47)))</f>
        <v>Manon</v>
      </c>
      <c r="J48" s="10" t="str" cm="1">
        <f t="array" aca="1" ref="J48" ca="1">INDEX($A$3:$C$3,,SMALL(IF(noms=I48,COLUMN(A:C),""),COUNTIF(I$2:I48,I48)))</f>
        <v>Cuisine</v>
      </c>
    </row>
    <row r="49" spans="1:10" x14ac:dyDescent="0.2">
      <c r="A49" s="2" t="s">
        <v>95</v>
      </c>
      <c r="G49" t="str" cm="1">
        <f t="array" ref="G49">INDEX(noms,(SMALL(IF(noms&lt;&gt;"",COLUMN(noms)+((ROW(noms)-3)/1000),""),ROW(A48))-INT(SMALL(IF(noms&lt;&gt;"",COLUMN(noms)+((ROW(noms)-3)/1000),""),ROW(A48))))*1000,INT(SMALL(IF(noms&lt;&gt;"",COLUMN(noms)+((ROW(noms)-3)/1000),""),ROW(A48))))</f>
        <v>Marie-Eve</v>
      </c>
      <c r="H49" cm="1">
        <f t="array" aca="1" ref="H49" ca="1">SUMPRODUCT(COUNTIF(INDIRECT("'"&amp;L$2:L$5&amp;"'!b5:f25"),G49))</f>
        <v>0</v>
      </c>
      <c r="I49" s="10" t="str" cm="1">
        <f t="array" aca="1" ref="I49" ca="1">INDEX(listenoms,SMALL(IF(compte=0,ROW(compte)-1,""),ROW(A48)))</f>
        <v>Xavier</v>
      </c>
      <c r="J49" s="10" t="str" cm="1">
        <f t="array" aca="1" ref="J49" ca="1">INDEX($A$3:$C$3,,SMALL(IF(noms=I49,COLUMN(A:C),""),COUNTIF(I$2:I49,I49)))</f>
        <v>Cuisine</v>
      </c>
    </row>
    <row r="50" spans="1:10" x14ac:dyDescent="0.2">
      <c r="A50" s="2" t="s">
        <v>96</v>
      </c>
      <c r="G50" t="str" cm="1">
        <f t="array" ref="G50">INDEX(noms,(SMALL(IF(noms&lt;&gt;"",COLUMN(noms)+((ROW(noms)-3)/1000),""),ROW(A49))-INT(SMALL(IF(noms&lt;&gt;"",COLUMN(noms)+((ROW(noms)-3)/1000),""),ROW(A49))))*1000,INT(SMALL(IF(noms&lt;&gt;"",COLUMN(noms)+((ROW(noms)-3)/1000),""),ROW(A49))))</f>
        <v>Shanny</v>
      </c>
      <c r="H50" cm="1">
        <f t="array" aca="1" ref="H50" ca="1">SUMPRODUCT(COUNTIF(INDIRECT("'"&amp;L$2:L$5&amp;"'!b5:f25"),G50))</f>
        <v>0</v>
      </c>
      <c r="I50" s="10" t="str" cm="1">
        <f t="array" aca="1" ref="I50" ca="1">INDEX(listenoms,SMALL(IF(compte=0,ROW(compte)-1,""),ROW(A49)))</f>
        <v>Carole</v>
      </c>
      <c r="J50" s="10" t="str" cm="1">
        <f t="array" aca="1" ref="J50" ca="1">INDEX($A$3:$C$3,,SMALL(IF(noms=I50,COLUMN(A:C),""),COUNTIF(I$2:I50,I50)))</f>
        <v>Cuisine</v>
      </c>
    </row>
    <row r="51" spans="1:10" x14ac:dyDescent="0.2">
      <c r="A51" s="2" t="s">
        <v>97</v>
      </c>
      <c r="G51" t="str" cm="1">
        <f t="array" ref="G51">INDEX(noms,(SMALL(IF(noms&lt;&gt;"",COLUMN(noms)+((ROW(noms)-3)/1000),""),ROW(A50))-INT(SMALL(IF(noms&lt;&gt;"",COLUMN(noms)+((ROW(noms)-3)/1000),""),ROW(A50))))*1000,INT(SMALL(IF(noms&lt;&gt;"",COLUMN(noms)+((ROW(noms)-3)/1000),""),ROW(A50))))</f>
        <v>Stéphanie</v>
      </c>
      <c r="H51" cm="1">
        <f t="array" aca="1" ref="H51" ca="1">SUMPRODUCT(COUNTIF(INDIRECT("'"&amp;L$2:L$5&amp;"'!b5:f25"),G51))</f>
        <v>1</v>
      </c>
      <c r="I51" s="10" t="str" cm="1">
        <f t="array" aca="1" ref="I51" ca="1">INDEX(listenoms,SMALL(IF(compte=0,ROW(compte)-1,""),ROW(A50)))</f>
        <v>Alain</v>
      </c>
      <c r="J51" s="10" t="str" cm="1">
        <f t="array" aca="1" ref="J51" ca="1">INDEX($A$3:$C$3,,SMALL(IF(noms=I51,COLUMN(A:C),""),COUNTIF(I$2:I51,I51)))</f>
        <v>Cuisine</v>
      </c>
    </row>
    <row r="52" spans="1:10" x14ac:dyDescent="0.2">
      <c r="A52" s="2" t="s">
        <v>98</v>
      </c>
      <c r="G52" t="str" cm="1">
        <f t="array" ref="G52">INDEX(noms,(SMALL(IF(noms&lt;&gt;"",COLUMN(noms)+((ROW(noms)-3)/1000),""),ROW(A51))-INT(SMALL(IF(noms&lt;&gt;"",COLUMN(noms)+((ROW(noms)-3)/1000),""),ROW(A51))))*1000,INT(SMALL(IF(noms&lt;&gt;"",COLUMN(noms)+((ROW(noms)-3)/1000),""),ROW(A51))))</f>
        <v>Mélanie</v>
      </c>
      <c r="H52" cm="1">
        <f t="array" aca="1" ref="H52" ca="1">SUMPRODUCT(COUNTIF(INDIRECT("'"&amp;L$2:L$5&amp;"'!b5:f25"),G52))</f>
        <v>0</v>
      </c>
      <c r="I52" s="10" t="e" cm="1">
        <f t="array" aca="1" ref="I52" ca="1">INDEX(listenoms,SMALL(IF(compte=0,ROW(compte)-1,""),ROW(A51)))</f>
        <v>#NUM!</v>
      </c>
      <c r="J52" s="10" t="e" cm="1">
        <f t="array" aca="1" ref="J52" ca="1">INDEX($A$3:$C$3,,SMALL(IF(noms=I52,COLUMN(A:C),""),COUNTIF(I$2:I52,I52)))</f>
        <v>#NUM!</v>
      </c>
    </row>
    <row r="53" spans="1:10" x14ac:dyDescent="0.2">
      <c r="A53" s="2" t="s">
        <v>9</v>
      </c>
      <c r="G53" t="str" cm="1">
        <f t="array" ref="G53">INDEX(noms,(SMALL(IF(noms&lt;&gt;"",COLUMN(noms)+((ROW(noms)-3)/1000),""),ROW(A52))-INT(SMALL(IF(noms&lt;&gt;"",COLUMN(noms)+((ROW(noms)-3)/1000),""),ROW(A52))))*1000,INT(SMALL(IF(noms&lt;&gt;"",COLUMN(noms)+((ROW(noms)-3)/1000),""),ROW(A52))))</f>
        <v>Géraldine</v>
      </c>
      <c r="H53" cm="1">
        <f t="array" aca="1" ref="H53" ca="1">SUMPRODUCT(COUNTIF(INDIRECT("'"&amp;L$2:L$5&amp;"'!b5:f25"),G53))</f>
        <v>0</v>
      </c>
      <c r="I53" s="10" t="e" cm="1">
        <f t="array" aca="1" ref="I53" ca="1">INDEX(listenoms,SMALL(IF(compte=0,ROW(compte)-1,""),ROW(A52)))</f>
        <v>#NUM!</v>
      </c>
      <c r="J53" s="10" t="e" cm="1">
        <f t="array" aca="1" ref="J53" ca="1">INDEX($A$3:$C$3,,SMALL(IF(noms=I53,COLUMN(A:C),""),COUNTIF(I$2:I53,I53)))</f>
        <v>#NUM!</v>
      </c>
    </row>
    <row r="54" spans="1:10" x14ac:dyDescent="0.2">
      <c r="A54" s="2" t="s">
        <v>99</v>
      </c>
      <c r="G54" t="str" cm="1">
        <f t="array" ref="G54">INDEX(noms,(SMALL(IF(noms&lt;&gt;"",COLUMN(noms)+((ROW(noms)-3)/1000),""),ROW(A53))-INT(SMALL(IF(noms&lt;&gt;"",COLUMN(noms)+((ROW(noms)-3)/1000),""),ROW(A53))))*1000,INT(SMALL(IF(noms&lt;&gt;"",COLUMN(noms)+((ROW(noms)-3)/1000),""),ROW(A53))))</f>
        <v>Josée R.</v>
      </c>
      <c r="H54" cm="1">
        <f t="array" aca="1" ref="H54" ca="1">SUMPRODUCT(COUNTIF(INDIRECT("'"&amp;L$2:L$5&amp;"'!b5:f25"),G54))</f>
        <v>0</v>
      </c>
      <c r="I54" s="10" t="e" cm="1">
        <f t="array" aca="1" ref="I54" ca="1">INDEX(listenoms,SMALL(IF(compte=0,ROW(compte)-1,""),ROW(A53)))</f>
        <v>#NUM!</v>
      </c>
      <c r="J54" s="10" t="e" cm="1">
        <f t="array" aca="1" ref="J54" ca="1">INDEX($A$3:$C$3,,SMALL(IF(noms=I54,COLUMN(A:C),""),COUNTIF(I$2:I54,I54)))</f>
        <v>#NUM!</v>
      </c>
    </row>
    <row r="55" spans="1:10" x14ac:dyDescent="0.2">
      <c r="A55" s="2" t="s">
        <v>100</v>
      </c>
      <c r="G55" t="str" cm="1">
        <f t="array" ref="G55">INDEX(noms,(SMALL(IF(noms&lt;&gt;"",COLUMN(noms)+((ROW(noms)-3)/1000),""),ROW(A54))-INT(SMALL(IF(noms&lt;&gt;"",COLUMN(noms)+((ROW(noms)-3)/1000),""),ROW(A54))))*1000,INT(SMALL(IF(noms&lt;&gt;"",COLUMN(noms)+((ROW(noms)-3)/1000),""),ROW(A54))))</f>
        <v>Sonia T.</v>
      </c>
      <c r="H55" cm="1">
        <f t="array" aca="1" ref="H55" ca="1">SUMPRODUCT(COUNTIF(INDIRECT("'"&amp;L$2:L$5&amp;"'!b5:f25"),G55))</f>
        <v>0</v>
      </c>
      <c r="I55" s="10" t="e" cm="1">
        <f t="array" aca="1" ref="I55" ca="1">INDEX(listenoms,SMALL(IF(compte=0,ROW(compte)-1,""),ROW(A54)))</f>
        <v>#NUM!</v>
      </c>
      <c r="J55" s="10" t="e" cm="1">
        <f t="array" aca="1" ref="J55" ca="1">INDEX($A$3:$C$3,,SMALL(IF(noms=I55,COLUMN(A:C),""),COUNTIF(I$2:I55,I55)))</f>
        <v>#NUM!</v>
      </c>
    </row>
    <row r="56" spans="1:10" x14ac:dyDescent="0.2">
      <c r="A56" s="2" t="s">
        <v>103</v>
      </c>
      <c r="G56" t="str" cm="1">
        <f t="array" ref="G56">INDEX(noms,(SMALL(IF(noms&lt;&gt;"",COLUMN(noms)+((ROW(noms)-3)/1000),""),ROW(A55))-INT(SMALL(IF(noms&lt;&gt;"",COLUMN(noms)+((ROW(noms)-3)/1000),""),ROW(A55))))*1000,INT(SMALL(IF(noms&lt;&gt;"",COLUMN(noms)+((ROW(noms)-3)/1000),""),ROW(A55))))</f>
        <v>Kyara</v>
      </c>
      <c r="H56" cm="1">
        <f t="array" aca="1" ref="H56" ca="1">SUMPRODUCT(COUNTIF(INDIRECT("'"&amp;L$2:L$5&amp;"'!b5:f25"),G56))</f>
        <v>0</v>
      </c>
      <c r="I56" s="10" t="e" cm="1">
        <f t="array" aca="1" ref="I56" ca="1">INDEX(listenoms,SMALL(IF(compte=0,ROW(compte)-1,""),ROW(A55)))</f>
        <v>#NUM!</v>
      </c>
      <c r="J56" s="10" t="e" cm="1">
        <f t="array" aca="1" ref="J56" ca="1">INDEX($A$3:$C$3,,SMALL(IF(noms=I56,COLUMN(A:C),""),COUNTIF(I$2:I56,I56)))</f>
        <v>#NUM!</v>
      </c>
    </row>
    <row r="57" spans="1:10" x14ac:dyDescent="0.2">
      <c r="A57" s="2" t="s">
        <v>104</v>
      </c>
      <c r="G57" t="str" cm="1">
        <f t="array" ref="G57">INDEX(noms,(SMALL(IF(noms&lt;&gt;"",COLUMN(noms)+((ROW(noms)-3)/1000),""),ROW(A56))-INT(SMALL(IF(noms&lt;&gt;"",COLUMN(noms)+((ROW(noms)-3)/1000),""),ROW(A56))))*1000,INT(SMALL(IF(noms&lt;&gt;"",COLUMN(noms)+((ROW(noms)-3)/1000),""),ROW(A56))))</f>
        <v>Daphnée</v>
      </c>
      <c r="H57" cm="1">
        <f t="array" aca="1" ref="H57" ca="1">SUMPRODUCT(COUNTIF(INDIRECT("'"&amp;L$2:L$5&amp;"'!b5:f25"),G57))</f>
        <v>1</v>
      </c>
      <c r="I57" s="10" t="e" cm="1">
        <f t="array" aca="1" ref="I57" ca="1">INDEX(listenoms,SMALL(IF(compte=0,ROW(compte)-1,""),ROW(A56)))</f>
        <v>#NUM!</v>
      </c>
      <c r="J57" s="10" t="e" cm="1">
        <f t="array" aca="1" ref="J57" ca="1">INDEX($A$3:$C$3,,SMALL(IF(noms=I57,COLUMN(A:C),""),COUNTIF(I$2:I57,I57)))</f>
        <v>#NUM!</v>
      </c>
    </row>
    <row r="58" spans="1:10" x14ac:dyDescent="0.2">
      <c r="A58" s="2" t="s">
        <v>105</v>
      </c>
      <c r="G58" t="str" cm="1">
        <f t="array" ref="G58">INDEX(noms,(SMALL(IF(noms&lt;&gt;"",COLUMN(noms)+((ROW(noms)-3)/1000),""),ROW(A57))-INT(SMALL(IF(noms&lt;&gt;"",COLUMN(noms)+((ROW(noms)-3)/1000),""),ROW(A57))))*1000,INT(SMALL(IF(noms&lt;&gt;"",COLUMN(noms)+((ROW(noms)-3)/1000),""),ROW(A57))))</f>
        <v>Julie B.</v>
      </c>
      <c r="H58" cm="1">
        <f t="array" aca="1" ref="H58" ca="1">SUMPRODUCT(COUNTIF(INDIRECT("'"&amp;L$2:L$5&amp;"'!b5:f25"),G58))</f>
        <v>4</v>
      </c>
      <c r="I58" s="10" t="e" cm="1">
        <f t="array" aca="1" ref="I58" ca="1">INDEX(listenoms,SMALL(IF(compte=0,ROW(compte)-1,""),ROW(A57)))</f>
        <v>#NUM!</v>
      </c>
      <c r="J58" s="10" t="e" cm="1">
        <f t="array" aca="1" ref="J58" ca="1">INDEX($A$3:$C$3,,SMALL(IF(noms=I58,COLUMN(A:C),""),COUNTIF(I$2:I58,I58)))</f>
        <v>#NUM!</v>
      </c>
    </row>
    <row r="59" spans="1:10" x14ac:dyDescent="0.2">
      <c r="G59" t="str" cm="1">
        <f t="array" ref="G59">INDEX(noms,(SMALL(IF(noms&lt;&gt;"",COLUMN(noms)+((ROW(noms)-3)/1000),""),ROW(A58))-INT(SMALL(IF(noms&lt;&gt;"",COLUMN(noms)+((ROW(noms)-3)/1000),""),ROW(A58))))*1000,INT(SMALL(IF(noms&lt;&gt;"",COLUMN(noms)+((ROW(noms)-3)/1000),""),ROW(A58))))</f>
        <v>Nacima</v>
      </c>
      <c r="H59" cm="1">
        <f t="array" aca="1" ref="H59" ca="1">SUMPRODUCT(COUNTIF(INDIRECT("'"&amp;L$2:L$5&amp;"'!b5:f25"),G59))</f>
        <v>1</v>
      </c>
      <c r="I59" s="10" t="e" cm="1">
        <f t="array" aca="1" ref="I59" ca="1">INDEX(listenoms,SMALL(IF(compte=0,ROW(compte)-1,""),ROW(A58)))</f>
        <v>#NUM!</v>
      </c>
      <c r="J59" s="10" t="e" cm="1">
        <f t="array" aca="1" ref="J59" ca="1">INDEX($A$3:$C$3,,SMALL(IF(noms=I59,COLUMN(A:C),""),COUNTIF(I$2:I59,I59)))</f>
        <v>#NUM!</v>
      </c>
    </row>
    <row r="60" spans="1:10" x14ac:dyDescent="0.2">
      <c r="G60" t="str" cm="1">
        <f t="array" ref="G60">INDEX(noms,(SMALL(IF(noms&lt;&gt;"",COLUMN(noms)+((ROW(noms)-3)/1000),""),ROW(A59))-INT(SMALL(IF(noms&lt;&gt;"",COLUMN(noms)+((ROW(noms)-3)/1000),""),ROW(A59))))*1000,INT(SMALL(IF(noms&lt;&gt;"",COLUMN(noms)+((ROW(noms)-3)/1000),""),ROW(A59))))</f>
        <v>Marie-Elyse</v>
      </c>
      <c r="H60" cm="1">
        <f t="array" aca="1" ref="H60" ca="1">SUMPRODUCT(COUNTIF(INDIRECT("'"&amp;L$2:L$5&amp;"'!b5:f25"),G60))</f>
        <v>0</v>
      </c>
      <c r="I60" s="10" t="e" cm="1">
        <f t="array" aca="1" ref="I60" ca="1">INDEX(listenoms,SMALL(IF(compte=0,ROW(compte)-1,""),ROW(A59)))</f>
        <v>#NUM!</v>
      </c>
      <c r="J60" s="10" t="e" cm="1">
        <f t="array" aca="1" ref="J60" ca="1">INDEX($A$3:$C$3,,SMALL(IF(noms=I60,COLUMN(A:C),""),COUNTIF(I$2:I60,I60)))</f>
        <v>#NUM!</v>
      </c>
    </row>
    <row r="61" spans="1:10" x14ac:dyDescent="0.2">
      <c r="G61" t="str" cm="1">
        <f t="array" ref="G61">INDEX(noms,(SMALL(IF(noms&lt;&gt;"",COLUMN(noms)+((ROW(noms)-3)/1000),""),ROW(A60))-INT(SMALL(IF(noms&lt;&gt;"",COLUMN(noms)+((ROW(noms)-3)/1000),""),ROW(A60))))*1000,INT(SMALL(IF(noms&lt;&gt;"",COLUMN(noms)+((ROW(noms)-3)/1000),""),ROW(A60))))</f>
        <v>Vicky</v>
      </c>
      <c r="H61" cm="1">
        <f t="array" aca="1" ref="H61" ca="1">SUMPRODUCT(COUNTIF(INDIRECT("'"&amp;L$2:L$5&amp;"'!b5:f25"),G61))</f>
        <v>0</v>
      </c>
      <c r="I61" s="10" t="e" cm="1">
        <f t="array" aca="1" ref="I61" ca="1">INDEX(listenoms,SMALL(IF(compte=0,ROW(compte)-1,""),ROW(A80)))</f>
        <v>#NUM!</v>
      </c>
      <c r="J61" s="10" t="e" cm="1">
        <f t="array" aca="1" ref="J61" ca="1">INDEX($A$3:$C$3,,SMALL(IF(noms=I61,COLUMN(A:C),""),COUNTIF(I$2:I61,I61)))</f>
        <v>#NUM!</v>
      </c>
    </row>
    <row r="62" spans="1:10" x14ac:dyDescent="0.2">
      <c r="G62" t="str" cm="1">
        <f t="array" ref="G62">INDEX(noms,(SMALL(IF(noms&lt;&gt;"",COLUMN(noms)+((ROW(noms)-3)/1000),""),ROW(A61))-INT(SMALL(IF(noms&lt;&gt;"",COLUMN(noms)+((ROW(noms)-3)/1000),""),ROW(A61))))*1000,INT(SMALL(IF(noms&lt;&gt;"",COLUMN(noms)+((ROW(noms)-3)/1000),""),ROW(A61))))</f>
        <v>Virginie</v>
      </c>
      <c r="H62" cm="1">
        <f t="array" aca="1" ref="H62" ca="1">SUMPRODUCT(COUNTIF(INDIRECT("'"&amp;L$2:L$5&amp;"'!b5:f25"),G62))</f>
        <v>0</v>
      </c>
      <c r="I62" s="10" t="e" cm="1">
        <f t="array" aca="1" ref="I62" ca="1">INDEX(listenoms,SMALL(IF(compte=0,ROW(compte)-1,""),ROW(A61)))</f>
        <v>#NUM!</v>
      </c>
      <c r="J62" s="10" t="e" cm="1">
        <f t="array" aca="1" ref="J62" ca="1">INDEX($A$3:$C$3,,SMALL(IF(noms=I62,COLUMN(A:C),""),COUNTIF(I$2:I62,I62)))</f>
        <v>#NUM!</v>
      </c>
    </row>
    <row r="63" spans="1:10" x14ac:dyDescent="0.2">
      <c r="G63" t="str" cm="1">
        <f t="array" ref="G63">INDEX(noms,(SMALL(IF(noms&lt;&gt;"",COLUMN(noms)+((ROW(noms)-3)/1000),""),ROW(A62))-INT(SMALL(IF(noms&lt;&gt;"",COLUMN(noms)+((ROW(noms)-3)/1000),""),ROW(A62))))*1000,INT(SMALL(IF(noms&lt;&gt;"",COLUMN(noms)+((ROW(noms)-3)/1000),""),ROW(A62))))</f>
        <v>Lucile</v>
      </c>
      <c r="H63" cm="1">
        <f t="array" aca="1" ref="H63" ca="1">SUMPRODUCT(COUNTIF(INDIRECT("'"&amp;L$2:L$5&amp;"'!b5:f25"),G63))</f>
        <v>0</v>
      </c>
      <c r="I63" s="10" t="e" cm="1">
        <f t="array" aca="1" ref="I63" ca="1">INDEX(listenoms,SMALL(IF(compte=0,ROW(compte)-1,""),ROW(A62)))</f>
        <v>#NUM!</v>
      </c>
      <c r="J63" s="10" t="e" cm="1">
        <f t="array" aca="1" ref="J63" ca="1">INDEX($A$3:$C$3,,SMALL(IF(noms=I63,COLUMN(A:C),""),COUNTIF(I$2:I63,I63)))</f>
        <v>#NUM!</v>
      </c>
    </row>
    <row r="64" spans="1:10" x14ac:dyDescent="0.2">
      <c r="G64" t="str" cm="1">
        <f t="array" ref="G64">INDEX(noms,(SMALL(IF(noms&lt;&gt;"",COLUMN(noms)+((ROW(noms)-3)/1000),""),ROW(A63))-INT(SMALL(IF(noms&lt;&gt;"",COLUMN(noms)+((ROW(noms)-3)/1000),""),ROW(A63))))*1000,INT(SMALL(IF(noms&lt;&gt;"",COLUMN(noms)+((ROW(noms)-3)/1000),""),ROW(A63))))</f>
        <v>Danièle</v>
      </c>
      <c r="H64" cm="1">
        <f t="array" aca="1" ref="H64" ca="1">SUMPRODUCT(COUNTIF(INDIRECT("'"&amp;L$2:L$5&amp;"'!b5:f25"),G64))</f>
        <v>0</v>
      </c>
      <c r="I64" s="10" t="e" cm="1">
        <f t="array" aca="1" ref="I64" ca="1">INDEX(listenoms,SMALL(IF(compte=0,ROW(compte)-1,""),ROW(A63)))</f>
        <v>#NUM!</v>
      </c>
      <c r="J64" s="10" t="e" cm="1">
        <f t="array" aca="1" ref="J64" ca="1">INDEX($A$3:$C$3,,SMALL(IF(noms=I64,COLUMN(A:C),""),COUNTIF(I$2:I64,I64)))</f>
        <v>#NUM!</v>
      </c>
    </row>
    <row r="65" spans="7:10" x14ac:dyDescent="0.2">
      <c r="G65" t="str" cm="1">
        <f t="array" ref="G65">INDEX(noms,(SMALL(IF(noms&lt;&gt;"",COLUMN(noms)+((ROW(noms)-3)/1000),""),ROW(A64))-INT(SMALL(IF(noms&lt;&gt;"",COLUMN(noms)+((ROW(noms)-3)/1000),""),ROW(A64))))*1000,INT(SMALL(IF(noms&lt;&gt;"",COLUMN(noms)+((ROW(noms)-3)/1000),""),ROW(A64))))</f>
        <v>Linda</v>
      </c>
      <c r="H65" cm="1">
        <f t="array" aca="1" ref="H65" ca="1">SUMPRODUCT(COUNTIF(INDIRECT("'"&amp;L$2:L$5&amp;"'!b5:f25"),G65))</f>
        <v>1</v>
      </c>
      <c r="I65" s="10" t="e" cm="1">
        <f t="array" aca="1" ref="I65" ca="1">INDEX(listenoms,SMALL(IF(compte=0,ROW(compte)-1,""),ROW(A64)))</f>
        <v>#NUM!</v>
      </c>
      <c r="J65" s="10" t="e" cm="1">
        <f t="array" aca="1" ref="J65" ca="1">INDEX($A$3:$C$3,,SMALL(IF(noms=I65,COLUMN(A:C),""),COUNTIF(I$2:I65,I65)))</f>
        <v>#NUM!</v>
      </c>
    </row>
    <row r="66" spans="7:10" x14ac:dyDescent="0.2">
      <c r="G66" t="str" cm="1">
        <f t="array" ref="G66">INDEX(noms,(SMALL(IF(noms&lt;&gt;"",COLUMN(noms)+((ROW(noms)-3)/1000),""),ROW(A65))-INT(SMALL(IF(noms&lt;&gt;"",COLUMN(noms)+((ROW(noms)-3)/1000),""),ROW(A65))))*1000,INT(SMALL(IF(noms&lt;&gt;"",COLUMN(noms)+((ROW(noms)-3)/1000),""),ROW(A65))))</f>
        <v>Manon</v>
      </c>
      <c r="H66" cm="1">
        <f t="array" aca="1" ref="H66" ca="1">SUMPRODUCT(COUNTIF(INDIRECT("'"&amp;L$2:L$5&amp;"'!b5:f25"),G66))</f>
        <v>0</v>
      </c>
      <c r="I66" s="10" t="e" cm="1">
        <f t="array" aca="1" ref="I66" ca="1">INDEX(listenoms,SMALL(IF(compte=0,ROW(compte)-1,""),ROW(A65)))</f>
        <v>#NUM!</v>
      </c>
      <c r="J66" s="10" t="e" cm="1">
        <f t="array" aca="1" ref="J66" ca="1">INDEX($A$3:$C$3,,SMALL(IF(noms=I66,COLUMN(A:C),""),COUNTIF(I$2:I66,I66)))</f>
        <v>#NUM!</v>
      </c>
    </row>
    <row r="67" spans="7:10" x14ac:dyDescent="0.2">
      <c r="G67" t="str" cm="1">
        <f t="array" ref="G67">INDEX(noms,(SMALL(IF(noms&lt;&gt;"",COLUMN(noms)+((ROW(noms)-3)/1000),""),ROW(A66))-INT(SMALL(IF(noms&lt;&gt;"",COLUMN(noms)+((ROW(noms)-3)/1000),""),ROW(A66))))*1000,INT(SMALL(IF(noms&lt;&gt;"",COLUMN(noms)+((ROW(noms)-3)/1000),""),ROW(A66))))</f>
        <v>Sylvie</v>
      </c>
      <c r="H67" cm="1">
        <f t="array" aca="1" ref="H67" ca="1">SUMPRODUCT(COUNTIF(INDIRECT("'"&amp;L$2:L$5&amp;"'!b5:f25"),G67))</f>
        <v>1</v>
      </c>
      <c r="I67" s="10" t="e" cm="1">
        <f t="array" aca="1" ref="I67" ca="1">INDEX(listenoms,SMALL(IF(compte=0,ROW(compte)-1,""),ROW(A66)))</f>
        <v>#NUM!</v>
      </c>
      <c r="J67" s="10" t="e" cm="1">
        <f t="array" aca="1" ref="J67" ca="1">INDEX($A$3:$C$3,,SMALL(IF(noms=I67,COLUMN(A:C),""),COUNTIF(I$2:I67,I67)))</f>
        <v>#NUM!</v>
      </c>
    </row>
    <row r="68" spans="7:10" x14ac:dyDescent="0.2">
      <c r="G68" t="str" cm="1">
        <f t="array" ref="G68">INDEX(noms,(SMALL(IF(noms&lt;&gt;"",COLUMN(noms)+((ROW(noms)-3)/1000),""),ROW(A67))-INT(SMALL(IF(noms&lt;&gt;"",COLUMN(noms)+((ROW(noms)-3)/1000),""),ROW(A67))))*1000,INT(SMALL(IF(noms&lt;&gt;"",COLUMN(noms)+((ROW(noms)-3)/1000),""),ROW(A67))))</f>
        <v>Xavier</v>
      </c>
      <c r="H68" cm="1">
        <f t="array" aca="1" ref="H68" ca="1">SUMPRODUCT(COUNTIF(INDIRECT("'"&amp;L$2:L$5&amp;"'!b5:f25"),G68))</f>
        <v>0</v>
      </c>
      <c r="I68" s="10" t="e" cm="1">
        <f t="array" aca="1" ref="I68" ca="1">INDEX(listenoms,SMALL(IF(compte=0,ROW(compte)-1,""),ROW(A67)))</f>
        <v>#NUM!</v>
      </c>
      <c r="J68" s="10" t="e" cm="1">
        <f t="array" aca="1" ref="J68" ca="1">INDEX($A$3:$C$3,,SMALL(IF(noms=I68,COLUMN(A:C),""),COUNTIF(I$2:I68,I68)))</f>
        <v>#NUM!</v>
      </c>
    </row>
    <row r="69" spans="7:10" x14ac:dyDescent="0.2">
      <c r="G69" t="str" cm="1">
        <f t="array" ref="G69">INDEX(noms,(SMALL(IF(noms&lt;&gt;"",COLUMN(noms)+((ROW(noms)-3)/1000),""),ROW(A68))-INT(SMALL(IF(noms&lt;&gt;"",COLUMN(noms)+((ROW(noms)-3)/1000),""),ROW(A68))))*1000,INT(SMALL(IF(noms&lt;&gt;"",COLUMN(noms)+((ROW(noms)-3)/1000),""),ROW(A68))))</f>
        <v>Carole</v>
      </c>
      <c r="H69" cm="1">
        <f t="array" aca="1" ref="H69" ca="1">SUMPRODUCT(COUNTIF(INDIRECT("'"&amp;L$2:L$5&amp;"'!b5:f25"),G69))</f>
        <v>0</v>
      </c>
      <c r="I69" s="10" t="e" cm="1">
        <f t="array" aca="1" ref="I69" ca="1">INDEX(listenoms,SMALL(IF(compte=0,ROW(compte)-1,""),ROW(A68)))</f>
        <v>#NUM!</v>
      </c>
      <c r="J69" s="10" t="e" cm="1">
        <f t="array" aca="1" ref="J69" ca="1">INDEX($A$3:$C$3,,SMALL(IF(noms=I69,COLUMN(A:C),""),COUNTIF(I$2:I69,I69)))</f>
        <v>#NUM!</v>
      </c>
    </row>
    <row r="70" spans="7:10" x14ac:dyDescent="0.2">
      <c r="G70" t="str" cm="1">
        <f t="array" ref="G70">INDEX(noms,(SMALL(IF(noms&lt;&gt;"",COLUMN(noms)+((ROW(noms)-3)/1000),""),ROW(A69))-INT(SMALL(IF(noms&lt;&gt;"",COLUMN(noms)+((ROW(noms)-3)/1000),""),ROW(A69))))*1000,INT(SMALL(IF(noms&lt;&gt;"",COLUMN(noms)+((ROW(noms)-3)/1000),""),ROW(A69))))</f>
        <v>Alain</v>
      </c>
      <c r="H70" cm="1">
        <f t="array" aca="1" ref="H70" ca="1">SUMPRODUCT(COUNTIF(INDIRECT("'"&amp;L$2:L$5&amp;"'!b5:f25"),G70))</f>
        <v>0</v>
      </c>
      <c r="I70" s="10" t="e" cm="1">
        <f t="array" aca="1" ref="I70" ca="1">INDEX(listenoms,SMALL(IF(compte=0,ROW(compte)-1,""),ROW(A69)))</f>
        <v>#NUM!</v>
      </c>
      <c r="J70" s="10" t="e" cm="1">
        <f t="array" aca="1" ref="J70" ca="1">INDEX($A$3:$C$3,,SMALL(IF(noms=I70,COLUMN(A:C),""),COUNTIF(I$2:I70,I70)))</f>
        <v>#NUM!</v>
      </c>
    </row>
  </sheetData>
  <sortState xmlns:xlrd2="http://schemas.microsoft.com/office/spreadsheetml/2017/richdata2" ref="A4:C16">
    <sortCondition ref="A4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8AD80-AA8A-5B48-B33C-F60816975B94}">
  <sheetPr codeName="Feuil2"/>
  <dimension ref="A1:M30"/>
  <sheetViews>
    <sheetView workbookViewId="0">
      <selection sqref="A1:F1"/>
    </sheetView>
  </sheetViews>
  <sheetFormatPr baseColWidth="10" defaultRowHeight="16" x14ac:dyDescent="0.2"/>
  <cols>
    <col min="1" max="1" width="20.5" style="1" bestFit="1" customWidth="1"/>
    <col min="2" max="6" width="13.6640625" customWidth="1"/>
    <col min="13" max="13" width="15" customWidth="1"/>
  </cols>
  <sheetData>
    <row r="1" spans="1:13" ht="21" x14ac:dyDescent="0.25">
      <c r="A1" s="25" t="s">
        <v>106</v>
      </c>
      <c r="B1" s="25"/>
      <c r="C1" s="25"/>
      <c r="D1" s="25"/>
      <c r="E1" s="25"/>
      <c r="F1" s="25"/>
    </row>
    <row r="2" spans="1:13" x14ac:dyDescent="0.2">
      <c r="A2" s="26" t="s">
        <v>107</v>
      </c>
      <c r="B2" s="26"/>
      <c r="C2" s="26"/>
      <c r="D2" s="26"/>
      <c r="E2" s="26"/>
      <c r="F2" s="26"/>
    </row>
    <row r="3" spans="1:13" x14ac:dyDescent="0.2">
      <c r="M3" t="s">
        <v>39</v>
      </c>
    </row>
    <row r="4" spans="1:13" x14ac:dyDescent="0.2">
      <c r="B4" s="20" t="s">
        <v>20</v>
      </c>
      <c r="C4" s="20" t="s">
        <v>21</v>
      </c>
      <c r="D4" s="20" t="s">
        <v>22</v>
      </c>
      <c r="E4" s="20" t="s">
        <v>23</v>
      </c>
      <c r="F4" s="20" t="s">
        <v>24</v>
      </c>
      <c r="M4" t="s">
        <v>40</v>
      </c>
    </row>
    <row r="5" spans="1:13" x14ac:dyDescent="0.2">
      <c r="A5" s="16" t="s">
        <v>25</v>
      </c>
      <c r="B5" s="27" t="s">
        <v>117</v>
      </c>
      <c r="C5" s="19" t="s">
        <v>118</v>
      </c>
      <c r="D5" s="11"/>
      <c r="E5" s="11"/>
      <c r="F5" s="11"/>
      <c r="M5" t="s">
        <v>41</v>
      </c>
    </row>
    <row r="6" spans="1:13" ht="20" customHeight="1" x14ac:dyDescent="0.2">
      <c r="A6" s="17" t="s">
        <v>108</v>
      </c>
      <c r="B6" s="18" t="s">
        <v>35</v>
      </c>
      <c r="C6" s="12" t="s">
        <v>35</v>
      </c>
      <c r="D6" s="12" t="s">
        <v>35</v>
      </c>
      <c r="E6" s="12" t="s">
        <v>35</v>
      </c>
      <c r="F6" s="12" t="s">
        <v>3</v>
      </c>
      <c r="M6" t="s">
        <v>42</v>
      </c>
    </row>
    <row r="7" spans="1:13" x14ac:dyDescent="0.2">
      <c r="A7" s="16" t="s">
        <v>26</v>
      </c>
      <c r="B7" s="28"/>
      <c r="C7" s="11"/>
      <c r="D7" s="11"/>
      <c r="E7" s="11"/>
      <c r="F7" s="11"/>
    </row>
    <row r="8" spans="1:13" ht="20" customHeight="1" x14ac:dyDescent="0.2">
      <c r="A8" s="33" t="s">
        <v>109</v>
      </c>
      <c r="B8" s="18" t="s">
        <v>49</v>
      </c>
      <c r="C8" s="12" t="s">
        <v>50</v>
      </c>
      <c r="D8" s="12" t="s">
        <v>50</v>
      </c>
      <c r="E8" s="12" t="s">
        <v>50</v>
      </c>
      <c r="F8" s="12" t="s">
        <v>50</v>
      </c>
    </row>
    <row r="9" spans="1:13" x14ac:dyDescent="0.2">
      <c r="A9" s="16" t="s">
        <v>27</v>
      </c>
      <c r="B9" s="28"/>
      <c r="C9" s="11"/>
      <c r="D9" s="19" t="s">
        <v>119</v>
      </c>
      <c r="E9" s="11"/>
      <c r="F9" s="11"/>
    </row>
    <row r="10" spans="1:13" ht="20" customHeight="1" x14ac:dyDescent="0.2">
      <c r="A10" s="33" t="s">
        <v>110</v>
      </c>
      <c r="B10" s="18" t="s">
        <v>48</v>
      </c>
      <c r="C10" s="12" t="s">
        <v>48</v>
      </c>
      <c r="D10" s="12" t="s">
        <v>48</v>
      </c>
      <c r="E10" s="12" t="s">
        <v>48</v>
      </c>
      <c r="F10" s="12" t="s">
        <v>48</v>
      </c>
    </row>
    <row r="11" spans="1:13" x14ac:dyDescent="0.2">
      <c r="A11" s="16" t="s">
        <v>28</v>
      </c>
      <c r="B11" s="28"/>
      <c r="C11" s="11"/>
      <c r="D11" s="19" t="s">
        <v>120</v>
      </c>
      <c r="E11" s="11"/>
      <c r="F11" s="11"/>
    </row>
    <row r="12" spans="1:13" ht="20" customHeight="1" x14ac:dyDescent="0.2">
      <c r="A12" s="33" t="s">
        <v>111</v>
      </c>
      <c r="B12" s="18" t="s">
        <v>51</v>
      </c>
      <c r="C12" s="12" t="s">
        <v>14</v>
      </c>
      <c r="D12" s="12" t="s">
        <v>51</v>
      </c>
      <c r="E12" s="12" t="s">
        <v>51</v>
      </c>
      <c r="F12" s="12" t="s">
        <v>51</v>
      </c>
    </row>
    <row r="13" spans="1:13" x14ac:dyDescent="0.2">
      <c r="A13" s="16" t="s">
        <v>28</v>
      </c>
      <c r="B13" s="27" t="s">
        <v>121</v>
      </c>
      <c r="C13" s="11"/>
      <c r="D13" s="11"/>
      <c r="E13" s="11"/>
      <c r="F13" s="11"/>
    </row>
    <row r="14" spans="1:13" ht="20" customHeight="1" x14ac:dyDescent="0.2">
      <c r="A14" s="33" t="s">
        <v>112</v>
      </c>
      <c r="B14" s="18" t="s">
        <v>52</v>
      </c>
      <c r="C14" s="12" t="s">
        <v>52</v>
      </c>
      <c r="D14" s="12" t="s">
        <v>52</v>
      </c>
      <c r="E14" s="12" t="s">
        <v>52</v>
      </c>
      <c r="F14" s="12" t="s">
        <v>52</v>
      </c>
    </row>
    <row r="15" spans="1:13" x14ac:dyDescent="0.2">
      <c r="A15" s="16" t="s">
        <v>29</v>
      </c>
      <c r="B15" s="28"/>
      <c r="C15" s="11"/>
      <c r="D15" s="11"/>
      <c r="E15" s="11"/>
      <c r="F15" s="11"/>
    </row>
    <row r="16" spans="1:13" ht="20" customHeight="1" x14ac:dyDescent="0.2">
      <c r="A16" s="33" t="s">
        <v>113</v>
      </c>
      <c r="B16" s="18" t="s">
        <v>53</v>
      </c>
      <c r="C16" s="12" t="s">
        <v>53</v>
      </c>
      <c r="D16" s="12" t="s">
        <v>53</v>
      </c>
      <c r="E16" s="12" t="s">
        <v>53</v>
      </c>
      <c r="F16" s="12" t="s">
        <v>53</v>
      </c>
    </row>
    <row r="17" spans="1:6" x14ac:dyDescent="0.2">
      <c r="A17" s="16" t="s">
        <v>30</v>
      </c>
      <c r="B17" s="28"/>
      <c r="C17" s="11"/>
      <c r="D17" s="11"/>
      <c r="E17" s="11"/>
      <c r="F17" s="19" t="s">
        <v>122</v>
      </c>
    </row>
    <row r="18" spans="1:6" ht="20" customHeight="1" x14ac:dyDescent="0.2">
      <c r="A18" s="33" t="s">
        <v>10</v>
      </c>
      <c r="B18" s="18" t="s">
        <v>54</v>
      </c>
      <c r="C18" s="12" t="s">
        <v>54</v>
      </c>
      <c r="D18" s="12" t="s">
        <v>54</v>
      </c>
      <c r="E18" s="12" t="s">
        <v>54</v>
      </c>
      <c r="F18" s="12" t="s">
        <v>14</v>
      </c>
    </row>
    <row r="19" spans="1:6" x14ac:dyDescent="0.2">
      <c r="A19" s="16" t="s">
        <v>31</v>
      </c>
      <c r="B19" s="28"/>
      <c r="C19" s="11"/>
      <c r="D19" s="11"/>
      <c r="E19" s="11"/>
      <c r="F19" s="11"/>
    </row>
    <row r="20" spans="1:6" ht="20" customHeight="1" x14ac:dyDescent="0.2">
      <c r="A20" s="33" t="s">
        <v>10</v>
      </c>
      <c r="B20" s="18"/>
      <c r="C20" s="12"/>
      <c r="D20" s="12"/>
      <c r="E20" s="12"/>
      <c r="F20" s="12"/>
    </row>
    <row r="21" spans="1:6" x14ac:dyDescent="0.2">
      <c r="A21" s="16" t="s">
        <v>32</v>
      </c>
      <c r="B21" s="27" t="s">
        <v>124</v>
      </c>
      <c r="C21" s="11"/>
      <c r="D21" s="19" t="s">
        <v>125</v>
      </c>
      <c r="E21" s="11"/>
      <c r="F21" s="11"/>
    </row>
    <row r="22" spans="1:6" ht="20" customHeight="1" x14ac:dyDescent="0.2">
      <c r="A22" s="33" t="s">
        <v>10</v>
      </c>
      <c r="B22" s="18" t="s">
        <v>123</v>
      </c>
      <c r="C22" s="12" t="s">
        <v>123</v>
      </c>
      <c r="D22" s="12" t="s">
        <v>123</v>
      </c>
      <c r="E22" s="12" t="s">
        <v>123</v>
      </c>
      <c r="F22" s="12" t="s">
        <v>123</v>
      </c>
    </row>
    <row r="23" spans="1:6" x14ac:dyDescent="0.2">
      <c r="A23" s="23" t="s">
        <v>55</v>
      </c>
      <c r="B23" s="29" t="s">
        <v>126</v>
      </c>
      <c r="C23" s="21" t="s">
        <v>61</v>
      </c>
      <c r="D23" s="21" t="s">
        <v>61</v>
      </c>
      <c r="E23" s="21" t="s">
        <v>61</v>
      </c>
      <c r="F23" s="21" t="s">
        <v>61</v>
      </c>
    </row>
    <row r="24" spans="1:6" x14ac:dyDescent="0.2">
      <c r="A24" s="24"/>
      <c r="B24" s="30"/>
      <c r="C24" s="22"/>
      <c r="D24" s="22"/>
      <c r="E24" s="22"/>
      <c r="F24" s="22"/>
    </row>
    <row r="25" spans="1:6" x14ac:dyDescent="0.2">
      <c r="A25" s="16" t="s">
        <v>114</v>
      </c>
      <c r="B25" s="28"/>
      <c r="C25" s="11"/>
      <c r="D25" s="11"/>
      <c r="E25" s="11"/>
      <c r="F25" s="11"/>
    </row>
    <row r="26" spans="1:6" ht="20" customHeight="1" x14ac:dyDescent="0.2">
      <c r="A26" s="33" t="s">
        <v>115</v>
      </c>
      <c r="B26" s="18" t="s">
        <v>64</v>
      </c>
      <c r="C26" s="12"/>
      <c r="D26" s="12" t="s">
        <v>63</v>
      </c>
      <c r="E26" s="12"/>
      <c r="F26" s="12"/>
    </row>
    <row r="27" spans="1:6" x14ac:dyDescent="0.2">
      <c r="A27" s="16" t="s">
        <v>114</v>
      </c>
      <c r="B27" s="28"/>
      <c r="C27" s="11"/>
      <c r="D27" s="11"/>
      <c r="E27" s="11"/>
      <c r="F27" s="11"/>
    </row>
    <row r="28" spans="1:6" ht="20" customHeight="1" x14ac:dyDescent="0.2">
      <c r="A28" s="33" t="s">
        <v>116</v>
      </c>
      <c r="B28" s="18" t="s">
        <v>65</v>
      </c>
      <c r="C28" s="12" t="s">
        <v>66</v>
      </c>
      <c r="D28" s="12" t="s">
        <v>66</v>
      </c>
      <c r="E28" s="12" t="s">
        <v>63</v>
      </c>
      <c r="F28" s="12" t="s">
        <v>65</v>
      </c>
    </row>
    <row r="29" spans="1:6" x14ac:dyDescent="0.2">
      <c r="A29" s="32" t="s">
        <v>15</v>
      </c>
      <c r="B29" s="31" t="s">
        <v>18</v>
      </c>
      <c r="C29" s="21" t="s">
        <v>18</v>
      </c>
      <c r="D29" s="21" t="s">
        <v>18</v>
      </c>
      <c r="E29" s="21" t="s">
        <v>18</v>
      </c>
      <c r="F29" s="21" t="s">
        <v>18</v>
      </c>
    </row>
    <row r="30" spans="1:6" x14ac:dyDescent="0.2">
      <c r="A30" s="24"/>
      <c r="B30" s="30"/>
      <c r="C30" s="22"/>
      <c r="D30" s="22"/>
      <c r="E30" s="22"/>
      <c r="F30" s="22"/>
    </row>
  </sheetData>
  <mergeCells count="14">
    <mergeCell ref="A1:F1"/>
    <mergeCell ref="B23:B24"/>
    <mergeCell ref="A2:F2"/>
    <mergeCell ref="C23:C24"/>
    <mergeCell ref="D23:D24"/>
    <mergeCell ref="E23:E24"/>
    <mergeCell ref="F23:F24"/>
    <mergeCell ref="D29:D30"/>
    <mergeCell ref="E29:E30"/>
    <mergeCell ref="F29:F30"/>
    <mergeCell ref="A23:A24"/>
    <mergeCell ref="A29:A30"/>
    <mergeCell ref="B29:B30"/>
    <mergeCell ref="C29:C30"/>
  </mergeCells>
  <phoneticPr fontId="3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FB96-0A68-4A4B-AA4F-422410724DE4}">
  <sheetPr codeName="Feuil3"/>
  <dimension ref="A2:F26"/>
  <sheetViews>
    <sheetView workbookViewId="0">
      <selection activeCell="C25" sqref="C25:C26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6" t="s">
        <v>36</v>
      </c>
      <c r="B2" s="26"/>
      <c r="C2" s="26"/>
      <c r="D2" s="26"/>
      <c r="E2" s="26"/>
      <c r="F2" s="26"/>
    </row>
    <row r="4" spans="1:6" x14ac:dyDescent="0.2"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</row>
    <row r="5" spans="1:6" x14ac:dyDescent="0.2">
      <c r="A5" s="4" t="s">
        <v>34</v>
      </c>
      <c r="B5" s="21" t="s">
        <v>8</v>
      </c>
      <c r="C5" s="21"/>
      <c r="D5" s="21"/>
      <c r="E5" s="21"/>
      <c r="F5" s="21"/>
    </row>
    <row r="6" spans="1:6" x14ac:dyDescent="0.2">
      <c r="A6" s="5" t="s">
        <v>25</v>
      </c>
      <c r="B6" s="22"/>
      <c r="C6" s="22"/>
      <c r="D6" s="22"/>
      <c r="E6" s="22"/>
      <c r="F6" s="22"/>
    </row>
    <row r="7" spans="1:6" x14ac:dyDescent="0.2">
      <c r="A7" s="4" t="s">
        <v>34</v>
      </c>
      <c r="B7" s="21"/>
      <c r="C7" s="21"/>
      <c r="D7" s="21"/>
      <c r="E7" s="21"/>
      <c r="F7" s="21"/>
    </row>
    <row r="8" spans="1:6" x14ac:dyDescent="0.2">
      <c r="A8" s="5" t="s">
        <v>26</v>
      </c>
      <c r="B8" s="22"/>
      <c r="C8" s="22"/>
      <c r="D8" s="22"/>
      <c r="E8" s="22"/>
      <c r="F8" s="22"/>
    </row>
    <row r="9" spans="1:6" x14ac:dyDescent="0.2">
      <c r="A9" s="4" t="s">
        <v>34</v>
      </c>
      <c r="B9" s="21"/>
      <c r="C9" s="21"/>
      <c r="D9" s="21"/>
      <c r="E9" s="21"/>
      <c r="F9" s="21"/>
    </row>
    <row r="10" spans="1:6" x14ac:dyDescent="0.2">
      <c r="A10" s="5" t="s">
        <v>27</v>
      </c>
      <c r="B10" s="22"/>
      <c r="C10" s="22"/>
      <c r="D10" s="22"/>
      <c r="E10" s="22"/>
      <c r="F10" s="22"/>
    </row>
    <row r="11" spans="1:6" x14ac:dyDescent="0.2">
      <c r="A11" s="4" t="s">
        <v>34</v>
      </c>
      <c r="B11" s="21"/>
      <c r="C11" s="21"/>
      <c r="D11" s="21"/>
      <c r="E11" s="21"/>
      <c r="F11" s="21"/>
    </row>
    <row r="12" spans="1:6" x14ac:dyDescent="0.2">
      <c r="A12" s="5" t="s">
        <v>28</v>
      </c>
      <c r="B12" s="22"/>
      <c r="C12" s="22"/>
      <c r="D12" s="22"/>
      <c r="E12" s="22"/>
      <c r="F12" s="22"/>
    </row>
    <row r="13" spans="1:6" x14ac:dyDescent="0.2">
      <c r="A13" s="4" t="s">
        <v>34</v>
      </c>
      <c r="B13" s="21"/>
      <c r="C13" s="21"/>
      <c r="D13" s="21"/>
      <c r="E13" s="21"/>
      <c r="F13" s="21"/>
    </row>
    <row r="14" spans="1:6" x14ac:dyDescent="0.2">
      <c r="A14" s="5" t="s">
        <v>29</v>
      </c>
      <c r="B14" s="22"/>
      <c r="C14" s="22"/>
      <c r="D14" s="22"/>
      <c r="E14" s="22"/>
      <c r="F14" s="22"/>
    </row>
    <row r="15" spans="1:6" x14ac:dyDescent="0.2">
      <c r="A15" s="4" t="s">
        <v>10</v>
      </c>
      <c r="B15" s="21" t="s">
        <v>12</v>
      </c>
      <c r="C15" s="21" t="s">
        <v>11</v>
      </c>
      <c r="D15" s="21"/>
      <c r="E15" s="21"/>
      <c r="F15" s="21"/>
    </row>
    <row r="16" spans="1:6" x14ac:dyDescent="0.2">
      <c r="A16" s="5" t="s">
        <v>30</v>
      </c>
      <c r="B16" s="22"/>
      <c r="C16" s="22"/>
      <c r="D16" s="22"/>
      <c r="E16" s="22"/>
      <c r="F16" s="22"/>
    </row>
    <row r="17" spans="1:6" x14ac:dyDescent="0.2">
      <c r="A17" s="4" t="s">
        <v>10</v>
      </c>
      <c r="B17" s="21"/>
      <c r="C17" s="21"/>
      <c r="D17" s="21"/>
      <c r="E17" s="21"/>
      <c r="F17" s="21"/>
    </row>
    <row r="18" spans="1:6" x14ac:dyDescent="0.2">
      <c r="A18" s="5" t="s">
        <v>31</v>
      </c>
      <c r="B18" s="22"/>
      <c r="C18" s="22"/>
      <c r="D18" s="22"/>
      <c r="E18" s="22"/>
      <c r="F18" s="22"/>
    </row>
    <row r="19" spans="1:6" x14ac:dyDescent="0.2">
      <c r="A19" s="4" t="s">
        <v>10</v>
      </c>
      <c r="B19" s="21"/>
      <c r="C19" s="21"/>
      <c r="D19" s="21"/>
      <c r="E19" s="21"/>
      <c r="F19" s="21"/>
    </row>
    <row r="20" spans="1:6" x14ac:dyDescent="0.2">
      <c r="A20" s="5" t="s">
        <v>32</v>
      </c>
      <c r="B20" s="22"/>
      <c r="C20" s="22"/>
      <c r="D20" s="22"/>
      <c r="E20" s="22"/>
      <c r="F20" s="22"/>
    </row>
    <row r="21" spans="1:6" x14ac:dyDescent="0.2">
      <c r="A21" s="4" t="s">
        <v>34</v>
      </c>
      <c r="B21" s="21"/>
      <c r="C21" s="21"/>
      <c r="D21" s="21"/>
      <c r="E21" s="21"/>
      <c r="F21" s="21"/>
    </row>
    <row r="22" spans="1:6" x14ac:dyDescent="0.2">
      <c r="A22" s="5" t="s">
        <v>33</v>
      </c>
      <c r="B22" s="22"/>
      <c r="C22" s="22"/>
      <c r="D22" s="22"/>
      <c r="E22" s="22"/>
      <c r="F22" s="22"/>
    </row>
    <row r="23" spans="1:6" x14ac:dyDescent="0.2">
      <c r="A23" s="4" t="s">
        <v>34</v>
      </c>
      <c r="B23" s="21"/>
      <c r="C23" s="21"/>
      <c r="D23" s="21"/>
      <c r="E23" s="21"/>
      <c r="F23" s="21"/>
    </row>
    <row r="24" spans="1:6" x14ac:dyDescent="0.2">
      <c r="A24" s="5" t="s">
        <v>33</v>
      </c>
      <c r="B24" s="22"/>
      <c r="C24" s="22"/>
      <c r="D24" s="22"/>
      <c r="E24" s="22"/>
      <c r="F24" s="22"/>
    </row>
    <row r="25" spans="1:6" x14ac:dyDescent="0.2">
      <c r="A25" s="6" t="s">
        <v>15</v>
      </c>
      <c r="B25" s="21"/>
      <c r="C25" s="21"/>
      <c r="D25" s="21"/>
      <c r="E25" s="21"/>
      <c r="F25" s="21"/>
    </row>
    <row r="26" spans="1:6" x14ac:dyDescent="0.2">
      <c r="A26" s="5"/>
      <c r="B26" s="22"/>
      <c r="C26" s="22"/>
      <c r="D26" s="22"/>
      <c r="E26" s="22"/>
      <c r="F26" s="22"/>
    </row>
  </sheetData>
  <mergeCells count="56">
    <mergeCell ref="B19:B20"/>
    <mergeCell ref="B21:B22"/>
    <mergeCell ref="B23:B24"/>
    <mergeCell ref="B25:B26"/>
    <mergeCell ref="A2:F2"/>
    <mergeCell ref="C25:C26"/>
    <mergeCell ref="D25:D26"/>
    <mergeCell ref="E25:E26"/>
    <mergeCell ref="F25:F26"/>
    <mergeCell ref="B7:B8"/>
    <mergeCell ref="B9:B10"/>
    <mergeCell ref="B11:B12"/>
    <mergeCell ref="B13:B14"/>
    <mergeCell ref="B15:B16"/>
    <mergeCell ref="B17:B18"/>
    <mergeCell ref="C21:C22"/>
    <mergeCell ref="D21:D22"/>
    <mergeCell ref="E21:E22"/>
    <mergeCell ref="F21:F22"/>
    <mergeCell ref="C23:C24"/>
    <mergeCell ref="D23:D24"/>
    <mergeCell ref="E23:E24"/>
    <mergeCell ref="F23:F24"/>
    <mergeCell ref="C17:C18"/>
    <mergeCell ref="D17:D18"/>
    <mergeCell ref="E17:E18"/>
    <mergeCell ref="F17:F18"/>
    <mergeCell ref="C19:C20"/>
    <mergeCell ref="D19:D20"/>
    <mergeCell ref="E19:E20"/>
    <mergeCell ref="F19:F20"/>
    <mergeCell ref="C13:C14"/>
    <mergeCell ref="D13:D14"/>
    <mergeCell ref="E13:E14"/>
    <mergeCell ref="F13:F14"/>
    <mergeCell ref="C15:C16"/>
    <mergeCell ref="D15:D16"/>
    <mergeCell ref="E15:E16"/>
    <mergeCell ref="F15:F16"/>
    <mergeCell ref="C9:C10"/>
    <mergeCell ref="D9:D10"/>
    <mergeCell ref="E9:E10"/>
    <mergeCell ref="F9:F10"/>
    <mergeCell ref="C11:C12"/>
    <mergeCell ref="D11:D12"/>
    <mergeCell ref="E11:E12"/>
    <mergeCell ref="F11:F12"/>
    <mergeCell ref="C7:C8"/>
    <mergeCell ref="D7:D8"/>
    <mergeCell ref="E7:E8"/>
    <mergeCell ref="F7:F8"/>
    <mergeCell ref="B5:B6"/>
    <mergeCell ref="C5:C6"/>
    <mergeCell ref="D5:D6"/>
    <mergeCell ref="E5:E6"/>
    <mergeCell ref="F5:F6"/>
  </mergeCells>
  <dataValidations count="1">
    <dataValidation type="list" allowBlank="1" showInputMessage="1" showErrorMessage="1" sqref="B5:F26" xr:uid="{978DA181-0722-4281-BEE6-DFA89DDA3E09}">
      <formula1>OFFSET(dept,MATCH($A5,metier,0),,COUNTIF(metier,$A5))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AC60-E441-FE4E-9411-CE34B3C253A0}">
  <sheetPr codeName="Feuil4"/>
  <dimension ref="A2:F26"/>
  <sheetViews>
    <sheetView workbookViewId="0">
      <selection activeCell="B25" sqref="B25:B26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6" t="s">
        <v>37</v>
      </c>
      <c r="B2" s="26"/>
      <c r="C2" s="26"/>
      <c r="D2" s="26"/>
      <c r="E2" s="26"/>
      <c r="F2" s="26"/>
    </row>
    <row r="4" spans="1:6" x14ac:dyDescent="0.2"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</row>
    <row r="5" spans="1:6" x14ac:dyDescent="0.2">
      <c r="A5" s="4" t="s">
        <v>34</v>
      </c>
      <c r="B5" s="21" t="s">
        <v>9</v>
      </c>
      <c r="C5" s="21"/>
      <c r="D5" s="21"/>
      <c r="E5" s="21"/>
      <c r="F5" s="21"/>
    </row>
    <row r="6" spans="1:6" x14ac:dyDescent="0.2">
      <c r="A6" s="5" t="s">
        <v>25</v>
      </c>
      <c r="B6" s="22"/>
      <c r="C6" s="22"/>
      <c r="D6" s="22"/>
      <c r="E6" s="22"/>
      <c r="F6" s="22"/>
    </row>
    <row r="7" spans="1:6" x14ac:dyDescent="0.2">
      <c r="A7" s="4" t="s">
        <v>34</v>
      </c>
      <c r="B7" s="21"/>
      <c r="C7" s="21"/>
      <c r="D7" s="21"/>
      <c r="E7" s="21"/>
      <c r="F7" s="21"/>
    </row>
    <row r="8" spans="1:6" x14ac:dyDescent="0.2">
      <c r="A8" s="5" t="s">
        <v>26</v>
      </c>
      <c r="B8" s="22"/>
      <c r="C8" s="22"/>
      <c r="D8" s="22"/>
      <c r="E8" s="22"/>
      <c r="F8" s="22"/>
    </row>
    <row r="9" spans="1:6" x14ac:dyDescent="0.2">
      <c r="A9" s="4" t="s">
        <v>34</v>
      </c>
      <c r="B9" s="21"/>
      <c r="C9" s="21"/>
      <c r="D9" s="21"/>
      <c r="E9" s="21"/>
      <c r="F9" s="21"/>
    </row>
    <row r="10" spans="1:6" x14ac:dyDescent="0.2">
      <c r="A10" s="5" t="s">
        <v>27</v>
      </c>
      <c r="B10" s="22"/>
      <c r="C10" s="22"/>
      <c r="D10" s="22"/>
      <c r="E10" s="22"/>
      <c r="F10" s="22"/>
    </row>
    <row r="11" spans="1:6" x14ac:dyDescent="0.2">
      <c r="A11" s="4" t="s">
        <v>34</v>
      </c>
      <c r="B11" s="21"/>
      <c r="C11" s="21"/>
      <c r="D11" s="21"/>
      <c r="E11" s="21"/>
      <c r="F11" s="21"/>
    </row>
    <row r="12" spans="1:6" x14ac:dyDescent="0.2">
      <c r="A12" s="5" t="s">
        <v>28</v>
      </c>
      <c r="B12" s="22"/>
      <c r="C12" s="22"/>
      <c r="D12" s="22"/>
      <c r="E12" s="22"/>
      <c r="F12" s="22"/>
    </row>
    <row r="13" spans="1:6" x14ac:dyDescent="0.2">
      <c r="A13" s="4" t="s">
        <v>34</v>
      </c>
      <c r="B13" s="21"/>
      <c r="C13" s="21"/>
      <c r="D13" s="21"/>
      <c r="E13" s="21"/>
      <c r="F13" s="21"/>
    </row>
    <row r="14" spans="1:6" x14ac:dyDescent="0.2">
      <c r="A14" s="5" t="s">
        <v>29</v>
      </c>
      <c r="B14" s="22"/>
      <c r="C14" s="22"/>
      <c r="D14" s="22"/>
      <c r="E14" s="22"/>
      <c r="F14" s="22"/>
    </row>
    <row r="15" spans="1:6" x14ac:dyDescent="0.2">
      <c r="A15" s="4" t="s">
        <v>10</v>
      </c>
      <c r="B15" s="21" t="s">
        <v>13</v>
      </c>
      <c r="C15" s="21"/>
      <c r="D15" s="21"/>
      <c r="E15" s="21"/>
      <c r="F15" s="21"/>
    </row>
    <row r="16" spans="1:6" x14ac:dyDescent="0.2">
      <c r="A16" s="5" t="s">
        <v>30</v>
      </c>
      <c r="B16" s="22"/>
      <c r="C16" s="22"/>
      <c r="D16" s="22"/>
      <c r="E16" s="22"/>
      <c r="F16" s="22"/>
    </row>
    <row r="17" spans="1:6" x14ac:dyDescent="0.2">
      <c r="A17" s="4" t="s">
        <v>10</v>
      </c>
      <c r="B17" s="21"/>
      <c r="C17" s="21"/>
      <c r="D17" s="21"/>
      <c r="E17" s="21"/>
      <c r="F17" s="21"/>
    </row>
    <row r="18" spans="1:6" x14ac:dyDescent="0.2">
      <c r="A18" s="5" t="s">
        <v>31</v>
      </c>
      <c r="B18" s="22"/>
      <c r="C18" s="22"/>
      <c r="D18" s="22"/>
      <c r="E18" s="22"/>
      <c r="F18" s="22"/>
    </row>
    <row r="19" spans="1:6" x14ac:dyDescent="0.2">
      <c r="A19" s="4" t="s">
        <v>10</v>
      </c>
      <c r="B19" s="21"/>
      <c r="C19" s="21"/>
      <c r="D19" s="21"/>
      <c r="E19" s="21"/>
      <c r="F19" s="21"/>
    </row>
    <row r="20" spans="1:6" x14ac:dyDescent="0.2">
      <c r="A20" s="5" t="s">
        <v>32</v>
      </c>
      <c r="B20" s="22"/>
      <c r="C20" s="22"/>
      <c r="D20" s="22"/>
      <c r="E20" s="22"/>
      <c r="F20" s="22"/>
    </row>
    <row r="21" spans="1:6" x14ac:dyDescent="0.2">
      <c r="A21" s="4" t="s">
        <v>34</v>
      </c>
      <c r="B21" s="21"/>
      <c r="C21" s="21"/>
      <c r="D21" s="21"/>
      <c r="E21" s="21"/>
      <c r="F21" s="21"/>
    </row>
    <row r="22" spans="1:6" x14ac:dyDescent="0.2">
      <c r="A22" s="5" t="s">
        <v>33</v>
      </c>
      <c r="B22" s="22"/>
      <c r="C22" s="22"/>
      <c r="D22" s="22"/>
      <c r="E22" s="22"/>
      <c r="F22" s="22"/>
    </row>
    <row r="23" spans="1:6" x14ac:dyDescent="0.2">
      <c r="A23" s="4" t="s">
        <v>34</v>
      </c>
      <c r="B23" s="21"/>
      <c r="C23" s="21"/>
      <c r="D23" s="21"/>
      <c r="E23" s="21"/>
      <c r="F23" s="21"/>
    </row>
    <row r="24" spans="1:6" x14ac:dyDescent="0.2">
      <c r="A24" s="5" t="s">
        <v>33</v>
      </c>
      <c r="B24" s="22"/>
      <c r="C24" s="22"/>
      <c r="D24" s="22"/>
      <c r="E24" s="22"/>
      <c r="F24" s="22"/>
    </row>
    <row r="25" spans="1:6" x14ac:dyDescent="0.2">
      <c r="A25" s="6" t="s">
        <v>15</v>
      </c>
      <c r="B25" s="21" t="s">
        <v>46</v>
      </c>
      <c r="C25" s="21"/>
      <c r="D25" s="21"/>
      <c r="E25" s="21"/>
      <c r="F25" s="21"/>
    </row>
    <row r="26" spans="1:6" x14ac:dyDescent="0.2">
      <c r="A26" s="5"/>
      <c r="B26" s="22"/>
      <c r="C26" s="22"/>
      <c r="D26" s="22"/>
      <c r="E26" s="22"/>
      <c r="F26" s="22"/>
    </row>
  </sheetData>
  <mergeCells count="56">
    <mergeCell ref="B19:B20"/>
    <mergeCell ref="B21:B22"/>
    <mergeCell ref="B23:B24"/>
    <mergeCell ref="B25:B26"/>
    <mergeCell ref="A2:F2"/>
    <mergeCell ref="B7:B8"/>
    <mergeCell ref="B9:B10"/>
    <mergeCell ref="B11:B12"/>
    <mergeCell ref="B13:B14"/>
    <mergeCell ref="B15:B16"/>
    <mergeCell ref="B17:B18"/>
    <mergeCell ref="C23:C24"/>
    <mergeCell ref="D23:D24"/>
    <mergeCell ref="E23:E24"/>
    <mergeCell ref="F23:F24"/>
    <mergeCell ref="C25:C26"/>
    <mergeCell ref="D25:D26"/>
    <mergeCell ref="E25:E26"/>
    <mergeCell ref="F25:F26"/>
    <mergeCell ref="C19:C20"/>
    <mergeCell ref="D19:D20"/>
    <mergeCell ref="E19:E20"/>
    <mergeCell ref="F19:F20"/>
    <mergeCell ref="C21:C22"/>
    <mergeCell ref="D21:D22"/>
    <mergeCell ref="E21:E22"/>
    <mergeCell ref="F21:F22"/>
    <mergeCell ref="C15:C16"/>
    <mergeCell ref="D15:D16"/>
    <mergeCell ref="E15:E16"/>
    <mergeCell ref="F15:F16"/>
    <mergeCell ref="C17:C18"/>
    <mergeCell ref="D17:D18"/>
    <mergeCell ref="E17:E18"/>
    <mergeCell ref="F17:F18"/>
    <mergeCell ref="C11:C12"/>
    <mergeCell ref="D11:D12"/>
    <mergeCell ref="E11:E12"/>
    <mergeCell ref="F11:F12"/>
    <mergeCell ref="C13:C14"/>
    <mergeCell ref="D13:D14"/>
    <mergeCell ref="E13:E14"/>
    <mergeCell ref="F13:F14"/>
    <mergeCell ref="C7:C8"/>
    <mergeCell ref="D7:D8"/>
    <mergeCell ref="E7:E8"/>
    <mergeCell ref="F7:F8"/>
    <mergeCell ref="C9:C10"/>
    <mergeCell ref="D9:D10"/>
    <mergeCell ref="E9:E10"/>
    <mergeCell ref="F9:F10"/>
    <mergeCell ref="B5:B6"/>
    <mergeCell ref="C5:C6"/>
    <mergeCell ref="D5:D6"/>
    <mergeCell ref="E5:E6"/>
    <mergeCell ref="F5:F6"/>
  </mergeCells>
  <dataValidations count="1">
    <dataValidation type="list" allowBlank="1" showInputMessage="1" showErrorMessage="1" sqref="B5:F26" xr:uid="{1E531D53-4ACD-4401-998C-5780744D2951}">
      <formula1>OFFSET(dept,MATCH($A5,metier,0),,COUNTIF(metier,$A5))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AD0A-7630-5140-AA9F-8CE44B3648C8}">
  <sheetPr codeName="Feuil5"/>
  <dimension ref="A2:F26"/>
  <sheetViews>
    <sheetView workbookViewId="0">
      <selection activeCell="C15" sqref="C15:C16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6" t="s">
        <v>38</v>
      </c>
      <c r="B2" s="26"/>
      <c r="C2" s="26"/>
      <c r="D2" s="26"/>
      <c r="E2" s="26"/>
      <c r="F2" s="26"/>
    </row>
    <row r="4" spans="1:6" x14ac:dyDescent="0.2"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</row>
    <row r="5" spans="1:6" x14ac:dyDescent="0.2">
      <c r="A5" s="4" t="s">
        <v>34</v>
      </c>
      <c r="B5" s="21" t="s">
        <v>1</v>
      </c>
      <c r="C5" s="21"/>
      <c r="D5" s="21"/>
      <c r="E5" s="21"/>
      <c r="F5" s="21"/>
    </row>
    <row r="6" spans="1:6" x14ac:dyDescent="0.2">
      <c r="A6" s="5" t="s">
        <v>25</v>
      </c>
      <c r="B6" s="22"/>
      <c r="C6" s="22"/>
      <c r="D6" s="22"/>
      <c r="E6" s="22"/>
      <c r="F6" s="22"/>
    </row>
    <row r="7" spans="1:6" x14ac:dyDescent="0.2">
      <c r="A7" s="4" t="s">
        <v>34</v>
      </c>
      <c r="B7" s="21"/>
      <c r="C7" s="21"/>
      <c r="D7" s="21"/>
      <c r="E7" s="21"/>
      <c r="F7" s="21"/>
    </row>
    <row r="8" spans="1:6" x14ac:dyDescent="0.2">
      <c r="A8" s="5" t="s">
        <v>26</v>
      </c>
      <c r="B8" s="22"/>
      <c r="C8" s="22"/>
      <c r="D8" s="22"/>
      <c r="E8" s="22"/>
      <c r="F8" s="22"/>
    </row>
    <row r="9" spans="1:6" x14ac:dyDescent="0.2">
      <c r="A9" s="4" t="s">
        <v>34</v>
      </c>
      <c r="B9" s="21"/>
      <c r="C9" s="21"/>
      <c r="D9" s="21"/>
      <c r="E9" s="21"/>
      <c r="F9" s="21"/>
    </row>
    <row r="10" spans="1:6" x14ac:dyDescent="0.2">
      <c r="A10" s="5" t="s">
        <v>27</v>
      </c>
      <c r="B10" s="22"/>
      <c r="C10" s="22"/>
      <c r="D10" s="22"/>
      <c r="E10" s="22"/>
      <c r="F10" s="22"/>
    </row>
    <row r="11" spans="1:6" x14ac:dyDescent="0.2">
      <c r="A11" s="4" t="s">
        <v>34</v>
      </c>
      <c r="B11" s="21" t="s">
        <v>0</v>
      </c>
      <c r="C11" s="21"/>
      <c r="D11" s="21"/>
      <c r="E11" s="21" t="s">
        <v>7</v>
      </c>
      <c r="F11" s="21"/>
    </row>
    <row r="12" spans="1:6" x14ac:dyDescent="0.2">
      <c r="A12" s="5" t="s">
        <v>28</v>
      </c>
      <c r="B12" s="22"/>
      <c r="C12" s="22"/>
      <c r="D12" s="22"/>
      <c r="E12" s="22"/>
      <c r="F12" s="22"/>
    </row>
    <row r="13" spans="1:6" x14ac:dyDescent="0.2">
      <c r="A13" s="4" t="s">
        <v>34</v>
      </c>
      <c r="B13" s="21"/>
      <c r="C13" s="21"/>
      <c r="D13" s="21"/>
      <c r="E13" s="21"/>
      <c r="F13" s="21"/>
    </row>
    <row r="14" spans="1:6" x14ac:dyDescent="0.2">
      <c r="A14" s="5" t="s">
        <v>29</v>
      </c>
      <c r="B14" s="22"/>
      <c r="C14" s="22"/>
      <c r="D14" s="22"/>
      <c r="E14" s="22"/>
      <c r="F14" s="22"/>
    </row>
    <row r="15" spans="1:6" x14ac:dyDescent="0.2">
      <c r="A15" s="4" t="s">
        <v>10</v>
      </c>
      <c r="B15" s="21"/>
      <c r="C15" s="21"/>
      <c r="D15" s="21"/>
      <c r="E15" s="21"/>
      <c r="F15" s="21"/>
    </row>
    <row r="16" spans="1:6" x14ac:dyDescent="0.2">
      <c r="A16" s="5" t="s">
        <v>30</v>
      </c>
      <c r="B16" s="22"/>
      <c r="C16" s="22"/>
      <c r="D16" s="22"/>
      <c r="E16" s="22"/>
      <c r="F16" s="22"/>
    </row>
    <row r="17" spans="1:6" x14ac:dyDescent="0.2">
      <c r="A17" s="4" t="s">
        <v>10</v>
      </c>
      <c r="B17" s="21"/>
      <c r="C17" s="21"/>
      <c r="D17" s="21"/>
      <c r="E17" s="21"/>
      <c r="F17" s="21"/>
    </row>
    <row r="18" spans="1:6" x14ac:dyDescent="0.2">
      <c r="A18" s="5" t="s">
        <v>31</v>
      </c>
      <c r="B18" s="22"/>
      <c r="C18" s="22"/>
      <c r="D18" s="22"/>
      <c r="E18" s="22"/>
      <c r="F18" s="22"/>
    </row>
    <row r="19" spans="1:6" x14ac:dyDescent="0.2">
      <c r="A19" s="4" t="s">
        <v>10</v>
      </c>
      <c r="B19" s="21"/>
      <c r="C19" s="21"/>
      <c r="D19" s="21"/>
      <c r="E19" s="21"/>
      <c r="F19" s="21"/>
    </row>
    <row r="20" spans="1:6" x14ac:dyDescent="0.2">
      <c r="A20" s="5" t="s">
        <v>32</v>
      </c>
      <c r="B20" s="22"/>
      <c r="C20" s="22"/>
      <c r="D20" s="22"/>
      <c r="E20" s="22"/>
      <c r="F20" s="22"/>
    </row>
    <row r="21" spans="1:6" x14ac:dyDescent="0.2">
      <c r="A21" s="4" t="s">
        <v>34</v>
      </c>
      <c r="B21" s="21"/>
      <c r="C21" s="21"/>
      <c r="D21" s="21"/>
      <c r="E21" s="21"/>
      <c r="F21" s="21"/>
    </row>
    <row r="22" spans="1:6" x14ac:dyDescent="0.2">
      <c r="A22" s="5" t="s">
        <v>33</v>
      </c>
      <c r="B22" s="22"/>
      <c r="C22" s="22"/>
      <c r="D22" s="22"/>
      <c r="E22" s="22"/>
      <c r="F22" s="22"/>
    </row>
    <row r="23" spans="1:6" x14ac:dyDescent="0.2">
      <c r="A23" s="4" t="s">
        <v>34</v>
      </c>
      <c r="B23" s="21"/>
      <c r="C23" s="21"/>
      <c r="D23" s="21"/>
      <c r="E23" s="21"/>
      <c r="F23" s="21"/>
    </row>
    <row r="24" spans="1:6" x14ac:dyDescent="0.2">
      <c r="A24" s="5" t="s">
        <v>33</v>
      </c>
      <c r="B24" s="22"/>
      <c r="C24" s="22"/>
      <c r="D24" s="22"/>
      <c r="E24" s="22"/>
      <c r="F24" s="22"/>
    </row>
    <row r="25" spans="1:6" x14ac:dyDescent="0.2">
      <c r="A25" s="6" t="s">
        <v>15</v>
      </c>
      <c r="B25" s="21" t="s">
        <v>4</v>
      </c>
      <c r="C25" s="21"/>
      <c r="D25" s="21"/>
      <c r="E25" s="21"/>
      <c r="F25" s="21"/>
    </row>
    <row r="26" spans="1:6" x14ac:dyDescent="0.2">
      <c r="A26" s="5"/>
      <c r="B26" s="22"/>
      <c r="C26" s="22"/>
      <c r="D26" s="22"/>
      <c r="E26" s="22"/>
      <c r="F26" s="22"/>
    </row>
  </sheetData>
  <mergeCells count="56">
    <mergeCell ref="B19:B20"/>
    <mergeCell ref="B21:B22"/>
    <mergeCell ref="B23:B24"/>
    <mergeCell ref="B25:B26"/>
    <mergeCell ref="A2:F2"/>
    <mergeCell ref="B7:B8"/>
    <mergeCell ref="B9:B10"/>
    <mergeCell ref="B11:B12"/>
    <mergeCell ref="B13:B14"/>
    <mergeCell ref="B15:B16"/>
    <mergeCell ref="B17:B18"/>
    <mergeCell ref="C23:C24"/>
    <mergeCell ref="D23:D24"/>
    <mergeCell ref="E23:E24"/>
    <mergeCell ref="F23:F24"/>
    <mergeCell ref="C25:C26"/>
    <mergeCell ref="D25:D26"/>
    <mergeCell ref="E25:E26"/>
    <mergeCell ref="F25:F26"/>
    <mergeCell ref="C19:C20"/>
    <mergeCell ref="D19:D20"/>
    <mergeCell ref="E19:E20"/>
    <mergeCell ref="F19:F20"/>
    <mergeCell ref="C21:C22"/>
    <mergeCell ref="D21:D22"/>
    <mergeCell ref="E21:E22"/>
    <mergeCell ref="F21:F22"/>
    <mergeCell ref="C15:C16"/>
    <mergeCell ref="D15:D16"/>
    <mergeCell ref="E15:E16"/>
    <mergeCell ref="F15:F16"/>
    <mergeCell ref="C17:C18"/>
    <mergeCell ref="D17:D18"/>
    <mergeCell ref="E17:E18"/>
    <mergeCell ref="F17:F18"/>
    <mergeCell ref="C11:C12"/>
    <mergeCell ref="D11:D12"/>
    <mergeCell ref="E11:E12"/>
    <mergeCell ref="F11:F12"/>
    <mergeCell ref="C13:C14"/>
    <mergeCell ref="D13:D14"/>
    <mergeCell ref="E13:E14"/>
    <mergeCell ref="F13:F14"/>
    <mergeCell ref="C7:C8"/>
    <mergeCell ref="D7:D8"/>
    <mergeCell ref="E7:E8"/>
    <mergeCell ref="F7:F8"/>
    <mergeCell ref="C9:C10"/>
    <mergeCell ref="D9:D10"/>
    <mergeCell ref="E9:E10"/>
    <mergeCell ref="F9:F10"/>
    <mergeCell ref="B5:B6"/>
    <mergeCell ref="C5:C6"/>
    <mergeCell ref="D5:D6"/>
    <mergeCell ref="E5:E6"/>
    <mergeCell ref="F5:F6"/>
  </mergeCells>
  <dataValidations count="1">
    <dataValidation type="list" allowBlank="1" showInputMessage="1" showErrorMessage="1" sqref="B5:F26 J26:N47" xr:uid="{BD188F25-36EB-4EEA-839D-0E6BD282D3A2}">
      <formula1>OFFSET(dept,MATCH($A5,metier,0),,COUNTIF(metier,$A5))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Noms</vt:lpstr>
      <vt:lpstr>Installation 1</vt:lpstr>
      <vt:lpstr>Installation 2</vt:lpstr>
      <vt:lpstr>Installation 3</vt:lpstr>
      <vt:lpstr>Installation 4</vt:lpstr>
      <vt:lpstr>dept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2023-01-29T21:18:30Z</cp:lastPrinted>
  <dcterms:created xsi:type="dcterms:W3CDTF">2023-01-28T18:10:33Z</dcterms:created>
  <dcterms:modified xsi:type="dcterms:W3CDTF">2023-01-29T23:05:44Z</dcterms:modified>
</cp:coreProperties>
</file>