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ouard\Documents\"/>
    </mc:Choice>
  </mc:AlternateContent>
  <xr:revisionPtr revIDLastSave="0" documentId="13_ncr:1_{DD1F219F-E423-4555-A9D1-CD831B8A4F3A}" xr6:coauthVersionLast="47" xr6:coauthVersionMax="47" xr10:uidLastSave="{00000000-0000-0000-0000-000000000000}"/>
  <bookViews>
    <workbookView xWindow="-108" yWindow="-108" windowWidth="30936" windowHeight="16896" activeTab="1" xr2:uid="{2DE3D06F-DA92-4814-AD2E-37113EA7D7A0}"/>
  </bookViews>
  <sheets>
    <sheet name="Lancement" sheetId="1" r:id="rId1"/>
    <sheet name="DEBIT" sheetId="2" r:id="rId2"/>
  </sheets>
  <externalReferences>
    <externalReference r:id="rId3"/>
  </externalReferences>
  <definedNames>
    <definedName name="chant">[1]Listes!#REF!</definedName>
    <definedName name="CN">[1]Listes!$G$2:$G$8</definedName>
    <definedName name="Code">'[1]Colonne transfert Lanc. (HS)'!$A$2:$A$94</definedName>
    <definedName name="Couleur">[1]Listes!$A$2:$A$170</definedName>
    <definedName name="dessinateur">[1]Listes!$D$2:$D$10</definedName>
    <definedName name="Image_P">[1]Listes!$E$2:$E$133</definedName>
    <definedName name="Image_R">[1]Listes!#REF!</definedName>
    <definedName name="Lancement" localSheetId="0">Lancement!$A$2:$U$5</definedName>
    <definedName name="Lancement">'[1]Colonne transfert Lanc. (HS)'!$A$2:$BE$194</definedName>
    <definedName name="Matière">[1]Listes!$B$2:$B$21</definedName>
    <definedName name="Opération">[1]Listes!#REF!</definedName>
    <definedName name="Recoupe">[1]Listes!#REF!</definedName>
    <definedName name="Sens_de_fil">[1]Listes!#REF!</definedName>
    <definedName name="Tri">[1]Listes!#REF!</definedName>
    <definedName name="X">[1]Listes!#REF!</definedName>
    <definedName name="_xlnm.Print_Area" localSheetId="1">DEBIT!$A$1:$M$56</definedName>
    <definedName name="Zone_montage">[1]Listes!#REF!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5" i="2" l="1"/>
  <c r="O50" i="2"/>
  <c r="O45" i="2"/>
  <c r="O40" i="2"/>
  <c r="O35" i="2"/>
  <c r="O30" i="2"/>
  <c r="O25" i="2"/>
  <c r="O20" i="2"/>
  <c r="O15" i="2"/>
  <c r="A33" i="2"/>
  <c r="A55" i="2" l="1"/>
  <c r="A54" i="2"/>
  <c r="A53" i="2"/>
  <c r="H52" i="2"/>
  <c r="A52" i="2"/>
  <c r="G51" i="2"/>
  <c r="F51" i="2"/>
  <c r="E51" i="2"/>
  <c r="D51" i="2"/>
  <c r="A50" i="2"/>
  <c r="A49" i="2"/>
  <c r="A48" i="2"/>
  <c r="H47" i="2"/>
  <c r="A47" i="2"/>
  <c r="G46" i="2"/>
  <c r="F46" i="2"/>
  <c r="E46" i="2"/>
  <c r="D46" i="2"/>
  <c r="A45" i="2"/>
  <c r="A44" i="2"/>
  <c r="A43" i="2"/>
  <c r="H42" i="2"/>
  <c r="A42" i="2"/>
  <c r="G41" i="2"/>
  <c r="F41" i="2"/>
  <c r="E41" i="2"/>
  <c r="D41" i="2"/>
  <c r="A40" i="2"/>
  <c r="A39" i="2"/>
  <c r="A38" i="2"/>
  <c r="H37" i="2"/>
  <c r="A37" i="2"/>
  <c r="G36" i="2"/>
  <c r="F36" i="2"/>
  <c r="E36" i="2"/>
  <c r="D36" i="2"/>
  <c r="A35" i="2"/>
  <c r="A34" i="2"/>
  <c r="H32" i="2"/>
  <c r="A32" i="2"/>
  <c r="G31" i="2"/>
  <c r="F31" i="2"/>
  <c r="E31" i="2"/>
  <c r="D31" i="2"/>
  <c r="A30" i="2"/>
  <c r="A29" i="2"/>
  <c r="A28" i="2"/>
  <c r="H27" i="2"/>
  <c r="A27" i="2"/>
  <c r="G26" i="2"/>
  <c r="F26" i="2"/>
  <c r="E26" i="2"/>
  <c r="D26" i="2"/>
  <c r="A25" i="2"/>
  <c r="A24" i="2"/>
  <c r="A23" i="2"/>
  <c r="H22" i="2"/>
  <c r="A22" i="2"/>
  <c r="G21" i="2"/>
  <c r="F21" i="2"/>
  <c r="E21" i="2"/>
  <c r="D21" i="2"/>
  <c r="A20" i="2"/>
  <c r="A19" i="2"/>
  <c r="A18" i="2"/>
  <c r="H17" i="2"/>
  <c r="A17" i="2"/>
  <c r="G16" i="2"/>
  <c r="F16" i="2"/>
  <c r="E16" i="2"/>
  <c r="D16" i="2"/>
  <c r="G11" i="2"/>
  <c r="H12" i="2"/>
  <c r="F11" i="2"/>
  <c r="E11" i="2"/>
  <c r="A15" i="2"/>
  <c r="A14" i="2"/>
  <c r="A13" i="2"/>
  <c r="A12" i="2"/>
  <c r="D11" i="2" l="1"/>
</calcChain>
</file>

<file path=xl/sharedStrings.xml><?xml version="1.0" encoding="utf-8"?>
<sst xmlns="http://schemas.openxmlformats.org/spreadsheetml/2006/main" count="56" uniqueCount="39">
  <si>
    <t>Client :</t>
  </si>
  <si>
    <t>Destinataire :</t>
  </si>
  <si>
    <t>n° Commande:</t>
  </si>
  <si>
    <t>Réf. :</t>
  </si>
  <si>
    <t>Qté. :</t>
  </si>
  <si>
    <t xml:space="preserve">Produit : </t>
  </si>
  <si>
    <t>REF. PIECE</t>
  </si>
  <si>
    <t>Qté.</t>
  </si>
  <si>
    <t>Qté. Total</t>
  </si>
  <si>
    <t>Longueur</t>
  </si>
  <si>
    <t>Largeur</t>
  </si>
  <si>
    <t>Ep.</t>
  </si>
  <si>
    <t>REF. PAN
couleur</t>
  </si>
  <si>
    <t>OBSERVATION</t>
  </si>
  <si>
    <t>Code</t>
  </si>
  <si>
    <t>Désignation</t>
  </si>
  <si>
    <t>Information 1</t>
  </si>
  <si>
    <t>Information 2</t>
  </si>
  <si>
    <t>Information 3</t>
  </si>
  <si>
    <t xml:space="preserve">Largeur </t>
  </si>
  <si>
    <t>Epaisseur</t>
  </si>
  <si>
    <t>Matériau</t>
  </si>
  <si>
    <t>Image fiche débit</t>
  </si>
  <si>
    <t>TEST01</t>
  </si>
  <si>
    <t>INFO1</t>
  </si>
  <si>
    <t>INFO2</t>
  </si>
  <si>
    <t>INFO3</t>
  </si>
  <si>
    <t>PPMS</t>
  </si>
  <si>
    <t>image1.svg</t>
  </si>
  <si>
    <t>TEST02</t>
  </si>
  <si>
    <t>TEST03</t>
  </si>
  <si>
    <t>TEST04</t>
  </si>
  <si>
    <t>image2.svg</t>
  </si>
  <si>
    <t>image44.svg</t>
  </si>
  <si>
    <t>image16.svg</t>
  </si>
  <si>
    <t>PLATEAU1</t>
  </si>
  <si>
    <t>PLATEAU2</t>
  </si>
  <si>
    <t>PLATEAU3</t>
  </si>
  <si>
    <t>PLATEAU4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</si>
</sst>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° Commande:&quot;"/>
    <numFmt numFmtId="165" formatCode="0;\-0;;@"/>
    <numFmt numFmtId="166" formatCode="&quot;CN&quot;0;\-0;;@"/>
    <numFmt numFmtId="167" formatCode="&quot;CN&quot;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4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b/>
      <i/>
      <sz val="16"/>
      <color indexed="12"/>
      <name val="Times New Roman"/>
      <family val="1"/>
    </font>
    <font>
      <sz val="14"/>
      <name val="Times New Roman"/>
      <family val="1"/>
    </font>
    <font>
      <sz val="16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4"/>
      <color indexed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</font>
    <font>
      <sz val="1"/>
      <name val="Times New Roman"/>
      <family val="1"/>
    </font>
    <font>
      <b/>
      <sz val="22"/>
      <color indexed="10"/>
      <name val="Times New Roman"/>
      <family val="1"/>
    </font>
    <font>
      <b/>
      <u/>
      <sz val="14"/>
      <name val="Times New Roman"/>
      <family val="1"/>
    </font>
    <font>
      <b/>
      <sz val="14"/>
      <name val="Arial"/>
      <family val="2"/>
    </font>
    <font>
      <sz val="9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8"/>
      <color theme="0" tint="-0.34998626667073579"/>
      <name val="Times New Roman"/>
      <family val="1"/>
    </font>
    <font>
      <sz val="12"/>
      <name val="Arial"/>
      <family val="2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5" fillId="0" borderId="0"/>
    <xf numFmtId="0" fontId="1" fillId="0" borderId="0"/>
  </cellStyleXfs>
  <cellXfs count="68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Alignment="1" applyProtection="1">
      <alignment vertical="center"/>
      <protection locked="0"/>
    </xf>
    <xf numFmtId="0" fontId="17" fillId="0" borderId="0" xfId="1" applyFont="1" applyAlignment="1" applyProtection="1">
      <alignment vertical="center"/>
      <protection locked="0"/>
    </xf>
    <xf numFmtId="0" fontId="11" fillId="0" borderId="0" xfId="1" applyFont="1" applyAlignment="1">
      <alignment horizontal="left" vertical="center"/>
    </xf>
    <xf numFmtId="0" fontId="11" fillId="0" borderId="27" xfId="1" applyFont="1" applyBorder="1" applyAlignment="1" applyProtection="1">
      <alignment horizontal="center" vertical="center" wrapText="1"/>
      <protection locked="0"/>
    </xf>
    <xf numFmtId="0" fontId="11" fillId="0" borderId="25" xfId="1" applyFont="1" applyBorder="1" applyAlignment="1" applyProtection="1">
      <alignment horizontal="center" vertical="center" wrapText="1"/>
      <protection locked="0"/>
    </xf>
    <xf numFmtId="0" fontId="11" fillId="0" borderId="26" xfId="1" applyFont="1" applyBorder="1" applyAlignment="1" applyProtection="1">
      <alignment horizontal="center" vertical="center" wrapText="1"/>
      <protection locked="0"/>
    </xf>
    <xf numFmtId="165" fontId="24" fillId="0" borderId="25" xfId="1" applyNumberFormat="1" applyFont="1" applyBorder="1" applyAlignment="1" applyProtection="1">
      <alignment horizontal="right"/>
      <protection locked="0"/>
    </xf>
    <xf numFmtId="165" fontId="6" fillId="0" borderId="25" xfId="1" applyNumberFormat="1" applyFont="1" applyBorder="1" applyAlignment="1" applyProtection="1">
      <alignment horizontal="left" vertical="center"/>
      <protection locked="0"/>
    </xf>
    <xf numFmtId="165" fontId="6" fillId="0" borderId="24" xfId="1" applyNumberFormat="1" applyFont="1" applyBorder="1" applyAlignment="1" applyProtection="1">
      <alignment horizontal="left" vertical="center"/>
      <protection locked="0"/>
    </xf>
    <xf numFmtId="0" fontId="11" fillId="0" borderId="19" xfId="1" applyFont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1" fillId="0" borderId="18" xfId="1" applyFont="1" applyBorder="1" applyAlignment="1" applyProtection="1">
      <alignment horizontal="center" vertical="center" wrapText="1"/>
      <protection locked="0"/>
    </xf>
    <xf numFmtId="165" fontId="6" fillId="0" borderId="22" xfId="1" applyNumberFormat="1" applyFont="1" applyBorder="1" applyAlignment="1" applyProtection="1">
      <alignment horizontal="left" vertical="center"/>
      <protection locked="0"/>
    </xf>
    <xf numFmtId="165" fontId="6" fillId="0" borderId="0" xfId="1" applyNumberFormat="1" applyFont="1" applyAlignment="1" applyProtection="1">
      <alignment horizontal="left" vertical="center"/>
      <protection locked="0"/>
    </xf>
    <xf numFmtId="165" fontId="6" fillId="0" borderId="23" xfId="1" applyNumberFormat="1" applyFont="1" applyBorder="1" applyAlignment="1" applyProtection="1">
      <alignment horizontal="left" vertical="center"/>
      <protection locked="0"/>
    </xf>
    <xf numFmtId="166" fontId="23" fillId="0" borderId="22" xfId="1" applyNumberFormat="1" applyFont="1" applyBorder="1" applyAlignment="1" applyProtection="1">
      <alignment horizontal="right" vertical="center"/>
      <protection locked="0"/>
    </xf>
    <xf numFmtId="165" fontId="6" fillId="0" borderId="21" xfId="1" applyNumberFormat="1" applyFont="1" applyBorder="1" applyAlignment="1" applyProtection="1">
      <alignment horizontal="left" vertical="center"/>
      <protection locked="0"/>
    </xf>
    <xf numFmtId="165" fontId="6" fillId="0" borderId="20" xfId="1" applyNumberFormat="1" applyFont="1" applyBorder="1" applyAlignment="1" applyProtection="1">
      <alignment horizontal="left" vertical="center"/>
      <protection locked="0"/>
    </xf>
    <xf numFmtId="165" fontId="22" fillId="0" borderId="17" xfId="1" applyNumberFormat="1" applyFont="1" applyBorder="1" applyAlignment="1" applyProtection="1">
      <alignment horizontal="center" vertical="center" wrapText="1"/>
      <protection locked="0"/>
    </xf>
    <xf numFmtId="165" fontId="14" fillId="0" borderId="16" xfId="1" applyNumberFormat="1" applyFont="1" applyBorder="1" applyAlignment="1" applyProtection="1">
      <alignment horizontal="center" vertical="center" wrapText="1"/>
      <protection locked="0"/>
    </xf>
    <xf numFmtId="165" fontId="19" fillId="0" borderId="16" xfId="1" applyNumberFormat="1" applyFont="1" applyBorder="1" applyAlignment="1" applyProtection="1">
      <alignment horizontal="center" vertical="center" wrapText="1"/>
      <protection locked="0"/>
    </xf>
    <xf numFmtId="0" fontId="18" fillId="2" borderId="16" xfId="1" applyFont="1" applyFill="1" applyBorder="1" applyAlignment="1">
      <alignment horizontal="center" vertical="center" wrapText="1"/>
    </xf>
    <xf numFmtId="0" fontId="11" fillId="0" borderId="16" xfId="1" applyFont="1" applyBorder="1" applyAlignment="1" applyProtection="1">
      <alignment horizontal="center" vertical="center" wrapText="1"/>
      <protection locked="0"/>
    </xf>
    <xf numFmtId="165" fontId="21" fillId="0" borderId="15" xfId="1" applyNumberFormat="1" applyFont="1" applyBorder="1" applyAlignment="1" applyProtection="1">
      <alignment horizontal="center" vertical="center" wrapText="1"/>
      <protection locked="0"/>
    </xf>
    <xf numFmtId="165" fontId="21" fillId="0" borderId="14" xfId="1" applyNumberFormat="1" applyFont="1" applyBorder="1" applyAlignment="1" applyProtection="1">
      <alignment horizontal="center" vertical="center" wrapText="1"/>
      <protection locked="0"/>
    </xf>
    <xf numFmtId="0" fontId="11" fillId="0" borderId="13" xfId="1" applyFont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 applyProtection="1">
      <alignment horizontal="center" vertical="center" wrapText="1"/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20" fillId="0" borderId="10" xfId="1" applyFont="1" applyBorder="1" applyAlignment="1" applyProtection="1">
      <alignment horizontal="center"/>
      <protection locked="0"/>
    </xf>
    <xf numFmtId="165" fontId="14" fillId="0" borderId="9" xfId="1" applyNumberFormat="1" applyFont="1" applyBorder="1" applyAlignment="1" applyProtection="1">
      <alignment horizontal="center" vertical="center" wrapText="1"/>
      <protection locked="0"/>
    </xf>
    <xf numFmtId="165" fontId="19" fillId="0" borderId="9" xfId="1" applyNumberFormat="1" applyFont="1" applyBorder="1" applyAlignment="1" applyProtection="1">
      <alignment horizontal="center" vertical="center" wrapText="1"/>
      <protection locked="0"/>
    </xf>
    <xf numFmtId="0" fontId="18" fillId="2" borderId="9" xfId="1" applyFont="1" applyFill="1" applyBorder="1" applyAlignment="1">
      <alignment horizontal="center" vertical="center" wrapText="1"/>
    </xf>
    <xf numFmtId="0" fontId="11" fillId="0" borderId="9" xfId="1" applyFont="1" applyBorder="1" applyAlignment="1" applyProtection="1">
      <alignment horizontal="center" vertical="center" wrapText="1"/>
      <protection locked="0"/>
    </xf>
    <xf numFmtId="0" fontId="11" fillId="0" borderId="8" xfId="1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 vertical="center" wrapText="1"/>
      <protection locked="0"/>
    </xf>
    <xf numFmtId="167" fontId="3" fillId="0" borderId="0" xfId="1" applyNumberFormat="1" applyFont="1" applyAlignment="1">
      <alignment vertical="center"/>
    </xf>
    <xf numFmtId="0" fontId="16" fillId="0" borderId="3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5" fillId="0" borderId="0" xfId="1" applyFont="1" applyAlignment="1" applyProtection="1">
      <alignment vertical="center"/>
      <protection locked="0"/>
    </xf>
    <xf numFmtId="0" fontId="14" fillId="0" borderId="3" xfId="1" applyFont="1" applyBorder="1" applyAlignment="1" applyProtection="1">
      <alignment horizontal="center" vertical="center"/>
      <protection locked="0"/>
    </xf>
    <xf numFmtId="0" fontId="14" fillId="0" borderId="2" xfId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>
      <alignment vertical="center"/>
    </xf>
    <xf numFmtId="0" fontId="13" fillId="0" borderId="3" xfId="1" applyFont="1" applyBorder="1" applyAlignment="1" applyProtection="1">
      <alignment horizontal="center" vertical="center"/>
      <protection locked="0"/>
    </xf>
    <xf numFmtId="0" fontId="12" fillId="0" borderId="2" xfId="1" applyFont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164" fontId="6" fillId="0" borderId="0" xfId="1" applyNumberFormat="1" applyFont="1" applyAlignment="1">
      <alignment horizontal="center" vertical="center"/>
    </xf>
    <xf numFmtId="0" fontId="9" fillId="0" borderId="0" xfId="1" applyFont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5" fillId="0" borderId="0" xfId="1" applyFont="1" applyAlignment="1">
      <alignment vertical="center" wrapText="1"/>
    </xf>
    <xf numFmtId="0" fontId="8" fillId="0" borderId="0" xfId="1" applyFont="1" applyAlignment="1">
      <alignment horizontal="left" vertical="center"/>
    </xf>
    <xf numFmtId="0" fontId="6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>
      <alignment horizontal="left" vertical="center"/>
    </xf>
    <xf numFmtId="0" fontId="1" fillId="0" borderId="0" xfId="2"/>
    <xf numFmtId="165" fontId="24" fillId="0" borderId="0" xfId="1" applyNumberFormat="1" applyFont="1" applyBorder="1" applyAlignment="1" applyProtection="1">
      <alignment horizontal="right"/>
      <protection locked="0"/>
    </xf>
    <xf numFmtId="0" fontId="3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/>
    </xf>
    <xf numFmtId="165" fontId="26" fillId="0" borderId="0" xfId="1" applyNumberFormat="1" applyFont="1" applyBorder="1" applyAlignment="1" applyProtection="1">
      <alignment horizontal="right"/>
      <protection locked="0"/>
    </xf>
  </cellXfs>
  <cellStyles count="3">
    <cellStyle name="Normal" xfId="0" builtinId="0"/>
    <cellStyle name="Normal 2" xfId="1" xr:uid="{81F05D9A-BBA1-4BF1-9E96-4CCCB7D1F519}"/>
    <cellStyle name="Normal 3" xfId="2" xr:uid="{38A81328-D9DF-485A-B210-1B00735247AC}"/>
  </cellStyles>
  <dxfs count="102"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ndense val="0"/>
        <extend val="0"/>
        <color indexed="22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  <dxf>
      <font>
        <color theme="1"/>
      </font>
    </dxf>
    <dxf>
      <font>
        <color theme="9"/>
      </font>
    </dxf>
    <dxf>
      <font>
        <color rgb="FF00B050"/>
      </font>
    </dxf>
    <dxf>
      <font>
        <color rgb="FFFF0000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10</xdr:row>
          <xdr:rowOff>38100</xdr:rowOff>
        </xdr:from>
        <xdr:to>
          <xdr:col>12</xdr:col>
          <xdr:colOff>358140</xdr:colOff>
          <xdr:row>14</xdr:row>
          <xdr:rowOff>129540</xdr:rowOff>
        </xdr:to>
        <xdr:sp macro="" textlink="">
          <xdr:nvSpPr>
            <xdr:cNvPr id="2056" name="Image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15</xdr:row>
          <xdr:rowOff>38100</xdr:rowOff>
        </xdr:from>
        <xdr:to>
          <xdr:col>12</xdr:col>
          <xdr:colOff>358140</xdr:colOff>
          <xdr:row>19</xdr:row>
          <xdr:rowOff>129540</xdr:rowOff>
        </xdr:to>
        <xdr:sp macro="" textlink="">
          <xdr:nvSpPr>
            <xdr:cNvPr id="2060" name="Image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5D6C9559-E63C-485A-9F80-C14BF40FEE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20</xdr:row>
          <xdr:rowOff>38100</xdr:rowOff>
        </xdr:from>
        <xdr:to>
          <xdr:col>12</xdr:col>
          <xdr:colOff>358140</xdr:colOff>
          <xdr:row>24</xdr:row>
          <xdr:rowOff>129540</xdr:rowOff>
        </xdr:to>
        <xdr:sp macro="" textlink="">
          <xdr:nvSpPr>
            <xdr:cNvPr id="2061" name="Image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8F2536DC-1152-4D8A-98BB-E93767CDF6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25</xdr:row>
          <xdr:rowOff>38100</xdr:rowOff>
        </xdr:from>
        <xdr:to>
          <xdr:col>12</xdr:col>
          <xdr:colOff>358140</xdr:colOff>
          <xdr:row>29</xdr:row>
          <xdr:rowOff>129540</xdr:rowOff>
        </xdr:to>
        <xdr:sp macro="" textlink="">
          <xdr:nvSpPr>
            <xdr:cNvPr id="2062" name="Image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C2E4CB4D-E59A-47C2-9BA6-79AC44BE78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30</xdr:row>
          <xdr:rowOff>38100</xdr:rowOff>
        </xdr:from>
        <xdr:to>
          <xdr:col>12</xdr:col>
          <xdr:colOff>358140</xdr:colOff>
          <xdr:row>34</xdr:row>
          <xdr:rowOff>129540</xdr:rowOff>
        </xdr:to>
        <xdr:sp macro="" textlink="">
          <xdr:nvSpPr>
            <xdr:cNvPr id="2063" name="Image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D837FBD8-3D3F-484C-965A-D1B88928B5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35</xdr:row>
          <xdr:rowOff>38100</xdr:rowOff>
        </xdr:from>
        <xdr:to>
          <xdr:col>12</xdr:col>
          <xdr:colOff>358140</xdr:colOff>
          <xdr:row>39</xdr:row>
          <xdr:rowOff>129540</xdr:rowOff>
        </xdr:to>
        <xdr:sp macro="" textlink="">
          <xdr:nvSpPr>
            <xdr:cNvPr id="2064" name="Image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A82C73AA-7488-4DD4-A86B-1564B43A40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40</xdr:row>
          <xdr:rowOff>38100</xdr:rowOff>
        </xdr:from>
        <xdr:to>
          <xdr:col>12</xdr:col>
          <xdr:colOff>358140</xdr:colOff>
          <xdr:row>44</xdr:row>
          <xdr:rowOff>129540</xdr:rowOff>
        </xdr:to>
        <xdr:sp macro="" textlink="">
          <xdr:nvSpPr>
            <xdr:cNvPr id="2065" name="Image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D4BB3DB3-3747-4175-BB8A-970BD29783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45</xdr:row>
          <xdr:rowOff>38100</xdr:rowOff>
        </xdr:from>
        <xdr:to>
          <xdr:col>12</xdr:col>
          <xdr:colOff>358140</xdr:colOff>
          <xdr:row>49</xdr:row>
          <xdr:rowOff>129540</xdr:rowOff>
        </xdr:to>
        <xdr:sp macro="" textlink="">
          <xdr:nvSpPr>
            <xdr:cNvPr id="2066" name="Image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59BFF73C-D4AB-4B8B-8207-65482D64BF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50</xdr:row>
          <xdr:rowOff>38100</xdr:rowOff>
        </xdr:from>
        <xdr:to>
          <xdr:col>12</xdr:col>
          <xdr:colOff>358140</xdr:colOff>
          <xdr:row>54</xdr:row>
          <xdr:rowOff>129540</xdr:rowOff>
        </xdr:to>
        <xdr:sp macro="" textlink="">
          <xdr:nvSpPr>
            <xdr:cNvPr id="2067" name="Image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FC90CE88-B9F3-4A89-A786-BDF08E514E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ouard/Desktop/Feuille%20de%20d&#233;bit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BIT"/>
      <sheetName val="FICHIER CUT RITE"/>
      <sheetName val="RECAP CUT RITE"/>
      <sheetName val="Listes"/>
      <sheetName val="EXEMPLE"/>
      <sheetName val="Colonne Cut Rite"/>
      <sheetName val="Colonne transfert Lanc. (HS)"/>
    </sheetNames>
    <sheetDataSet>
      <sheetData sheetId="0"/>
      <sheetData sheetId="1"/>
      <sheetData sheetId="2"/>
      <sheetData sheetId="3">
        <row r="2">
          <cell r="E2" t="str">
            <v>0.bmp</v>
          </cell>
        </row>
        <row r="3">
          <cell r="A3" t="str">
            <v>BRU</v>
          </cell>
          <cell r="B3" t="str">
            <v>PCOM</v>
          </cell>
          <cell r="D3" t="str">
            <v>OH</v>
          </cell>
          <cell r="E3" t="str">
            <v>B5.bmp</v>
          </cell>
          <cell r="G3" t="str">
            <v>PET01</v>
          </cell>
        </row>
        <row r="4">
          <cell r="A4" t="str">
            <v>MDF</v>
          </cell>
          <cell r="B4" t="str">
            <v>PPBH</v>
          </cell>
          <cell r="D4" t="str">
            <v>EB</v>
          </cell>
          <cell r="E4" t="str">
            <v>B2.bmp</v>
          </cell>
          <cell r="G4" t="str">
            <v>CN2</v>
          </cell>
        </row>
        <row r="5">
          <cell r="A5" t="str">
            <v>A1</v>
          </cell>
          <cell r="B5" t="str">
            <v>PPBS</v>
          </cell>
          <cell r="D5" t="str">
            <v>JM</v>
          </cell>
          <cell r="E5" t="str">
            <v>D5.bmp</v>
          </cell>
          <cell r="G5" t="str">
            <v>CN3</v>
          </cell>
        </row>
        <row r="6">
          <cell r="A6" t="str">
            <v>A2</v>
          </cell>
          <cell r="B6" t="str">
            <v>PPMH</v>
          </cell>
          <cell r="D6" t="str">
            <v>CJ</v>
          </cell>
          <cell r="E6" t="str">
            <v>D2.bmp</v>
          </cell>
          <cell r="G6" t="str">
            <v>CN4</v>
          </cell>
        </row>
        <row r="7">
          <cell r="A7" t="str">
            <v>AB</v>
          </cell>
          <cell r="B7" t="str">
            <v>PPMS</v>
          </cell>
          <cell r="E7" t="str">
            <v>G5.bmp</v>
          </cell>
          <cell r="G7" t="str">
            <v>CN5</v>
          </cell>
        </row>
        <row r="8">
          <cell r="A8" t="str">
            <v>AC</v>
          </cell>
          <cell r="B8" t="str">
            <v>PMBS</v>
          </cell>
          <cell r="E8" t="str">
            <v>G2.bmp</v>
          </cell>
          <cell r="G8" t="str">
            <v>CN6</v>
          </cell>
        </row>
        <row r="9">
          <cell r="A9" t="str">
            <v>AL</v>
          </cell>
          <cell r="B9" t="str">
            <v>PMMH</v>
          </cell>
          <cell r="E9" t="str">
            <v>H5.bmp</v>
          </cell>
        </row>
        <row r="10">
          <cell r="A10" t="str">
            <v>ALB</v>
          </cell>
          <cell r="B10" t="str">
            <v>PMMS</v>
          </cell>
          <cell r="E10" t="str">
            <v>H2.bmp</v>
          </cell>
        </row>
        <row r="11">
          <cell r="A11" t="str">
            <v>ALM</v>
          </cell>
          <cell r="B11" t="str">
            <v>PMMF</v>
          </cell>
          <cell r="E11" t="str">
            <v>D5B5.bmp</v>
          </cell>
        </row>
        <row r="12">
          <cell r="A12" t="str">
            <v>AN</v>
          </cell>
          <cell r="E12" t="str">
            <v>D2B5.bmp</v>
          </cell>
        </row>
        <row r="13">
          <cell r="A13" t="str">
            <v>AR</v>
          </cell>
          <cell r="B13" t="str">
            <v>PSTR</v>
          </cell>
          <cell r="E13" t="str">
            <v>D5B2.bmp</v>
          </cell>
        </row>
        <row r="14">
          <cell r="A14" t="str">
            <v>AT</v>
          </cell>
          <cell r="E14" t="str">
            <v>D2B2.bmp</v>
          </cell>
        </row>
        <row r="15">
          <cell r="A15" t="str">
            <v>AW</v>
          </cell>
          <cell r="B15" t="str">
            <v>PPMA</v>
          </cell>
          <cell r="E15" t="str">
            <v>G5B5.bmp</v>
          </cell>
        </row>
        <row r="16">
          <cell r="A16" t="str">
            <v>AZ</v>
          </cell>
          <cell r="B16" t="str">
            <v>PERT</v>
          </cell>
          <cell r="E16" t="str">
            <v>G2B5.bmp</v>
          </cell>
        </row>
        <row r="17">
          <cell r="A17" t="str">
            <v>B1</v>
          </cell>
          <cell r="B17" t="str">
            <v>PPLE</v>
          </cell>
          <cell r="E17" t="str">
            <v>G5B2.bmp</v>
          </cell>
        </row>
        <row r="18">
          <cell r="A18" t="str">
            <v>BA</v>
          </cell>
          <cell r="E18" t="str">
            <v>G2B2.bmp</v>
          </cell>
        </row>
        <row r="19">
          <cell r="A19" t="str">
            <v>BB</v>
          </cell>
          <cell r="B19" t="str">
            <v>HVN</v>
          </cell>
          <cell r="E19" t="str">
            <v>D5H5.bmp</v>
          </cell>
        </row>
        <row r="20">
          <cell r="A20" t="str">
            <v>BBR</v>
          </cell>
          <cell r="E20" t="str">
            <v>D5H2.bmp</v>
          </cell>
        </row>
        <row r="21">
          <cell r="A21" t="str">
            <v>BE</v>
          </cell>
          <cell r="E21" t="str">
            <v>D2H5.bmp</v>
          </cell>
        </row>
        <row r="22">
          <cell r="A22" t="str">
            <v>BEG</v>
          </cell>
          <cell r="E22" t="str">
            <v>D2H2.bmp</v>
          </cell>
        </row>
        <row r="23">
          <cell r="A23" t="str">
            <v>BEN</v>
          </cell>
          <cell r="E23" t="str">
            <v>G5D5.bmp</v>
          </cell>
        </row>
        <row r="24">
          <cell r="A24" t="str">
            <v>BF</v>
          </cell>
          <cell r="E24" t="str">
            <v>G2D5.bmp</v>
          </cell>
        </row>
        <row r="25">
          <cell r="A25" t="str">
            <v>BG</v>
          </cell>
          <cell r="E25" t="str">
            <v>G5D2.bmp</v>
          </cell>
        </row>
        <row r="26">
          <cell r="A26" t="str">
            <v>BH</v>
          </cell>
          <cell r="E26" t="str">
            <v>G2D2.bmp</v>
          </cell>
        </row>
        <row r="27">
          <cell r="A27" t="str">
            <v>BI</v>
          </cell>
          <cell r="E27" t="str">
            <v>G5H5.bmp</v>
          </cell>
        </row>
        <row r="28">
          <cell r="A28" t="str">
            <v>BL</v>
          </cell>
          <cell r="E28" t="str">
            <v>G5H2.bmp</v>
          </cell>
        </row>
        <row r="29">
          <cell r="A29" t="str">
            <v>BLB</v>
          </cell>
          <cell r="E29" t="str">
            <v>G2H5.bmp</v>
          </cell>
        </row>
        <row r="30">
          <cell r="A30" t="str">
            <v>BLP</v>
          </cell>
          <cell r="E30" t="str">
            <v>G2H2.bmp</v>
          </cell>
        </row>
        <row r="31">
          <cell r="A31" t="str">
            <v>BC</v>
          </cell>
          <cell r="E31" t="str">
            <v>H5B5.bmp</v>
          </cell>
        </row>
        <row r="32">
          <cell r="A32" t="str">
            <v>BK</v>
          </cell>
          <cell r="E32" t="str">
            <v>H2B5.bmp</v>
          </cell>
        </row>
        <row r="33">
          <cell r="A33" t="str">
            <v>BM</v>
          </cell>
          <cell r="E33" t="str">
            <v>H5B2.bmp</v>
          </cell>
        </row>
        <row r="34">
          <cell r="A34" t="str">
            <v>BMB</v>
          </cell>
          <cell r="E34" t="str">
            <v>H2B2.bmp</v>
          </cell>
        </row>
        <row r="35">
          <cell r="A35" t="str">
            <v>BN</v>
          </cell>
          <cell r="E35" t="str">
            <v>G5D5B5.bmp</v>
          </cell>
        </row>
        <row r="36">
          <cell r="A36" t="str">
            <v>BOR</v>
          </cell>
          <cell r="E36" t="str">
            <v>G2D5B5.bmp</v>
          </cell>
        </row>
        <row r="37">
          <cell r="A37" t="str">
            <v>BOS</v>
          </cell>
          <cell r="E37" t="str">
            <v>G2D2B5.bmp</v>
          </cell>
        </row>
        <row r="38">
          <cell r="A38" t="str">
            <v>BOU</v>
          </cell>
          <cell r="E38" t="str">
            <v>G5D2B5.bmp</v>
          </cell>
        </row>
        <row r="39">
          <cell r="A39" t="str">
            <v>BP</v>
          </cell>
          <cell r="E39" t="str">
            <v>G2D2B2.bmp</v>
          </cell>
        </row>
        <row r="40">
          <cell r="A40" t="str">
            <v>BPO</v>
          </cell>
          <cell r="E40" t="str">
            <v>G2H2B5.bmp</v>
          </cell>
        </row>
        <row r="41">
          <cell r="A41" t="str">
            <v>BR</v>
          </cell>
          <cell r="E41" t="str">
            <v>G2D5H2.bmp</v>
          </cell>
        </row>
        <row r="42">
          <cell r="A42" t="str">
            <v>BRA</v>
          </cell>
          <cell r="E42" t="str">
            <v>D5H5B5.bmp</v>
          </cell>
        </row>
        <row r="43">
          <cell r="A43" t="str">
            <v>BRO</v>
          </cell>
          <cell r="E43" t="str">
            <v>D5H5B2.bmp</v>
          </cell>
        </row>
        <row r="44">
          <cell r="A44" t="str">
            <v>BRS</v>
          </cell>
          <cell r="E44" t="str">
            <v>D5H2B2.bmp</v>
          </cell>
        </row>
        <row r="45">
          <cell r="A45" t="str">
            <v>BS</v>
          </cell>
          <cell r="E45" t="str">
            <v>D2H2B2.bmp</v>
          </cell>
        </row>
        <row r="46">
          <cell r="A46" t="str">
            <v>BU</v>
          </cell>
          <cell r="E46" t="str">
            <v>G5D2B2.bmp</v>
          </cell>
        </row>
        <row r="47">
          <cell r="A47" t="str">
            <v>BX</v>
          </cell>
          <cell r="E47" t="str">
            <v>G5D5B2.bmp</v>
          </cell>
        </row>
        <row r="48">
          <cell r="A48" t="str">
            <v>CA</v>
          </cell>
          <cell r="E48" t="str">
            <v>G5D5H5.bmp</v>
          </cell>
        </row>
        <row r="49">
          <cell r="A49" t="str">
            <v>CAC</v>
          </cell>
          <cell r="E49" t="str">
            <v>G5D5H2.bmp</v>
          </cell>
        </row>
        <row r="50">
          <cell r="A50" t="str">
            <v>CAP</v>
          </cell>
          <cell r="E50" t="str">
            <v>G5D2H2.bmp</v>
          </cell>
        </row>
        <row r="51">
          <cell r="A51" t="str">
            <v>CB</v>
          </cell>
          <cell r="E51" t="str">
            <v>G2D2H2.bmp</v>
          </cell>
        </row>
        <row r="52">
          <cell r="A52" t="str">
            <v>CE</v>
          </cell>
          <cell r="E52" t="str">
            <v>G5H5B5.bmp</v>
          </cell>
        </row>
        <row r="53">
          <cell r="A53" t="str">
            <v>CF</v>
          </cell>
          <cell r="E53" t="str">
            <v>G5H2B5.bmp</v>
          </cell>
        </row>
        <row r="54">
          <cell r="A54" t="str">
            <v>CG</v>
          </cell>
          <cell r="E54" t="str">
            <v>G2H5B5.bmp</v>
          </cell>
        </row>
        <row r="55">
          <cell r="A55" t="str">
            <v>CR</v>
          </cell>
          <cell r="E55" t="str">
            <v>G5H2B2.bmp</v>
          </cell>
        </row>
        <row r="56">
          <cell r="A56" t="str">
            <v>CFB</v>
          </cell>
          <cell r="E56" t="str">
            <v>D2H5B5.bmp</v>
          </cell>
        </row>
        <row r="57">
          <cell r="A57" t="str">
            <v>CFN</v>
          </cell>
          <cell r="E57" t="str">
            <v>G2H2B2.bmp</v>
          </cell>
        </row>
        <row r="58">
          <cell r="A58" t="str">
            <v>CH</v>
          </cell>
          <cell r="E58" t="str">
            <v>D2H5B2.bmp</v>
          </cell>
        </row>
        <row r="59">
          <cell r="A59" t="str">
            <v>CHH</v>
          </cell>
          <cell r="E59" t="str">
            <v>G2H5B2.bmp</v>
          </cell>
        </row>
        <row r="60">
          <cell r="A60" t="str">
            <v>CHO</v>
          </cell>
          <cell r="E60" t="str">
            <v>G2D5H2B5.bmp</v>
          </cell>
        </row>
        <row r="61">
          <cell r="A61" t="str">
            <v>CI</v>
          </cell>
          <cell r="E61" t="str">
            <v>G5D2H2B5.bmp</v>
          </cell>
        </row>
        <row r="62">
          <cell r="A62" t="str">
            <v>CK</v>
          </cell>
          <cell r="E62" t="str">
            <v>G2D2H2B5.bmp</v>
          </cell>
        </row>
        <row r="63">
          <cell r="A63" t="str">
            <v>CL</v>
          </cell>
          <cell r="E63" t="str">
            <v>G2D5H2B2.bmp</v>
          </cell>
        </row>
        <row r="64">
          <cell r="A64" t="str">
            <v>CN</v>
          </cell>
          <cell r="E64" t="str">
            <v>G5D5H5B5.bmp</v>
          </cell>
        </row>
        <row r="65">
          <cell r="A65" t="str">
            <v>CM</v>
          </cell>
          <cell r="E65" t="str">
            <v>G5D5H2B5.bmp</v>
          </cell>
        </row>
        <row r="66">
          <cell r="A66" t="str">
            <v>CP</v>
          </cell>
          <cell r="E66" t="str">
            <v>G5D5H5B2.bmp</v>
          </cell>
        </row>
        <row r="67">
          <cell r="A67" t="str">
            <v>CO</v>
          </cell>
          <cell r="E67" t="str">
            <v>G2D5H5B5.bmp</v>
          </cell>
        </row>
        <row r="68">
          <cell r="A68" t="str">
            <v>CV</v>
          </cell>
          <cell r="E68" t="str">
            <v>G5D5H2B2.bmp</v>
          </cell>
        </row>
        <row r="69">
          <cell r="A69" t="str">
            <v>CZ</v>
          </cell>
          <cell r="E69" t="str">
            <v>G5D2H2B2.bmp</v>
          </cell>
        </row>
        <row r="70">
          <cell r="A70" t="str">
            <v>EB</v>
          </cell>
          <cell r="E70" t="str">
            <v>G2D2H5B2.bmp</v>
          </cell>
        </row>
        <row r="71">
          <cell r="A71" t="str">
            <v>E</v>
          </cell>
          <cell r="E71" t="str">
            <v>G2D2H2B2.bmp</v>
          </cell>
        </row>
        <row r="72">
          <cell r="A72" t="str">
            <v>EC</v>
          </cell>
          <cell r="E72" t="str">
            <v>G2D2H5B5.bmp</v>
          </cell>
        </row>
        <row r="73">
          <cell r="A73" t="str">
            <v>ES</v>
          </cell>
          <cell r="E73" t="str">
            <v>G5D2H5B5.bmp</v>
          </cell>
        </row>
        <row r="74">
          <cell r="A74" t="str">
            <v>EW</v>
          </cell>
          <cell r="E74" t="str">
            <v>G5D2H5B2.bmp</v>
          </cell>
        </row>
        <row r="75">
          <cell r="A75" t="str">
            <v>F1</v>
          </cell>
          <cell r="E75" t="str">
            <v>D5H2B5.bmp</v>
          </cell>
        </row>
        <row r="76">
          <cell r="A76" t="str">
            <v>FC</v>
          </cell>
          <cell r="E76" t="str">
            <v>G2D5B2.bmp</v>
          </cell>
        </row>
        <row r="77">
          <cell r="A77" t="str">
            <v>FL</v>
          </cell>
          <cell r="E77" t="str">
            <v>G5H5B2.bmp</v>
          </cell>
        </row>
        <row r="78">
          <cell r="A78" t="str">
            <v>FS</v>
          </cell>
          <cell r="E78" t="str">
            <v>D2H2B5.bmp</v>
          </cell>
        </row>
        <row r="79">
          <cell r="A79" t="str">
            <v>FU</v>
          </cell>
          <cell r="E79" t="str">
            <v>G2D5H5.bmp</v>
          </cell>
        </row>
        <row r="80">
          <cell r="A80" t="str">
            <v>G1</v>
          </cell>
          <cell r="E80" t="str">
            <v>G5D2H5.bmp</v>
          </cell>
        </row>
        <row r="81">
          <cell r="A81" t="str">
            <v>G2</v>
          </cell>
          <cell r="E81" t="str">
            <v>G2D2H5.bmp</v>
          </cell>
        </row>
        <row r="82">
          <cell r="A82" t="str">
            <v>G3</v>
          </cell>
          <cell r="E82" t="str">
            <v>G2D5H5B2.bmp</v>
          </cell>
        </row>
        <row r="83">
          <cell r="A83" t="str">
            <v>GA</v>
          </cell>
        </row>
        <row r="84">
          <cell r="A84" t="str">
            <v>GC</v>
          </cell>
        </row>
        <row r="85">
          <cell r="A85" t="str">
            <v>GCO</v>
          </cell>
        </row>
        <row r="86">
          <cell r="A86" t="str">
            <v>GD</v>
          </cell>
        </row>
        <row r="87">
          <cell r="A87" t="str">
            <v>GE</v>
          </cell>
        </row>
        <row r="88">
          <cell r="A88" t="str">
            <v>GF</v>
          </cell>
        </row>
        <row r="89">
          <cell r="A89" t="str">
            <v>GG</v>
          </cell>
        </row>
        <row r="90">
          <cell r="A90" t="str">
            <v>GI</v>
          </cell>
        </row>
        <row r="91">
          <cell r="A91" t="str">
            <v>GM</v>
          </cell>
        </row>
        <row r="92">
          <cell r="A92" t="str">
            <v>GO</v>
          </cell>
        </row>
        <row r="93">
          <cell r="A93" t="str">
            <v>GP</v>
          </cell>
        </row>
        <row r="94">
          <cell r="A94" t="str">
            <v>GR</v>
          </cell>
        </row>
        <row r="95">
          <cell r="A95" t="str">
            <v>GRE</v>
          </cell>
        </row>
        <row r="96">
          <cell r="A96" t="str">
            <v>GS</v>
          </cell>
        </row>
        <row r="97">
          <cell r="A97" t="str">
            <v>GT</v>
          </cell>
        </row>
        <row r="98">
          <cell r="A98" t="str">
            <v>HA</v>
          </cell>
        </row>
        <row r="99">
          <cell r="A99" t="str">
            <v>HE</v>
          </cell>
        </row>
        <row r="100">
          <cell r="A100" t="str">
            <v>HL</v>
          </cell>
        </row>
        <row r="101">
          <cell r="A101" t="str">
            <v>HN</v>
          </cell>
        </row>
        <row r="102">
          <cell r="A102" t="str">
            <v>HO</v>
          </cell>
        </row>
        <row r="103">
          <cell r="A103" t="str">
            <v>HT</v>
          </cell>
        </row>
        <row r="104">
          <cell r="A104" t="str">
            <v>HZ</v>
          </cell>
        </row>
        <row r="105">
          <cell r="A105" t="str">
            <v>IB</v>
          </cell>
        </row>
        <row r="106">
          <cell r="A106" t="str">
            <v>JP</v>
          </cell>
        </row>
        <row r="107">
          <cell r="A107" t="str">
            <v>KA</v>
          </cell>
        </row>
        <row r="108">
          <cell r="A108" t="str">
            <v>KI</v>
          </cell>
        </row>
        <row r="109">
          <cell r="A109" t="str">
            <v>LI</v>
          </cell>
        </row>
        <row r="110">
          <cell r="A110" t="str">
            <v>LIP</v>
          </cell>
        </row>
        <row r="111">
          <cell r="A111" t="str">
            <v>MA</v>
          </cell>
        </row>
        <row r="112">
          <cell r="A112" t="str">
            <v>ME</v>
          </cell>
        </row>
        <row r="113">
          <cell r="A113" t="str">
            <v>MH</v>
          </cell>
        </row>
        <row r="114">
          <cell r="A114" t="str">
            <v>MI</v>
          </cell>
        </row>
        <row r="115">
          <cell r="A115" t="str">
            <v>MP</v>
          </cell>
        </row>
        <row r="116">
          <cell r="A116" t="str">
            <v>NB</v>
          </cell>
        </row>
        <row r="117">
          <cell r="A117" t="str">
            <v>NC</v>
          </cell>
        </row>
        <row r="118">
          <cell r="A118" t="str">
            <v>NEC</v>
          </cell>
        </row>
        <row r="119">
          <cell r="A119" t="str">
            <v>NI</v>
          </cell>
        </row>
        <row r="120">
          <cell r="A120" t="str">
            <v>NK</v>
          </cell>
        </row>
        <row r="121">
          <cell r="A121" t="str">
            <v>NO</v>
          </cell>
        </row>
        <row r="122">
          <cell r="A122" t="str">
            <v>NU</v>
          </cell>
        </row>
        <row r="123">
          <cell r="A123" t="str">
            <v>NT</v>
          </cell>
        </row>
        <row r="124">
          <cell r="A124" t="str">
            <v>NY</v>
          </cell>
        </row>
        <row r="125">
          <cell r="A125" t="str">
            <v>OM</v>
          </cell>
        </row>
        <row r="126">
          <cell r="A126" t="str">
            <v>OP</v>
          </cell>
        </row>
        <row r="127">
          <cell r="A127" t="str">
            <v>OR</v>
          </cell>
        </row>
        <row r="128">
          <cell r="A128" t="str">
            <v>OS</v>
          </cell>
        </row>
        <row r="129">
          <cell r="A129" t="str">
            <v>PA</v>
          </cell>
        </row>
        <row r="130">
          <cell r="A130" t="str">
            <v>PE</v>
          </cell>
        </row>
        <row r="131">
          <cell r="A131" t="str">
            <v>PH</v>
          </cell>
        </row>
        <row r="132">
          <cell r="A132" t="str">
            <v>PI</v>
          </cell>
        </row>
        <row r="133">
          <cell r="A133" t="str">
            <v>PL</v>
          </cell>
        </row>
        <row r="134">
          <cell r="A134" t="str">
            <v>PLA</v>
          </cell>
        </row>
        <row r="135">
          <cell r="A135" t="str">
            <v>PLG</v>
          </cell>
        </row>
        <row r="136">
          <cell r="A136" t="str">
            <v>PN</v>
          </cell>
        </row>
        <row r="137">
          <cell r="A137" t="str">
            <v>POI</v>
          </cell>
        </row>
        <row r="138">
          <cell r="A138" t="str">
            <v>PR</v>
          </cell>
        </row>
        <row r="139">
          <cell r="A139" t="str">
            <v>PU</v>
          </cell>
        </row>
        <row r="140">
          <cell r="A140" t="str">
            <v>PV</v>
          </cell>
        </row>
        <row r="141">
          <cell r="A141" t="str">
            <v>RE</v>
          </cell>
        </row>
        <row r="142">
          <cell r="A142" t="str">
            <v>RO</v>
          </cell>
        </row>
        <row r="143">
          <cell r="A143" t="str">
            <v>RM</v>
          </cell>
        </row>
        <row r="144">
          <cell r="A144" t="str">
            <v>S1</v>
          </cell>
        </row>
        <row r="145">
          <cell r="A145" t="str">
            <v>SA</v>
          </cell>
        </row>
        <row r="146">
          <cell r="A146" t="str">
            <v>SE</v>
          </cell>
        </row>
        <row r="147">
          <cell r="A147" t="str">
            <v>SR</v>
          </cell>
        </row>
        <row r="148">
          <cell r="A148" t="str">
            <v>SZ</v>
          </cell>
        </row>
        <row r="149">
          <cell r="A149" t="str">
            <v>TA</v>
          </cell>
        </row>
        <row r="150">
          <cell r="A150" t="str">
            <v>TC</v>
          </cell>
        </row>
        <row r="151">
          <cell r="A151" t="str">
            <v>TI</v>
          </cell>
        </row>
        <row r="152">
          <cell r="A152" t="str">
            <v>TL</v>
          </cell>
        </row>
        <row r="153">
          <cell r="A153" t="str">
            <v>TO</v>
          </cell>
        </row>
        <row r="154">
          <cell r="A154" t="str">
            <v>TP</v>
          </cell>
        </row>
        <row r="155">
          <cell r="A155" t="str">
            <v>TS</v>
          </cell>
        </row>
        <row r="156">
          <cell r="A156" t="str">
            <v>UB</v>
          </cell>
        </row>
        <row r="157">
          <cell r="A157" t="str">
            <v>VI</v>
          </cell>
        </row>
        <row r="158">
          <cell r="A158" t="str">
            <v>VN</v>
          </cell>
        </row>
        <row r="159">
          <cell r="A159" t="str">
            <v>VO</v>
          </cell>
        </row>
        <row r="160">
          <cell r="A160" t="str">
            <v>VP</v>
          </cell>
        </row>
        <row r="161">
          <cell r="A161" t="str">
            <v>VS</v>
          </cell>
        </row>
        <row r="162">
          <cell r="A162" t="str">
            <v>W</v>
          </cell>
        </row>
        <row r="163">
          <cell r="A163" t="str">
            <v>W1</v>
          </cell>
        </row>
      </sheetData>
      <sheetData sheetId="4"/>
      <sheetData sheetId="5"/>
      <sheetData sheetId="6">
        <row r="2">
          <cell r="A2" t="str">
            <v>SMDAG030D10</v>
          </cell>
          <cell r="C2" t="str">
            <v>DESSOUS/DESSUS</v>
          </cell>
          <cell r="D2" t="str">
            <v>INFO 1</v>
          </cell>
          <cell r="E2" t="str">
            <v>INFO 2</v>
          </cell>
          <cell r="F2" t="str">
            <v>INFO 3</v>
          </cell>
          <cell r="G2">
            <v>9999.99</v>
          </cell>
          <cell r="H2">
            <v>9999.99</v>
          </cell>
          <cell r="I2">
            <v>999</v>
          </cell>
          <cell r="J2" t="str">
            <v>SMDAG030D10</v>
          </cell>
          <cell r="K2" t="str">
            <v>SMDAG030D10</v>
          </cell>
          <cell r="L2" t="str">
            <v>PPMS</v>
          </cell>
          <cell r="M2" t="str">
            <v>BK2</v>
          </cell>
          <cell r="N2" t="str">
            <v>5-R</v>
          </cell>
          <cell r="O2" t="str">
            <v>2M</v>
          </cell>
          <cell r="P2">
            <v>1</v>
          </cell>
          <cell r="Q2" t="b">
            <v>0</v>
          </cell>
          <cell r="R2" t="str">
            <v>0.bmp</v>
          </cell>
          <cell r="S2" t="str">
            <v>A=16XXXXXXXXXX</v>
          </cell>
          <cell r="T2" t="str">
            <v>A.bmp</v>
          </cell>
          <cell r="U2" t="str">
            <v>G2D2H2B2-@.svg</v>
          </cell>
          <cell r="V2">
            <v>1</v>
          </cell>
          <cell r="W2">
            <v>0.5</v>
          </cell>
          <cell r="X2" t="str">
            <v>BC</v>
          </cell>
          <cell r="Y2">
            <v>2</v>
          </cell>
          <cell r="Z2">
            <v>0.5</v>
          </cell>
          <cell r="AA2" t="str">
            <v>BC</v>
          </cell>
          <cell r="AB2">
            <v>3</v>
          </cell>
          <cell r="AC2">
            <v>0.5</v>
          </cell>
          <cell r="AD2" t="str">
            <v>BC</v>
          </cell>
          <cell r="AE2">
            <v>4</v>
          </cell>
          <cell r="AF2">
            <v>0.5</v>
          </cell>
          <cell r="AG2" t="str">
            <v>BC</v>
          </cell>
          <cell r="AH2" t="b">
            <v>1</v>
          </cell>
          <cell r="AI2" t="b">
            <v>1</v>
          </cell>
          <cell r="AJ2" t="b">
            <v>0</v>
          </cell>
          <cell r="AK2" t="b">
            <v>0</v>
          </cell>
          <cell r="AL2" t="str">
            <v>5-R</v>
          </cell>
          <cell r="AM2" t="str">
            <v>5-R</v>
          </cell>
          <cell r="AN2" t="str">
            <v>5-R</v>
          </cell>
          <cell r="AO2" t="str">
            <v>5-R</v>
          </cell>
          <cell r="AP2" t="str">
            <v>BK2</v>
          </cell>
          <cell r="AQ2" t="str">
            <v>BK2</v>
          </cell>
          <cell r="AR2" t="str">
            <v>BK2</v>
          </cell>
          <cell r="AS2" t="str">
            <v>DESSOUS/DESSUS</v>
          </cell>
          <cell r="AT2" t="str">
            <v>DESSOUS/DESSUS</v>
          </cell>
          <cell r="AU2" t="str">
            <v>DESSOUS/DESSUS</v>
          </cell>
          <cell r="AV2" t="str">
            <v>SMDAG030D10</v>
          </cell>
          <cell r="AW2" t="str">
            <v>OP1</v>
          </cell>
          <cell r="AX2" t="str">
            <v>OP2</v>
          </cell>
          <cell r="AY2" t="str">
            <v>OP3</v>
          </cell>
          <cell r="AZ2" t="str">
            <v>OP4</v>
          </cell>
          <cell r="BA2" t="str">
            <v>OP5</v>
          </cell>
          <cell r="BB2" t="str">
            <v>OP6</v>
          </cell>
          <cell r="BC2" t="b">
            <v>0</v>
          </cell>
          <cell r="BD2" t="b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6750-8F2C-4F82-AB83-8BCFC207B161}">
  <sheetPr codeName="Feuil1"/>
  <dimension ref="A1:U5"/>
  <sheetViews>
    <sheetView workbookViewId="0">
      <selection activeCell="P11" sqref="P11"/>
    </sheetView>
  </sheetViews>
  <sheetFormatPr baseColWidth="10" defaultRowHeight="14.4" x14ac:dyDescent="0.3"/>
  <cols>
    <col min="1" max="1" width="6.88671875" bestFit="1" customWidth="1"/>
    <col min="3" max="3" width="10.5546875" bestFit="1" customWidth="1"/>
    <col min="4" max="6" width="12.21875" bestFit="1" customWidth="1"/>
    <col min="7" max="7" width="8.5546875" bestFit="1" customWidth="1"/>
    <col min="8" max="8" width="7.5546875" bestFit="1" customWidth="1"/>
    <col min="9" max="9" width="8.6640625" bestFit="1" customWidth="1"/>
    <col min="12" max="12" width="8.44140625" bestFit="1" customWidth="1"/>
    <col min="21" max="21" width="15" bestFit="1" customWidth="1"/>
  </cols>
  <sheetData>
    <row r="1" spans="1:21" x14ac:dyDescent="0.3">
      <c r="A1" s="63" t="s">
        <v>14</v>
      </c>
      <c r="B1" s="63"/>
      <c r="C1" s="63" t="s">
        <v>15</v>
      </c>
      <c r="D1" s="63" t="s">
        <v>16</v>
      </c>
      <c r="E1" s="63" t="s">
        <v>17</v>
      </c>
      <c r="F1" s="63" t="s">
        <v>18</v>
      </c>
      <c r="G1" s="63" t="s">
        <v>9</v>
      </c>
      <c r="H1" s="63" t="s">
        <v>19</v>
      </c>
      <c r="I1" s="63" t="s">
        <v>20</v>
      </c>
      <c r="J1" s="63"/>
      <c r="K1" s="63"/>
      <c r="L1" s="63" t="s">
        <v>21</v>
      </c>
      <c r="M1" s="63"/>
      <c r="N1" s="63"/>
      <c r="O1" s="63"/>
      <c r="P1" s="63"/>
      <c r="Q1" s="63"/>
      <c r="R1" s="63"/>
      <c r="S1" s="63"/>
      <c r="T1" s="63"/>
      <c r="U1" s="63" t="s">
        <v>22</v>
      </c>
    </row>
    <row r="2" spans="1:21" x14ac:dyDescent="0.3">
      <c r="A2" t="s">
        <v>23</v>
      </c>
      <c r="C2" t="s">
        <v>35</v>
      </c>
      <c r="D2" t="s">
        <v>24</v>
      </c>
      <c r="E2" t="s">
        <v>25</v>
      </c>
      <c r="F2" t="s">
        <v>26</v>
      </c>
      <c r="G2">
        <v>500</v>
      </c>
      <c r="H2">
        <v>300</v>
      </c>
      <c r="I2">
        <v>19</v>
      </c>
      <c r="L2" t="s">
        <v>27</v>
      </c>
      <c r="U2" t="s">
        <v>28</v>
      </c>
    </row>
    <row r="3" spans="1:21" x14ac:dyDescent="0.3">
      <c r="A3" t="s">
        <v>29</v>
      </c>
      <c r="C3" t="s">
        <v>36</v>
      </c>
      <c r="D3" t="s">
        <v>24</v>
      </c>
      <c r="E3" t="s">
        <v>25</v>
      </c>
      <c r="F3" t="s">
        <v>26</v>
      </c>
      <c r="G3">
        <v>800</v>
      </c>
      <c r="H3">
        <v>444</v>
      </c>
      <c r="I3">
        <v>19</v>
      </c>
      <c r="L3" t="s">
        <v>27</v>
      </c>
      <c r="U3" t="s">
        <v>32</v>
      </c>
    </row>
    <row r="4" spans="1:21" x14ac:dyDescent="0.3">
      <c r="A4" t="s">
        <v>30</v>
      </c>
      <c r="C4" t="s">
        <v>37</v>
      </c>
      <c r="D4" t="s">
        <v>24</v>
      </c>
      <c r="E4" t="s">
        <v>25</v>
      </c>
      <c r="F4" t="s">
        <v>26</v>
      </c>
      <c r="G4">
        <v>700</v>
      </c>
      <c r="H4">
        <v>111</v>
      </c>
      <c r="I4">
        <v>19</v>
      </c>
      <c r="L4" t="s">
        <v>27</v>
      </c>
      <c r="U4" t="s">
        <v>33</v>
      </c>
    </row>
    <row r="5" spans="1:21" x14ac:dyDescent="0.3">
      <c r="A5" t="s">
        <v>31</v>
      </c>
      <c r="C5" t="s">
        <v>38</v>
      </c>
      <c r="D5" t="s">
        <v>24</v>
      </c>
      <c r="E5" t="s">
        <v>25</v>
      </c>
      <c r="F5" t="s">
        <v>26</v>
      </c>
      <c r="G5">
        <v>600</v>
      </c>
      <c r="H5">
        <v>222</v>
      </c>
      <c r="I5">
        <v>19</v>
      </c>
      <c r="L5" t="s">
        <v>27</v>
      </c>
      <c r="U5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5A17F-359E-41BE-B5B9-B68A1305F2E4}">
  <sheetPr codeName="Feuil2"/>
  <dimension ref="A1:P56"/>
  <sheetViews>
    <sheetView tabSelected="1" zoomScale="130" zoomScaleNormal="130" workbookViewId="0">
      <selection activeCell="P9" sqref="P9"/>
    </sheetView>
  </sheetViews>
  <sheetFormatPr baseColWidth="10" defaultColWidth="14.109375" defaultRowHeight="15.6" x14ac:dyDescent="0.3"/>
  <cols>
    <col min="1" max="1" width="7.109375" style="1" customWidth="1"/>
    <col min="2" max="2" width="13.21875" style="1" customWidth="1"/>
    <col min="3" max="3" width="4.6640625" style="1" customWidth="1"/>
    <col min="4" max="6" width="9.5546875" style="1" customWidth="1"/>
    <col min="7" max="7" width="5.88671875" style="1" customWidth="1"/>
    <col min="8" max="8" width="10.77734375" style="1" customWidth="1"/>
    <col min="9" max="9" width="7.109375" style="1" customWidth="1"/>
    <col min="10" max="11" width="8.33203125" style="1" customWidth="1"/>
    <col min="12" max="12" width="7.109375" style="1" customWidth="1"/>
    <col min="13" max="13" width="5.88671875" style="1" customWidth="1"/>
    <col min="14" max="14" width="1.5546875" style="1" customWidth="1"/>
    <col min="15" max="16384" width="14.109375" style="1"/>
  </cols>
  <sheetData>
    <row r="1" spans="1:16" ht="3.9" customHeight="1" x14ac:dyDescent="0.2">
      <c r="A1" s="50"/>
      <c r="B1" s="5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64"/>
    </row>
    <row r="2" spans="1:16" ht="20.25" customHeight="1" x14ac:dyDescent="0.3">
      <c r="A2" s="53"/>
      <c r="B2" s="53"/>
      <c r="C2" s="62" t="s">
        <v>0</v>
      </c>
      <c r="D2" s="59"/>
      <c r="E2" s="52"/>
      <c r="F2" s="52"/>
      <c r="G2" s="52"/>
      <c r="H2" s="52"/>
      <c r="I2" s="52"/>
      <c r="J2" s="61"/>
      <c r="K2" s="61"/>
      <c r="L2" s="54"/>
      <c r="M2" s="54"/>
      <c r="O2" s="65"/>
    </row>
    <row r="3" spans="1:16" ht="20.25" customHeight="1" x14ac:dyDescent="0.25">
      <c r="A3" s="53"/>
      <c r="B3" s="53"/>
      <c r="C3" s="60" t="s">
        <v>1</v>
      </c>
      <c r="D3" s="59"/>
      <c r="E3" s="56"/>
      <c r="F3" s="56"/>
      <c r="G3" s="56"/>
      <c r="H3" s="56"/>
      <c r="I3" s="56"/>
      <c r="J3" s="58"/>
      <c r="K3" s="57"/>
      <c r="L3" s="57"/>
      <c r="M3" s="57"/>
      <c r="O3" s="65"/>
    </row>
    <row r="4" spans="1:16" ht="20.25" customHeight="1" x14ac:dyDescent="0.3">
      <c r="A4" s="53"/>
      <c r="B4" s="53"/>
      <c r="C4" s="52"/>
      <c r="D4" s="52"/>
      <c r="E4" s="56"/>
      <c r="F4" s="56"/>
      <c r="G4" s="56"/>
      <c r="H4" s="56"/>
      <c r="I4" s="56"/>
      <c r="J4" s="55" t="s">
        <v>2</v>
      </c>
      <c r="K4" s="55"/>
      <c r="L4" s="54"/>
      <c r="M4" s="54"/>
      <c r="O4" s="65"/>
    </row>
    <row r="5" spans="1:16" ht="20.25" customHeight="1" x14ac:dyDescent="0.3">
      <c r="A5" s="53"/>
      <c r="B5" s="53"/>
      <c r="C5" s="52"/>
      <c r="D5" s="52"/>
      <c r="E5" s="51"/>
      <c r="F5" s="51"/>
      <c r="G5" s="51"/>
      <c r="H5" s="51"/>
      <c r="I5" s="51"/>
      <c r="J5" s="51"/>
      <c r="K5" s="51"/>
      <c r="L5" s="51"/>
      <c r="M5" s="51"/>
      <c r="O5" s="65"/>
    </row>
    <row r="6" spans="1:16" ht="3.9" customHeight="1" thickBot="1" x14ac:dyDescent="0.35">
      <c r="A6" s="50"/>
      <c r="B6" s="50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O6" s="65"/>
    </row>
    <row r="7" spans="1:16" ht="21.9" customHeight="1" thickBot="1" x14ac:dyDescent="0.35">
      <c r="A7" s="47" t="s">
        <v>3</v>
      </c>
      <c r="B7" s="49"/>
      <c r="C7" s="47" t="s">
        <v>4</v>
      </c>
      <c r="D7" s="48">
        <v>1</v>
      </c>
      <c r="E7" s="47" t="s">
        <v>5</v>
      </c>
      <c r="F7" s="46"/>
      <c r="G7" s="46"/>
      <c r="H7" s="46"/>
      <c r="I7" s="46"/>
      <c r="J7" s="46"/>
      <c r="K7" s="46"/>
      <c r="L7" s="46"/>
      <c r="M7" s="45"/>
      <c r="O7" s="65"/>
    </row>
    <row r="8" spans="1:16" ht="3.9" customHeight="1" thickBot="1" x14ac:dyDescent="0.35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O8" s="65"/>
    </row>
    <row r="9" spans="1:16" ht="24" customHeight="1" thickBot="1" x14ac:dyDescent="0.35">
      <c r="A9" s="43" t="s">
        <v>6</v>
      </c>
      <c r="B9" s="42"/>
      <c r="C9" s="41" t="s">
        <v>7</v>
      </c>
      <c r="D9" s="41" t="s">
        <v>8</v>
      </c>
      <c r="E9" s="41" t="s">
        <v>9</v>
      </c>
      <c r="F9" s="41" t="s">
        <v>10</v>
      </c>
      <c r="G9" s="41" t="s">
        <v>11</v>
      </c>
      <c r="H9" s="41" t="s">
        <v>12</v>
      </c>
      <c r="I9" s="40" t="s">
        <v>13</v>
      </c>
      <c r="J9" s="39"/>
      <c r="K9" s="39"/>
      <c r="L9" s="39"/>
      <c r="M9" s="38"/>
      <c r="O9" s="65"/>
    </row>
    <row r="10" spans="1:16" ht="3.9" customHeight="1" thickBot="1" x14ac:dyDescent="0.35">
      <c r="A10" s="3"/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O10" s="65"/>
    </row>
    <row r="11" spans="1:16" ht="20.100000000000001" customHeight="1" x14ac:dyDescent="0.3">
      <c r="A11" s="36" t="s">
        <v>23</v>
      </c>
      <c r="B11" s="35"/>
      <c r="C11" s="34">
        <v>1</v>
      </c>
      <c r="D11" s="33">
        <f>$D$7*C11</f>
        <v>1</v>
      </c>
      <c r="E11" s="32">
        <f>IF($A11&lt;&gt;"",VLOOKUP($A11,Lancement!$A$2:$U$5,7),"")</f>
        <v>500</v>
      </c>
      <c r="F11" s="31">
        <f>IF($A11&lt;&gt;"",VLOOKUP($A11,Lancement!$A$2:$U$5,8),"")</f>
        <v>300</v>
      </c>
      <c r="G11" s="31">
        <f>IF($A11&lt;&gt;"",VLOOKUP($A11,Lancement!$A$2:$U$5,9),"")</f>
        <v>19</v>
      </c>
      <c r="H11" s="30"/>
      <c r="I11" s="29"/>
      <c r="J11" s="28"/>
      <c r="K11" s="28"/>
      <c r="L11" s="28"/>
      <c r="M11" s="27"/>
      <c r="O11" s="65"/>
      <c r="P11" s="37"/>
    </row>
    <row r="12" spans="1:16" ht="15" customHeight="1" x14ac:dyDescent="0.3">
      <c r="A12" s="26" t="str">
        <f>IF($A11&lt;&gt;"",VLOOKUP($A11,Lancement!$A$2:$U$5,3),"")</f>
        <v>PLATEAU1</v>
      </c>
      <c r="B12" s="25"/>
      <c r="C12" s="24"/>
      <c r="D12" s="23"/>
      <c r="E12" s="22"/>
      <c r="F12" s="21"/>
      <c r="G12" s="21"/>
      <c r="H12" s="20" t="str">
        <f>IF($A11&lt;&gt;"",VLOOKUP($A11,Lancement!$A$2:$U$5,12),"")</f>
        <v>PPMS</v>
      </c>
      <c r="I12" s="13"/>
      <c r="J12" s="12"/>
      <c r="K12" s="12"/>
      <c r="L12" s="12"/>
      <c r="M12" s="11"/>
      <c r="O12" s="65"/>
    </row>
    <row r="13" spans="1:16" s="4" customFormat="1" ht="13.5" customHeight="1" x14ac:dyDescent="0.3">
      <c r="A13" s="19" t="str">
        <f>IF($A11&lt;&gt;"",VLOOKUP($A11,Lancement!$A$2:$U$5,4),"")</f>
        <v>INFO1</v>
      </c>
      <c r="B13" s="18"/>
      <c r="C13" s="18"/>
      <c r="D13" s="18"/>
      <c r="E13" s="18"/>
      <c r="F13" s="18"/>
      <c r="G13" s="18"/>
      <c r="H13" s="17"/>
      <c r="I13" s="13"/>
      <c r="J13" s="12"/>
      <c r="K13" s="12"/>
      <c r="L13" s="12"/>
      <c r="M13" s="11"/>
      <c r="O13" s="66"/>
    </row>
    <row r="14" spans="1:16" s="4" customFormat="1" ht="13.5" customHeight="1" x14ac:dyDescent="0.3">
      <c r="A14" s="16" t="str">
        <f>IF($A11&lt;&gt;"",VLOOKUP($A11,Lancement!$A$2:$U$5,5),"")</f>
        <v>INFO2</v>
      </c>
      <c r="B14" s="15"/>
      <c r="C14" s="15"/>
      <c r="D14" s="15"/>
      <c r="E14" s="15"/>
      <c r="F14" s="15"/>
      <c r="G14" s="15"/>
      <c r="H14" s="14"/>
      <c r="I14" s="13"/>
      <c r="J14" s="12"/>
      <c r="K14" s="12"/>
      <c r="L14" s="12"/>
      <c r="M14" s="11"/>
      <c r="O14" s="66"/>
    </row>
    <row r="15" spans="1:16" s="4" customFormat="1" ht="13.5" customHeight="1" thickBot="1" x14ac:dyDescent="0.3">
      <c r="A15" s="10" t="str">
        <f>IF($A11&lt;&gt;"",VLOOKUP($A11,Lancement!$A$2:$U$5,6),"")</f>
        <v>INFO3</v>
      </c>
      <c r="B15" s="9"/>
      <c r="C15" s="9"/>
      <c r="D15" s="9"/>
      <c r="E15" s="9"/>
      <c r="F15" s="9"/>
      <c r="G15" s="9"/>
      <c r="H15" s="8"/>
      <c r="I15" s="7"/>
      <c r="J15" s="6"/>
      <c r="K15" s="6"/>
      <c r="L15" s="6"/>
      <c r="M15" s="5"/>
      <c r="O15" s="67" t="str">
        <f>IF($A11&lt;&gt;"",VLOOKUP($A11,Lancement!$A$2:$U$5,21),"")</f>
        <v>image1.svg</v>
      </c>
    </row>
    <row r="16" spans="1:16" ht="20.100000000000001" customHeight="1" x14ac:dyDescent="0.3">
      <c r="A16" s="36" t="s">
        <v>29</v>
      </c>
      <c r="B16" s="35"/>
      <c r="C16" s="34">
        <v>1</v>
      </c>
      <c r="D16" s="33">
        <f>$D$7*C16</f>
        <v>1</v>
      </c>
      <c r="E16" s="32">
        <f>IF($A16&lt;&gt;"",VLOOKUP($A16,Lancement!$A$2:$U$5,7),"")</f>
        <v>800</v>
      </c>
      <c r="F16" s="31">
        <f>IF($A16&lt;&gt;"",VLOOKUP($A16,Lancement!$A$2:$U$5,8),"")</f>
        <v>444</v>
      </c>
      <c r="G16" s="31">
        <f>IF($A16&lt;&gt;"",VLOOKUP($A16,Lancement!$A$2:$U$5,9),"")</f>
        <v>19</v>
      </c>
      <c r="H16" s="30"/>
      <c r="I16" s="29"/>
      <c r="J16" s="28"/>
      <c r="K16" s="28"/>
      <c r="L16" s="28"/>
      <c r="M16" s="27"/>
      <c r="O16" s="65"/>
    </row>
    <row r="17" spans="1:15" ht="15" customHeight="1" x14ac:dyDescent="0.3">
      <c r="A17" s="26" t="str">
        <f>IF($A16&lt;&gt;"",VLOOKUP($A16,Lancement!$A$2:$U$5,3),"")</f>
        <v>PLATEAU2</v>
      </c>
      <c r="B17" s="25"/>
      <c r="C17" s="24"/>
      <c r="D17" s="23"/>
      <c r="E17" s="22"/>
      <c r="F17" s="21"/>
      <c r="G17" s="21"/>
      <c r="H17" s="20" t="str">
        <f>IF($A16&lt;&gt;"",VLOOKUP($A16,Lancement!$A$2:$U$5,12),"")</f>
        <v>PPMS</v>
      </c>
      <c r="I17" s="13"/>
      <c r="J17" s="12"/>
      <c r="K17" s="12"/>
      <c r="L17" s="12"/>
      <c r="M17" s="11"/>
      <c r="O17" s="65"/>
    </row>
    <row r="18" spans="1:15" s="4" customFormat="1" ht="13.5" customHeight="1" x14ac:dyDescent="0.3">
      <c r="A18" s="19" t="str">
        <f>IF($A16&lt;&gt;"",VLOOKUP($A16,Lancement!$A$2:$U$5,4),"")</f>
        <v>INFO1</v>
      </c>
      <c r="B18" s="18"/>
      <c r="C18" s="18"/>
      <c r="D18" s="18"/>
      <c r="E18" s="18"/>
      <c r="F18" s="18"/>
      <c r="G18" s="18"/>
      <c r="H18" s="17"/>
      <c r="I18" s="13"/>
      <c r="J18" s="12"/>
      <c r="K18" s="12"/>
      <c r="L18" s="12"/>
      <c r="M18" s="11"/>
      <c r="O18" s="66"/>
    </row>
    <row r="19" spans="1:15" s="4" customFormat="1" ht="13.5" customHeight="1" x14ac:dyDescent="0.3">
      <c r="A19" s="16" t="str">
        <f>IF($A16&lt;&gt;"",VLOOKUP($A16,Lancement!$A$2:$U$5,5),"")</f>
        <v>INFO2</v>
      </c>
      <c r="B19" s="15"/>
      <c r="C19" s="15"/>
      <c r="D19" s="15"/>
      <c r="E19" s="15"/>
      <c r="F19" s="15"/>
      <c r="G19" s="15"/>
      <c r="H19" s="14"/>
      <c r="I19" s="13"/>
      <c r="J19" s="12"/>
      <c r="K19" s="12"/>
      <c r="L19" s="12"/>
      <c r="M19" s="11"/>
      <c r="O19" s="66"/>
    </row>
    <row r="20" spans="1:15" s="4" customFormat="1" ht="13.5" customHeight="1" thickBot="1" x14ac:dyDescent="0.3">
      <c r="A20" s="10" t="str">
        <f>IF($A16&lt;&gt;"",VLOOKUP($A16,Lancement!$A$2:$U$5,6),"")</f>
        <v>INFO3</v>
      </c>
      <c r="B20" s="9"/>
      <c r="C20" s="9"/>
      <c r="D20" s="9"/>
      <c r="E20" s="9"/>
      <c r="F20" s="9"/>
      <c r="G20" s="9"/>
      <c r="H20" s="8"/>
      <c r="I20" s="7"/>
      <c r="J20" s="6"/>
      <c r="K20" s="6"/>
      <c r="L20" s="6"/>
      <c r="M20" s="5"/>
      <c r="O20" s="67" t="str">
        <f>IF($A16&lt;&gt;"",VLOOKUP($A16,Lancement!$A$2:$U$5,21),"")</f>
        <v>image2.svg</v>
      </c>
    </row>
    <row r="21" spans="1:15" ht="20.100000000000001" customHeight="1" x14ac:dyDescent="0.3">
      <c r="A21" s="36" t="s">
        <v>30</v>
      </c>
      <c r="B21" s="35"/>
      <c r="C21" s="34">
        <v>1</v>
      </c>
      <c r="D21" s="33">
        <f>$D$7*C21</f>
        <v>1</v>
      </c>
      <c r="E21" s="32">
        <f>IF($A21&lt;&gt;"",VLOOKUP($A21,Lancement!$A$2:$U$5,7),"")</f>
        <v>700</v>
      </c>
      <c r="F21" s="31">
        <f>IF($A21&lt;&gt;"",VLOOKUP($A21,Lancement!$A$2:$U$5,8),"")</f>
        <v>111</v>
      </c>
      <c r="G21" s="31">
        <f>IF($A21&lt;&gt;"",VLOOKUP($A21,Lancement!$A$2:$U$5,9),"")</f>
        <v>19</v>
      </c>
      <c r="H21" s="30"/>
      <c r="I21" s="29"/>
      <c r="J21" s="28"/>
      <c r="K21" s="28"/>
      <c r="L21" s="28"/>
      <c r="M21" s="27"/>
      <c r="O21" s="65"/>
    </row>
    <row r="22" spans="1:15" ht="15" customHeight="1" x14ac:dyDescent="0.3">
      <c r="A22" s="26" t="str">
        <f>IF($A21&lt;&gt;"",VLOOKUP($A21,Lancement!$A$2:$U$5,3),"")</f>
        <v>PLATEAU3</v>
      </c>
      <c r="B22" s="25"/>
      <c r="C22" s="24"/>
      <c r="D22" s="23"/>
      <c r="E22" s="22"/>
      <c r="F22" s="21"/>
      <c r="G22" s="21"/>
      <c r="H22" s="20" t="str">
        <f>IF($A21&lt;&gt;"",VLOOKUP($A21,Lancement!$A$2:$U$5,12),"")</f>
        <v>PPMS</v>
      </c>
      <c r="I22" s="13"/>
      <c r="J22" s="12"/>
      <c r="K22" s="12"/>
      <c r="L22" s="12"/>
      <c r="M22" s="11"/>
      <c r="O22" s="65"/>
    </row>
    <row r="23" spans="1:15" s="4" customFormat="1" ht="13.5" customHeight="1" x14ac:dyDescent="0.3">
      <c r="A23" s="19" t="str">
        <f>IF($A21&lt;&gt;"",VLOOKUP($A21,Lancement!$A$2:$U$5,4),"")</f>
        <v>INFO1</v>
      </c>
      <c r="B23" s="18"/>
      <c r="C23" s="18"/>
      <c r="D23" s="18"/>
      <c r="E23" s="18"/>
      <c r="F23" s="18"/>
      <c r="G23" s="18"/>
      <c r="H23" s="17"/>
      <c r="I23" s="13"/>
      <c r="J23" s="12"/>
      <c r="K23" s="12"/>
      <c r="L23" s="12"/>
      <c r="M23" s="11"/>
      <c r="O23" s="66"/>
    </row>
    <row r="24" spans="1:15" s="4" customFormat="1" ht="13.5" customHeight="1" x14ac:dyDescent="0.3">
      <c r="A24" s="16" t="str">
        <f>IF($A21&lt;&gt;"",VLOOKUP($A21,Lancement!$A$2:$U$5,5),"")</f>
        <v>INFO2</v>
      </c>
      <c r="B24" s="15"/>
      <c r="C24" s="15"/>
      <c r="D24" s="15"/>
      <c r="E24" s="15"/>
      <c r="F24" s="15"/>
      <c r="G24" s="15"/>
      <c r="H24" s="14"/>
      <c r="I24" s="13"/>
      <c r="J24" s="12"/>
      <c r="K24" s="12"/>
      <c r="L24" s="12"/>
      <c r="M24" s="11"/>
      <c r="O24" s="66"/>
    </row>
    <row r="25" spans="1:15" s="4" customFormat="1" ht="13.5" customHeight="1" thickBot="1" x14ac:dyDescent="0.3">
      <c r="A25" s="10" t="str">
        <f>IF($A21&lt;&gt;"",VLOOKUP($A21,Lancement!$A$2:$U$5,6),"")</f>
        <v>INFO3</v>
      </c>
      <c r="B25" s="9"/>
      <c r="C25" s="9"/>
      <c r="D25" s="9"/>
      <c r="E25" s="9"/>
      <c r="F25" s="9"/>
      <c r="G25" s="9"/>
      <c r="H25" s="8"/>
      <c r="I25" s="7"/>
      <c r="J25" s="6"/>
      <c r="K25" s="6"/>
      <c r="L25" s="6"/>
      <c r="M25" s="5"/>
      <c r="O25" s="67" t="str">
        <f>IF($A21&lt;&gt;"",VLOOKUP($A21,Lancement!$A$2:$U$5,21),"")</f>
        <v>image44.svg</v>
      </c>
    </row>
    <row r="26" spans="1:15" ht="20.100000000000001" customHeight="1" x14ac:dyDescent="0.3">
      <c r="A26" s="36" t="s">
        <v>31</v>
      </c>
      <c r="B26" s="35"/>
      <c r="C26" s="34">
        <v>1</v>
      </c>
      <c r="D26" s="33">
        <f>$D$7*C26</f>
        <v>1</v>
      </c>
      <c r="E26" s="32">
        <f>IF($A26&lt;&gt;"",VLOOKUP($A26,Lancement!$A$2:$U$5,7),"")</f>
        <v>600</v>
      </c>
      <c r="F26" s="31">
        <f>IF($A26&lt;&gt;"",VLOOKUP($A26,Lancement!$A$2:$U$5,8),"")</f>
        <v>222</v>
      </c>
      <c r="G26" s="31">
        <f>IF($A26&lt;&gt;"",VLOOKUP($A26,Lancement!$A$2:$U$5,9),"")</f>
        <v>19</v>
      </c>
      <c r="H26" s="30"/>
      <c r="I26" s="29"/>
      <c r="J26" s="28"/>
      <c r="K26" s="28"/>
      <c r="L26" s="28"/>
      <c r="M26" s="27"/>
      <c r="O26" s="65"/>
    </row>
    <row r="27" spans="1:15" ht="15" customHeight="1" x14ac:dyDescent="0.3">
      <c r="A27" s="26" t="str">
        <f>IF($A26&lt;&gt;"",VLOOKUP($A26,Lancement!$A$2:$U$5,3),"")</f>
        <v>PLATEAU4</v>
      </c>
      <c r="B27" s="25"/>
      <c r="C27" s="24"/>
      <c r="D27" s="23"/>
      <c r="E27" s="22"/>
      <c r="F27" s="21"/>
      <c r="G27" s="21"/>
      <c r="H27" s="20" t="str">
        <f>IF($A26&lt;&gt;"",VLOOKUP($A26,Lancement!$A$2:$U$5,12),"")</f>
        <v>PPMS</v>
      </c>
      <c r="I27" s="13"/>
      <c r="J27" s="12"/>
      <c r="K27" s="12"/>
      <c r="L27" s="12"/>
      <c r="M27" s="11"/>
      <c r="O27" s="65"/>
    </row>
    <row r="28" spans="1:15" s="4" customFormat="1" ht="13.5" customHeight="1" x14ac:dyDescent="0.3">
      <c r="A28" s="19" t="str">
        <f>IF($A26&lt;&gt;"",VLOOKUP($A26,Lancement!$A$2:$U$5,4),"")</f>
        <v>INFO1</v>
      </c>
      <c r="B28" s="18"/>
      <c r="C28" s="18"/>
      <c r="D28" s="18"/>
      <c r="E28" s="18"/>
      <c r="F28" s="18"/>
      <c r="G28" s="18"/>
      <c r="H28" s="17"/>
      <c r="I28" s="13"/>
      <c r="J28" s="12"/>
      <c r="K28" s="12"/>
      <c r="L28" s="12"/>
      <c r="M28" s="11"/>
      <c r="O28" s="66"/>
    </row>
    <row r="29" spans="1:15" s="4" customFormat="1" ht="13.5" customHeight="1" x14ac:dyDescent="0.3">
      <c r="A29" s="16" t="str">
        <f>IF($A26&lt;&gt;"",VLOOKUP($A26,Lancement!$A$2:$U$5,5),"")</f>
        <v>INFO2</v>
      </c>
      <c r="B29" s="15"/>
      <c r="C29" s="15"/>
      <c r="D29" s="15"/>
      <c r="E29" s="15"/>
      <c r="F29" s="15"/>
      <c r="G29" s="15"/>
      <c r="H29" s="14"/>
      <c r="I29" s="13"/>
      <c r="J29" s="12"/>
      <c r="K29" s="12"/>
      <c r="L29" s="12"/>
      <c r="M29" s="11"/>
      <c r="O29" s="66"/>
    </row>
    <row r="30" spans="1:15" s="4" customFormat="1" ht="13.5" customHeight="1" thickBot="1" x14ac:dyDescent="0.3">
      <c r="A30" s="10" t="str">
        <f>IF($A26&lt;&gt;"",VLOOKUP($A26,Lancement!$A$2:$U$5,6),"")</f>
        <v>INFO3</v>
      </c>
      <c r="B30" s="9"/>
      <c r="C30" s="9"/>
      <c r="D30" s="9"/>
      <c r="E30" s="9"/>
      <c r="F30" s="9"/>
      <c r="G30" s="9"/>
      <c r="H30" s="8"/>
      <c r="I30" s="7"/>
      <c r="J30" s="6"/>
      <c r="K30" s="6"/>
      <c r="L30" s="6"/>
      <c r="M30" s="5"/>
      <c r="O30" s="67" t="str">
        <f>IF($A26&lt;&gt;"",VLOOKUP($A26,Lancement!$A$2:$U$5,21),"")</f>
        <v>image16.svg</v>
      </c>
    </row>
    <row r="31" spans="1:15" ht="20.100000000000001" customHeight="1" x14ac:dyDescent="0.3">
      <c r="A31" s="36"/>
      <c r="B31" s="35"/>
      <c r="C31" s="34"/>
      <c r="D31" s="33">
        <f>$D$7*C31</f>
        <v>0</v>
      </c>
      <c r="E31" s="32" t="str">
        <f>IF($A31&lt;&gt;"",VLOOKUP($A31,Lancement!$A$2:$U$5,7),"")</f>
        <v/>
      </c>
      <c r="F31" s="31" t="str">
        <f>IF($A31&lt;&gt;"",VLOOKUP($A31,Lancement!$A$2:$U$5,8),"")</f>
        <v/>
      </c>
      <c r="G31" s="31" t="str">
        <f>IF($A31&lt;&gt;"",VLOOKUP($A31,Lancement!$A$2:$U$5,9),"")</f>
        <v/>
      </c>
      <c r="H31" s="30"/>
      <c r="I31" s="29"/>
      <c r="J31" s="28"/>
      <c r="K31" s="28"/>
      <c r="L31" s="28"/>
      <c r="M31" s="27"/>
      <c r="O31" s="65"/>
    </row>
    <row r="32" spans="1:15" ht="15" customHeight="1" x14ac:dyDescent="0.3">
      <c r="A32" s="26" t="str">
        <f>IF($A31&lt;&gt;"",VLOOKUP($A31,Lancement!$A$2:$U$5,3),"")</f>
        <v/>
      </c>
      <c r="B32" s="25"/>
      <c r="C32" s="24"/>
      <c r="D32" s="23"/>
      <c r="E32" s="22"/>
      <c r="F32" s="21"/>
      <c r="G32" s="21"/>
      <c r="H32" s="20" t="str">
        <f>IF($A31&lt;&gt;"",VLOOKUP($A31,Lancement!$A$2:$U$5,12),"")</f>
        <v/>
      </c>
      <c r="I32" s="13"/>
      <c r="J32" s="12"/>
      <c r="K32" s="12"/>
      <c r="L32" s="12"/>
      <c r="M32" s="11"/>
      <c r="O32" s="65"/>
    </row>
    <row r="33" spans="1:15" s="4" customFormat="1" ht="13.5" customHeight="1" x14ac:dyDescent="0.3">
      <c r="A33" s="19" t="str">
        <f>IF($A31&lt;&gt;"",VLOOKUP($A31,Lancement!$A$2:$U$5,21),"")</f>
        <v/>
      </c>
      <c r="B33" s="18"/>
      <c r="C33" s="18"/>
      <c r="D33" s="18"/>
      <c r="E33" s="18"/>
      <c r="F33" s="18"/>
      <c r="G33" s="18"/>
      <c r="H33" s="17"/>
      <c r="I33" s="13"/>
      <c r="J33" s="12"/>
      <c r="K33" s="12"/>
      <c r="L33" s="12"/>
      <c r="M33" s="11"/>
      <c r="O33" s="66"/>
    </row>
    <row r="34" spans="1:15" s="4" customFormat="1" ht="13.5" customHeight="1" x14ac:dyDescent="0.3">
      <c r="A34" s="16" t="str">
        <f>IF($A31&lt;&gt;"",VLOOKUP($A31,Lancement!$A$2:$U$5,5),"")</f>
        <v/>
      </c>
      <c r="B34" s="15"/>
      <c r="C34" s="15"/>
      <c r="D34" s="15"/>
      <c r="E34" s="15"/>
      <c r="F34" s="15"/>
      <c r="G34" s="15"/>
      <c r="H34" s="14"/>
      <c r="I34" s="13"/>
      <c r="J34" s="12"/>
      <c r="K34" s="12"/>
      <c r="L34" s="12"/>
      <c r="M34" s="11"/>
      <c r="O34" s="66"/>
    </row>
    <row r="35" spans="1:15" s="4" customFormat="1" ht="13.5" customHeight="1" thickBot="1" x14ac:dyDescent="0.3">
      <c r="A35" s="10" t="str">
        <f>IF($A31&lt;&gt;"",VLOOKUP($A31,Lancement!$A$2:$U$5,6),"")</f>
        <v/>
      </c>
      <c r="B35" s="9"/>
      <c r="C35" s="9"/>
      <c r="D35" s="9"/>
      <c r="E35" s="9"/>
      <c r="F35" s="9"/>
      <c r="G35" s="9"/>
      <c r="H35" s="8"/>
      <c r="I35" s="7"/>
      <c r="J35" s="6"/>
      <c r="K35" s="6"/>
      <c r="L35" s="6"/>
      <c r="M35" s="5"/>
      <c r="O35" s="67" t="str">
        <f>IF($A31&lt;&gt;"",VLOOKUP($A31,Lancement!$A$2:$U$5,21),"")</f>
        <v/>
      </c>
    </row>
    <row r="36" spans="1:15" ht="20.100000000000001" customHeight="1" x14ac:dyDescent="0.3">
      <c r="A36" s="36"/>
      <c r="B36" s="35"/>
      <c r="C36" s="34"/>
      <c r="D36" s="33">
        <f>$D$7*C36</f>
        <v>0</v>
      </c>
      <c r="E36" s="32" t="str">
        <f>IF($A36&lt;&gt;"",VLOOKUP($A36,Lancement!$A$2:$U$5,7),"")</f>
        <v/>
      </c>
      <c r="F36" s="31" t="str">
        <f>IF($A36&lt;&gt;"",VLOOKUP($A36,Lancement!$A$2:$U$5,8),"")</f>
        <v/>
      </c>
      <c r="G36" s="31" t="str">
        <f>IF($A36&lt;&gt;"",VLOOKUP($A36,Lancement!$A$2:$U$5,9),"")</f>
        <v/>
      </c>
      <c r="H36" s="30"/>
      <c r="I36" s="29"/>
      <c r="J36" s="28"/>
      <c r="K36" s="28"/>
      <c r="L36" s="28"/>
      <c r="M36" s="27"/>
      <c r="O36" s="65"/>
    </row>
    <row r="37" spans="1:15" ht="15" customHeight="1" x14ac:dyDescent="0.3">
      <c r="A37" s="26" t="str">
        <f>IF($A36&lt;&gt;"",VLOOKUP($A36,Lancement!$A$2:$U$5,3),"")</f>
        <v/>
      </c>
      <c r="B37" s="25"/>
      <c r="C37" s="24"/>
      <c r="D37" s="23"/>
      <c r="E37" s="22"/>
      <c r="F37" s="21"/>
      <c r="G37" s="21"/>
      <c r="H37" s="20" t="str">
        <f>IF($A36&lt;&gt;"",VLOOKUP($A36,Lancement!$A$2:$U$5,12),"")</f>
        <v/>
      </c>
      <c r="I37" s="13"/>
      <c r="J37" s="12"/>
      <c r="K37" s="12"/>
      <c r="L37" s="12"/>
      <c r="M37" s="11"/>
      <c r="O37" s="65"/>
    </row>
    <row r="38" spans="1:15" s="4" customFormat="1" ht="13.5" customHeight="1" x14ac:dyDescent="0.3">
      <c r="A38" s="19" t="str">
        <f>IF($A36&lt;&gt;"",VLOOKUP($A36,Lancement!$A$2:$U$5,4),"")</f>
        <v/>
      </c>
      <c r="B38" s="18"/>
      <c r="C38" s="18"/>
      <c r="D38" s="18"/>
      <c r="E38" s="18"/>
      <c r="F38" s="18"/>
      <c r="G38" s="18"/>
      <c r="H38" s="17"/>
      <c r="I38" s="13"/>
      <c r="J38" s="12"/>
      <c r="K38" s="12"/>
      <c r="L38" s="12"/>
      <c r="M38" s="11"/>
      <c r="O38" s="66"/>
    </row>
    <row r="39" spans="1:15" s="4" customFormat="1" ht="13.5" customHeight="1" x14ac:dyDescent="0.3">
      <c r="A39" s="16" t="str">
        <f>IF($A36&lt;&gt;"",VLOOKUP($A36,Lancement!$A$2:$U$5,5),"")</f>
        <v/>
      </c>
      <c r="B39" s="15"/>
      <c r="C39" s="15"/>
      <c r="D39" s="15"/>
      <c r="E39" s="15"/>
      <c r="F39" s="15"/>
      <c r="G39" s="15"/>
      <c r="H39" s="14"/>
      <c r="I39" s="13"/>
      <c r="J39" s="12"/>
      <c r="K39" s="12"/>
      <c r="L39" s="12"/>
      <c r="M39" s="11"/>
      <c r="O39" s="66"/>
    </row>
    <row r="40" spans="1:15" s="4" customFormat="1" ht="13.5" customHeight="1" thickBot="1" x14ac:dyDescent="0.3">
      <c r="A40" s="10" t="str">
        <f>IF($A36&lt;&gt;"",VLOOKUP($A36,Lancement!$A$2:$U$5,6),"")</f>
        <v/>
      </c>
      <c r="B40" s="9"/>
      <c r="C40" s="9"/>
      <c r="D40" s="9"/>
      <c r="E40" s="9"/>
      <c r="F40" s="9"/>
      <c r="G40" s="9"/>
      <c r="H40" s="8"/>
      <c r="I40" s="7"/>
      <c r="J40" s="6"/>
      <c r="K40" s="6"/>
      <c r="L40" s="6"/>
      <c r="M40" s="5"/>
      <c r="O40" s="67" t="str">
        <f>IF($A36&lt;&gt;"",VLOOKUP($A36,Lancement!$A$2:$U$5,21),"")</f>
        <v/>
      </c>
    </row>
    <row r="41" spans="1:15" ht="20.100000000000001" customHeight="1" x14ac:dyDescent="0.3">
      <c r="A41" s="36"/>
      <c r="B41" s="35"/>
      <c r="C41" s="34"/>
      <c r="D41" s="33">
        <f>$D$7*C41</f>
        <v>0</v>
      </c>
      <c r="E41" s="32" t="str">
        <f>IF($A41&lt;&gt;"",VLOOKUP($A41,Lancement!$A$2:$U$5,7),"")</f>
        <v/>
      </c>
      <c r="F41" s="31" t="str">
        <f>IF($A41&lt;&gt;"",VLOOKUP($A41,Lancement!$A$2:$U$5,8),"")</f>
        <v/>
      </c>
      <c r="G41" s="31" t="str">
        <f>IF($A41&lt;&gt;"",VLOOKUP($A41,Lancement!$A$2:$U$5,9),"")</f>
        <v/>
      </c>
      <c r="H41" s="30"/>
      <c r="I41" s="29"/>
      <c r="J41" s="28"/>
      <c r="K41" s="28"/>
      <c r="L41" s="28"/>
      <c r="M41" s="27"/>
      <c r="O41" s="65"/>
    </row>
    <row r="42" spans="1:15" ht="15" customHeight="1" x14ac:dyDescent="0.3">
      <c r="A42" s="26" t="str">
        <f>IF($A41&lt;&gt;"",VLOOKUP($A41,Lancement!$A$2:$U$5,3),"")</f>
        <v/>
      </c>
      <c r="B42" s="25"/>
      <c r="C42" s="24"/>
      <c r="D42" s="23"/>
      <c r="E42" s="22"/>
      <c r="F42" s="21"/>
      <c r="G42" s="21"/>
      <c r="H42" s="20" t="str">
        <f>IF($A41&lt;&gt;"",VLOOKUP($A41,Lancement!$A$2:$U$5,12),"")</f>
        <v/>
      </c>
      <c r="I42" s="13"/>
      <c r="J42" s="12"/>
      <c r="K42" s="12"/>
      <c r="L42" s="12"/>
      <c r="M42" s="11"/>
      <c r="O42" s="65"/>
    </row>
    <row r="43" spans="1:15" s="4" customFormat="1" ht="13.5" customHeight="1" x14ac:dyDescent="0.3">
      <c r="A43" s="19" t="str">
        <f>IF($A41&lt;&gt;"",VLOOKUP($A41,Lancement!$A$2:$U$5,4),"")</f>
        <v/>
      </c>
      <c r="B43" s="18"/>
      <c r="C43" s="18"/>
      <c r="D43" s="18"/>
      <c r="E43" s="18"/>
      <c r="F43" s="18"/>
      <c r="G43" s="18"/>
      <c r="H43" s="17"/>
      <c r="I43" s="13"/>
      <c r="J43" s="12"/>
      <c r="K43" s="12"/>
      <c r="L43" s="12"/>
      <c r="M43" s="11"/>
      <c r="O43" s="66"/>
    </row>
    <row r="44" spans="1:15" s="4" customFormat="1" ht="13.5" customHeight="1" x14ac:dyDescent="0.3">
      <c r="A44" s="16" t="str">
        <f>IF($A41&lt;&gt;"",VLOOKUP($A41,Lancement!$A$2:$U$5,5),"")</f>
        <v/>
      </c>
      <c r="B44" s="15"/>
      <c r="C44" s="15"/>
      <c r="D44" s="15"/>
      <c r="E44" s="15"/>
      <c r="F44" s="15"/>
      <c r="G44" s="15"/>
      <c r="H44" s="14"/>
      <c r="I44" s="13"/>
      <c r="J44" s="12"/>
      <c r="K44" s="12"/>
      <c r="L44" s="12"/>
      <c r="M44" s="11"/>
      <c r="O44" s="66"/>
    </row>
    <row r="45" spans="1:15" s="4" customFormat="1" ht="13.5" customHeight="1" thickBot="1" x14ac:dyDescent="0.3">
      <c r="A45" s="10" t="str">
        <f>IF($A41&lt;&gt;"",VLOOKUP($A41,Lancement!$A$2:$U$5,6),"")</f>
        <v/>
      </c>
      <c r="B45" s="9"/>
      <c r="C45" s="9"/>
      <c r="D45" s="9"/>
      <c r="E45" s="9"/>
      <c r="F45" s="9"/>
      <c r="G45" s="9"/>
      <c r="H45" s="8"/>
      <c r="I45" s="7"/>
      <c r="J45" s="6"/>
      <c r="K45" s="6"/>
      <c r="L45" s="6"/>
      <c r="M45" s="5"/>
      <c r="O45" s="67" t="str">
        <f>IF($A41&lt;&gt;"",VLOOKUP($A41,Lancement!$A$2:$U$5,21),"")</f>
        <v/>
      </c>
    </row>
    <row r="46" spans="1:15" ht="20.100000000000001" customHeight="1" x14ac:dyDescent="0.3">
      <c r="A46" s="36"/>
      <c r="B46" s="35"/>
      <c r="C46" s="34"/>
      <c r="D46" s="33">
        <f>$D$7*C46</f>
        <v>0</v>
      </c>
      <c r="E46" s="32" t="str">
        <f>IF($A46&lt;&gt;"",VLOOKUP($A46,Lancement!$A$2:$U$5,7),"")</f>
        <v/>
      </c>
      <c r="F46" s="31" t="str">
        <f>IF($A46&lt;&gt;"",VLOOKUP($A46,Lancement!$A$2:$U$5,8),"")</f>
        <v/>
      </c>
      <c r="G46" s="31" t="str">
        <f>IF($A46&lt;&gt;"",VLOOKUP($A46,Lancement!$A$2:$U$5,9),"")</f>
        <v/>
      </c>
      <c r="H46" s="30"/>
      <c r="I46" s="29"/>
      <c r="J46" s="28"/>
      <c r="K46" s="28"/>
      <c r="L46" s="28"/>
      <c r="M46" s="27"/>
      <c r="O46" s="65"/>
    </row>
    <row r="47" spans="1:15" ht="15" customHeight="1" x14ac:dyDescent="0.3">
      <c r="A47" s="26" t="str">
        <f>IF($A46&lt;&gt;"",VLOOKUP($A46,Lancement!$A$2:$U$5,3),"")</f>
        <v/>
      </c>
      <c r="B47" s="25"/>
      <c r="C47" s="24"/>
      <c r="D47" s="23"/>
      <c r="E47" s="22"/>
      <c r="F47" s="21"/>
      <c r="G47" s="21"/>
      <c r="H47" s="20" t="str">
        <f>IF($A46&lt;&gt;"",VLOOKUP($A46,Lancement!$A$2:$U$5,12),"")</f>
        <v/>
      </c>
      <c r="I47" s="13"/>
      <c r="J47" s="12"/>
      <c r="K47" s="12"/>
      <c r="L47" s="12"/>
      <c r="M47" s="11"/>
      <c r="O47" s="65"/>
    </row>
    <row r="48" spans="1:15" s="4" customFormat="1" ht="13.5" customHeight="1" x14ac:dyDescent="0.3">
      <c r="A48" s="19" t="str">
        <f>IF($A46&lt;&gt;"",VLOOKUP($A46,Lancement!$A$2:$U$5,4),"")</f>
        <v/>
      </c>
      <c r="B48" s="18"/>
      <c r="C48" s="18"/>
      <c r="D48" s="18"/>
      <c r="E48" s="18"/>
      <c r="F48" s="18"/>
      <c r="G48" s="18"/>
      <c r="H48" s="17"/>
      <c r="I48" s="13"/>
      <c r="J48" s="12"/>
      <c r="K48" s="12"/>
      <c r="L48" s="12"/>
      <c r="M48" s="11"/>
      <c r="O48" s="66"/>
    </row>
    <row r="49" spans="1:15" s="4" customFormat="1" ht="13.5" customHeight="1" x14ac:dyDescent="0.3">
      <c r="A49" s="16" t="str">
        <f>IF($A46&lt;&gt;"",VLOOKUP($A46,Lancement!$A$2:$U$5,5),"")</f>
        <v/>
      </c>
      <c r="B49" s="15"/>
      <c r="C49" s="15"/>
      <c r="D49" s="15"/>
      <c r="E49" s="15"/>
      <c r="F49" s="15"/>
      <c r="G49" s="15"/>
      <c r="H49" s="14"/>
      <c r="I49" s="13"/>
      <c r="J49" s="12"/>
      <c r="K49" s="12"/>
      <c r="L49" s="12"/>
      <c r="M49" s="11"/>
      <c r="O49" s="66"/>
    </row>
    <row r="50" spans="1:15" s="4" customFormat="1" ht="13.5" customHeight="1" thickBot="1" x14ac:dyDescent="0.3">
      <c r="A50" s="10" t="str">
        <f>IF($A46&lt;&gt;"",VLOOKUP($A46,Lancement!$A$2:$U$5,6),"")</f>
        <v/>
      </c>
      <c r="B50" s="9"/>
      <c r="C50" s="9"/>
      <c r="D50" s="9"/>
      <c r="E50" s="9"/>
      <c r="F50" s="9"/>
      <c r="G50" s="9"/>
      <c r="H50" s="8"/>
      <c r="I50" s="7"/>
      <c r="J50" s="6"/>
      <c r="K50" s="6"/>
      <c r="L50" s="6"/>
      <c r="M50" s="5"/>
      <c r="O50" s="67" t="str">
        <f>IF($A46&lt;&gt;"",VLOOKUP($A46,Lancement!$A$2:$U$5,21),"")</f>
        <v/>
      </c>
    </row>
    <row r="51" spans="1:15" ht="20.100000000000001" customHeight="1" x14ac:dyDescent="0.3">
      <c r="A51" s="36"/>
      <c r="B51" s="35"/>
      <c r="C51" s="34"/>
      <c r="D51" s="33">
        <f>$D$7*C51</f>
        <v>0</v>
      </c>
      <c r="E51" s="32" t="str">
        <f>IF($A51&lt;&gt;"",VLOOKUP($A51,Lancement!$A$2:$U$5,7),"")</f>
        <v/>
      </c>
      <c r="F51" s="31" t="str">
        <f>IF($A51&lt;&gt;"",VLOOKUP($A51,Lancement!$A$2:$U$5,8),"")</f>
        <v/>
      </c>
      <c r="G51" s="31" t="str">
        <f>IF($A51&lt;&gt;"",VLOOKUP($A51,Lancement!$A$2:$U$5,9),"")</f>
        <v/>
      </c>
      <c r="H51" s="30"/>
      <c r="I51" s="29"/>
      <c r="J51" s="28"/>
      <c r="K51" s="28"/>
      <c r="L51" s="28"/>
      <c r="M51" s="27"/>
      <c r="O51" s="65"/>
    </row>
    <row r="52" spans="1:15" ht="15" customHeight="1" x14ac:dyDescent="0.3">
      <c r="A52" s="26" t="str">
        <f>IF($A51&lt;&gt;"",VLOOKUP($A51,Lancement!$A$2:$U$5,3),"")</f>
        <v/>
      </c>
      <c r="B52" s="25"/>
      <c r="C52" s="24"/>
      <c r="D52" s="23"/>
      <c r="E52" s="22"/>
      <c r="F52" s="21"/>
      <c r="G52" s="21"/>
      <c r="H52" s="20" t="str">
        <f>IF($A51&lt;&gt;"",VLOOKUP($A51,Lancement!$A$2:$U$5,12),"")</f>
        <v/>
      </c>
      <c r="I52" s="13"/>
      <c r="J52" s="12"/>
      <c r="K52" s="12"/>
      <c r="L52" s="12"/>
      <c r="M52" s="11"/>
      <c r="O52" s="65"/>
    </row>
    <row r="53" spans="1:15" s="4" customFormat="1" ht="13.5" customHeight="1" x14ac:dyDescent="0.3">
      <c r="A53" s="19" t="str">
        <f>IF($A51&lt;&gt;"",VLOOKUP($A51,Lancement!$A$2:$U$5,4),"")</f>
        <v/>
      </c>
      <c r="B53" s="18"/>
      <c r="C53" s="18"/>
      <c r="D53" s="18"/>
      <c r="E53" s="18"/>
      <c r="F53" s="18"/>
      <c r="G53" s="18"/>
      <c r="H53" s="17"/>
      <c r="I53" s="13"/>
      <c r="J53" s="12"/>
      <c r="K53" s="12"/>
      <c r="L53" s="12"/>
      <c r="M53" s="11"/>
      <c r="O53" s="66"/>
    </row>
    <row r="54" spans="1:15" s="4" customFormat="1" ht="13.5" customHeight="1" x14ac:dyDescent="0.3">
      <c r="A54" s="16" t="str">
        <f>IF($A51&lt;&gt;"",VLOOKUP($A51,Lancement!$A$2:$U$5,5),"")</f>
        <v/>
      </c>
      <c r="B54" s="15"/>
      <c r="C54" s="15"/>
      <c r="D54" s="15"/>
      <c r="E54" s="15"/>
      <c r="F54" s="15"/>
      <c r="G54" s="15"/>
      <c r="H54" s="14"/>
      <c r="I54" s="13"/>
      <c r="J54" s="12"/>
      <c r="K54" s="12"/>
      <c r="L54" s="12"/>
      <c r="M54" s="11"/>
      <c r="O54" s="66"/>
    </row>
    <row r="55" spans="1:15" s="4" customFormat="1" ht="13.5" customHeight="1" thickBot="1" x14ac:dyDescent="0.3">
      <c r="A55" s="10" t="str">
        <f>IF($A51&lt;&gt;"",VLOOKUP($A51,Lancement!$A$2:$U$5,6),"")</f>
        <v/>
      </c>
      <c r="B55" s="9"/>
      <c r="C55" s="9"/>
      <c r="D55" s="9"/>
      <c r="E55" s="9"/>
      <c r="F55" s="9"/>
      <c r="G55" s="9"/>
      <c r="H55" s="8"/>
      <c r="I55" s="7"/>
      <c r="J55" s="6"/>
      <c r="K55" s="6"/>
      <c r="L55" s="6"/>
      <c r="M55" s="5"/>
      <c r="O55" s="67" t="str">
        <f>IF($A51&lt;&gt;"",VLOOKUP($A51,Lancement!$A$2:$U$5,21),"")</f>
        <v/>
      </c>
    </row>
    <row r="56" spans="1:15" ht="3.9" customHeight="1" x14ac:dyDescent="0.3">
      <c r="A56" s="3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</sheetData>
  <mergeCells count="113">
    <mergeCell ref="A25:G25"/>
    <mergeCell ref="A15:G15"/>
    <mergeCell ref="A53:G53"/>
    <mergeCell ref="A54:H54"/>
    <mergeCell ref="A14:H14"/>
    <mergeCell ref="A18:G18"/>
    <mergeCell ref="A19:H19"/>
    <mergeCell ref="A23:G23"/>
    <mergeCell ref="A24:H24"/>
    <mergeCell ref="A28:G28"/>
    <mergeCell ref="A29:H29"/>
    <mergeCell ref="A33:G33"/>
    <mergeCell ref="F51:F52"/>
    <mergeCell ref="G51:G52"/>
    <mergeCell ref="A39:H39"/>
    <mergeCell ref="A43:G43"/>
    <mergeCell ref="A44:H44"/>
    <mergeCell ref="A48:G48"/>
    <mergeCell ref="A49:H49"/>
    <mergeCell ref="A50:G50"/>
    <mergeCell ref="A40:G40"/>
    <mergeCell ref="A55:G55"/>
    <mergeCell ref="I51:M55"/>
    <mergeCell ref="A52:B52"/>
    <mergeCell ref="A51:B51"/>
    <mergeCell ref="C51:C52"/>
    <mergeCell ref="D51:D52"/>
    <mergeCell ref="E51:E52"/>
    <mergeCell ref="A45:G45"/>
    <mergeCell ref="I41:M45"/>
    <mergeCell ref="A42:B42"/>
    <mergeCell ref="A41:B41"/>
    <mergeCell ref="C41:C42"/>
    <mergeCell ref="D41:D42"/>
    <mergeCell ref="E41:E42"/>
    <mergeCell ref="F41:F42"/>
    <mergeCell ref="G41:G42"/>
    <mergeCell ref="I46:M50"/>
    <mergeCell ref="A47:B47"/>
    <mergeCell ref="A46:B46"/>
    <mergeCell ref="C46:C47"/>
    <mergeCell ref="D46:D47"/>
    <mergeCell ref="E46:E47"/>
    <mergeCell ref="F46:F47"/>
    <mergeCell ref="G46:G47"/>
    <mergeCell ref="I36:M40"/>
    <mergeCell ref="A37:B37"/>
    <mergeCell ref="A36:B36"/>
    <mergeCell ref="C36:C37"/>
    <mergeCell ref="D36:D37"/>
    <mergeCell ref="E36:E37"/>
    <mergeCell ref="F36:F37"/>
    <mergeCell ref="G36:G37"/>
    <mergeCell ref="A38:G38"/>
    <mergeCell ref="A30:G30"/>
    <mergeCell ref="I26:M30"/>
    <mergeCell ref="A27:B27"/>
    <mergeCell ref="A26:B26"/>
    <mergeCell ref="C26:C27"/>
    <mergeCell ref="D26:D27"/>
    <mergeCell ref="E26:E27"/>
    <mergeCell ref="F26:F27"/>
    <mergeCell ref="G26:G27"/>
    <mergeCell ref="I31:M35"/>
    <mergeCell ref="A32:B32"/>
    <mergeCell ref="A31:B31"/>
    <mergeCell ref="C31:C32"/>
    <mergeCell ref="D31:D32"/>
    <mergeCell ref="E31:E32"/>
    <mergeCell ref="F31:F32"/>
    <mergeCell ref="G31:G32"/>
    <mergeCell ref="A34:H34"/>
    <mergeCell ref="A35:G35"/>
    <mergeCell ref="G21:G22"/>
    <mergeCell ref="A20:G20"/>
    <mergeCell ref="I16:M20"/>
    <mergeCell ref="A17:B17"/>
    <mergeCell ref="A16:B16"/>
    <mergeCell ref="C16:C17"/>
    <mergeCell ref="D16:D17"/>
    <mergeCell ref="E16:E17"/>
    <mergeCell ref="F16:F17"/>
    <mergeCell ref="G16:G17"/>
    <mergeCell ref="F11:F12"/>
    <mergeCell ref="G11:G12"/>
    <mergeCell ref="A13:G13"/>
    <mergeCell ref="I21:M25"/>
    <mergeCell ref="A22:B22"/>
    <mergeCell ref="A21:B21"/>
    <mergeCell ref="C21:C22"/>
    <mergeCell ref="D21:D22"/>
    <mergeCell ref="E21:E22"/>
    <mergeCell ref="F21:F22"/>
    <mergeCell ref="C4:D5"/>
    <mergeCell ref="E4:I4"/>
    <mergeCell ref="J4:K4"/>
    <mergeCell ref="L4:M4"/>
    <mergeCell ref="I11:M15"/>
    <mergeCell ref="A12:B12"/>
    <mergeCell ref="A11:B11"/>
    <mergeCell ref="C11:C12"/>
    <mergeCell ref="D11:D12"/>
    <mergeCell ref="E11:E12"/>
    <mergeCell ref="E5:H5"/>
    <mergeCell ref="I5:M5"/>
    <mergeCell ref="F7:M7"/>
    <mergeCell ref="A9:B9"/>
    <mergeCell ref="I9:M9"/>
    <mergeCell ref="A2:B5"/>
    <mergeCell ref="E2:I2"/>
    <mergeCell ref="L2:M2"/>
    <mergeCell ref="E3:I3"/>
    <mergeCell ref="K3:M3"/>
  </mergeCells>
  <conditionalFormatting sqref="D11:D12">
    <cfRule type="cellIs" dxfId="83" priority="54" stopIfTrue="1" operator="equal">
      <formula>0</formula>
    </cfRule>
  </conditionalFormatting>
  <conditionalFormatting sqref="H13">
    <cfRule type="containsText" dxfId="82" priority="49" stopIfTrue="1" operator="containsText" text="CN5">
      <formula>NOT(ISERROR(SEARCH("CN5",H13)))</formula>
    </cfRule>
    <cfRule type="containsText" dxfId="81" priority="50" stopIfTrue="1" operator="containsText" text="CN4">
      <formula>NOT(ISERROR(SEARCH("CN4",H13)))</formula>
    </cfRule>
    <cfRule type="containsText" dxfId="80" priority="51" stopIfTrue="1" operator="containsText" text="CN3">
      <formula>NOT(ISERROR(SEARCH("CN3",H13)))</formula>
    </cfRule>
    <cfRule type="containsText" dxfId="79" priority="52" stopIfTrue="1" operator="containsText" text="CN2">
      <formula>NOT(ISERROR(SEARCH("CN2",H13)))</formula>
    </cfRule>
    <cfRule type="containsText" dxfId="78" priority="53" stopIfTrue="1" operator="containsText" text="PET01">
      <formula>NOT(ISERROR(SEARCH("PET01",H13)))</formula>
    </cfRule>
  </conditionalFormatting>
  <conditionalFormatting sqref="D16:D17">
    <cfRule type="cellIs" dxfId="47" priority="48" stopIfTrue="1" operator="equal">
      <formula>0</formula>
    </cfRule>
  </conditionalFormatting>
  <conditionalFormatting sqref="H18">
    <cfRule type="containsText" dxfId="46" priority="43" stopIfTrue="1" operator="containsText" text="CN5">
      <formula>NOT(ISERROR(SEARCH("CN5",H18)))</formula>
    </cfRule>
    <cfRule type="containsText" dxfId="45" priority="44" stopIfTrue="1" operator="containsText" text="CN4">
      <formula>NOT(ISERROR(SEARCH("CN4",H18)))</formula>
    </cfRule>
    <cfRule type="containsText" dxfId="44" priority="45" stopIfTrue="1" operator="containsText" text="CN3">
      <formula>NOT(ISERROR(SEARCH("CN3",H18)))</formula>
    </cfRule>
    <cfRule type="containsText" dxfId="43" priority="46" stopIfTrue="1" operator="containsText" text="CN2">
      <formula>NOT(ISERROR(SEARCH("CN2",H18)))</formula>
    </cfRule>
    <cfRule type="containsText" dxfId="42" priority="47" stopIfTrue="1" operator="containsText" text="PET01">
      <formula>NOT(ISERROR(SEARCH("PET01",H18)))</formula>
    </cfRule>
  </conditionalFormatting>
  <conditionalFormatting sqref="D21:D22">
    <cfRule type="cellIs" dxfId="41" priority="42" stopIfTrue="1" operator="equal">
      <formula>0</formula>
    </cfRule>
  </conditionalFormatting>
  <conditionalFormatting sqref="H23">
    <cfRule type="containsText" dxfId="40" priority="37" stopIfTrue="1" operator="containsText" text="CN5">
      <formula>NOT(ISERROR(SEARCH("CN5",H23)))</formula>
    </cfRule>
    <cfRule type="containsText" dxfId="39" priority="38" stopIfTrue="1" operator="containsText" text="CN4">
      <formula>NOT(ISERROR(SEARCH("CN4",H23)))</formula>
    </cfRule>
    <cfRule type="containsText" dxfId="38" priority="39" stopIfTrue="1" operator="containsText" text="CN3">
      <formula>NOT(ISERROR(SEARCH("CN3",H23)))</formula>
    </cfRule>
    <cfRule type="containsText" dxfId="37" priority="40" stopIfTrue="1" operator="containsText" text="CN2">
      <formula>NOT(ISERROR(SEARCH("CN2",H23)))</formula>
    </cfRule>
    <cfRule type="containsText" dxfId="36" priority="41" stopIfTrue="1" operator="containsText" text="PET01">
      <formula>NOT(ISERROR(SEARCH("PET01",H23)))</formula>
    </cfRule>
  </conditionalFormatting>
  <conditionalFormatting sqref="D26:D27">
    <cfRule type="cellIs" dxfId="35" priority="36" stopIfTrue="1" operator="equal">
      <formula>0</formula>
    </cfRule>
  </conditionalFormatting>
  <conditionalFormatting sqref="H28">
    <cfRule type="containsText" dxfId="34" priority="31" stopIfTrue="1" operator="containsText" text="CN5">
      <formula>NOT(ISERROR(SEARCH("CN5",H28)))</formula>
    </cfRule>
    <cfRule type="containsText" dxfId="33" priority="32" stopIfTrue="1" operator="containsText" text="CN4">
      <formula>NOT(ISERROR(SEARCH("CN4",H28)))</formula>
    </cfRule>
    <cfRule type="containsText" dxfId="32" priority="33" stopIfTrue="1" operator="containsText" text="CN3">
      <formula>NOT(ISERROR(SEARCH("CN3",H28)))</formula>
    </cfRule>
    <cfRule type="containsText" dxfId="31" priority="34" stopIfTrue="1" operator="containsText" text="CN2">
      <formula>NOT(ISERROR(SEARCH("CN2",H28)))</formula>
    </cfRule>
    <cfRule type="containsText" dxfId="30" priority="35" stopIfTrue="1" operator="containsText" text="PET01">
      <formula>NOT(ISERROR(SEARCH("PET01",H28)))</formula>
    </cfRule>
  </conditionalFormatting>
  <conditionalFormatting sqref="D31:D32">
    <cfRule type="cellIs" dxfId="29" priority="30" stopIfTrue="1" operator="equal">
      <formula>0</formula>
    </cfRule>
  </conditionalFormatting>
  <conditionalFormatting sqref="H33">
    <cfRule type="containsText" dxfId="28" priority="25" stopIfTrue="1" operator="containsText" text="CN5">
      <formula>NOT(ISERROR(SEARCH("CN5",H33)))</formula>
    </cfRule>
    <cfRule type="containsText" dxfId="27" priority="26" stopIfTrue="1" operator="containsText" text="CN4">
      <formula>NOT(ISERROR(SEARCH("CN4",H33)))</formula>
    </cfRule>
    <cfRule type="containsText" dxfId="26" priority="27" stopIfTrue="1" operator="containsText" text="CN3">
      <formula>NOT(ISERROR(SEARCH("CN3",H33)))</formula>
    </cfRule>
    <cfRule type="containsText" dxfId="25" priority="28" stopIfTrue="1" operator="containsText" text="CN2">
      <formula>NOT(ISERROR(SEARCH("CN2",H33)))</formula>
    </cfRule>
    <cfRule type="containsText" dxfId="24" priority="29" stopIfTrue="1" operator="containsText" text="PET01">
      <formula>NOT(ISERROR(SEARCH("PET01",H33)))</formula>
    </cfRule>
  </conditionalFormatting>
  <conditionalFormatting sqref="D36:D37">
    <cfRule type="cellIs" dxfId="23" priority="24" stopIfTrue="1" operator="equal">
      <formula>0</formula>
    </cfRule>
  </conditionalFormatting>
  <conditionalFormatting sqref="H38">
    <cfRule type="containsText" dxfId="22" priority="19" stopIfTrue="1" operator="containsText" text="CN5">
      <formula>NOT(ISERROR(SEARCH("CN5",H38)))</formula>
    </cfRule>
    <cfRule type="containsText" dxfId="21" priority="20" stopIfTrue="1" operator="containsText" text="CN4">
      <formula>NOT(ISERROR(SEARCH("CN4",H38)))</formula>
    </cfRule>
    <cfRule type="containsText" dxfId="20" priority="21" stopIfTrue="1" operator="containsText" text="CN3">
      <formula>NOT(ISERROR(SEARCH("CN3",H38)))</formula>
    </cfRule>
    <cfRule type="containsText" dxfId="19" priority="22" stopIfTrue="1" operator="containsText" text="CN2">
      <formula>NOT(ISERROR(SEARCH("CN2",H38)))</formula>
    </cfRule>
    <cfRule type="containsText" dxfId="18" priority="23" stopIfTrue="1" operator="containsText" text="PET01">
      <formula>NOT(ISERROR(SEARCH("PET01",H38)))</formula>
    </cfRule>
  </conditionalFormatting>
  <conditionalFormatting sqref="D41:D42">
    <cfRule type="cellIs" dxfId="17" priority="18" stopIfTrue="1" operator="equal">
      <formula>0</formula>
    </cfRule>
  </conditionalFormatting>
  <conditionalFormatting sqref="H43">
    <cfRule type="containsText" dxfId="16" priority="13" stopIfTrue="1" operator="containsText" text="CN5">
      <formula>NOT(ISERROR(SEARCH("CN5",H43)))</formula>
    </cfRule>
    <cfRule type="containsText" dxfId="15" priority="14" stopIfTrue="1" operator="containsText" text="CN4">
      <formula>NOT(ISERROR(SEARCH("CN4",H43)))</formula>
    </cfRule>
    <cfRule type="containsText" dxfId="14" priority="15" stopIfTrue="1" operator="containsText" text="CN3">
      <formula>NOT(ISERROR(SEARCH("CN3",H43)))</formula>
    </cfRule>
    <cfRule type="containsText" dxfId="13" priority="16" stopIfTrue="1" operator="containsText" text="CN2">
      <formula>NOT(ISERROR(SEARCH("CN2",H43)))</formula>
    </cfRule>
    <cfRule type="containsText" dxfId="12" priority="17" stopIfTrue="1" operator="containsText" text="PET01">
      <formula>NOT(ISERROR(SEARCH("PET01",H43)))</formula>
    </cfRule>
  </conditionalFormatting>
  <conditionalFormatting sqref="D46:D47">
    <cfRule type="cellIs" dxfId="11" priority="12" stopIfTrue="1" operator="equal">
      <formula>0</formula>
    </cfRule>
  </conditionalFormatting>
  <conditionalFormatting sqref="H48">
    <cfRule type="containsText" dxfId="10" priority="7" stopIfTrue="1" operator="containsText" text="CN5">
      <formula>NOT(ISERROR(SEARCH("CN5",H48)))</formula>
    </cfRule>
    <cfRule type="containsText" dxfId="9" priority="8" stopIfTrue="1" operator="containsText" text="CN4">
      <formula>NOT(ISERROR(SEARCH("CN4",H48)))</formula>
    </cfRule>
    <cfRule type="containsText" dxfId="8" priority="9" stopIfTrue="1" operator="containsText" text="CN3">
      <formula>NOT(ISERROR(SEARCH("CN3",H48)))</formula>
    </cfRule>
    <cfRule type="containsText" dxfId="7" priority="10" stopIfTrue="1" operator="containsText" text="CN2">
      <formula>NOT(ISERROR(SEARCH("CN2",H48)))</formula>
    </cfRule>
    <cfRule type="containsText" dxfId="6" priority="11" stopIfTrue="1" operator="containsText" text="PET01">
      <formula>NOT(ISERROR(SEARCH("PET01",H48)))</formula>
    </cfRule>
  </conditionalFormatting>
  <conditionalFormatting sqref="D51:D52">
    <cfRule type="cellIs" dxfId="5" priority="6" stopIfTrue="1" operator="equal">
      <formula>0</formula>
    </cfRule>
  </conditionalFormatting>
  <conditionalFormatting sqref="H53">
    <cfRule type="containsText" dxfId="4" priority="1" stopIfTrue="1" operator="containsText" text="CN5">
      <formula>NOT(ISERROR(SEARCH("CN5",H53)))</formula>
    </cfRule>
    <cfRule type="containsText" dxfId="3" priority="2" stopIfTrue="1" operator="containsText" text="CN4">
      <formula>NOT(ISERROR(SEARCH("CN4",H53)))</formula>
    </cfRule>
    <cfRule type="containsText" dxfId="2" priority="3" stopIfTrue="1" operator="containsText" text="CN3">
      <formula>NOT(ISERROR(SEARCH("CN3",H53)))</formula>
    </cfRule>
    <cfRule type="containsText" dxfId="1" priority="4" stopIfTrue="1" operator="containsText" text="CN2">
      <formula>NOT(ISERROR(SEARCH("CN2",H53)))</formula>
    </cfRule>
    <cfRule type="containsText" dxfId="0" priority="5" stopIfTrue="1" operator="containsText" text="PET01">
      <formula>NOT(ISERROR(SEARCH("PET01",H53)))</formula>
    </cfRule>
  </conditionalFormatting>
  <dataValidations disablePrompts="1" count="1">
    <dataValidation type="list" allowBlank="1" showInputMessage="1" showErrorMessage="1" sqref="H26 H36 H21 H31 H46 H16 H11 H41 H51" xr:uid="{00000000-0002-0000-0000-00000B000000}">
      <formula1>Couleur</formula1>
    </dataValidation>
  </dataValidations>
  <pageMargins left="0" right="0" top="0" bottom="0" header="0" footer="0"/>
  <pageSetup paperSize="9" scale="95" orientation="portrait" r:id="rId1"/>
  <headerFooter alignWithMargins="0">
    <oddHeader xml:space="preserve">&amp;R&amp;"Times New Roman,Normal"Page : &amp;P/&amp;N
&amp;D
</oddHeader>
  </headerFooter>
  <drawing r:id="rId2"/>
  <legacyDrawing r:id="rId3"/>
  <controls>
    <mc:AlternateContent xmlns:mc="http://schemas.openxmlformats.org/markup-compatibility/2006">
      <mc:Choice Requires="x14">
        <control shapeId="2067" r:id="rId4" name="Image9">
          <controlPr defaultSize="0" autoLine="0" r:id="rId5">
            <anchor moveWithCells="1">
              <from>
                <xdr:col>8</xdr:col>
                <xdr:colOff>38100</xdr:colOff>
                <xdr:row>50</xdr:row>
                <xdr:rowOff>38100</xdr:rowOff>
              </from>
              <to>
                <xdr:col>12</xdr:col>
                <xdr:colOff>358140</xdr:colOff>
                <xdr:row>54</xdr:row>
                <xdr:rowOff>129540</xdr:rowOff>
              </to>
            </anchor>
          </controlPr>
        </control>
      </mc:Choice>
      <mc:Fallback>
        <control shapeId="2067" r:id="rId4" name="Image9"/>
      </mc:Fallback>
    </mc:AlternateContent>
    <mc:AlternateContent xmlns:mc="http://schemas.openxmlformats.org/markup-compatibility/2006">
      <mc:Choice Requires="x14">
        <control shapeId="2066" r:id="rId6" name="Image8">
          <controlPr defaultSize="0" autoLine="0" r:id="rId5">
            <anchor moveWithCells="1">
              <from>
                <xdr:col>8</xdr:col>
                <xdr:colOff>38100</xdr:colOff>
                <xdr:row>45</xdr:row>
                <xdr:rowOff>38100</xdr:rowOff>
              </from>
              <to>
                <xdr:col>12</xdr:col>
                <xdr:colOff>358140</xdr:colOff>
                <xdr:row>49</xdr:row>
                <xdr:rowOff>129540</xdr:rowOff>
              </to>
            </anchor>
          </controlPr>
        </control>
      </mc:Choice>
      <mc:Fallback>
        <control shapeId="2066" r:id="rId6" name="Image8"/>
      </mc:Fallback>
    </mc:AlternateContent>
    <mc:AlternateContent xmlns:mc="http://schemas.openxmlformats.org/markup-compatibility/2006">
      <mc:Choice Requires="x14">
        <control shapeId="2065" r:id="rId7" name="Image7">
          <controlPr defaultSize="0" autoLine="0" r:id="rId5">
            <anchor moveWithCells="1">
              <from>
                <xdr:col>8</xdr:col>
                <xdr:colOff>38100</xdr:colOff>
                <xdr:row>40</xdr:row>
                <xdr:rowOff>38100</xdr:rowOff>
              </from>
              <to>
                <xdr:col>12</xdr:col>
                <xdr:colOff>358140</xdr:colOff>
                <xdr:row>44</xdr:row>
                <xdr:rowOff>129540</xdr:rowOff>
              </to>
            </anchor>
          </controlPr>
        </control>
      </mc:Choice>
      <mc:Fallback>
        <control shapeId="2065" r:id="rId7" name="Image7"/>
      </mc:Fallback>
    </mc:AlternateContent>
    <mc:AlternateContent xmlns:mc="http://schemas.openxmlformats.org/markup-compatibility/2006">
      <mc:Choice Requires="x14">
        <control shapeId="2064" r:id="rId8" name="Image6">
          <controlPr defaultSize="0" autoLine="0" r:id="rId5">
            <anchor moveWithCells="1">
              <from>
                <xdr:col>8</xdr:col>
                <xdr:colOff>38100</xdr:colOff>
                <xdr:row>35</xdr:row>
                <xdr:rowOff>38100</xdr:rowOff>
              </from>
              <to>
                <xdr:col>12</xdr:col>
                <xdr:colOff>358140</xdr:colOff>
                <xdr:row>39</xdr:row>
                <xdr:rowOff>129540</xdr:rowOff>
              </to>
            </anchor>
          </controlPr>
        </control>
      </mc:Choice>
      <mc:Fallback>
        <control shapeId="2064" r:id="rId8" name="Image6"/>
      </mc:Fallback>
    </mc:AlternateContent>
    <mc:AlternateContent xmlns:mc="http://schemas.openxmlformats.org/markup-compatibility/2006">
      <mc:Choice Requires="x14">
        <control shapeId="2063" r:id="rId9" name="Image5">
          <controlPr defaultSize="0" autoLine="0" r:id="rId5">
            <anchor moveWithCells="1">
              <from>
                <xdr:col>8</xdr:col>
                <xdr:colOff>38100</xdr:colOff>
                <xdr:row>30</xdr:row>
                <xdr:rowOff>38100</xdr:rowOff>
              </from>
              <to>
                <xdr:col>12</xdr:col>
                <xdr:colOff>358140</xdr:colOff>
                <xdr:row>34</xdr:row>
                <xdr:rowOff>129540</xdr:rowOff>
              </to>
            </anchor>
          </controlPr>
        </control>
      </mc:Choice>
      <mc:Fallback>
        <control shapeId="2063" r:id="rId9" name="Image5"/>
      </mc:Fallback>
    </mc:AlternateContent>
    <mc:AlternateContent xmlns:mc="http://schemas.openxmlformats.org/markup-compatibility/2006">
      <mc:Choice Requires="x14">
        <control shapeId="2062" r:id="rId10" name="Image4">
          <controlPr defaultSize="0" autoLine="0" r:id="rId5">
            <anchor moveWithCells="1">
              <from>
                <xdr:col>8</xdr:col>
                <xdr:colOff>38100</xdr:colOff>
                <xdr:row>25</xdr:row>
                <xdr:rowOff>38100</xdr:rowOff>
              </from>
              <to>
                <xdr:col>12</xdr:col>
                <xdr:colOff>358140</xdr:colOff>
                <xdr:row>29</xdr:row>
                <xdr:rowOff>129540</xdr:rowOff>
              </to>
            </anchor>
          </controlPr>
        </control>
      </mc:Choice>
      <mc:Fallback>
        <control shapeId="2062" r:id="rId10" name="Image4"/>
      </mc:Fallback>
    </mc:AlternateContent>
    <mc:AlternateContent xmlns:mc="http://schemas.openxmlformats.org/markup-compatibility/2006">
      <mc:Choice Requires="x14">
        <control shapeId="2061" r:id="rId11" name="Image3">
          <controlPr defaultSize="0" autoLine="0" r:id="rId5">
            <anchor moveWithCells="1">
              <from>
                <xdr:col>8</xdr:col>
                <xdr:colOff>38100</xdr:colOff>
                <xdr:row>20</xdr:row>
                <xdr:rowOff>38100</xdr:rowOff>
              </from>
              <to>
                <xdr:col>12</xdr:col>
                <xdr:colOff>358140</xdr:colOff>
                <xdr:row>24</xdr:row>
                <xdr:rowOff>129540</xdr:rowOff>
              </to>
            </anchor>
          </controlPr>
        </control>
      </mc:Choice>
      <mc:Fallback>
        <control shapeId="2061" r:id="rId11" name="Image3"/>
      </mc:Fallback>
    </mc:AlternateContent>
    <mc:AlternateContent xmlns:mc="http://schemas.openxmlformats.org/markup-compatibility/2006">
      <mc:Choice Requires="x14">
        <control shapeId="2060" r:id="rId12" name="Image2">
          <controlPr defaultSize="0" autoLine="0" r:id="rId5">
            <anchor moveWithCells="1">
              <from>
                <xdr:col>8</xdr:col>
                <xdr:colOff>38100</xdr:colOff>
                <xdr:row>15</xdr:row>
                <xdr:rowOff>38100</xdr:rowOff>
              </from>
              <to>
                <xdr:col>12</xdr:col>
                <xdr:colOff>358140</xdr:colOff>
                <xdr:row>19</xdr:row>
                <xdr:rowOff>129540</xdr:rowOff>
              </to>
            </anchor>
          </controlPr>
        </control>
      </mc:Choice>
      <mc:Fallback>
        <control shapeId="2060" r:id="rId12" name="Image2"/>
      </mc:Fallback>
    </mc:AlternateContent>
    <mc:AlternateContent xmlns:mc="http://schemas.openxmlformats.org/markup-compatibility/2006">
      <mc:Choice Requires="x14">
        <control shapeId="2056" r:id="rId13" name="Image1">
          <controlPr defaultSize="0" autoLine="0" r:id="rId5">
            <anchor moveWithCells="1">
              <from>
                <xdr:col>8</xdr:col>
                <xdr:colOff>38100</xdr:colOff>
                <xdr:row>10</xdr:row>
                <xdr:rowOff>38100</xdr:rowOff>
              </from>
              <to>
                <xdr:col>12</xdr:col>
                <xdr:colOff>358140</xdr:colOff>
                <xdr:row>14</xdr:row>
                <xdr:rowOff>129540</xdr:rowOff>
              </to>
            </anchor>
          </controlPr>
        </control>
      </mc:Choice>
      <mc:Fallback>
        <control shapeId="2056" r:id="rId13" name="Image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99091CFC-C057-4097-ABDB-CEDDFA0B1ACF}">
          <x14:formula1>
            <xm:f>Lancement!$A$2:$A$5</xm:f>
          </x14:formula1>
          <xm:sqref>A11:B11 A16:B16 A21:B21 A26:B26 A31:B31 A36:B36 A41:B41 A46:B46 A51:B51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Lancement</vt:lpstr>
      <vt:lpstr>DEBIT</vt:lpstr>
      <vt:lpstr>Lancement!Lancement</vt:lpstr>
      <vt:lpstr>DEBIT!Zone_d_impression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2021-09-13T14:47:59Z</dcterms:created>
  <dcterms:modified xsi:type="dcterms:W3CDTF">2021-09-13T15:09:25Z</dcterms:modified>
</cp:coreProperties>
</file>