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e6d8b89a09873b2/"/>
    </mc:Choice>
  </mc:AlternateContent>
  <xr:revisionPtr revIDLastSave="194" documentId="113_{AC8F0289-E785-4937-81F1-236518DAEF70}" xr6:coauthVersionLast="45" xr6:coauthVersionMax="45" xr10:uidLastSave="{BB3BC822-A499-4F58-98C4-B5AA2B4A5796}"/>
  <bookViews>
    <workbookView xWindow="-108" yWindow="-108" windowWidth="23256" windowHeight="12576" activeTab="2" xr2:uid="{84E2873F-4B86-46AB-8015-925554528AD5}"/>
  </bookViews>
  <sheets>
    <sheet name="Stage" sheetId="2" r:id="rId1"/>
    <sheet name="bdd Villes" sheetId="9" r:id="rId2"/>
    <sheet name="BDD" sheetId="1" r:id="rId3"/>
    <sheet name="Feuil1" sheetId="7" r:id="rId4"/>
    <sheet name="Feuil3" sheetId="3" r:id="rId5"/>
    <sheet name="Feuil4" sheetId="4" r:id="rId6"/>
    <sheet name="Feuil6" sheetId="6" r:id="rId7"/>
    <sheet name="BDD (2)" sheetId="8" r:id="rId8"/>
  </sheets>
  <calcPr calcId="191029" calcCompleted="0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6" i="1"/>
  <c r="K6" i="1" l="1"/>
  <c r="L6" i="1"/>
  <c r="L7" i="1"/>
  <c r="L8" i="1"/>
  <c r="B2" i="9"/>
  <c r="B29" i="9"/>
  <c r="B18" i="9"/>
  <c r="B6" i="9"/>
  <c r="B14" i="9"/>
  <c r="B26" i="9"/>
  <c r="B28" i="9"/>
  <c r="B8" i="9"/>
  <c r="B5" i="9"/>
  <c r="B25" i="9"/>
  <c r="B23" i="9"/>
  <c r="B15" i="9"/>
  <c r="B12" i="9"/>
  <c r="B27" i="9"/>
  <c r="B3" i="9"/>
  <c r="B22" i="9"/>
  <c r="B24" i="9"/>
  <c r="B16" i="9"/>
  <c r="B17" i="9"/>
  <c r="B20" i="9"/>
  <c r="B13" i="9"/>
  <c r="B31" i="9"/>
  <c r="B30" i="9"/>
  <c r="B9" i="9"/>
  <c r="B21" i="9"/>
  <c r="B11" i="9"/>
  <c r="B4" i="9"/>
  <c r="B7" i="9"/>
  <c r="B10" i="9"/>
  <c r="B19" i="9"/>
</calcChain>
</file>

<file path=xl/sharedStrings.xml><?xml version="1.0" encoding="utf-8"?>
<sst xmlns="http://schemas.openxmlformats.org/spreadsheetml/2006/main" count="75" uniqueCount="44">
  <si>
    <t>NOM</t>
  </si>
  <si>
    <t>Prénom</t>
  </si>
  <si>
    <t>Date de naissance</t>
  </si>
  <si>
    <t>Adresse</t>
  </si>
  <si>
    <t>Code postal</t>
  </si>
  <si>
    <t>Ville</t>
  </si>
  <si>
    <t>Prix</t>
  </si>
  <si>
    <t>Date</t>
  </si>
  <si>
    <t>Intitulé</t>
  </si>
  <si>
    <t>Téléphone1</t>
  </si>
  <si>
    <t>Téléphone2</t>
  </si>
  <si>
    <t>N° de stage</t>
  </si>
  <si>
    <t>Adresse Mail</t>
  </si>
  <si>
    <t>ABRAHAM</t>
  </si>
  <si>
    <t>Noa</t>
  </si>
  <si>
    <t>n° stage</t>
  </si>
  <si>
    <t>intitulé</t>
  </si>
  <si>
    <t>prix</t>
  </si>
  <si>
    <t>pingpong</t>
  </si>
  <si>
    <t>grand</t>
  </si>
  <si>
    <t>pierre</t>
  </si>
  <si>
    <t>Étiquettes de lignes</t>
  </si>
  <si>
    <t>Total général</t>
  </si>
  <si>
    <t>Nombre de Intitulé</t>
  </si>
  <si>
    <t>multi sport (piscine, tennis ..)</t>
  </si>
  <si>
    <t xml:space="preserve"> escalade, badminton, squash, jorkyball</t>
  </si>
  <si>
    <t>Somme de Prix</t>
  </si>
  <si>
    <t>Adam</t>
  </si>
  <si>
    <t>Eve</t>
  </si>
  <si>
    <t>zorro</t>
  </si>
  <si>
    <t>bernardo</t>
  </si>
  <si>
    <t>nb jours</t>
  </si>
  <si>
    <t>Somme de nb jours</t>
  </si>
  <si>
    <t>Les animaux de la jungle aux couleurs du carnaval</t>
  </si>
  <si>
    <t>Jeux de société, masques et déco de carnaval</t>
  </si>
  <si>
    <t>Psychomotricité</t>
  </si>
  <si>
    <t>Multisports</t>
  </si>
  <si>
    <t>Initiation à la natation</t>
  </si>
  <si>
    <t>Danse kids</t>
  </si>
  <si>
    <t>Escalade, badminton, squash, jorkyball</t>
  </si>
  <si>
    <t>Découverte et perfectionnement, badminton, squash, tennis de table+ sortie patinoire</t>
  </si>
  <si>
    <t>Pâtinage</t>
  </si>
  <si>
    <t>CP</t>
  </si>
  <si>
    <t>VILLES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</si>
</sst>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0" xfId="0" applyNumberFormat="1" applyFont="1"/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2"/>
      </font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19" formatCode="dd/mm/yy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19" formatCode="dd/mm/yy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ed" refreshedDate="43928.530336226853" createdVersion="6" refreshedVersion="6" minRefreshableVersion="3" recordCount="8" xr:uid="{EC3276C0-CCC4-41E6-B665-4695BA8766E5}">
  <cacheSource type="worksheet">
    <worksheetSource name="Tableau1"/>
  </cacheSource>
  <cacheFields count="16">
    <cacheField name="stage" numFmtId="0">
      <sharedItems count="2">
        <s v="été 2020"/>
        <s v="hiver 2020"/>
      </sharedItems>
    </cacheField>
    <cacheField name="NOM" numFmtId="0">
      <sharedItems count="3">
        <s v="ABRAHAM"/>
        <s v="grand"/>
        <s v="zorro"/>
      </sharedItems>
    </cacheField>
    <cacheField name="Prénom" numFmtId="0">
      <sharedItems count="5">
        <s v="Noa"/>
        <s v="pierre"/>
        <s v="Adam"/>
        <s v="Eve"/>
        <s v="bernardo"/>
      </sharedItems>
    </cacheField>
    <cacheField name="Genre" numFmtId="0">
      <sharedItems/>
    </cacheField>
    <cacheField name="Date de naissance" numFmtId="14">
      <sharedItems containsNonDate="0" containsDate="1" containsString="0" containsBlank="1" minDate="2009-12-27T00:00:00" maxDate="2020-04-23T00:00:00"/>
    </cacheField>
    <cacheField name="Adresse" numFmtId="0">
      <sharedItems containsBlank="1"/>
    </cacheField>
    <cacheField name="Ville" numFmtId="0">
      <sharedItems containsNonDate="0" containsString="0" containsBlank="1"/>
    </cacheField>
    <cacheField name="Code postal" numFmtId="0">
      <sharedItems containsNonDate="0" containsString="0" containsBlank="1"/>
    </cacheField>
    <cacheField name="Téléphone1" numFmtId="0">
      <sharedItems containsBlank="1"/>
    </cacheField>
    <cacheField name="Téléphone2" numFmtId="0">
      <sharedItems containsNonDate="0" containsString="0" containsBlank="1"/>
    </cacheField>
    <cacheField name="N° de stage" numFmtId="0">
      <sharedItems containsSemiMixedTypes="0" containsString="0" containsNumber="1" containsInteger="1" minValue="2" maxValue="15"/>
    </cacheField>
    <cacheField name="Intitulé" numFmtId="0">
      <sharedItems count="5">
        <s v="multi sport (piscine, tennis ..)"/>
        <s v=" escalade, badminton, squash, jorkyball"/>
        <s v="pingpong"/>
        <s v="tennis" u="1"/>
        <s v="piscine" u="1"/>
      </sharedItems>
    </cacheField>
    <cacheField name="Prix" numFmtId="164">
      <sharedItems containsSemiMixedTypes="0" containsString="0" containsNumber="1" containsInteger="1" minValue="20" maxValue="50"/>
    </cacheField>
    <cacheField name="nb jours" numFmtId="0">
      <sharedItems containsSemiMixedTypes="0" containsString="0" containsNumber="1" containsInteger="1" minValue="1" maxValue="3"/>
    </cacheField>
    <cacheField name="Date" numFmtId="0">
      <sharedItems containsNonDate="0" containsString="0" containsBlank="1"/>
    </cacheField>
    <cacheField name="Adresse Ma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s v="f"/>
    <d v="2009-12-27T00:00:00"/>
    <s v="33, Grand rue Camphin"/>
    <m/>
    <m/>
    <s v="06 13 82 95 10"/>
    <m/>
    <n v="5"/>
    <x v="0"/>
    <n v="50"/>
    <n v="1"/>
    <m/>
    <m/>
  </r>
  <r>
    <x v="0"/>
    <x v="0"/>
    <x v="0"/>
    <s v="f"/>
    <d v="2009-12-27T00:00:00"/>
    <s v="33, Grand rue Camphin"/>
    <m/>
    <m/>
    <s v="06 13 82 95 10"/>
    <m/>
    <n v="15"/>
    <x v="1"/>
    <n v="45"/>
    <n v="3"/>
    <m/>
    <m/>
  </r>
  <r>
    <x v="0"/>
    <x v="0"/>
    <x v="0"/>
    <s v="f"/>
    <d v="2009-12-27T00:00:00"/>
    <s v="33, Grand rue Camphin"/>
    <m/>
    <m/>
    <s v="06 13 82 95 10"/>
    <m/>
    <n v="2"/>
    <x v="2"/>
    <n v="20"/>
    <n v="2"/>
    <m/>
    <m/>
  </r>
  <r>
    <x v="0"/>
    <x v="1"/>
    <x v="1"/>
    <s v="g"/>
    <d v="2020-04-22T00:00:00"/>
    <m/>
    <m/>
    <m/>
    <m/>
    <m/>
    <n v="15"/>
    <x v="1"/>
    <n v="45"/>
    <n v="3"/>
    <m/>
    <m/>
  </r>
  <r>
    <x v="0"/>
    <x v="0"/>
    <x v="2"/>
    <s v="g"/>
    <m/>
    <m/>
    <m/>
    <m/>
    <m/>
    <m/>
    <n v="5"/>
    <x v="0"/>
    <n v="50"/>
    <n v="1"/>
    <m/>
    <m/>
  </r>
  <r>
    <x v="0"/>
    <x v="0"/>
    <x v="3"/>
    <s v="f"/>
    <m/>
    <m/>
    <m/>
    <m/>
    <m/>
    <m/>
    <n v="15"/>
    <x v="1"/>
    <n v="45"/>
    <n v="3"/>
    <m/>
    <m/>
  </r>
  <r>
    <x v="0"/>
    <x v="2"/>
    <x v="4"/>
    <s v="g"/>
    <m/>
    <m/>
    <m/>
    <m/>
    <m/>
    <m/>
    <n v="15"/>
    <x v="1"/>
    <n v="45"/>
    <n v="3"/>
    <m/>
    <m/>
  </r>
  <r>
    <x v="1"/>
    <x v="0"/>
    <x v="3"/>
    <s v="f"/>
    <m/>
    <m/>
    <m/>
    <m/>
    <m/>
    <m/>
    <n v="5"/>
    <x v="0"/>
    <n v="50"/>
    <n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5B9554-9782-4D29-A53C-13F5710258E2}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/>
  <pivotFields count="16"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axis="axisRow" dataField="1" showAll="0">
      <items count="6">
        <item x="2"/>
        <item m="1" x="4"/>
        <item m="1" x="3"/>
        <item x="0"/>
        <item x="1"/>
        <item t="default"/>
      </items>
    </pivotField>
    <pivotField numFmtId="164" showAll="0"/>
    <pivotField showAll="0"/>
    <pivotField showAll="0"/>
    <pivotField showAll="0"/>
  </pivotFields>
  <rowFields count="1">
    <field x="11"/>
  </rowFields>
  <rowItems count="4">
    <i>
      <x/>
    </i>
    <i>
      <x v="3"/>
    </i>
    <i>
      <x v="4"/>
    </i>
    <i t="grand">
      <x/>
    </i>
  </rowItems>
  <colItems count="1">
    <i/>
  </colItems>
  <dataFields count="1">
    <dataField name="Nombre de Intitulé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DD423F-9C30-439E-957D-308ED74C26CF}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2" firstHeaderRow="1" firstDataRow="1" firstDataCol="1"/>
  <pivotFields count="16"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  <pivotField showAll="0"/>
    <pivotField showAll="0"/>
    <pivotField showAll="0"/>
  </pivotFields>
  <rowFields count="2">
    <field x="1"/>
    <field x="2"/>
  </rowFields>
  <rowItems count="9">
    <i>
      <x/>
    </i>
    <i r="1">
      <x/>
    </i>
    <i r="1">
      <x v="2"/>
    </i>
    <i r="1">
      <x v="3"/>
    </i>
    <i>
      <x v="1"/>
    </i>
    <i r="1">
      <x v="1"/>
    </i>
    <i>
      <x v="2"/>
    </i>
    <i r="1">
      <x v="4"/>
    </i>
    <i t="grand">
      <x/>
    </i>
  </rowItems>
  <colItems count="1">
    <i/>
  </colItems>
  <dataFields count="1">
    <dataField name="Somme de Prix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FB9998-E89F-4A20-B412-6D9FEC52AE80}" name="Tableau croisé dynamique1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9" firstHeaderRow="0" firstDataRow="1" firstDataCol="2"/>
  <pivotFields count="16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2"/>
        <item x="3"/>
        <item x="0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6">
    <i>
      <x/>
      <x/>
    </i>
    <i r="1">
      <x v="1"/>
    </i>
    <i r="1">
      <x v="2"/>
    </i>
    <i>
      <x v="1"/>
      <x v="3"/>
    </i>
    <i>
      <x v="2"/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jours" fld="13" baseField="0" baseItem="0"/>
    <dataField name="Somme de Prix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DF9B6A-864A-4FA6-8D74-0F7A576C264D}" name="Tableau2" displayName="Tableau2" ref="A1:D11" totalsRowShown="0">
  <autoFilter ref="A1:D11" xr:uid="{BDC12B0D-9C48-4F36-BAED-1FB457FF80FC}"/>
  <tableColumns count="4">
    <tableColumn id="1" xr3:uid="{3816B64C-4440-481C-AF9E-2608AE214199}" name="n° stage"/>
    <tableColumn id="2" xr3:uid="{539AB051-A806-4B11-A924-373F4F1C4D21}" name="intitulé"/>
    <tableColumn id="3" xr3:uid="{EC659502-CA6E-444C-87FF-64B24ABFC628}" name="prix" dataDxfId="13"/>
    <tableColumn id="4" xr3:uid="{C41413EB-66EA-4729-9F37-73508E2D233F}" name="nb jour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7EE41C-34DA-4944-B76C-2DFB04FF7761}" name="Tableau4" displayName="Tableau4" ref="A1:B32" totalsRowShown="0">
  <autoFilter ref="A1:B32" xr:uid="{0C0BCD9E-8B19-46C7-B825-BFA2A06D1E91}"/>
  <tableColumns count="2">
    <tableColumn id="1" xr3:uid="{DC043DFB-2CB1-4455-AA09-C075785DB0ED}" name="CP" dataDxfId="0"/>
    <tableColumn id="2" xr3:uid="{F36540D0-73A7-4C9B-86ED-557037F69BCF}" name="VILL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C1F67C-9A99-46CD-9EAA-A2ADA7116ACA}" name="Tableau1" displayName="Tableau1" ref="A5:N30" totalsRowShown="0" headerRowDxfId="12">
  <autoFilter ref="A5:N30" xr:uid="{C182404E-40AA-4B89-BC0D-2C5563257B69}"/>
  <tableColumns count="14">
    <tableColumn id="2" xr3:uid="{A49CE431-B526-469A-B200-C67C1646FD75}" name="NOM"/>
    <tableColumn id="3" xr3:uid="{41DCFCF6-7952-48B0-8784-E1D8954A1640}" name="Prénom"/>
    <tableColumn id="4" xr3:uid="{09066D2B-FEFF-48DE-99E4-54B087523D08}" name="Date de naissance" dataDxfId="11"/>
    <tableColumn id="5" xr3:uid="{E4E1744F-E33C-4928-A834-8EEE415A859D}" name="Adresse"/>
    <tableColumn id="6" xr3:uid="{DBD5B5D9-A858-470F-ADC0-AEEB8317094C}" name="Ville"/>
    <tableColumn id="7" xr3:uid="{AB90A5D2-65DD-44FD-A2A7-54B06A7AB258}" name="Code postal"/>
    <tableColumn id="8" xr3:uid="{623BD1E1-CCCB-4517-9FCF-157FD4BB7CF6}" name="Téléphone1"/>
    <tableColumn id="9" xr3:uid="{8866764E-3710-4632-8914-18436B7B7D77}" name="Téléphone2"/>
    <tableColumn id="10" xr3:uid="{8EE9522E-73FA-47E7-9677-2905F71D5E58}" name="N° de stage" dataDxfId="10"/>
    <tableColumn id="11" xr3:uid="{85BE2E0F-4979-444F-9E27-E98DF47BD9BD}" name="Intitulé" dataDxfId="9">
      <calculatedColumnFormula>VLOOKUP(Tableau1[[#This Row],[N° de stage]],Tableau2[],2,0)</calculatedColumnFormula>
    </tableColumn>
    <tableColumn id="12" xr3:uid="{7E28CCA9-4F13-4462-A759-87E031087C82}" name="Prix" dataDxfId="8">
      <calculatedColumnFormula>VLOOKUP(Tableau1[[#This Row],[N° de stage]],Tableau2[],3,0)</calculatedColumnFormula>
    </tableColumn>
    <tableColumn id="16" xr3:uid="{7E34E9CE-8245-4B49-B41E-670329E192C5}" name="nb jours" dataDxfId="7">
      <calculatedColumnFormula>VLOOKUP(Tableau1[[#This Row],[N° de stage]],Tableau2[],4,0)</calculatedColumnFormula>
    </tableColumn>
    <tableColumn id="13" xr3:uid="{B02F0806-D196-4937-AABB-09A500F5B92C}" name="Date"/>
    <tableColumn id="14" xr3:uid="{8C5C8689-A24B-4EBD-A4F7-A75B4213213B}" name="Adresse Mail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9C593F7-2E30-465B-8457-E22D27EF8AD5}" name="Tableau14" displayName="Tableau14" ref="A5:N30" totalsRowShown="0" headerRowDxfId="6">
  <autoFilter ref="A5:N30" xr:uid="{C182404E-40AA-4B89-BC0D-2C5563257B69}"/>
  <tableColumns count="14">
    <tableColumn id="2" xr3:uid="{2664C15A-A4C0-4C66-840E-E2BF731DCD19}" name="NOM"/>
    <tableColumn id="3" xr3:uid="{D3284548-2272-4B1D-8286-2BFF553437B4}" name="Prénom"/>
    <tableColumn id="4" xr3:uid="{31F6A619-CC48-4CE0-9DE3-43891F182D76}" name="Date de naissance" dataDxfId="5"/>
    <tableColumn id="5" xr3:uid="{5D49733B-9952-4097-B1DE-5113F177A37C}" name="Adresse"/>
    <tableColumn id="6" xr3:uid="{F65E133D-2810-4D27-BAE9-9DD8A2CB0F84}" name="Ville"/>
    <tableColumn id="7" xr3:uid="{7F9228F4-CDA3-4F33-AA82-51E69D27EB7D}" name="Code postal"/>
    <tableColumn id="8" xr3:uid="{519856D2-736D-40F8-8403-E5AE25855FC0}" name="Téléphone1"/>
    <tableColumn id="9" xr3:uid="{669830F8-9B6F-46EF-9E5D-F4297742D7DC}" name="Téléphone2"/>
    <tableColumn id="10" xr3:uid="{B03AB71B-B129-47BF-8F51-AFA494232BA4}" name="N° de stage" dataDxfId="4"/>
    <tableColumn id="11" xr3:uid="{0F4F9643-5C2C-4EDD-9A22-FFFCAA1D19FD}" name="Intitulé" dataDxfId="3"/>
    <tableColumn id="12" xr3:uid="{380FAE4C-A16D-4F5E-B096-9185D0584AD1}" name="Prix" dataDxfId="2"/>
    <tableColumn id="16" xr3:uid="{32914227-5887-43C7-AD7A-E1F672413E0F}" name="nb jours" dataDxfId="1"/>
    <tableColumn id="13" xr3:uid="{433887E2-1963-4618-BB11-B1AFB0495957}" name="Date"/>
    <tableColumn id="14" xr3:uid="{A55D1929-DD0A-4FCD-9B95-09F5B2C0D32D}" name="Adresse Mail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E807C-A991-4C51-92FA-3DCEF38C4969}">
  <dimension ref="A1:D11"/>
  <sheetViews>
    <sheetView topLeftCell="B1" zoomScale="220" zoomScaleNormal="220" workbookViewId="0">
      <selection activeCell="B12" sqref="B12"/>
    </sheetView>
  </sheetViews>
  <sheetFormatPr baseColWidth="10" defaultRowHeight="14.4" x14ac:dyDescent="0.3"/>
  <cols>
    <col min="1" max="1" width="5.6640625" customWidth="1"/>
    <col min="2" max="2" width="75" customWidth="1"/>
  </cols>
  <sheetData>
    <row r="1" spans="1:4" x14ac:dyDescent="0.3">
      <c r="A1" t="s">
        <v>15</v>
      </c>
      <c r="B1" t="s">
        <v>16</v>
      </c>
      <c r="C1" t="s">
        <v>17</v>
      </c>
      <c r="D1" t="s">
        <v>31</v>
      </c>
    </row>
    <row r="2" spans="1:4" x14ac:dyDescent="0.3">
      <c r="A2">
        <v>1</v>
      </c>
      <c r="B2" t="s">
        <v>33</v>
      </c>
      <c r="C2" s="2">
        <v>15.5</v>
      </c>
    </row>
    <row r="3" spans="1:4" x14ac:dyDescent="0.3">
      <c r="A3">
        <v>2</v>
      </c>
      <c r="B3" t="s">
        <v>34</v>
      </c>
      <c r="C3" s="2">
        <v>15.5</v>
      </c>
    </row>
    <row r="4" spans="1:4" x14ac:dyDescent="0.3">
      <c r="A4">
        <v>3</v>
      </c>
      <c r="B4" t="s">
        <v>35</v>
      </c>
      <c r="C4" s="2">
        <v>15.5</v>
      </c>
    </row>
    <row r="5" spans="1:4" x14ac:dyDescent="0.3">
      <c r="A5">
        <v>4</v>
      </c>
      <c r="B5" t="s">
        <v>36</v>
      </c>
      <c r="C5" s="2">
        <v>15.5</v>
      </c>
    </row>
    <row r="6" spans="1:4" x14ac:dyDescent="0.3">
      <c r="A6">
        <v>5</v>
      </c>
      <c r="B6" t="s">
        <v>37</v>
      </c>
      <c r="C6" s="2">
        <v>15.5</v>
      </c>
    </row>
    <row r="7" spans="1:4" x14ac:dyDescent="0.3">
      <c r="A7">
        <v>6</v>
      </c>
      <c r="B7" t="s">
        <v>38</v>
      </c>
      <c r="C7" s="2">
        <v>15.5</v>
      </c>
    </row>
    <row r="8" spans="1:4" x14ac:dyDescent="0.3">
      <c r="A8">
        <v>7</v>
      </c>
      <c r="B8" t="s">
        <v>39</v>
      </c>
      <c r="C8" s="2">
        <v>45</v>
      </c>
    </row>
    <row r="9" spans="1:4" x14ac:dyDescent="0.3">
      <c r="A9">
        <v>8</v>
      </c>
      <c r="B9" t="s">
        <v>40</v>
      </c>
      <c r="C9" s="2">
        <v>45</v>
      </c>
    </row>
    <row r="10" spans="1:4" x14ac:dyDescent="0.3">
      <c r="A10">
        <v>9</v>
      </c>
      <c r="B10" t="s">
        <v>41</v>
      </c>
      <c r="C10" s="2">
        <v>50</v>
      </c>
    </row>
    <row r="11" spans="1:4" x14ac:dyDescent="0.3">
      <c r="C11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CF3E3-20B6-4B1F-AB97-C400CFA25321}">
  <sheetPr>
    <tabColor rgb="FF0070C0"/>
  </sheetPr>
  <dimension ref="A1:B32"/>
  <sheetViews>
    <sheetView workbookViewId="0">
      <selection activeCell="F8" sqref="F8"/>
    </sheetView>
  </sheetViews>
  <sheetFormatPr baseColWidth="10" defaultRowHeight="15.6" x14ac:dyDescent="0.3"/>
  <cols>
    <col min="1" max="1" width="11.5546875" style="9"/>
    <col min="2" max="2" width="24.5546875" customWidth="1"/>
    <col min="3" max="3" width="21.6640625" customWidth="1"/>
  </cols>
  <sheetData>
    <row r="1" spans="1:2" x14ac:dyDescent="0.3">
      <c r="A1" s="9" t="s">
        <v>42</v>
      </c>
      <c r="B1" s="10" t="s">
        <v>43</v>
      </c>
    </row>
    <row r="2" spans="1:2" x14ac:dyDescent="0.3">
      <c r="A2" s="10">
        <v>7610</v>
      </c>
      <c r="B2" s="10" t="str">
        <f ca="1">UPPER(Tableau4[[#This Row],[VILLES]])</f>
        <v>RUMES</v>
      </c>
    </row>
    <row r="3" spans="1:2" x14ac:dyDescent="0.3">
      <c r="A3" s="10">
        <v>7500</v>
      </c>
      <c r="B3" s="10" t="str">
        <f ca="1">UPPER(Tableau4[[#This Row],[VILLES]])</f>
        <v>SAINT-MAUR</v>
      </c>
    </row>
    <row r="4" spans="1:2" x14ac:dyDescent="0.3">
      <c r="A4" s="10">
        <v>7500</v>
      </c>
      <c r="B4" s="10" t="str">
        <f ca="1">UPPER(Tableau4[[#This Row],[VILLES]])</f>
        <v>ERE</v>
      </c>
    </row>
    <row r="5" spans="1:2" x14ac:dyDescent="0.3">
      <c r="A5" s="10">
        <v>7501</v>
      </c>
      <c r="B5" s="10" t="str">
        <f ca="1">UPPER(Tableau4[[#This Row],[VILLES]])</f>
        <v>ORCQ</v>
      </c>
    </row>
    <row r="6" spans="1:2" x14ac:dyDescent="0.3">
      <c r="A6" s="10">
        <v>7502</v>
      </c>
      <c r="B6" s="10" t="str">
        <f ca="1">UPPER(Tableau4[[#This Row],[VILLES]])</f>
        <v>ESPLECHIN</v>
      </c>
    </row>
    <row r="7" spans="1:2" x14ac:dyDescent="0.3">
      <c r="A7" s="10">
        <v>7503</v>
      </c>
      <c r="B7" s="10" t="str">
        <f ca="1">UPPER(Tableau4[[#This Row],[VILLES]])</f>
        <v>FROYENNES</v>
      </c>
    </row>
    <row r="8" spans="1:2" x14ac:dyDescent="0.3">
      <c r="A8" s="10">
        <v>7504</v>
      </c>
      <c r="B8" s="10" t="str">
        <f ca="1">UPPER(Tableau4[[#This Row],[VILLES]])</f>
        <v>FROIDMONT</v>
      </c>
    </row>
    <row r="9" spans="1:2" x14ac:dyDescent="0.3">
      <c r="A9" s="10">
        <v>7506</v>
      </c>
      <c r="B9" s="10" t="str">
        <f ca="1">UPPER(Tableau4[[#This Row],[VILLES]])</f>
        <v>WILLEMEAU</v>
      </c>
    </row>
    <row r="10" spans="1:2" x14ac:dyDescent="0.3">
      <c r="A10" s="10">
        <v>7520</v>
      </c>
      <c r="B10" s="10" t="str">
        <f ca="1">UPPER(Tableau4[[#This Row],[VILLES]])</f>
        <v>TEMPLEUVE</v>
      </c>
    </row>
    <row r="11" spans="1:2" x14ac:dyDescent="0.3">
      <c r="A11" s="10">
        <v>7520</v>
      </c>
      <c r="B11" s="10" t="str">
        <f ca="1">UPPER(Tableau4[[#This Row],[VILLES]])</f>
        <v>RAMEGNIES-CHIN</v>
      </c>
    </row>
    <row r="12" spans="1:2" x14ac:dyDescent="0.3">
      <c r="A12" s="10">
        <v>7521</v>
      </c>
      <c r="B12" s="10" t="str">
        <f ca="1">UPPER(Tableau4[[#This Row],[VILLES]])</f>
        <v>CHERCQ</v>
      </c>
    </row>
    <row r="13" spans="1:2" x14ac:dyDescent="0.3">
      <c r="A13" s="10">
        <v>7522</v>
      </c>
      <c r="B13" s="10" t="str">
        <f ca="1">UPPER(Tableau4[[#This Row],[VILLES]])</f>
        <v>BLANDAIN</v>
      </c>
    </row>
    <row r="14" spans="1:2" x14ac:dyDescent="0.3">
      <c r="A14" s="10">
        <v>7522</v>
      </c>
      <c r="B14" s="10" t="str">
        <f ca="1">UPPER(Tableau4[[#This Row],[VILLES]])</f>
        <v>MARQUAIN</v>
      </c>
    </row>
    <row r="15" spans="1:2" x14ac:dyDescent="0.3">
      <c r="A15" s="10">
        <v>7522</v>
      </c>
      <c r="B15" s="10" t="str">
        <f ca="1">UPPER(Tableau4[[#This Row],[VILLES]])</f>
        <v>LAMAIN</v>
      </c>
    </row>
    <row r="16" spans="1:2" x14ac:dyDescent="0.3">
      <c r="A16" s="10">
        <v>7522</v>
      </c>
      <c r="B16" s="10" t="str">
        <f ca="1">UPPER(Tableau4[[#This Row],[VILLES]])</f>
        <v>HERTAIN</v>
      </c>
    </row>
    <row r="17" spans="1:2" x14ac:dyDescent="0.3">
      <c r="A17" s="10">
        <v>7530</v>
      </c>
      <c r="B17" s="10" t="str">
        <f ca="1">UPPER(Tableau4[[#This Row],[VILLES]])</f>
        <v>GAURAIN-RAMECROIX</v>
      </c>
    </row>
    <row r="18" spans="1:2" x14ac:dyDescent="0.3">
      <c r="A18" s="10">
        <v>7531</v>
      </c>
      <c r="B18" s="10" t="str">
        <f ca="1">UPPER(Tableau4[[#This Row],[VILLES]])</f>
        <v>HAVINNES</v>
      </c>
    </row>
    <row r="19" spans="1:2" x14ac:dyDescent="0.3">
      <c r="A19" s="10">
        <v>7532</v>
      </c>
      <c r="B19" s="10" t="str">
        <f ca="1">UPPER(Tableau4[[#This Row],[VILLES]])</f>
        <v>BECLERS</v>
      </c>
    </row>
    <row r="20" spans="1:2" x14ac:dyDescent="0.3">
      <c r="A20" s="10">
        <v>7533</v>
      </c>
      <c r="B20" s="10" t="str">
        <f ca="1">UPPER(Tableau4[[#This Row],[VILLES]])</f>
        <v>THIMOUGIES</v>
      </c>
    </row>
    <row r="21" spans="1:2" x14ac:dyDescent="0.3">
      <c r="A21" s="10">
        <v>7534</v>
      </c>
      <c r="B21" s="10" t="str">
        <f ca="1">UPPER(Tableau4[[#This Row],[VILLES]])</f>
        <v>MAULDE</v>
      </c>
    </row>
    <row r="22" spans="1:2" x14ac:dyDescent="0.3">
      <c r="A22" s="10">
        <v>7534</v>
      </c>
      <c r="B22" s="10" t="str">
        <f ca="1">UPPER(Tableau4[[#This Row],[VILLES]])</f>
        <v>BARRY</v>
      </c>
    </row>
    <row r="23" spans="1:2" x14ac:dyDescent="0.3">
      <c r="A23" s="10">
        <v>7536</v>
      </c>
      <c r="B23" s="10" t="str">
        <f ca="1">UPPER(Tableau4[[#This Row],[VILLES]])</f>
        <v>VAULX</v>
      </c>
    </row>
    <row r="24" spans="1:2" x14ac:dyDescent="0.3">
      <c r="A24" s="10">
        <v>7538</v>
      </c>
      <c r="B24" s="10" t="str">
        <f ca="1">UPPER(Tableau4[[#This Row],[VILLES]])</f>
        <v>VEZON</v>
      </c>
    </row>
    <row r="25" spans="1:2" x14ac:dyDescent="0.3">
      <c r="A25" s="10">
        <v>7540</v>
      </c>
      <c r="B25" s="10" t="str">
        <f ca="1">UPPER(Tableau4[[#This Row],[VILLES]])</f>
        <v>KAIN</v>
      </c>
    </row>
    <row r="26" spans="1:2" x14ac:dyDescent="0.3">
      <c r="A26" s="10">
        <v>7540</v>
      </c>
      <c r="B26" s="10" t="str">
        <f ca="1">UPPER(Tableau4[[#This Row],[VILLES]])</f>
        <v>MELLES</v>
      </c>
    </row>
    <row r="27" spans="1:2" x14ac:dyDescent="0.3">
      <c r="A27" s="10">
        <v>7540</v>
      </c>
      <c r="B27" s="10" t="str">
        <f ca="1">UPPER(Tableau4[[#This Row],[VILLES]])</f>
        <v>QUARTES</v>
      </c>
    </row>
    <row r="28" spans="1:2" x14ac:dyDescent="0.3">
      <c r="A28" s="10">
        <v>7540</v>
      </c>
      <c r="B28" s="10" t="str">
        <f ca="1">UPPER(Tableau4[[#This Row],[VILLES]])</f>
        <v>RUMILLIES</v>
      </c>
    </row>
    <row r="29" spans="1:2" x14ac:dyDescent="0.3">
      <c r="A29" s="10">
        <v>7542</v>
      </c>
      <c r="B29" s="10" t="str">
        <f ca="1">UPPER(Tableau4[[#This Row],[VILLES]])</f>
        <v>MONT-SAINT-AUBERT</v>
      </c>
    </row>
    <row r="30" spans="1:2" x14ac:dyDescent="0.3">
      <c r="A30" s="10">
        <v>7543</v>
      </c>
      <c r="B30" s="11" t="str">
        <f ca="1">UPPER(Tableau4[[#This Row],[VILLES]])</f>
        <v>MOURCOURT</v>
      </c>
    </row>
    <row r="31" spans="1:2" x14ac:dyDescent="0.3">
      <c r="A31" s="10">
        <v>7548</v>
      </c>
      <c r="B31" s="11" t="str">
        <f ca="1">UPPER(Tableau4[[#This Row],[VILLES]])</f>
        <v>WARCHIN</v>
      </c>
    </row>
    <row r="32" spans="1:2" x14ac:dyDescent="0.3">
      <c r="B32" s="8"/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67219-F62C-45A6-862E-60B7DCBBD802}">
  <dimension ref="A1:N30"/>
  <sheetViews>
    <sheetView tabSelected="1" zoomScale="145" zoomScaleNormal="145" workbookViewId="0">
      <selection activeCell="G7" sqref="G7"/>
    </sheetView>
  </sheetViews>
  <sheetFormatPr baseColWidth="10" defaultRowHeight="14.4" x14ac:dyDescent="0.3"/>
  <cols>
    <col min="1" max="1" width="13.6640625" customWidth="1"/>
    <col min="2" max="2" width="9.77734375" customWidth="1"/>
    <col min="3" max="3" width="17.109375" customWidth="1"/>
    <col min="4" max="4" width="20.33203125" bestFit="1" customWidth="1"/>
    <col min="5" max="5" width="10.6640625" bestFit="1" customWidth="1"/>
    <col min="6" max="6" width="11.88671875" customWidth="1"/>
    <col min="7" max="7" width="15.33203125" customWidth="1"/>
    <col min="8" max="8" width="18" bestFit="1" customWidth="1"/>
    <col min="9" max="9" width="12.77734375" customWidth="1"/>
    <col min="10" max="10" width="41.6640625" customWidth="1"/>
    <col min="11" max="11" width="14.77734375" bestFit="1" customWidth="1"/>
    <col min="12" max="12" width="14.77734375" customWidth="1"/>
    <col min="13" max="13" width="8.109375" customWidth="1"/>
    <col min="14" max="14" width="12.77734375" customWidth="1"/>
    <col min="15" max="15" width="17.33203125" customWidth="1"/>
  </cols>
  <sheetData>
    <row r="1" spans="1:14" ht="36" customHeight="1" x14ac:dyDescent="0.3"/>
    <row r="5" spans="1:14" s="3" customFormat="1" x14ac:dyDescent="0.3">
      <c r="A5" s="3" t="s">
        <v>0</v>
      </c>
      <c r="B5" s="3" t="s">
        <v>1</v>
      </c>
      <c r="C5" s="3" t="s">
        <v>2</v>
      </c>
      <c r="D5" s="3" t="s">
        <v>3</v>
      </c>
      <c r="E5" s="3" t="s">
        <v>5</v>
      </c>
      <c r="F5" s="3" t="s">
        <v>4</v>
      </c>
      <c r="G5" s="3" t="s">
        <v>9</v>
      </c>
      <c r="H5" s="3" t="s">
        <v>10</v>
      </c>
      <c r="I5" s="3" t="s">
        <v>11</v>
      </c>
      <c r="J5" s="3" t="s">
        <v>8</v>
      </c>
      <c r="K5" s="3" t="s">
        <v>6</v>
      </c>
      <c r="L5" s="3" t="s">
        <v>31</v>
      </c>
      <c r="M5" s="3" t="s">
        <v>7</v>
      </c>
      <c r="N5" s="3" t="s">
        <v>12</v>
      </c>
    </row>
    <row r="6" spans="1:14" x14ac:dyDescent="0.3">
      <c r="C6" s="1"/>
      <c r="I6" s="3">
        <v>5</v>
      </c>
      <c r="J6" t="str">
        <f>VLOOKUP(Tableau1[[#This Row],[N° de stage]],Tableau2[],2,0)</f>
        <v>Initiation à la natation</v>
      </c>
      <c r="K6" s="2">
        <f>VLOOKUP(Tableau1[[#This Row],[N° de stage]],Tableau2[],3,0)</f>
        <v>15.5</v>
      </c>
      <c r="L6" s="5">
        <f>VLOOKUP(Tableau1[[#This Row],[N° de stage]],Tableau2[],4,0)</f>
        <v>0</v>
      </c>
    </row>
    <row r="7" spans="1:14" x14ac:dyDescent="0.3">
      <c r="C7" s="1"/>
      <c r="I7" s="3">
        <v>1</v>
      </c>
      <c r="J7" t="str">
        <f>VLOOKUP(Tableau1[[#This Row],[N° de stage]],Tableau2[],2,0)</f>
        <v>Les animaux de la jungle aux couleurs du carnaval</v>
      </c>
      <c r="K7" s="2">
        <f>VLOOKUP(Tableau1[[#This Row],[N° de stage]],Tableau2[],3,0)</f>
        <v>15.5</v>
      </c>
      <c r="L7" s="5">
        <f>VLOOKUP(Tableau1[[#This Row],[N° de stage]],Tableau2[],4,0)</f>
        <v>0</v>
      </c>
    </row>
    <row r="8" spans="1:14" x14ac:dyDescent="0.3">
      <c r="C8" s="1"/>
      <c r="I8" s="3">
        <v>1</v>
      </c>
      <c r="J8" t="str">
        <f>VLOOKUP(Tableau1[[#This Row],[N° de stage]],Tableau2[],2,0)</f>
        <v>Les animaux de la jungle aux couleurs du carnaval</v>
      </c>
      <c r="K8" s="2">
        <f>VLOOKUP(Tableau1[[#This Row],[N° de stage]],Tableau2[],3,0)</f>
        <v>15.5</v>
      </c>
      <c r="L8" s="5">
        <f>VLOOKUP(Tableau1[[#This Row],[N° de stage]],Tableau2[],4,0)</f>
        <v>0</v>
      </c>
    </row>
    <row r="9" spans="1:14" x14ac:dyDescent="0.3">
      <c r="C9" s="1"/>
      <c r="I9" s="3">
        <v>1</v>
      </c>
      <c r="J9" t="str">
        <f>VLOOKUP(Tableau1[[#This Row],[N° de stage]],Tableau2[],2,0)</f>
        <v>Les animaux de la jungle aux couleurs du carnaval</v>
      </c>
      <c r="K9" s="2">
        <f>VLOOKUP(Tableau1[[#This Row],[N° de stage]],Tableau2[],3,0)</f>
        <v>15.5</v>
      </c>
      <c r="L9" s="5"/>
    </row>
    <row r="10" spans="1:14" x14ac:dyDescent="0.3">
      <c r="C10" s="1"/>
      <c r="I10" s="3">
        <v>1</v>
      </c>
      <c r="J10" t="str">
        <f>VLOOKUP(Tableau1[[#This Row],[N° de stage]],Tableau2[],2,0)</f>
        <v>Les animaux de la jungle aux couleurs du carnaval</v>
      </c>
      <c r="K10" s="2">
        <f>VLOOKUP(Tableau1[[#This Row],[N° de stage]],Tableau2[],3,0)</f>
        <v>15.5</v>
      </c>
      <c r="L10" s="5"/>
    </row>
    <row r="11" spans="1:14" x14ac:dyDescent="0.3">
      <c r="C11" s="1"/>
      <c r="I11" s="3">
        <v>1</v>
      </c>
      <c r="J11" t="str">
        <f>VLOOKUP(Tableau1[[#This Row],[N° de stage]],Tableau2[],2,0)</f>
        <v>Les animaux de la jungle aux couleurs du carnaval</v>
      </c>
      <c r="K11" s="2">
        <f>VLOOKUP(Tableau1[[#This Row],[N° de stage]],Tableau2[],3,0)</f>
        <v>15.5</v>
      </c>
      <c r="L11" s="5"/>
    </row>
    <row r="12" spans="1:14" x14ac:dyDescent="0.3">
      <c r="C12" s="1"/>
      <c r="I12" s="3">
        <v>1</v>
      </c>
      <c r="J12" t="str">
        <f>VLOOKUP(Tableau1[[#This Row],[N° de stage]],Tableau2[],2,0)</f>
        <v>Les animaux de la jungle aux couleurs du carnaval</v>
      </c>
      <c r="K12" s="2">
        <f>VLOOKUP(Tableau1[[#This Row],[N° de stage]],Tableau2[],3,0)</f>
        <v>15.5</v>
      </c>
      <c r="L12" s="5"/>
    </row>
    <row r="13" spans="1:14" x14ac:dyDescent="0.3">
      <c r="C13" s="1"/>
      <c r="I13" s="3">
        <v>1</v>
      </c>
      <c r="J13" t="str">
        <f>VLOOKUP(Tableau1[[#This Row],[N° de stage]],Tableau2[],2,0)</f>
        <v>Les animaux de la jungle aux couleurs du carnaval</v>
      </c>
      <c r="K13" s="2">
        <f>VLOOKUP(Tableau1[[#This Row],[N° de stage]],Tableau2[],3,0)</f>
        <v>15.5</v>
      </c>
      <c r="L13" s="5"/>
    </row>
    <row r="14" spans="1:14" x14ac:dyDescent="0.3">
      <c r="C14" s="1"/>
      <c r="I14" s="3">
        <v>1</v>
      </c>
      <c r="J14" t="str">
        <f>VLOOKUP(Tableau1[[#This Row],[N° de stage]],Tableau2[],2,0)</f>
        <v>Les animaux de la jungle aux couleurs du carnaval</v>
      </c>
      <c r="K14" s="2">
        <f>VLOOKUP(Tableau1[[#This Row],[N° de stage]],Tableau2[],3,0)</f>
        <v>15.5</v>
      </c>
      <c r="L14" s="2"/>
    </row>
    <row r="15" spans="1:14" x14ac:dyDescent="0.3">
      <c r="C15" s="1"/>
      <c r="I15" s="3">
        <v>1</v>
      </c>
      <c r="J15" t="str">
        <f>VLOOKUP(Tableau1[[#This Row],[N° de stage]],Tableau2[],2,0)</f>
        <v>Les animaux de la jungle aux couleurs du carnaval</v>
      </c>
      <c r="K15" s="2">
        <f>VLOOKUP(Tableau1[[#This Row],[N° de stage]],Tableau2[],3,0)</f>
        <v>15.5</v>
      </c>
      <c r="L15" s="2"/>
    </row>
    <row r="16" spans="1:14" x14ac:dyDescent="0.3">
      <c r="C16" s="1"/>
      <c r="I16" s="3">
        <v>1</v>
      </c>
      <c r="J16" t="str">
        <f>VLOOKUP(Tableau1[[#This Row],[N° de stage]],Tableau2[],2,0)</f>
        <v>Les animaux de la jungle aux couleurs du carnaval</v>
      </c>
      <c r="K16" s="2">
        <f>VLOOKUP(Tableau1[[#This Row],[N° de stage]],Tableau2[],3,0)</f>
        <v>15.5</v>
      </c>
      <c r="L16" s="2"/>
    </row>
    <row r="17" spans="3:12" x14ac:dyDescent="0.3">
      <c r="C17" s="1"/>
      <c r="I17" s="3">
        <v>1</v>
      </c>
      <c r="J17" t="str">
        <f>VLOOKUP(Tableau1[[#This Row],[N° de stage]],Tableau2[],2,0)</f>
        <v>Les animaux de la jungle aux couleurs du carnaval</v>
      </c>
      <c r="K17" s="2">
        <f>VLOOKUP(Tableau1[[#This Row],[N° de stage]],Tableau2[],3,0)</f>
        <v>15.5</v>
      </c>
      <c r="L17" s="2"/>
    </row>
    <row r="18" spans="3:12" x14ac:dyDescent="0.3">
      <c r="C18" s="1"/>
      <c r="I18" s="3">
        <v>1</v>
      </c>
      <c r="J18" t="str">
        <f>VLOOKUP(Tableau1[[#This Row],[N° de stage]],Tableau2[],2,0)</f>
        <v>Les animaux de la jungle aux couleurs du carnaval</v>
      </c>
      <c r="K18" s="2">
        <f>VLOOKUP(Tableau1[[#This Row],[N° de stage]],Tableau2[],3,0)</f>
        <v>15.5</v>
      </c>
      <c r="L18" s="2"/>
    </row>
    <row r="19" spans="3:12" x14ac:dyDescent="0.3">
      <c r="C19" s="1"/>
      <c r="I19" s="3">
        <v>1</v>
      </c>
      <c r="J19" t="str">
        <f>VLOOKUP(Tableau1[[#This Row],[N° de stage]],Tableau2[],2,0)</f>
        <v>Les animaux de la jungle aux couleurs du carnaval</v>
      </c>
      <c r="K19" s="2">
        <f>VLOOKUP(Tableau1[[#This Row],[N° de stage]],Tableau2[],3,0)</f>
        <v>15.5</v>
      </c>
      <c r="L19" s="2"/>
    </row>
    <row r="20" spans="3:12" x14ac:dyDescent="0.3">
      <c r="C20" s="1"/>
      <c r="I20" s="3">
        <v>1</v>
      </c>
      <c r="J20" t="str">
        <f>VLOOKUP(Tableau1[[#This Row],[N° de stage]],Tableau2[],2,0)</f>
        <v>Les animaux de la jungle aux couleurs du carnaval</v>
      </c>
      <c r="K20" s="2">
        <f>VLOOKUP(Tableau1[[#This Row],[N° de stage]],Tableau2[],3,0)</f>
        <v>15.5</v>
      </c>
      <c r="L20" s="2"/>
    </row>
    <row r="21" spans="3:12" x14ac:dyDescent="0.3">
      <c r="C21" s="1"/>
      <c r="I21" s="3">
        <v>1</v>
      </c>
      <c r="J21" t="str">
        <f>VLOOKUP(Tableau1[[#This Row],[N° de stage]],Tableau2[],2,0)</f>
        <v>Les animaux de la jungle aux couleurs du carnaval</v>
      </c>
      <c r="K21" s="2">
        <f>VLOOKUP(Tableau1[[#This Row],[N° de stage]],Tableau2[],3,0)</f>
        <v>15.5</v>
      </c>
      <c r="L21" s="2"/>
    </row>
    <row r="22" spans="3:12" x14ac:dyDescent="0.3">
      <c r="C22" s="1"/>
      <c r="I22" s="3">
        <v>1</v>
      </c>
      <c r="J22" t="str">
        <f>VLOOKUP(Tableau1[[#This Row],[N° de stage]],Tableau2[],2,0)</f>
        <v>Les animaux de la jungle aux couleurs du carnaval</v>
      </c>
      <c r="K22" s="2">
        <f>VLOOKUP(Tableau1[[#This Row],[N° de stage]],Tableau2[],3,0)</f>
        <v>15.5</v>
      </c>
      <c r="L22" s="2"/>
    </row>
    <row r="23" spans="3:12" x14ac:dyDescent="0.3">
      <c r="C23" s="1"/>
      <c r="I23" s="3">
        <v>1</v>
      </c>
      <c r="J23" t="str">
        <f>VLOOKUP(Tableau1[[#This Row],[N° de stage]],Tableau2[],2,0)</f>
        <v>Les animaux de la jungle aux couleurs du carnaval</v>
      </c>
      <c r="K23" s="2">
        <f>VLOOKUP(Tableau1[[#This Row],[N° de stage]],Tableau2[],3,0)</f>
        <v>15.5</v>
      </c>
      <c r="L23" s="2"/>
    </row>
    <row r="24" spans="3:12" x14ac:dyDescent="0.3">
      <c r="C24" s="1"/>
      <c r="I24" s="3">
        <v>1</v>
      </c>
      <c r="J24" t="str">
        <f>VLOOKUP(Tableau1[[#This Row],[N° de stage]],Tableau2[],2,0)</f>
        <v>Les animaux de la jungle aux couleurs du carnaval</v>
      </c>
      <c r="K24" s="2">
        <f>VLOOKUP(Tableau1[[#This Row],[N° de stage]],Tableau2[],3,0)</f>
        <v>15.5</v>
      </c>
      <c r="L24" s="2"/>
    </row>
    <row r="25" spans="3:12" x14ac:dyDescent="0.3">
      <c r="C25" s="1"/>
      <c r="I25" s="3">
        <v>1</v>
      </c>
      <c r="J25" t="str">
        <f>VLOOKUP(Tableau1[[#This Row],[N° de stage]],Tableau2[],2,0)</f>
        <v>Les animaux de la jungle aux couleurs du carnaval</v>
      </c>
      <c r="K25" s="2">
        <f>VLOOKUP(Tableau1[[#This Row],[N° de stage]],Tableau2[],3,0)</f>
        <v>15.5</v>
      </c>
      <c r="L25" s="2"/>
    </row>
    <row r="26" spans="3:12" x14ac:dyDescent="0.3">
      <c r="C26" s="1"/>
      <c r="I26" s="3">
        <v>1</v>
      </c>
      <c r="J26" t="str">
        <f>VLOOKUP(Tableau1[[#This Row],[N° de stage]],Tableau2[],2,0)</f>
        <v>Les animaux de la jungle aux couleurs du carnaval</v>
      </c>
      <c r="K26" s="2">
        <f>VLOOKUP(Tableau1[[#This Row],[N° de stage]],Tableau2[],3,0)</f>
        <v>15.5</v>
      </c>
      <c r="L26" s="2"/>
    </row>
    <row r="27" spans="3:12" x14ac:dyDescent="0.3">
      <c r="C27" s="1"/>
      <c r="I27" s="3">
        <v>1</v>
      </c>
      <c r="J27" t="str">
        <f>VLOOKUP(Tableau1[[#This Row],[N° de stage]],Tableau2[],2,0)</f>
        <v>Les animaux de la jungle aux couleurs du carnaval</v>
      </c>
      <c r="K27" s="2">
        <f>VLOOKUP(Tableau1[[#This Row],[N° de stage]],Tableau2[],3,0)</f>
        <v>15.5</v>
      </c>
      <c r="L27" s="2"/>
    </row>
    <row r="28" spans="3:12" x14ac:dyDescent="0.3">
      <c r="C28" s="1"/>
      <c r="I28" s="3">
        <v>1</v>
      </c>
      <c r="J28" t="str">
        <f>VLOOKUP(Tableau1[[#This Row],[N° de stage]],Tableau2[],2,0)</f>
        <v>Les animaux de la jungle aux couleurs du carnaval</v>
      </c>
      <c r="K28" s="2">
        <f>VLOOKUP(Tableau1[[#This Row],[N° de stage]],Tableau2[],3,0)</f>
        <v>15.5</v>
      </c>
      <c r="L28" s="2"/>
    </row>
    <row r="29" spans="3:12" x14ac:dyDescent="0.3">
      <c r="C29" s="1"/>
      <c r="I29" s="3">
        <v>1</v>
      </c>
      <c r="J29" t="str">
        <f>VLOOKUP(Tableau1[[#This Row],[N° de stage]],Tableau2[],2,0)</f>
        <v>Les animaux de la jungle aux couleurs du carnaval</v>
      </c>
      <c r="K29" s="2">
        <f>VLOOKUP(Tableau1[[#This Row],[N° de stage]],Tableau2[],3,0)</f>
        <v>15.5</v>
      </c>
      <c r="L29" s="2"/>
    </row>
    <row r="30" spans="3:12" x14ac:dyDescent="0.3">
      <c r="C30" s="1"/>
      <c r="I30" s="3">
        <v>1</v>
      </c>
      <c r="J30" t="str">
        <f>VLOOKUP(Tableau1[[#This Row],[N° de stage]],Tableau2[],2,0)</f>
        <v>Les animaux de la jungle aux couleurs du carnaval</v>
      </c>
      <c r="K30" s="2">
        <f>VLOOKUP(Tableau1[[#This Row],[N° de stage]],Tableau2[],3,0)</f>
        <v>15.5</v>
      </c>
      <c r="L30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F07BE-ACC6-46C9-BC68-CDCB5B55BD95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2E996-3BAE-4941-8230-8A36DB0528C6}">
  <dimension ref="A3:B7"/>
  <sheetViews>
    <sheetView zoomScale="145" zoomScaleNormal="145" workbookViewId="0">
      <selection activeCell="A6" sqref="A6"/>
    </sheetView>
  </sheetViews>
  <sheetFormatPr baseColWidth="10" defaultRowHeight="14.4" x14ac:dyDescent="0.3"/>
  <cols>
    <col min="1" max="1" width="36.77734375" customWidth="1"/>
    <col min="2" max="2" width="17.33203125" bestFit="1" customWidth="1"/>
    <col min="3" max="3" width="17.6640625" bestFit="1" customWidth="1"/>
  </cols>
  <sheetData>
    <row r="3" spans="1:2" x14ac:dyDescent="0.3">
      <c r="A3" s="6" t="s">
        <v>21</v>
      </c>
      <c r="B3" t="s">
        <v>23</v>
      </c>
    </row>
    <row r="4" spans="1:2" x14ac:dyDescent="0.3">
      <c r="A4" s="4" t="s">
        <v>18</v>
      </c>
      <c r="B4" s="5">
        <v>1</v>
      </c>
    </row>
    <row r="5" spans="1:2" x14ac:dyDescent="0.3">
      <c r="A5" s="4" t="s">
        <v>24</v>
      </c>
      <c r="B5" s="5">
        <v>3</v>
      </c>
    </row>
    <row r="6" spans="1:2" x14ac:dyDescent="0.3">
      <c r="A6" s="4" t="s">
        <v>25</v>
      </c>
      <c r="B6" s="5">
        <v>4</v>
      </c>
    </row>
    <row r="7" spans="1:2" x14ac:dyDescent="0.3">
      <c r="A7" s="4" t="s">
        <v>22</v>
      </c>
      <c r="B7" s="5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BB863-11B7-4156-B456-870E9827E0F6}">
  <dimension ref="A3:B12"/>
  <sheetViews>
    <sheetView zoomScale="145" zoomScaleNormal="145" workbookViewId="0">
      <selection activeCell="B7" sqref="B7"/>
    </sheetView>
  </sheetViews>
  <sheetFormatPr baseColWidth="10" defaultRowHeight="14.4" x14ac:dyDescent="0.3"/>
  <cols>
    <col min="1" max="1" width="19.5546875" bestFit="1" customWidth="1"/>
    <col min="2" max="2" width="13.77734375" bestFit="1" customWidth="1"/>
  </cols>
  <sheetData>
    <row r="3" spans="1:2" x14ac:dyDescent="0.3">
      <c r="A3" s="6" t="s">
        <v>21</v>
      </c>
      <c r="B3" t="s">
        <v>26</v>
      </c>
    </row>
    <row r="4" spans="1:2" x14ac:dyDescent="0.3">
      <c r="A4" s="4" t="s">
        <v>13</v>
      </c>
      <c r="B4" s="5">
        <v>260</v>
      </c>
    </row>
    <row r="5" spans="1:2" x14ac:dyDescent="0.3">
      <c r="A5" s="7" t="s">
        <v>14</v>
      </c>
      <c r="B5" s="5">
        <v>115</v>
      </c>
    </row>
    <row r="6" spans="1:2" x14ac:dyDescent="0.3">
      <c r="A6" s="7" t="s">
        <v>27</v>
      </c>
      <c r="B6" s="5">
        <v>50</v>
      </c>
    </row>
    <row r="7" spans="1:2" x14ac:dyDescent="0.3">
      <c r="A7" s="7" t="s">
        <v>28</v>
      </c>
      <c r="B7" s="5">
        <v>95</v>
      </c>
    </row>
    <row r="8" spans="1:2" x14ac:dyDescent="0.3">
      <c r="A8" s="4" t="s">
        <v>19</v>
      </c>
      <c r="B8" s="5">
        <v>45</v>
      </c>
    </row>
    <row r="9" spans="1:2" x14ac:dyDescent="0.3">
      <c r="A9" s="7" t="s">
        <v>20</v>
      </c>
      <c r="B9" s="5">
        <v>45</v>
      </c>
    </row>
    <row r="10" spans="1:2" x14ac:dyDescent="0.3">
      <c r="A10" s="4" t="s">
        <v>29</v>
      </c>
      <c r="B10" s="5">
        <v>45</v>
      </c>
    </row>
    <row r="11" spans="1:2" x14ac:dyDescent="0.3">
      <c r="A11" s="7" t="s">
        <v>30</v>
      </c>
      <c r="B11" s="5">
        <v>45</v>
      </c>
    </row>
    <row r="12" spans="1:2" x14ac:dyDescent="0.3">
      <c r="A12" s="4" t="s">
        <v>22</v>
      </c>
      <c r="B12" s="5">
        <v>350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B7C14-6547-4C6B-B924-1D331D1FAFA3}">
  <dimension ref="A1:D9"/>
  <sheetViews>
    <sheetView zoomScale="120" zoomScaleNormal="120" workbookViewId="0">
      <selection activeCell="F1" sqref="F1"/>
    </sheetView>
  </sheetViews>
  <sheetFormatPr baseColWidth="10" defaultRowHeight="14.4" x14ac:dyDescent="0.3"/>
  <cols>
    <col min="1" max="1" width="19.5546875" bestFit="1" customWidth="1"/>
    <col min="2" max="2" width="9.88671875" bestFit="1" customWidth="1"/>
    <col min="3" max="3" width="17.44140625" bestFit="1" customWidth="1"/>
    <col min="4" max="4" width="13.5546875" bestFit="1" customWidth="1"/>
  </cols>
  <sheetData>
    <row r="1" spans="1:4" ht="108" customHeight="1" x14ac:dyDescent="0.3"/>
    <row r="3" spans="1:4" x14ac:dyDescent="0.3">
      <c r="A3" s="6" t="s">
        <v>0</v>
      </c>
      <c r="B3" s="6" t="s">
        <v>1</v>
      </c>
      <c r="C3" t="s">
        <v>32</v>
      </c>
      <c r="D3" t="s">
        <v>26</v>
      </c>
    </row>
    <row r="4" spans="1:4" x14ac:dyDescent="0.3">
      <c r="A4" t="s">
        <v>13</v>
      </c>
      <c r="B4" t="s">
        <v>27</v>
      </c>
      <c r="C4" s="5">
        <v>1</v>
      </c>
      <c r="D4" s="5">
        <v>50</v>
      </c>
    </row>
    <row r="5" spans="1:4" x14ac:dyDescent="0.3">
      <c r="A5" t="s">
        <v>13</v>
      </c>
      <c r="B5" t="s">
        <v>28</v>
      </c>
      <c r="C5" s="5">
        <v>4</v>
      </c>
      <c r="D5" s="5">
        <v>95</v>
      </c>
    </row>
    <row r="6" spans="1:4" x14ac:dyDescent="0.3">
      <c r="A6" t="s">
        <v>13</v>
      </c>
      <c r="B6" t="s">
        <v>14</v>
      </c>
      <c r="C6" s="5">
        <v>6</v>
      </c>
      <c r="D6" s="5">
        <v>115</v>
      </c>
    </row>
    <row r="7" spans="1:4" x14ac:dyDescent="0.3">
      <c r="A7" t="s">
        <v>19</v>
      </c>
      <c r="B7" t="s">
        <v>20</v>
      </c>
      <c r="C7" s="5">
        <v>3</v>
      </c>
      <c r="D7" s="5">
        <v>45</v>
      </c>
    </row>
    <row r="8" spans="1:4" x14ac:dyDescent="0.3">
      <c r="A8" t="s">
        <v>29</v>
      </c>
      <c r="B8" t="s">
        <v>30</v>
      </c>
      <c r="C8" s="5">
        <v>3</v>
      </c>
      <c r="D8" s="5">
        <v>45</v>
      </c>
    </row>
    <row r="9" spans="1:4" x14ac:dyDescent="0.3">
      <c r="A9" t="s">
        <v>22</v>
      </c>
      <c r="C9" s="5">
        <v>17</v>
      </c>
      <c r="D9" s="5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4399E-5DBA-4AD6-A6C8-4E5E2AF706C2}">
  <dimension ref="A1:N30"/>
  <sheetViews>
    <sheetView zoomScale="145" zoomScaleNormal="145" workbookViewId="0">
      <selection activeCell="H6" sqref="H6"/>
    </sheetView>
  </sheetViews>
  <sheetFormatPr baseColWidth="10" defaultRowHeight="14.4" x14ac:dyDescent="0.3"/>
  <cols>
    <col min="1" max="1" width="13.6640625" customWidth="1"/>
    <col min="2" max="2" width="9.77734375" customWidth="1"/>
    <col min="3" max="3" width="17.109375" customWidth="1"/>
    <col min="4" max="4" width="20.33203125" bestFit="1" customWidth="1"/>
    <col min="5" max="5" width="10.6640625" bestFit="1" customWidth="1"/>
    <col min="6" max="6" width="11.88671875" customWidth="1"/>
    <col min="7" max="7" width="15.33203125" customWidth="1"/>
    <col min="8" max="8" width="18" bestFit="1" customWidth="1"/>
    <col min="9" max="9" width="12.77734375" customWidth="1"/>
    <col min="10" max="10" width="41.6640625" customWidth="1"/>
    <col min="11" max="11" width="14.77734375" bestFit="1" customWidth="1"/>
    <col min="12" max="12" width="14.77734375" customWidth="1"/>
    <col min="13" max="13" width="8.109375" customWidth="1"/>
    <col min="14" max="14" width="12.77734375" customWidth="1"/>
    <col min="15" max="15" width="17.33203125" customWidth="1"/>
  </cols>
  <sheetData>
    <row r="1" spans="1:14" ht="36" customHeight="1" x14ac:dyDescent="0.3"/>
    <row r="5" spans="1:14" s="3" customFormat="1" x14ac:dyDescent="0.3">
      <c r="A5" s="3" t="s">
        <v>0</v>
      </c>
      <c r="B5" s="3" t="s">
        <v>1</v>
      </c>
      <c r="C5" s="3" t="s">
        <v>2</v>
      </c>
      <c r="D5" s="3" t="s">
        <v>3</v>
      </c>
      <c r="E5" s="3" t="s">
        <v>5</v>
      </c>
      <c r="F5" s="3" t="s">
        <v>4</v>
      </c>
      <c r="G5" s="3" t="s">
        <v>9</v>
      </c>
      <c r="H5" s="3" t="s">
        <v>10</v>
      </c>
      <c r="I5" s="3" t="s">
        <v>11</v>
      </c>
      <c r="J5" s="3" t="s">
        <v>8</v>
      </c>
      <c r="K5" s="3" t="s">
        <v>6</v>
      </c>
      <c r="L5" s="3" t="s">
        <v>31</v>
      </c>
      <c r="M5" s="3" t="s">
        <v>7</v>
      </c>
      <c r="N5" s="3" t="s">
        <v>12</v>
      </c>
    </row>
    <row r="6" spans="1:14" x14ac:dyDescent="0.3">
      <c r="C6" s="1"/>
      <c r="I6" s="3"/>
      <c r="K6" s="2"/>
      <c r="L6" s="5"/>
    </row>
    <row r="7" spans="1:14" x14ac:dyDescent="0.3">
      <c r="C7" s="1"/>
      <c r="I7" s="3"/>
      <c r="K7" s="2"/>
      <c r="L7" s="5"/>
    </row>
    <row r="8" spans="1:14" x14ac:dyDescent="0.3">
      <c r="C8" s="1"/>
      <c r="I8" s="3"/>
      <c r="K8" s="2"/>
      <c r="L8" s="5"/>
    </row>
    <row r="9" spans="1:14" x14ac:dyDescent="0.3">
      <c r="C9" s="1"/>
      <c r="I9" s="3"/>
      <c r="K9" s="2"/>
      <c r="L9" s="5"/>
    </row>
    <row r="10" spans="1:14" x14ac:dyDescent="0.3">
      <c r="C10" s="1"/>
      <c r="I10" s="3"/>
      <c r="K10" s="2"/>
      <c r="L10" s="5"/>
    </row>
    <row r="11" spans="1:14" x14ac:dyDescent="0.3">
      <c r="C11" s="1"/>
      <c r="I11" s="3"/>
      <c r="K11" s="2"/>
      <c r="L11" s="5"/>
    </row>
    <row r="12" spans="1:14" x14ac:dyDescent="0.3">
      <c r="C12" s="1"/>
      <c r="I12" s="3"/>
      <c r="K12" s="2"/>
      <c r="L12" s="5"/>
    </row>
    <row r="13" spans="1:14" x14ac:dyDescent="0.3">
      <c r="C13" s="1"/>
      <c r="I13" s="3"/>
      <c r="K13" s="2"/>
      <c r="L13" s="5"/>
    </row>
    <row r="14" spans="1:14" x14ac:dyDescent="0.3">
      <c r="C14" s="1"/>
      <c r="I14" s="3"/>
      <c r="K14" s="2"/>
      <c r="L14" s="2"/>
    </row>
    <row r="15" spans="1:14" x14ac:dyDescent="0.3">
      <c r="C15" s="1"/>
      <c r="I15" s="3"/>
      <c r="K15" s="2"/>
      <c r="L15" s="2"/>
    </row>
    <row r="16" spans="1:14" x14ac:dyDescent="0.3">
      <c r="C16" s="1"/>
      <c r="I16" s="3"/>
      <c r="K16" s="2"/>
      <c r="L16" s="2"/>
    </row>
    <row r="17" spans="3:12" x14ac:dyDescent="0.3">
      <c r="C17" s="1"/>
      <c r="I17" s="3"/>
      <c r="K17" s="2"/>
      <c r="L17" s="2"/>
    </row>
    <row r="18" spans="3:12" x14ac:dyDescent="0.3">
      <c r="C18" s="1"/>
      <c r="I18" s="3"/>
      <c r="K18" s="2"/>
      <c r="L18" s="2"/>
    </row>
    <row r="19" spans="3:12" x14ac:dyDescent="0.3">
      <c r="C19" s="1"/>
      <c r="I19" s="3"/>
      <c r="K19" s="2"/>
      <c r="L19" s="2"/>
    </row>
    <row r="20" spans="3:12" x14ac:dyDescent="0.3">
      <c r="C20" s="1"/>
      <c r="I20" s="3"/>
      <c r="K20" s="2"/>
      <c r="L20" s="2"/>
    </row>
    <row r="21" spans="3:12" x14ac:dyDescent="0.3">
      <c r="C21" s="1"/>
      <c r="I21" s="3"/>
      <c r="K21" s="2"/>
      <c r="L21" s="2"/>
    </row>
    <row r="22" spans="3:12" x14ac:dyDescent="0.3">
      <c r="C22" s="1"/>
      <c r="I22" s="3"/>
      <c r="K22" s="2"/>
      <c r="L22" s="2"/>
    </row>
    <row r="23" spans="3:12" x14ac:dyDescent="0.3">
      <c r="C23" s="1"/>
      <c r="I23" s="3"/>
      <c r="K23" s="2"/>
      <c r="L23" s="2"/>
    </row>
    <row r="24" spans="3:12" x14ac:dyDescent="0.3">
      <c r="C24" s="1"/>
      <c r="I24" s="3"/>
      <c r="K24" s="2"/>
      <c r="L24" s="2"/>
    </row>
    <row r="25" spans="3:12" x14ac:dyDescent="0.3">
      <c r="C25" s="1"/>
      <c r="I25" s="3"/>
      <c r="K25" s="2"/>
      <c r="L25" s="2"/>
    </row>
    <row r="26" spans="3:12" x14ac:dyDescent="0.3">
      <c r="C26" s="1"/>
      <c r="I26" s="3"/>
      <c r="K26" s="2"/>
      <c r="L26" s="2"/>
    </row>
    <row r="27" spans="3:12" x14ac:dyDescent="0.3">
      <c r="C27" s="1"/>
      <c r="I27" s="3"/>
      <c r="K27" s="2"/>
      <c r="L27" s="2"/>
    </row>
    <row r="28" spans="3:12" x14ac:dyDescent="0.3">
      <c r="C28" s="1"/>
      <c r="I28" s="3"/>
      <c r="K28" s="2"/>
      <c r="L28" s="2"/>
    </row>
    <row r="29" spans="3:12" x14ac:dyDescent="0.3">
      <c r="C29" s="1"/>
      <c r="I29" s="3"/>
      <c r="K29" s="2"/>
      <c r="L29" s="2"/>
    </row>
    <row r="30" spans="3:12" x14ac:dyDescent="0.3">
      <c r="C30" s="1"/>
      <c r="I30" s="3"/>
      <c r="K30" s="2"/>
      <c r="L30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Stage</vt:lpstr>
      <vt:lpstr>bdd Villes</vt:lpstr>
      <vt:lpstr>BDD</vt:lpstr>
      <vt:lpstr>Feuil1</vt:lpstr>
      <vt:lpstr>Feuil3</vt:lpstr>
      <vt:lpstr>Feuil4</vt:lpstr>
      <vt:lpstr>Feuil6</vt:lpstr>
      <vt:lpstr>BDD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frederic scherpereel</cp:lastModifiedBy>
  <dcterms:created xsi:type="dcterms:W3CDTF">2020-04-07T09:53:01Z</dcterms:created>
  <dcterms:modified xsi:type="dcterms:W3CDTF">2020-04-18T09:36:53Z</dcterms:modified>
</cp:coreProperties>
</file>