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03378961\Desktop\Sourcing\Doument pour personne à envoyer\Forum Excel\"/>
    </mc:Choice>
  </mc:AlternateContent>
  <xr:revisionPtr revIDLastSave="0" documentId="8_{C9C2700B-0508-424A-AA95-E5811B4A9AEA}" xr6:coauthVersionLast="47" xr6:coauthVersionMax="47" xr10:uidLastSave="{00000000-0000-0000-0000-000000000000}"/>
  <bookViews>
    <workbookView xWindow="-28920" yWindow="-120" windowWidth="29040" windowHeight="15840" xr2:uid="{8F258B78-1102-447E-B1A3-3EE5B642A918}"/>
  </bookViews>
  <sheets>
    <sheet name="Selection" sheetId="2" r:id="rId1"/>
    <sheet name="Raw data" sheetId="1" r:id="rId2"/>
    <sheet name="Liste" sheetId="3" r:id="rId3"/>
  </sheets>
  <definedNames>
    <definedName name="_xlnm._FilterDatabase" localSheetId="1" hidden="1">'Raw data'!$A$3:$Q$35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2" i="2" l="1"/>
  <c r="C23" i="2"/>
  <c r="C24" i="2"/>
  <c r="C19" i="2"/>
  <c r="C20" i="2"/>
  <c r="C21" i="2"/>
  <c r="C16" i="2"/>
  <c r="C17" i="2"/>
  <c r="C18" i="2"/>
  <c r="C10" i="2"/>
  <c r="C11" i="2"/>
  <c r="C12" i="2"/>
  <c r="C13" i="2"/>
  <c r="C14" i="2"/>
  <c r="C15" i="2"/>
  <c r="C9" i="2"/>
  <c r="G35" i="1"/>
  <c r="G34" i="1"/>
  <c r="G33" i="1"/>
  <c r="M32" i="1"/>
  <c r="G32" i="1"/>
  <c r="M31" i="1"/>
  <c r="G31" i="1"/>
  <c r="M30" i="1"/>
  <c r="G30" i="1"/>
  <c r="M29" i="1"/>
  <c r="G29" i="1" s="1"/>
  <c r="M28" i="1"/>
  <c r="G28" i="1"/>
  <c r="M27" i="1"/>
  <c r="G27" i="1" s="1"/>
  <c r="M26" i="1"/>
  <c r="G26" i="1" s="1"/>
  <c r="M25" i="1"/>
  <c r="G25" i="1" s="1"/>
  <c r="G24" i="1"/>
  <c r="M23" i="1"/>
  <c r="G23" i="1" s="1"/>
  <c r="M22" i="1"/>
  <c r="G22" i="1" s="1"/>
  <c r="M21" i="1"/>
  <c r="G21" i="1" s="1"/>
  <c r="M20" i="1"/>
  <c r="H20" i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G20" i="1"/>
  <c r="G19" i="1"/>
  <c r="G18" i="1"/>
  <c r="G17" i="1"/>
  <c r="G16" i="1"/>
  <c r="M15" i="1"/>
  <c r="G15" i="1" s="1"/>
  <c r="M14" i="1"/>
  <c r="G14" i="1" s="1"/>
  <c r="M13" i="1"/>
  <c r="G13" i="1" s="1"/>
  <c r="M12" i="1"/>
  <c r="G12" i="1" s="1"/>
  <c r="M11" i="1"/>
  <c r="G11" i="1" s="1"/>
  <c r="M10" i="1"/>
  <c r="G10" i="1" s="1"/>
  <c r="M9" i="1"/>
  <c r="G9" i="1" s="1"/>
  <c r="M8" i="1"/>
  <c r="G8" i="1"/>
  <c r="G7" i="1"/>
  <c r="M6" i="1"/>
  <c r="G6" i="1" s="1"/>
  <c r="H6" i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M5" i="1"/>
  <c r="H5" i="1"/>
  <c r="G5" i="1"/>
  <c r="M4" i="1"/>
  <c r="G4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 User</author>
  </authors>
  <commentList>
    <comment ref="I3" authorId="0" shapeId="0" xr:uid="{C441E029-7553-498D-9118-12BB338F8B61}">
      <text>
        <r>
          <rPr>
            <b/>
            <sz val="9"/>
            <color indexed="81"/>
            <rFont val="Tahoma"/>
            <family val="2"/>
          </rPr>
          <t>&lt;3 yrs experience:</t>
        </r>
        <r>
          <rPr>
            <sz val="9"/>
            <color indexed="81"/>
            <rFont val="Tahoma"/>
            <family val="2"/>
          </rPr>
          <t xml:space="preserve">
An " Engineering Technician " (ETechnician) is normally involved in practical engineering work and holds an approved engineering diploma or equivalent with 3 or less years relevant within one or more disciplines.</t>
        </r>
      </text>
    </comment>
    <comment ref="J3" authorId="0" shapeId="0" xr:uid="{1E16AB26-8A13-4474-8BE0-DBD623717386}">
      <text>
        <r>
          <rPr>
            <b/>
            <sz val="9"/>
            <color indexed="81"/>
            <rFont val="Tahoma"/>
            <family val="2"/>
          </rPr>
          <t>&gt;3 yrs experience:</t>
        </r>
        <r>
          <rPr>
            <sz val="9"/>
            <color indexed="81"/>
            <rFont val="Tahoma"/>
            <family val="2"/>
          </rPr>
          <t xml:space="preserve">
An " Engineering Technician " (ETechnician) is normally involved in practical engineering work and holds an approved engineering diploma or equivalent with at least 3 years relevant  within one or more disciplines</t>
        </r>
      </text>
    </comment>
    <comment ref="K3" authorId="0" shapeId="0" xr:uid="{D89C88DB-0878-4207-A65C-33C8155EB39E}">
      <text>
        <r>
          <rPr>
            <b/>
            <sz val="9"/>
            <color indexed="81"/>
            <rFont val="Tahoma"/>
            <family val="2"/>
          </rPr>
          <t>&gt;10 yrs experience:</t>
        </r>
        <r>
          <rPr>
            <sz val="9"/>
            <color indexed="81"/>
            <rFont val="Tahoma"/>
            <family val="2"/>
          </rPr>
          <t xml:space="preserve">
An " Engineering Technician " (ETechnician) is normally involved in practical engineering work and holds an approved engineering diploma or equivalent with at least 10 years relevant and broad  experience within one or more disciplines.</t>
        </r>
      </text>
    </comment>
    <comment ref="L3" authorId="0" shapeId="0" xr:uid="{014BE1E6-CDBB-4962-9741-12E10DFD8300}">
      <text>
        <r>
          <rPr>
            <b/>
            <sz val="9"/>
            <color indexed="81"/>
            <rFont val="Tahoma"/>
            <family val="2"/>
          </rPr>
          <t>&lt;4 yrs experience:</t>
        </r>
        <r>
          <rPr>
            <sz val="9"/>
            <color indexed="81"/>
            <rFont val="Tahoma"/>
            <family val="2"/>
          </rPr>
          <t xml:space="preserve">
4 or less years relevant within one or more disciplines</t>
        </r>
      </text>
    </comment>
    <comment ref="M3" authorId="0" shapeId="0" xr:uid="{56D36A99-81F2-4B96-BA3D-3222D762B888}">
      <text>
        <r>
          <rPr>
            <b/>
            <sz val="9"/>
            <color indexed="81"/>
            <rFont val="Tahoma"/>
            <family val="2"/>
          </rPr>
          <t>&lt;4 yrs experience:</t>
        </r>
        <r>
          <rPr>
            <sz val="9"/>
            <color indexed="81"/>
            <rFont val="Tahoma"/>
            <family val="2"/>
          </rPr>
          <t xml:space="preserve">
4 or less years relevant within one or more disciplines</t>
        </r>
      </text>
    </comment>
    <comment ref="N3" authorId="0" shapeId="0" xr:uid="{DDF7DE07-394C-44FE-AF5C-E55ED266341F}">
      <text>
        <r>
          <rPr>
            <b/>
            <sz val="9"/>
            <color indexed="81"/>
            <rFont val="Tahoma"/>
            <family val="2"/>
          </rPr>
          <t>&gt;4 yrs experience:</t>
        </r>
        <r>
          <rPr>
            <sz val="9"/>
            <color indexed="81"/>
            <rFont val="Tahoma"/>
            <family val="2"/>
          </rPr>
          <t xml:space="preserve">
At least 4 years relevant  within one or more disciplines</t>
        </r>
      </text>
    </comment>
    <comment ref="O3" authorId="0" shapeId="0" xr:uid="{6856C763-2CC0-4CB6-BF1F-B41DAAB4962F}">
      <text>
        <r>
          <rPr>
            <b/>
            <sz val="9"/>
            <color indexed="81"/>
            <rFont val="Tahoma"/>
            <family val="2"/>
          </rPr>
          <t>&gt;7 yrs experience:</t>
        </r>
        <r>
          <rPr>
            <sz val="9"/>
            <color indexed="81"/>
            <rFont val="Tahoma"/>
            <family val="2"/>
          </rPr>
          <t xml:space="preserve">
At least 7 years relevant and broad  experience within one or more disciplines</t>
        </r>
      </text>
    </comment>
    <comment ref="P3" authorId="0" shapeId="0" xr:uid="{BAFCF294-A871-4618-8545-DBAEE87E1EB5}">
      <text>
        <r>
          <rPr>
            <b/>
            <sz val="9"/>
            <color indexed="81"/>
            <rFont val="Tahoma"/>
            <family val="2"/>
          </rPr>
          <t>&gt;15 yrs experience:</t>
        </r>
        <r>
          <rPr>
            <sz val="9"/>
            <color indexed="81"/>
            <rFont val="Tahoma"/>
            <family val="2"/>
          </rPr>
          <t xml:space="preserve">
At least 15 years relevant and broad experience within one or more disciplines</t>
        </r>
      </text>
    </comment>
    <comment ref="Q3" authorId="0" shapeId="0" xr:uid="{3BCC1E6E-0B67-4BE9-A3CB-A61367333F42}">
      <text>
        <r>
          <rPr>
            <b/>
            <sz val="9"/>
            <color indexed="81"/>
            <rFont val="Tahoma"/>
            <family val="2"/>
          </rPr>
          <t>&gt;20 yrs experience:</t>
        </r>
        <r>
          <rPr>
            <sz val="9"/>
            <color indexed="81"/>
            <rFont val="Tahoma"/>
            <family val="2"/>
          </rPr>
          <t xml:space="preserve">
At least 20 years relevant and broad experience within one or more disciplines</t>
        </r>
      </text>
    </comment>
    <comment ref="C4" authorId="0" shapeId="0" xr:uid="{4B506117-F655-4FAA-983A-C06C5A871315}">
      <text>
        <r>
          <rPr>
            <b/>
            <sz val="9"/>
            <color indexed="81"/>
            <rFont val="Tahoma"/>
            <family val="2"/>
          </rPr>
          <t>Finite Element Analysis:</t>
        </r>
        <r>
          <rPr>
            <sz val="9"/>
            <color indexed="81"/>
            <rFont val="Tahoma"/>
            <family val="2"/>
          </rPr>
          <t xml:space="preserve">
This engineering center is focused on the finite element analysis of various products, Components in this category could contain: rotating parts, structural supports, cases and enclosures, inlet/exhaust systems, mechanical control components, configuration and auxiliary components (brackets, clamps, tubes/pipes, etc), balance of plant systems, test fixtures, tool design as well as other general components.  Analysis of afore mentioned components will also be conducted including:
• Structural Analyses
• Mechanical Stress, thermal &amp; Life Analysis Mechanical Analysis – Stress and Life
• Mission Analysis
• Performance   
• Statistical/Probabilistic analyses
• Dynamic Analysis, including Acoustics, Rotor-dynamic analyses, Electro-Magnetic analyses
Analyses of Aviation Hot Section Components &amp; other once may be restricted by Export Control requirements.
</t>
        </r>
      </text>
    </comment>
    <comment ref="C5" authorId="0" shapeId="0" xr:uid="{27D6275F-1736-497F-B227-C9E7F0AB47C9}">
      <text>
        <r>
          <rPr>
            <b/>
            <sz val="9"/>
            <color indexed="81"/>
            <rFont val="Tahoma"/>
            <family val="2"/>
          </rPr>
          <t>Finite Element Analysis:</t>
        </r>
        <r>
          <rPr>
            <sz val="9"/>
            <color indexed="81"/>
            <rFont val="Tahoma"/>
            <family val="2"/>
          </rPr>
          <t xml:space="preserve">
This engineering center is focused on the finite element analysis of various products, Components in this category could contain: rotating parts, structural supports, cases and enclosures, inlet/exhaust systems, mechanical control components, configuration and auxiliary components (brackets, clamps, tubes/pipes, etc), balance of plant systems, test fixtures, tool design as well as other general components.  Analysis of afore mentioned components will also be conducted including:
• Structural Analyses
• Mechanical Stress, thermal &amp; Life Analysis Mechanical Analysis – Stress and Life
• Mission Analysis
• Performance   
• Statistical/Probabilistic analyses
• Dynamic Analysis, including Acoustics, Rotor-dynamic analyses, Electro-Magnetic analyses
Analyses of Aviation Hot Section Components &amp; other once may be restricted by Export Control requirements.
</t>
        </r>
      </text>
    </comment>
    <comment ref="C6" authorId="0" shapeId="0" xr:uid="{4C1ED5DC-843A-466F-A24C-A0FBB17EEEC6}">
      <text>
        <r>
          <rPr>
            <b/>
            <sz val="9"/>
            <color indexed="81"/>
            <rFont val="Tahoma"/>
            <family val="2"/>
          </rPr>
          <t>Finite Element Analysis:</t>
        </r>
        <r>
          <rPr>
            <sz val="9"/>
            <color indexed="81"/>
            <rFont val="Tahoma"/>
            <family val="2"/>
          </rPr>
          <t xml:space="preserve">
This engineering center is focused on the finite element analysis of various products, Components in this category could contain: rotating parts, structural supports, cases and enclosures, inlet/exhaust systems, mechanical control components, configuration and auxiliary components (brackets, clamps, tubes/pipes, etc), balance of plant systems, test fixtures, tool design as well as other general components.  Analysis of afore mentioned components will also be conducted including:
• Structural Analyses
• Mechanical Stress, thermal &amp; Life Analysis Mechanical Analysis – Stress and Life
• Mission Analysis
• Performance   
• Statistical/Probabilistic analyses
• Dynamic Analysis, including Acoustics, Rotor-dynamic analyses, Electro-Magnetic analyses
Analyses of Aviation Hot Section Components &amp; other once may be restricted by Export Control requirements.
</t>
        </r>
      </text>
    </comment>
    <comment ref="C7" authorId="0" shapeId="0" xr:uid="{A6D5DC29-AF0B-4E60-84E4-CF05B8698790}">
      <text>
        <r>
          <rPr>
            <b/>
            <sz val="9"/>
            <color indexed="81"/>
            <rFont val="Tahoma"/>
            <family val="2"/>
          </rPr>
          <t>Finite Element Analysis:</t>
        </r>
        <r>
          <rPr>
            <sz val="9"/>
            <color indexed="81"/>
            <rFont val="Tahoma"/>
            <family val="2"/>
          </rPr>
          <t xml:space="preserve">
This engineering center is focused on the finite element analysis of various products, Components in this category could contain: rotating parts, structural supports, cases and enclosures, inlet/exhaust systems, mechanical control components, configuration and auxiliary components (brackets, clamps, tubes/pipes, etc), balance of plant systems, test fixtures, tool design as well as other general components.  Analysis of afore mentioned components will also be conducted including:
• Structural Analyses
• Mechanical Stress, thermal &amp; Life Analysis Mechanical Analysis – Stress and Life
• Mission Analysis
• Performance   
• Statistical/Probabilistic analyses
• Dynamic Analysis, including Acoustics, Rotor-dynamic analyses, Electro-Magnetic analyses
Analyses of Aviation Hot Section Components &amp; other once may be restricted by Export Control requirements.
</t>
        </r>
      </text>
    </comment>
    <comment ref="C8" authorId="0" shapeId="0" xr:uid="{11B658FB-4169-4324-A36B-6A419D50349F}">
      <text>
        <r>
          <rPr>
            <b/>
            <sz val="9"/>
            <color indexed="81"/>
            <rFont val="Tahoma"/>
            <family val="2"/>
          </rPr>
          <t>Finite Element Analysis:</t>
        </r>
        <r>
          <rPr>
            <sz val="9"/>
            <color indexed="81"/>
            <rFont val="Tahoma"/>
            <family val="2"/>
          </rPr>
          <t xml:space="preserve">
This engineering center is focused on the finite element analysis of various products, Components in this category could contain: rotating parts, structural supports, cases and enclosures, inlet/exhaust systems, mechanical control components, configuration and auxiliary components (brackets, clamps, tubes/pipes, etc), balance of plant systems, test fixtures, tool design as well as other general components.  Analysis of afore mentioned components will also be conducted including:
• Structural Analyses
• Mechanical Stress, thermal &amp; Life Analysis Mechanical Analysis – Stress and Life
• Mission Analysis
• Performance   
• Statistical/Probabilistic analyses
• Dynamic Analysis, including Acoustics, Rotor-dynamic analyses, Electro-Magnetic analyses
Analyses of Aviation Hot Section Components &amp; other once may be restricted by Export Control requirements.
</t>
        </r>
      </text>
    </comment>
    <comment ref="C9" authorId="0" shapeId="0" xr:uid="{3932061A-AFCD-4540-8D9C-385C201973AF}">
      <text>
        <r>
          <rPr>
            <b/>
            <sz val="9"/>
            <color indexed="81"/>
            <rFont val="Tahoma"/>
            <family val="2"/>
          </rPr>
          <t>Finite Element Analysis:</t>
        </r>
        <r>
          <rPr>
            <sz val="9"/>
            <color indexed="81"/>
            <rFont val="Tahoma"/>
            <family val="2"/>
          </rPr>
          <t xml:space="preserve">
This engineering center is focused on the finite element analysis of various products, Components in this category could contain: rotating parts, structural supports, cases and enclosures, inlet/exhaust systems, mechanical control components, configuration and auxiliary components (brackets, clamps, tubes/pipes, etc), balance of plant systems, test fixtures, tool design as well as other general components.  Analysis of afore mentioned components will also be conducted including:
• Structural Analyses
• Mechanical Stress, thermal &amp; Life Analysis Mechanical Analysis – Stress and Life
• Mission Analysis
• Performance   
• Statistical/Probabilistic analyses
• Dynamic Analysis, including Acoustics, Rotor-dynamic analyses, Electro-Magnetic analyses
Analyses of Aviation Hot Section Components &amp; other once may be restricted by Export Control requirements.
</t>
        </r>
      </text>
    </comment>
    <comment ref="C10" authorId="0" shapeId="0" xr:uid="{C44A33B5-7B56-4265-BC80-3BA47EB474F4}">
      <text>
        <r>
          <rPr>
            <b/>
            <sz val="9"/>
            <color indexed="81"/>
            <rFont val="Tahoma"/>
            <family val="2"/>
          </rPr>
          <t>Finite Element Analysis:</t>
        </r>
        <r>
          <rPr>
            <sz val="9"/>
            <color indexed="81"/>
            <rFont val="Tahoma"/>
            <family val="2"/>
          </rPr>
          <t xml:space="preserve">
This engineering center is focused on the finite element analysis of various products, Components in this category could contain: rotating parts, structural supports, cases and enclosures, inlet/exhaust systems, mechanical control components, configuration and auxiliary components (brackets, clamps, tubes/pipes, etc), balance of plant systems, test fixtures, tool design as well as other general components.  Analysis of afore mentioned components will also be conducted including:
• Structural Analyses
• Mechanical Stress, thermal &amp; Life Analysis Mechanical Analysis – Stress and Life
• Mission Analysis
• Performance   
• Statistical/Probabilistic analyses
• Dynamic Analysis, including Acoustics, Rotor-dynamic analyses, Electro-Magnetic analyses
Analyses of Aviation Hot Section Components &amp; other once may be restricted by Export Control requirements.
</t>
        </r>
      </text>
    </comment>
    <comment ref="C11" authorId="0" shapeId="0" xr:uid="{042E723B-8AF8-4A46-BD56-ED572DFAC108}">
      <text>
        <r>
          <rPr>
            <b/>
            <sz val="9"/>
            <color indexed="81"/>
            <rFont val="Tahoma"/>
            <family val="2"/>
          </rPr>
          <t>Finite Element Analysis:</t>
        </r>
        <r>
          <rPr>
            <sz val="9"/>
            <color indexed="81"/>
            <rFont val="Tahoma"/>
            <family val="2"/>
          </rPr>
          <t xml:space="preserve">
This engineering center is focused on the finite element analysis of various products, Components in this category could contain: rotating parts, structural supports, cases and enclosures, inlet/exhaust systems, mechanical control components, configuration and auxiliary components (brackets, clamps, tubes/pipes, etc), balance of plant systems, test fixtures, tool design as well as other general components.  Analysis of afore mentioned components will also be conducted including:
• Structural Analyses
• Mechanical Stress, thermal &amp; Life Analysis Mechanical Analysis – Stress and Life
• Mission Analysis
• Performance   
• Statistical/Probabilistic analyses
• Dynamic Analysis, including Acoustics, Rotor-dynamic analyses, Electro-Magnetic analyses
Analyses of Aviation Hot Section Components &amp; other once may be restricted by Export Control requirements.
</t>
        </r>
      </text>
    </comment>
    <comment ref="C12" authorId="0" shapeId="0" xr:uid="{7C9C34C2-922B-4ADF-8E52-1E2CAB3F736D}">
      <text>
        <r>
          <rPr>
            <b/>
            <sz val="9"/>
            <color indexed="81"/>
            <rFont val="Tahoma"/>
            <family val="2"/>
          </rPr>
          <t>Finite Element Analysis:</t>
        </r>
        <r>
          <rPr>
            <sz val="9"/>
            <color indexed="81"/>
            <rFont val="Tahoma"/>
            <family val="2"/>
          </rPr>
          <t xml:space="preserve">
This engineering center is focused on the finite element analysis of various products, Components in this category could contain: rotating parts, structural supports, cases and enclosures, inlet/exhaust systems, mechanical control components, configuration and auxiliary components (brackets, clamps, tubes/pipes, etc), balance of plant systems, test fixtures, tool design as well as other general components.  Analysis of afore mentioned components will also be conducted including:
• Structural Analyses
• Mechanical Stress, thermal &amp; Life Analysis Mechanical Analysis – Stress and Life
• Mission Analysis
• Performance   
• Statistical/Probabilistic analyses
• Dynamic Analysis, including Acoustics, Rotor-dynamic analyses, Electro-Magnetic analyses
Analyses of Aviation Hot Section Components &amp; other once may be restricted by Export Control requirements.
</t>
        </r>
      </text>
    </comment>
    <comment ref="C13" authorId="0" shapeId="0" xr:uid="{F05A6983-CDE5-41A4-9CFB-409847744CD4}">
      <text>
        <r>
          <rPr>
            <b/>
            <sz val="9"/>
            <color indexed="81"/>
            <rFont val="Tahoma"/>
            <family val="2"/>
          </rPr>
          <t>Finite Element Analysis:</t>
        </r>
        <r>
          <rPr>
            <sz val="9"/>
            <color indexed="81"/>
            <rFont val="Tahoma"/>
            <family val="2"/>
          </rPr>
          <t xml:space="preserve">
This engineering center is focused on the finite element analysis of various products, Components in this category could contain: rotating parts, structural supports, cases and enclosures, inlet/exhaust systems, mechanical control components, configuration and auxiliary components (brackets, clamps, tubes/pipes, etc), balance of plant systems, test fixtures, tool design as well as other general components.  Analysis of afore mentioned components will also be conducted including:
• Structural Analyses
• Mechanical Stress, thermal &amp; Life Analysis Mechanical Analysis – Stress and Life
• Mission Analysis
• Performance   
• Statistical/Probabilistic analyses
• Dynamic Analysis, including Acoustics, Rotor-dynamic analyses, Electro-Magnetic analyses
Analyses of Aviation Hot Section Components &amp; other once may be restricted by Export Control requirements.
</t>
        </r>
      </text>
    </comment>
    <comment ref="C14" authorId="0" shapeId="0" xr:uid="{CCEB3C14-5CFF-4E6F-9B90-2A1FD26FB82B}">
      <text>
        <r>
          <rPr>
            <b/>
            <sz val="9"/>
            <color indexed="81"/>
            <rFont val="Tahoma"/>
            <family val="2"/>
          </rPr>
          <t>Finite Element Analysis:</t>
        </r>
        <r>
          <rPr>
            <sz val="9"/>
            <color indexed="81"/>
            <rFont val="Tahoma"/>
            <family val="2"/>
          </rPr>
          <t xml:space="preserve">
This engineering center is focused on the finite element analysis of various products, Components in this category could contain: rotating parts, structural supports, cases and enclosures, inlet/exhaust systems, mechanical control components, configuration and auxiliary components (brackets, clamps, tubes/pipes, etc), balance of plant systems, test fixtures, tool design as well as other general components.  Analysis of afore mentioned components will also be conducted including:
• Structural Analyses
• Mechanical Stress, thermal &amp; Life Analysis Mechanical Analysis – Stress and Life
• Mission Analysis
• Performance   
• Statistical/Probabilistic analyses
• Dynamic Analysis, including Acoustics, Rotor-dynamic analyses, Electro-Magnetic analyses
Analyses of Aviation Hot Section Components &amp; other once may be restricted by Export Control requirements.
</t>
        </r>
      </text>
    </comment>
    <comment ref="C15" authorId="0" shapeId="0" xr:uid="{DE74265B-B8FE-4651-9339-C44ABC25F151}">
      <text>
        <r>
          <rPr>
            <b/>
            <sz val="9"/>
            <color indexed="81"/>
            <rFont val="Tahoma"/>
            <family val="2"/>
          </rPr>
          <t>Finite Element Analysis:</t>
        </r>
        <r>
          <rPr>
            <sz val="9"/>
            <color indexed="81"/>
            <rFont val="Tahoma"/>
            <family val="2"/>
          </rPr>
          <t xml:space="preserve">
This engineering center is focused on the finite element analysis of various products, Components in this category could contain: rotating parts, structural supports, cases and enclosures, inlet/exhaust systems, mechanical control components, configuration and auxiliary components (brackets, clamps, tubes/pipes, etc), balance of plant systems, test fixtures, tool design as well as other general components.  Analysis of afore mentioned components will also be conducted including:
• Structural Analyses
• Mechanical Stress, thermal &amp; Life Analysis Mechanical Analysis – Stress and Life
• Mission Analysis
• Performance   
• Statistical/Probabilistic analyses
• Dynamic Analysis, including Acoustics, Rotor-dynamic analyses, Electro-Magnetic analyses
Analyses of Aviation Hot Section Components &amp; other once may be restricted by Export Control requirements.
</t>
        </r>
      </text>
    </comment>
    <comment ref="C16" authorId="0" shapeId="0" xr:uid="{3A394F1C-0933-4F3D-900F-46465C3CE0D6}">
      <text>
        <r>
          <rPr>
            <b/>
            <sz val="9"/>
            <color indexed="81"/>
            <rFont val="Tahoma"/>
            <family val="2"/>
          </rPr>
          <t>Finite Element Analysis:</t>
        </r>
        <r>
          <rPr>
            <sz val="9"/>
            <color indexed="81"/>
            <rFont val="Tahoma"/>
            <family val="2"/>
          </rPr>
          <t xml:space="preserve">
This engineering center is focused on the finite element analysis of various products, Components in this category could contain: rotating parts, structural supports, cases and enclosures, inlet/exhaust systems, mechanical control components, configuration and auxiliary components (brackets, clamps, tubes/pipes, etc), balance of plant systems, test fixtures, tool design as well as other general components.  Analysis of afore mentioned components will also be conducted including:
• Structural Analyses
• Mechanical Stress, thermal &amp; Life Analysis Mechanical Analysis – Stress and Life
• Mission Analysis
• Performance   
• Statistical/Probabilistic analyses
• Dynamic Analysis, including Acoustics, Rotor-dynamic analyses, Electro-Magnetic analyses
Analyses of Aviation Hot Section Components &amp; other once may be restricted by Export Control requirements.
</t>
        </r>
      </text>
    </comment>
    <comment ref="C17" authorId="0" shapeId="0" xr:uid="{F6AEAD2E-24D9-4EB5-829E-B78CEBFAF348}">
      <text>
        <r>
          <rPr>
            <b/>
            <sz val="9"/>
            <color indexed="81"/>
            <rFont val="Tahoma"/>
            <family val="2"/>
          </rPr>
          <t>Finite Element Analysis:</t>
        </r>
        <r>
          <rPr>
            <sz val="9"/>
            <color indexed="81"/>
            <rFont val="Tahoma"/>
            <family val="2"/>
          </rPr>
          <t xml:space="preserve">
This engineering center is focused on the finite element analysis of various products, Components in this category could contain: rotating parts, structural supports, cases and enclosures, inlet/exhaust systems, mechanical control components, configuration and auxiliary components (brackets, clamps, tubes/pipes, etc), balance of plant systems, test fixtures, tool design as well as other general components.  Analysis of afore mentioned components will also be conducted including:
• Structural Analyses
• Mechanical Stress, thermal &amp; Life Analysis Mechanical Analysis – Stress and Life
• Mission Analysis
• Performance   
• Statistical/Probabilistic analyses
• Dynamic Analysis, including Acoustics, Rotor-dynamic analyses, Electro-Magnetic analyses
Analyses of Aviation Hot Section Components &amp; other once may be restricted by Export Control requirements.
</t>
        </r>
      </text>
    </comment>
    <comment ref="C18" authorId="0" shapeId="0" xr:uid="{CFE1E396-3CE3-483F-ADBA-408C9798DBEC}">
      <text>
        <r>
          <rPr>
            <b/>
            <sz val="9"/>
            <color indexed="81"/>
            <rFont val="Tahoma"/>
            <family val="2"/>
          </rPr>
          <t>Finite Element Analysis:</t>
        </r>
        <r>
          <rPr>
            <sz val="9"/>
            <color indexed="81"/>
            <rFont val="Tahoma"/>
            <family val="2"/>
          </rPr>
          <t xml:space="preserve">
This engineering center is focused on the finite element analysis of various products, Components in this category could contain: rotating parts, structural supports, cases and enclosures, inlet/exhaust systems, mechanical control components, configuration and auxiliary components (brackets, clamps, tubes/pipes, etc), balance of plant systems, test fixtures, tool design as well as other general components.  Analysis of afore mentioned components will also be conducted including:
• Structural Analyses
• Mechanical Stress, thermal &amp; Life Analysis Mechanical Analysis – Stress and Life
• Mission Analysis
• Performance   
• Statistical/Probabilistic analyses
• Dynamic Analysis, including Acoustics, Rotor-dynamic analyses, Electro-Magnetic analyses
Analyses of Aviation Hot Section Components &amp; other once may be restricted by Export Control requirements.
</t>
        </r>
      </text>
    </comment>
    <comment ref="C19" authorId="0" shapeId="0" xr:uid="{042AFBB9-2C65-45A0-8943-1CE14EC39C4A}">
      <text>
        <r>
          <rPr>
            <b/>
            <sz val="9"/>
            <color indexed="81"/>
            <rFont val="Tahoma"/>
            <family val="2"/>
          </rPr>
          <t>Finite Element Analysis:</t>
        </r>
        <r>
          <rPr>
            <sz val="9"/>
            <color indexed="81"/>
            <rFont val="Tahoma"/>
            <family val="2"/>
          </rPr>
          <t xml:space="preserve">
This engineering center is focused on the finite element analysis of various products, Components in this category could contain: rotating parts, structural supports, cases and enclosures, inlet/exhaust systems, mechanical control components, configuration and auxiliary components (brackets, clamps, tubes/pipes, etc), balance of plant systems, test fixtures, tool design as well as other general components.  Analysis of afore mentioned components will also be conducted including:
• Structural Analyses
• Mechanical Stress, thermal &amp; Life Analysis Mechanical Analysis – Stress and Life
• Mission Analysis
• Performance   
• Statistical/Probabilistic analyses
• Dynamic Analysis, including Acoustics, Rotor-dynamic analyses, Electro-Magnetic analyses
Analyses of Aviation Hot Section Components &amp; other once may be restricted by Export Control requirements.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 User</author>
  </authors>
  <commentList>
    <comment ref="G2" authorId="0" shapeId="0" xr:uid="{AFF353D7-793C-487C-95E8-DCBA71C6F76A}">
      <text>
        <r>
          <rPr>
            <b/>
            <sz val="9"/>
            <color indexed="81"/>
            <rFont val="Tahoma"/>
            <family val="2"/>
          </rPr>
          <t>&lt;3 yrs experience:</t>
        </r>
        <r>
          <rPr>
            <sz val="9"/>
            <color indexed="81"/>
            <rFont val="Tahoma"/>
            <family val="2"/>
          </rPr>
          <t xml:space="preserve">
An " Engineering Technician " (ETechnician) is normally involved in practical engineering work and holds an approved engineering diploma or equivalent with 3 or less years relevant within one or more disciplines.</t>
        </r>
      </text>
    </comment>
    <comment ref="G3" authorId="0" shapeId="0" xr:uid="{1D352C28-CEE2-4EF8-8112-C267DE51A98D}">
      <text>
        <r>
          <rPr>
            <b/>
            <sz val="9"/>
            <color indexed="81"/>
            <rFont val="Tahoma"/>
            <family val="2"/>
          </rPr>
          <t>&gt;3 yrs experience:</t>
        </r>
        <r>
          <rPr>
            <sz val="9"/>
            <color indexed="81"/>
            <rFont val="Tahoma"/>
            <family val="2"/>
          </rPr>
          <t xml:space="preserve">
An " Engineering Technician " (ETechnician) is normally involved in practical engineering work and holds an approved engineering diploma or equivalent with at least 3 years relevant  within one or more disciplines</t>
        </r>
      </text>
    </comment>
    <comment ref="G4" authorId="0" shapeId="0" xr:uid="{8495CC1F-5905-4AA5-884F-B73150A7C782}">
      <text>
        <r>
          <rPr>
            <b/>
            <sz val="9"/>
            <color indexed="81"/>
            <rFont val="Tahoma"/>
            <family val="2"/>
          </rPr>
          <t>&gt;10 yrs experience:</t>
        </r>
        <r>
          <rPr>
            <sz val="9"/>
            <color indexed="81"/>
            <rFont val="Tahoma"/>
            <family val="2"/>
          </rPr>
          <t xml:space="preserve">
An " Engineering Technician " (ETechnician) is normally involved in practical engineering work and holds an approved engineering diploma or equivalent with at least 10 years relevant and broad  experience within one or more disciplines.</t>
        </r>
      </text>
    </comment>
    <comment ref="G5" authorId="0" shapeId="0" xr:uid="{F78C9009-2D71-4B32-B5C9-D5CEC1B65196}">
      <text>
        <r>
          <rPr>
            <b/>
            <sz val="9"/>
            <color indexed="81"/>
            <rFont val="Tahoma"/>
            <family val="2"/>
          </rPr>
          <t>&lt;4 yrs experience:</t>
        </r>
        <r>
          <rPr>
            <sz val="9"/>
            <color indexed="81"/>
            <rFont val="Tahoma"/>
            <family val="2"/>
          </rPr>
          <t xml:space="preserve">
4 or less years relevant within one or more disciplines</t>
        </r>
      </text>
    </comment>
    <comment ref="G6" authorId="0" shapeId="0" xr:uid="{3613AD59-F8B4-48F9-9258-FF8F4C34F9BB}">
      <text>
        <r>
          <rPr>
            <b/>
            <sz val="9"/>
            <color indexed="81"/>
            <rFont val="Tahoma"/>
            <family val="2"/>
          </rPr>
          <t>&lt;4 yrs experience:</t>
        </r>
        <r>
          <rPr>
            <sz val="9"/>
            <color indexed="81"/>
            <rFont val="Tahoma"/>
            <family val="2"/>
          </rPr>
          <t xml:space="preserve">
4 or less years relevant within one or more disciplines</t>
        </r>
      </text>
    </comment>
    <comment ref="G7" authorId="0" shapeId="0" xr:uid="{1B2B4BB0-B17A-4E16-AA97-F7C6AF685479}">
      <text>
        <r>
          <rPr>
            <b/>
            <sz val="9"/>
            <color indexed="81"/>
            <rFont val="Tahoma"/>
            <family val="2"/>
          </rPr>
          <t>&gt;4 yrs experience:</t>
        </r>
        <r>
          <rPr>
            <sz val="9"/>
            <color indexed="81"/>
            <rFont val="Tahoma"/>
            <family val="2"/>
          </rPr>
          <t xml:space="preserve">
At least 4 years relevant  within one or more disciplines</t>
        </r>
      </text>
    </comment>
    <comment ref="G8" authorId="0" shapeId="0" xr:uid="{A452874A-2BA9-4B29-AFEE-D5D3E029C107}">
      <text>
        <r>
          <rPr>
            <b/>
            <sz val="9"/>
            <color indexed="81"/>
            <rFont val="Tahoma"/>
            <family val="2"/>
          </rPr>
          <t>&gt;7 yrs experience:</t>
        </r>
        <r>
          <rPr>
            <sz val="9"/>
            <color indexed="81"/>
            <rFont val="Tahoma"/>
            <family val="2"/>
          </rPr>
          <t xml:space="preserve">
At least 7 years relevant and broad  experience within one or more disciplines</t>
        </r>
      </text>
    </comment>
    <comment ref="G9" authorId="0" shapeId="0" xr:uid="{8B60B786-59B9-4F95-AA45-E14FDDF393F5}">
      <text>
        <r>
          <rPr>
            <b/>
            <sz val="9"/>
            <color indexed="81"/>
            <rFont val="Tahoma"/>
            <family val="2"/>
          </rPr>
          <t>&gt;15 yrs experience:</t>
        </r>
        <r>
          <rPr>
            <sz val="9"/>
            <color indexed="81"/>
            <rFont val="Tahoma"/>
            <family val="2"/>
          </rPr>
          <t xml:space="preserve">
At least 15 years relevant and broad experience within one or more disciplines</t>
        </r>
      </text>
    </comment>
    <comment ref="G10" authorId="0" shapeId="0" xr:uid="{467248C1-EF5C-4EBA-887A-C2C8BCEE8747}">
      <text>
        <r>
          <rPr>
            <b/>
            <sz val="9"/>
            <color indexed="81"/>
            <rFont val="Tahoma"/>
            <family val="2"/>
          </rPr>
          <t>&gt;20 yrs experience:</t>
        </r>
        <r>
          <rPr>
            <sz val="9"/>
            <color indexed="81"/>
            <rFont val="Tahoma"/>
            <family val="2"/>
          </rPr>
          <t xml:space="preserve">
At least 20 years relevant and broad experience within one or more disciplines</t>
        </r>
      </text>
    </comment>
  </commentList>
</comments>
</file>

<file path=xl/sharedStrings.xml><?xml version="1.0" encoding="utf-8"?>
<sst xmlns="http://schemas.openxmlformats.org/spreadsheetml/2006/main" count="165" uniqueCount="46">
  <si>
    <t>Service Center No</t>
  </si>
  <si>
    <t>Profile number</t>
  </si>
  <si>
    <t>Service Center</t>
  </si>
  <si>
    <t>Technical Profile</t>
  </si>
  <si>
    <t>Supplier Name</t>
  </si>
  <si>
    <t>Currency Fr</t>
  </si>
  <si>
    <t>Average price France</t>
  </si>
  <si>
    <t>Ranking France</t>
  </si>
  <si>
    <t>&gt; 4 yrs 
Engineer</t>
  </si>
  <si>
    <t>&gt;7 yrs
Engineer</t>
  </si>
  <si>
    <t>&gt;15 yrs
Engineer</t>
  </si>
  <si>
    <t>&gt;20 yrs
Engineer</t>
  </si>
  <si>
    <t>Eur</t>
  </si>
  <si>
    <t>Presta 1</t>
  </si>
  <si>
    <t>Presta 2</t>
  </si>
  <si>
    <t>Service 1</t>
  </si>
  <si>
    <t>Service 2</t>
  </si>
  <si>
    <r>
      <t xml:space="preserve">&lt;3 yrs
</t>
    </r>
    <r>
      <rPr>
        <sz val="9"/>
        <color theme="1"/>
        <rFont val="Arial"/>
        <family val="2"/>
      </rPr>
      <t>exp</t>
    </r>
  </si>
  <si>
    <t xml:space="preserve">&gt; 3 yrs 
exp </t>
  </si>
  <si>
    <r>
      <t xml:space="preserve">&gt;10 yrs
</t>
    </r>
    <r>
      <rPr>
        <sz val="9"/>
        <color theme="1"/>
        <rFont val="Arial"/>
        <family val="2"/>
      </rPr>
      <t xml:space="preserve">exp </t>
    </r>
  </si>
  <si>
    <t xml:space="preserve">&lt;4 yrs
Engineer 1
</t>
  </si>
  <si>
    <t xml:space="preserve">&lt;4 yrs
Engineer 2
</t>
  </si>
  <si>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</si>
  <si>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</si>
  <si>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</si>
  <si>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</si>
  <si>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</si>
  <si>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</si>
  <si>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</si>
  <si>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Fournisseur 8</t>
  </si>
  <si>
    <t>Fournisseur 9</t>
  </si>
  <si>
    <t>Fournisseur 10</t>
  </si>
  <si>
    <t>Fournisseur 11</t>
  </si>
  <si>
    <t>Fournisseur 12</t>
  </si>
  <si>
    <t>Fournisseur 13</t>
  </si>
  <si>
    <t>Fournisseur 14</t>
  </si>
  <si>
    <t>Fournisseur 15</t>
  </si>
  <si>
    <t>Fournisseur 16</t>
  </si>
  <si>
    <t>Select type of profile</t>
  </si>
  <si>
    <t>Profile experience</t>
  </si>
  <si>
    <t xml:space="preserve">Ranking matrix </t>
  </si>
  <si>
    <t>Position</t>
  </si>
  <si>
    <t>Supplier name</t>
  </si>
  <si>
    <t xml:space="preserve">Average price </t>
  </si>
  <si>
    <t xml:space="preserve">&gt;10 yrs
exp </t>
  </si>
  <si>
    <t>Best price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</si>
</sst>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_-[$€-2]\ * #,##0_-;\-[$€-2]\ * #,##0_-;_-[$€-2]\ * &quot;-&quot;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Arial"/>
      <family val="2"/>
    </font>
    <font>
      <sz val="11"/>
      <color theme="1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sz val="11"/>
      <color rgb="FF000000"/>
      <name val="Arial"/>
      <family val="2"/>
      <charset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2F2F2"/>
        <bgColor rgb="FFDCE6F2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6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top"/>
    </xf>
    <xf numFmtId="0" fontId="4" fillId="4" borderId="6" xfId="0" applyFont="1" applyFill="1" applyBorder="1" applyAlignment="1">
      <alignment vertical="top"/>
    </xf>
    <xf numFmtId="0" fontId="5" fillId="4" borderId="7" xfId="0" applyFont="1" applyFill="1" applyBorder="1"/>
    <xf numFmtId="165" fontId="5" fillId="4" borderId="0" xfId="0" applyNumberFormat="1" applyFont="1" applyFill="1"/>
    <xf numFmtId="0" fontId="0" fillId="5" borderId="0" xfId="0" applyFill="1"/>
    <xf numFmtId="0" fontId="5" fillId="4" borderId="10" xfId="0" applyFont="1" applyFill="1" applyBorder="1"/>
    <xf numFmtId="44" fontId="3" fillId="4" borderId="11" xfId="1" applyFont="1" applyFill="1" applyBorder="1"/>
    <xf numFmtId="44" fontId="3" fillId="4" borderId="12" xfId="1" applyFont="1" applyFill="1" applyBorder="1"/>
    <xf numFmtId="44" fontId="3" fillId="0" borderId="12" xfId="1" applyFont="1" applyBorder="1"/>
    <xf numFmtId="44" fontId="3" fillId="0" borderId="13" xfId="1" applyFont="1" applyBorder="1"/>
    <xf numFmtId="0" fontId="5" fillId="4" borderId="14" xfId="0" applyFont="1" applyFill="1" applyBorder="1"/>
    <xf numFmtId="44" fontId="0" fillId="0" borderId="8" xfId="1" applyFont="1" applyBorder="1"/>
    <xf numFmtId="44" fontId="3" fillId="4" borderId="18" xfId="1" applyFont="1" applyFill="1" applyBorder="1"/>
    <xf numFmtId="44" fontId="3" fillId="4" borderId="19" xfId="1" applyFont="1" applyFill="1" applyBorder="1"/>
    <xf numFmtId="44" fontId="3" fillId="0" borderId="19" xfId="1" applyFont="1" applyBorder="1"/>
    <xf numFmtId="44" fontId="3" fillId="0" borderId="20" xfId="1" applyFont="1" applyBorder="1"/>
    <xf numFmtId="44" fontId="3" fillId="4" borderId="15" xfId="1" applyFont="1" applyFill="1" applyBorder="1"/>
    <xf numFmtId="44" fontId="3" fillId="4" borderId="16" xfId="1" applyFont="1" applyFill="1" applyBorder="1"/>
    <xf numFmtId="44" fontId="3" fillId="0" borderId="16" xfId="1" applyFont="1" applyBorder="1"/>
    <xf numFmtId="44" fontId="3" fillId="0" borderId="17" xfId="1" applyFont="1" applyBorder="1"/>
    <xf numFmtId="0" fontId="3" fillId="4" borderId="21" xfId="0" applyFont="1" applyFill="1" applyBorder="1" applyAlignment="1">
      <alignment horizontal="center" vertical="top"/>
    </xf>
    <xf numFmtId="0" fontId="3" fillId="4" borderId="12" xfId="0" applyFont="1" applyFill="1" applyBorder="1" applyAlignment="1">
      <alignment horizontal="center" vertical="top"/>
    </xf>
    <xf numFmtId="0" fontId="4" fillId="4" borderId="22" xfId="0" applyFont="1" applyFill="1" applyBorder="1" applyAlignment="1">
      <alignment vertical="top"/>
    </xf>
    <xf numFmtId="0" fontId="3" fillId="4" borderId="0" xfId="0" applyFont="1" applyFill="1" applyAlignment="1">
      <alignment horizontal="center" vertical="top"/>
    </xf>
    <xf numFmtId="0" fontId="3" fillId="4" borderId="23" xfId="0" applyFont="1" applyFill="1" applyBorder="1" applyAlignment="1">
      <alignment horizontal="center" vertical="top"/>
    </xf>
    <xf numFmtId="0" fontId="0" fillId="4" borderId="0" xfId="0" applyFont="1" applyFill="1"/>
    <xf numFmtId="44" fontId="3" fillId="4" borderId="3" xfId="1" applyFont="1" applyFill="1" applyBorder="1"/>
    <xf numFmtId="44" fontId="3" fillId="4" borderId="8" xfId="1" applyFont="1" applyFill="1" applyBorder="1"/>
    <xf numFmtId="44" fontId="3" fillId="0" borderId="8" xfId="1" applyFont="1" applyBorder="1"/>
    <xf numFmtId="44" fontId="3" fillId="0" borderId="9" xfId="1" applyFont="1" applyBorder="1"/>
    <xf numFmtId="44" fontId="3" fillId="6" borderId="15" xfId="1" applyFont="1" applyFill="1" applyBorder="1"/>
    <xf numFmtId="44" fontId="3" fillId="6" borderId="16" xfId="1" applyFont="1" applyFill="1" applyBorder="1"/>
    <xf numFmtId="44" fontId="0" fillId="0" borderId="11" xfId="1" applyFont="1" applyBorder="1"/>
    <xf numFmtId="44" fontId="0" fillId="0" borderId="12" xfId="1" applyFont="1" applyBorder="1"/>
    <xf numFmtId="44" fontId="0" fillId="0" borderId="13" xfId="1" applyFont="1" applyBorder="1"/>
    <xf numFmtId="44" fontId="6" fillId="7" borderId="15" xfId="1" applyFont="1" applyFill="1" applyBorder="1"/>
    <xf numFmtId="44" fontId="6" fillId="7" borderId="16" xfId="1" applyFont="1" applyFill="1" applyBorder="1"/>
    <xf numFmtId="44" fontId="6" fillId="0" borderId="16" xfId="1" applyFont="1" applyBorder="1"/>
    <xf numFmtId="44" fontId="6" fillId="0" borderId="17" xfId="1" applyFont="1" applyBorder="1"/>
    <xf numFmtId="44" fontId="3" fillId="8" borderId="18" xfId="1" applyFont="1" applyFill="1" applyBorder="1" applyAlignment="1">
      <alignment horizontal="center"/>
    </xf>
    <xf numFmtId="44" fontId="3" fillId="8" borderId="19" xfId="1" applyFont="1" applyFill="1" applyBorder="1" applyAlignment="1">
      <alignment horizontal="center"/>
    </xf>
    <xf numFmtId="44" fontId="3" fillId="9" borderId="19" xfId="1" applyFont="1" applyFill="1" applyBorder="1"/>
    <xf numFmtId="44" fontId="3" fillId="9" borderId="20" xfId="1" applyFont="1" applyFill="1" applyBorder="1"/>
    <xf numFmtId="44" fontId="3" fillId="4" borderId="11" xfId="1" applyFont="1" applyFill="1" applyBorder="1" applyAlignment="1">
      <alignment horizontal="center"/>
    </xf>
    <xf numFmtId="44" fontId="3" fillId="4" borderId="12" xfId="1" applyFont="1" applyFill="1" applyBorder="1" applyAlignment="1">
      <alignment horizontal="center"/>
    </xf>
    <xf numFmtId="44" fontId="3" fillId="0" borderId="12" xfId="1" applyFont="1" applyBorder="1" applyAlignment="1">
      <alignment horizontal="center"/>
    </xf>
    <xf numFmtId="44" fontId="3" fillId="0" borderId="13" xfId="1" applyFont="1" applyBorder="1" applyAlignment="1">
      <alignment horizontal="center"/>
    </xf>
    <xf numFmtId="44" fontId="0" fillId="0" borderId="15" xfId="1" applyFont="1" applyBorder="1"/>
    <xf numFmtId="44" fontId="0" fillId="0" borderId="16" xfId="1" applyFont="1" applyBorder="1"/>
    <xf numFmtId="44" fontId="0" fillId="0" borderId="17" xfId="1" applyFont="1" applyBorder="1"/>
    <xf numFmtId="44" fontId="3" fillId="6" borderId="11" xfId="1" applyFont="1" applyFill="1" applyBorder="1"/>
    <xf numFmtId="44" fontId="3" fillId="6" borderId="12" xfId="1" applyFont="1" applyFill="1" applyBorder="1"/>
    <xf numFmtId="44" fontId="6" fillId="7" borderId="11" xfId="1" applyFont="1" applyFill="1" applyBorder="1"/>
    <xf numFmtId="44" fontId="6" fillId="7" borderId="12" xfId="1" applyFont="1" applyFill="1" applyBorder="1"/>
    <xf numFmtId="44" fontId="6" fillId="0" borderId="12" xfId="1" applyFont="1" applyBorder="1"/>
    <xf numFmtId="44" fontId="6" fillId="0" borderId="13" xfId="1" applyFont="1" applyBorder="1"/>
    <xf numFmtId="44" fontId="3" fillId="4" borderId="15" xfId="1" applyFont="1" applyFill="1" applyBorder="1" applyAlignment="1">
      <alignment horizontal="center" vertical="center"/>
    </xf>
    <xf numFmtId="44" fontId="3" fillId="4" borderId="16" xfId="1" applyFont="1" applyFill="1" applyBorder="1" applyAlignment="1">
      <alignment horizontal="center" vertical="center"/>
    </xf>
    <xf numFmtId="44" fontId="3" fillId="0" borderId="16" xfId="1" applyFont="1" applyBorder="1" applyAlignment="1">
      <alignment horizontal="center"/>
    </xf>
    <xf numFmtId="44" fontId="3" fillId="0" borderId="17" xfId="1" applyFont="1" applyBorder="1" applyAlignment="1">
      <alignment horizontal="center"/>
    </xf>
    <xf numFmtId="0" fontId="10" fillId="0" borderId="12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7858D2-D194-4BF7-9290-ED2D38288711}">
  <dimension ref="A3:D24"/>
  <sheetViews>
    <sheetView tabSelected="1" workbookViewId="0">
      <selection activeCell="H20" sqref="H20"/>
    </sheetView>
  </sheetViews>
  <sheetFormatPr baseColWidth="10" defaultRowHeight="14.5" x14ac:dyDescent="0.35"/>
  <cols>
    <col min="1" max="1" width="34.1796875" bestFit="1" customWidth="1"/>
    <col min="2" max="2" width="30" bestFit="1" customWidth="1"/>
    <col min="3" max="3" width="24.90625" bestFit="1" customWidth="1"/>
    <col min="4" max="4" width="30" bestFit="1" customWidth="1"/>
  </cols>
  <sheetData>
    <row r="3" spans="1:4" ht="26" x14ac:dyDescent="0.35">
      <c r="A3" s="69" t="s">
        <v>38</v>
      </c>
      <c r="B3" s="69" t="s">
        <v>39</v>
      </c>
    </row>
    <row r="4" spans="1:4" ht="18.5" x14ac:dyDescent="0.35">
      <c r="A4" s="70" t="s">
        <v>13</v>
      </c>
      <c r="B4" s="70" t="s">
        <v>44</v>
      </c>
    </row>
    <row r="6" spans="1:4" x14ac:dyDescent="0.35">
      <c r="A6" s="71" t="s">
        <v>40</v>
      </c>
    </row>
    <row r="7" spans="1:4" x14ac:dyDescent="0.35">
      <c r="A7" s="71"/>
      <c r="D7" s="72"/>
    </row>
    <row r="8" spans="1:4" x14ac:dyDescent="0.35">
      <c r="A8" s="72" t="s">
        <v>41</v>
      </c>
      <c r="B8" t="s">
        <v>42</v>
      </c>
      <c r="C8" s="73" t="s">
        <v>43</v>
      </c>
      <c r="D8" s="72" t="s">
        <v>45</v>
      </c>
    </row>
    <row r="9" spans="1:4" ht="15.5" x14ac:dyDescent="0.35">
      <c r="A9" s="74">
        <v>1</v>
      </c>
      <c r="B9" s="13"/>
      <c r="C9" s="73">
        <f>SUMIFS('Raw data'!G:G,'Raw data'!H:H,Selection!A9,'Raw data'!D:D,Selection!$A$4)</f>
        <v>68.333333333333329</v>
      </c>
    </row>
    <row r="10" spans="1:4" ht="15.5" x14ac:dyDescent="0.35">
      <c r="A10" s="75">
        <v>2</v>
      </c>
      <c r="C10" s="73">
        <f>SUMIFS('Raw data'!G:G,'Raw data'!H:H,Selection!A10,'Raw data'!D:D,Selection!$A$4)</f>
        <v>422.22222222222223</v>
      </c>
    </row>
    <row r="11" spans="1:4" ht="15.5" x14ac:dyDescent="0.35">
      <c r="A11" s="75">
        <v>3</v>
      </c>
      <c r="C11" s="73">
        <f>SUMIFS('Raw data'!G:G,'Raw data'!H:H,Selection!A11,'Raw data'!D:D,Selection!$A$4)</f>
        <v>476.09333333333336</v>
      </c>
    </row>
    <row r="12" spans="1:4" ht="15.5" x14ac:dyDescent="0.35">
      <c r="A12" s="74">
        <v>4</v>
      </c>
      <c r="C12" s="73">
        <f>SUMIFS('Raw data'!G:G,'Raw data'!H:H,Selection!A12,'Raw data'!D:D,Selection!$A$4)</f>
        <v>478.53555555555562</v>
      </c>
    </row>
    <row r="13" spans="1:4" ht="15.5" x14ac:dyDescent="0.35">
      <c r="A13" s="75">
        <v>5</v>
      </c>
      <c r="C13" s="73">
        <f>SUMIFS('Raw data'!G:G,'Raw data'!H:H,Selection!A13,'Raw data'!D:D,Selection!$A$4)</f>
        <v>485.69999999999993</v>
      </c>
    </row>
    <row r="14" spans="1:4" ht="15.5" x14ac:dyDescent="0.35">
      <c r="A14" s="75">
        <v>6</v>
      </c>
      <c r="C14" s="73">
        <f>SUMIFS('Raw data'!G:G,'Raw data'!H:H,Selection!A14,'Raw data'!D:D,Selection!$A$4)</f>
        <v>501</v>
      </c>
    </row>
    <row r="15" spans="1:4" ht="15.5" x14ac:dyDescent="0.35">
      <c r="A15" s="74">
        <v>7</v>
      </c>
      <c r="C15" s="73">
        <f>SUMIFS('Raw data'!G:G,'Raw data'!H:H,Selection!A15,'Raw data'!D:D,Selection!$A$4)</f>
        <v>501.66666666666669</v>
      </c>
    </row>
    <row r="16" spans="1:4" ht="15.5" x14ac:dyDescent="0.35">
      <c r="A16" s="75">
        <v>8</v>
      </c>
      <c r="C16" s="73">
        <f>SUMIFS('Raw data'!G:G,'Raw data'!H:H,Selection!A16,'Raw data'!D:D,Selection!$A$4)</f>
        <v>511.66666666666669</v>
      </c>
    </row>
    <row r="17" spans="1:3" ht="15.5" x14ac:dyDescent="0.35">
      <c r="A17" s="75">
        <v>9</v>
      </c>
      <c r="C17" s="73">
        <f>SUMIFS('Raw data'!G:G,'Raw data'!H:H,Selection!A17,'Raw data'!D:D,Selection!$A$4)</f>
        <v>533.33333333333337</v>
      </c>
    </row>
    <row r="18" spans="1:3" ht="15.5" x14ac:dyDescent="0.35">
      <c r="A18" s="74">
        <v>10</v>
      </c>
      <c r="C18" s="73">
        <f>SUMIFS('Raw data'!G:G,'Raw data'!H:H,Selection!A18,'Raw data'!D:D,Selection!$A$4)</f>
        <v>537.6</v>
      </c>
    </row>
    <row r="19" spans="1:3" ht="15.5" x14ac:dyDescent="0.35">
      <c r="A19" s="75">
        <v>11</v>
      </c>
      <c r="C19" s="73">
        <f>SUMIFS('Raw data'!G:G,'Raw data'!H:H,Selection!A19,'Raw data'!D:D,Selection!$A$4)</f>
        <v>601.66666666666663</v>
      </c>
    </row>
    <row r="20" spans="1:3" ht="15.5" x14ac:dyDescent="0.35">
      <c r="A20" s="75">
        <v>12</v>
      </c>
      <c r="C20" s="73">
        <f>SUMIFS('Raw data'!G:G,'Raw data'!H:H,Selection!A20,'Raw data'!D:D,Selection!$A$4)</f>
        <v>621.33333333333337</v>
      </c>
    </row>
    <row r="21" spans="1:3" ht="15.5" x14ac:dyDescent="0.35">
      <c r="A21" s="74">
        <v>13</v>
      </c>
      <c r="C21" s="73">
        <f>SUMIFS('Raw data'!G:G,'Raw data'!H:H,Selection!A21,'Raw data'!D:D,Selection!$A$4)</f>
        <v>0</v>
      </c>
    </row>
    <row r="22" spans="1:3" ht="15.5" x14ac:dyDescent="0.35">
      <c r="A22" s="75">
        <v>14</v>
      </c>
      <c r="C22" s="73">
        <f>SUMIFS('Raw data'!G:G,'Raw data'!H:H,Selection!A22,'Raw data'!D:D,Selection!$A$4)</f>
        <v>0</v>
      </c>
    </row>
    <row r="23" spans="1:3" ht="15.5" x14ac:dyDescent="0.35">
      <c r="A23" s="75">
        <v>15</v>
      </c>
      <c r="C23" s="73">
        <f>SUMIFS('Raw data'!G:G,'Raw data'!H:H,Selection!A23,'Raw data'!D:D,Selection!$A$4)</f>
        <v>0</v>
      </c>
    </row>
    <row r="24" spans="1:3" ht="15.5" x14ac:dyDescent="0.35">
      <c r="A24" s="74">
        <v>16</v>
      </c>
      <c r="C24" s="73">
        <f>SUMIFS('Raw data'!G:G,'Raw data'!H:H,Selection!A24,'Raw data'!D:D,Selection!$A$4)</f>
        <v>0</v>
      </c>
    </row>
  </sheetData>
  <mergeCells count="1">
    <mergeCell ref="A6:A7"/>
  </mergeCells>
  <phoneticPr fontId="9" type="noConversion"/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B91EA3C-3511-44C3-971F-DE45D9062A5B}">
          <x14:formula1>
            <xm:f>Liste!$G$2:$G$10</xm:f>
          </x14:formula1>
          <xm:sqref>B4</xm:sqref>
        </x14:dataValidation>
        <x14:dataValidation type="list" allowBlank="1" showInputMessage="1" showErrorMessage="1" xr:uid="{F5B23EDA-15C6-4B0F-9E8B-5598E6F9030B}">
          <x14:formula1>
            <xm:f>Liste!$A$3:$A$4</xm:f>
          </x14:formula1>
          <xm:sqref>A4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67C399-2758-4807-98CD-F559827664DD}">
  <dimension ref="A2:Q35"/>
  <sheetViews>
    <sheetView topLeftCell="A3" workbookViewId="0">
      <selection activeCell="H13" sqref="H13"/>
    </sheetView>
  </sheetViews>
  <sheetFormatPr baseColWidth="10" defaultRowHeight="14.5" x14ac:dyDescent="0.35"/>
  <cols>
    <col min="2" max="2" width="8.26953125" bestFit="1" customWidth="1"/>
    <col min="3" max="3" width="18.54296875" bestFit="1" customWidth="1"/>
    <col min="4" max="4" width="30.36328125" bestFit="1" customWidth="1"/>
    <col min="5" max="5" width="15.08984375" customWidth="1"/>
    <col min="6" max="6" width="12.36328125" bestFit="1" customWidth="1"/>
    <col min="7" max="7" width="21.90625" bestFit="1" customWidth="1"/>
    <col min="8" max="8" width="16.1796875" bestFit="1" customWidth="1"/>
    <col min="9" max="11" width="10.08984375" bestFit="1" customWidth="1"/>
    <col min="12" max="17" width="9.90625" bestFit="1" customWidth="1"/>
  </cols>
  <sheetData>
    <row r="2" spans="1:17" ht="15" thickBot="1" x14ac:dyDescent="0.4"/>
    <row r="3" spans="1:17" ht="56.5" thickBot="1" x14ac:dyDescent="0.4">
      <c r="A3" s="1" t="s">
        <v>0</v>
      </c>
      <c r="B3" s="2" t="s">
        <v>1</v>
      </c>
      <c r="C3" s="3" t="s">
        <v>2</v>
      </c>
      <c r="D3" s="4" t="s">
        <v>3</v>
      </c>
      <c r="E3" s="5" t="s">
        <v>4</v>
      </c>
      <c r="F3" s="5" t="s">
        <v>5</v>
      </c>
      <c r="G3" s="5" t="s">
        <v>6</v>
      </c>
      <c r="H3" s="5" t="s">
        <v>7</v>
      </c>
      <c r="I3" s="6" t="s">
        <v>17</v>
      </c>
      <c r="J3" s="6" t="s">
        <v>18</v>
      </c>
      <c r="K3" s="6" t="s">
        <v>19</v>
      </c>
      <c r="L3" s="7" t="s">
        <v>20</v>
      </c>
      <c r="M3" s="8" t="s">
        <v>21</v>
      </c>
      <c r="N3" s="7" t="s">
        <v>8</v>
      </c>
      <c r="O3" s="7" t="s">
        <v>9</v>
      </c>
      <c r="P3" s="7" t="s">
        <v>10</v>
      </c>
      <c r="Q3" s="7" t="s">
        <v>11</v>
      </c>
    </row>
    <row r="4" spans="1:17" ht="15" thickBot="1" x14ac:dyDescent="0.4">
      <c r="A4" s="9">
        <v>1</v>
      </c>
      <c r="B4" s="9">
        <v>1.1000000000000001</v>
      </c>
      <c r="C4" s="10" t="s">
        <v>15</v>
      </c>
      <c r="D4" s="11" t="s">
        <v>13</v>
      </c>
      <c r="E4" t="s">
        <v>22</v>
      </c>
      <c r="F4" t="s">
        <v>12</v>
      </c>
      <c r="G4" s="12">
        <f>IFERROR(AVERAGE(I4:Q4),"No value")</f>
        <v>68.333333333333329</v>
      </c>
      <c r="H4" s="13">
        <v>1</v>
      </c>
      <c r="I4" s="35"/>
      <c r="J4" s="36"/>
      <c r="K4" s="36"/>
      <c r="L4" s="36">
        <v>65</v>
      </c>
      <c r="M4" s="20">
        <f>L4</f>
        <v>65</v>
      </c>
      <c r="N4" s="36">
        <v>75</v>
      </c>
      <c r="O4" s="37"/>
      <c r="P4" s="37"/>
      <c r="Q4" s="38"/>
    </row>
    <row r="5" spans="1:17" ht="15" thickBot="1" x14ac:dyDescent="0.4">
      <c r="A5" s="9">
        <v>1</v>
      </c>
      <c r="B5" s="9">
        <v>1.1000000000000001</v>
      </c>
      <c r="C5" s="10" t="s">
        <v>15</v>
      </c>
      <c r="D5" s="14" t="s">
        <v>13</v>
      </c>
      <c r="E5" t="s">
        <v>23</v>
      </c>
      <c r="F5" t="s">
        <v>12</v>
      </c>
      <c r="G5" s="12">
        <f>IFERROR(AVERAGE(I5:Q5),"No value")</f>
        <v>422.22222222222223</v>
      </c>
      <c r="H5">
        <f>IF(B5=B4,H4+1,1)</f>
        <v>2</v>
      </c>
      <c r="I5" s="15">
        <v>300</v>
      </c>
      <c r="J5" s="16">
        <v>340</v>
      </c>
      <c r="K5" s="16">
        <v>400</v>
      </c>
      <c r="L5" s="17">
        <v>390</v>
      </c>
      <c r="M5" s="20">
        <f>L5</f>
        <v>390</v>
      </c>
      <c r="N5" s="17">
        <v>440</v>
      </c>
      <c r="O5" s="17">
        <v>480</v>
      </c>
      <c r="P5" s="17">
        <v>515</v>
      </c>
      <c r="Q5" s="18">
        <v>545</v>
      </c>
    </row>
    <row r="6" spans="1:17" ht="15" thickBot="1" x14ac:dyDescent="0.4">
      <c r="A6" s="9">
        <v>1</v>
      </c>
      <c r="B6" s="9">
        <v>1.1000000000000001</v>
      </c>
      <c r="C6" s="10" t="s">
        <v>15</v>
      </c>
      <c r="D6" s="14" t="s">
        <v>13</v>
      </c>
      <c r="E6" t="s">
        <v>24</v>
      </c>
      <c r="F6" t="s">
        <v>12</v>
      </c>
      <c r="G6" s="12">
        <f>IFERROR(AVERAGE(I6:Q6),"No value")</f>
        <v>476.09333333333336</v>
      </c>
      <c r="H6">
        <f>IF(B6=B5,H5+1,1)</f>
        <v>3</v>
      </c>
      <c r="I6" s="15">
        <v>323</v>
      </c>
      <c r="J6" s="16">
        <v>411</v>
      </c>
      <c r="K6" s="16">
        <v>466</v>
      </c>
      <c r="L6" s="17">
        <v>423</v>
      </c>
      <c r="M6" s="20">
        <f>L6*1.08</f>
        <v>456.84000000000003</v>
      </c>
      <c r="N6" s="17">
        <v>470</v>
      </c>
      <c r="O6" s="17">
        <v>537</v>
      </c>
      <c r="P6" s="17">
        <v>580</v>
      </c>
      <c r="Q6" s="18">
        <v>618</v>
      </c>
    </row>
    <row r="7" spans="1:17" ht="15" thickBot="1" x14ac:dyDescent="0.4">
      <c r="A7" s="9">
        <v>1</v>
      </c>
      <c r="B7" s="9">
        <v>1.1000000000000001</v>
      </c>
      <c r="C7" s="10" t="s">
        <v>15</v>
      </c>
      <c r="D7" s="19" t="s">
        <v>13</v>
      </c>
      <c r="E7" t="s">
        <v>25</v>
      </c>
      <c r="F7" t="s">
        <v>12</v>
      </c>
      <c r="G7" s="12">
        <f>IFERROR(AVERAGE(I7:Q7),"No value")</f>
        <v>478.53555555555562</v>
      </c>
      <c r="H7">
        <f>IF(B7=B6,H6+1,1)</f>
        <v>4</v>
      </c>
      <c r="I7" s="39">
        <v>305</v>
      </c>
      <c r="J7" s="40">
        <v>377.65</v>
      </c>
      <c r="K7" s="40">
        <v>412</v>
      </c>
      <c r="L7" s="27">
        <v>405</v>
      </c>
      <c r="M7" s="37">
        <v>457.65</v>
      </c>
      <c r="N7" s="27">
        <v>512</v>
      </c>
      <c r="O7" s="27">
        <v>572</v>
      </c>
      <c r="P7" s="27">
        <v>617.76</v>
      </c>
      <c r="Q7" s="28">
        <v>647.76</v>
      </c>
    </row>
    <row r="8" spans="1:17" ht="15" thickBot="1" x14ac:dyDescent="0.4">
      <c r="A8" s="9">
        <v>1</v>
      </c>
      <c r="B8" s="9">
        <v>1.1000000000000001</v>
      </c>
      <c r="C8" s="10" t="s">
        <v>15</v>
      </c>
      <c r="D8" s="14" t="s">
        <v>13</v>
      </c>
      <c r="E8" t="s">
        <v>26</v>
      </c>
      <c r="F8" s="34" t="s">
        <v>12</v>
      </c>
      <c r="G8" s="12">
        <f>IFERROR(AVERAGE(I8:Q8),"No value")</f>
        <v>485.69999999999993</v>
      </c>
      <c r="H8">
        <f>IF(B8=B7,H7+1,1)</f>
        <v>5</v>
      </c>
      <c r="I8" s="21">
        <v>332.1</v>
      </c>
      <c r="J8" s="22">
        <v>365.40000000000003</v>
      </c>
      <c r="K8" s="22">
        <v>432</v>
      </c>
      <c r="L8" s="22">
        <v>415.8</v>
      </c>
      <c r="M8" s="36">
        <f>L8</f>
        <v>415.8</v>
      </c>
      <c r="N8" s="23">
        <v>457.2</v>
      </c>
      <c r="O8" s="23">
        <v>540</v>
      </c>
      <c r="P8" s="23">
        <v>665.1</v>
      </c>
      <c r="Q8" s="24">
        <v>747.9</v>
      </c>
    </row>
    <row r="9" spans="1:17" ht="15" thickBot="1" x14ac:dyDescent="0.4">
      <c r="A9" s="9">
        <v>1</v>
      </c>
      <c r="B9" s="9">
        <v>1.1000000000000001</v>
      </c>
      <c r="C9" s="10" t="s">
        <v>15</v>
      </c>
      <c r="D9" s="14" t="s">
        <v>13</v>
      </c>
      <c r="E9" t="s">
        <v>27</v>
      </c>
      <c r="F9" t="s">
        <v>12</v>
      </c>
      <c r="G9" s="12">
        <f>IFERROR(AVERAGE(I9:Q9),"No value")</f>
        <v>501</v>
      </c>
      <c r="H9">
        <f>IF(B9=B8,H8+1,1)</f>
        <v>6</v>
      </c>
      <c r="I9" s="41"/>
      <c r="J9" s="42"/>
      <c r="K9" s="42"/>
      <c r="L9" s="42">
        <v>435</v>
      </c>
      <c r="M9" s="20">
        <f>L9</f>
        <v>435</v>
      </c>
      <c r="N9" s="42">
        <v>495</v>
      </c>
      <c r="O9" s="42">
        <v>545</v>
      </c>
      <c r="P9" s="42">
        <v>595</v>
      </c>
      <c r="Q9" s="43"/>
    </row>
    <row r="10" spans="1:17" ht="15" thickBot="1" x14ac:dyDescent="0.4">
      <c r="A10" s="9">
        <v>1</v>
      </c>
      <c r="B10" s="9">
        <v>1.1000000000000001</v>
      </c>
      <c r="C10" s="10" t="s">
        <v>15</v>
      </c>
      <c r="D10" s="14" t="s">
        <v>13</v>
      </c>
      <c r="E10" t="s">
        <v>28</v>
      </c>
      <c r="F10" t="s">
        <v>12</v>
      </c>
      <c r="G10" s="12">
        <f>IFERROR(AVERAGE(I10:Q10),"No value")</f>
        <v>501.66666666666669</v>
      </c>
      <c r="H10">
        <f>IF(B10=B9,H9+1,1)</f>
        <v>7</v>
      </c>
      <c r="I10" s="15">
        <v>360</v>
      </c>
      <c r="J10" s="16">
        <v>400</v>
      </c>
      <c r="K10" s="16">
        <v>475</v>
      </c>
      <c r="L10" s="17">
        <v>440</v>
      </c>
      <c r="M10" s="20">
        <f>L10</f>
        <v>440</v>
      </c>
      <c r="N10" s="17">
        <v>500</v>
      </c>
      <c r="O10" s="17">
        <v>570</v>
      </c>
      <c r="P10" s="17">
        <v>630</v>
      </c>
      <c r="Q10" s="18">
        <v>700</v>
      </c>
    </row>
    <row r="11" spans="1:17" ht="15" thickBot="1" x14ac:dyDescent="0.4">
      <c r="A11" s="9">
        <v>1</v>
      </c>
      <c r="B11" s="9">
        <v>1.1000000000000001</v>
      </c>
      <c r="C11" s="10" t="s">
        <v>15</v>
      </c>
      <c r="D11" s="14" t="s">
        <v>13</v>
      </c>
      <c r="E11" t="s">
        <v>29</v>
      </c>
      <c r="F11" t="s">
        <v>12</v>
      </c>
      <c r="G11" s="12">
        <f>IFERROR(AVERAGE(I11:Q11),"No value")</f>
        <v>511.66666666666669</v>
      </c>
      <c r="H11">
        <f>IF(B11=B10,H10+1,1)</f>
        <v>8</v>
      </c>
      <c r="I11" s="41"/>
      <c r="J11" s="42"/>
      <c r="K11" s="42"/>
      <c r="L11" s="42">
        <v>410</v>
      </c>
      <c r="M11" s="20">
        <f>L11</f>
        <v>410</v>
      </c>
      <c r="N11" s="42">
        <v>450</v>
      </c>
      <c r="O11" s="42">
        <v>540</v>
      </c>
      <c r="P11" s="42">
        <v>610</v>
      </c>
      <c r="Q11" s="43">
        <v>650</v>
      </c>
    </row>
    <row r="12" spans="1:17" ht="15" thickBot="1" x14ac:dyDescent="0.4">
      <c r="A12" s="9">
        <v>1</v>
      </c>
      <c r="B12" s="9">
        <v>1.1000000000000001</v>
      </c>
      <c r="C12" s="10" t="s">
        <v>15</v>
      </c>
      <c r="D12" s="19" t="s">
        <v>13</v>
      </c>
      <c r="E12" t="s">
        <v>30</v>
      </c>
      <c r="F12" t="s">
        <v>12</v>
      </c>
      <c r="G12" s="12">
        <f>IFERROR(AVERAGE(I12:Q12),"No value")</f>
        <v>533.33333333333337</v>
      </c>
      <c r="H12">
        <f>IF(B12=B11,H11+1,1)</f>
        <v>9</v>
      </c>
      <c r="I12" s="44"/>
      <c r="J12" s="45"/>
      <c r="K12" s="45"/>
      <c r="L12" s="46">
        <v>420</v>
      </c>
      <c r="M12" s="20">
        <f>L12</f>
        <v>420</v>
      </c>
      <c r="N12" s="46">
        <v>490</v>
      </c>
      <c r="O12" s="46">
        <v>540</v>
      </c>
      <c r="P12" s="46">
        <v>630</v>
      </c>
      <c r="Q12" s="47">
        <v>700</v>
      </c>
    </row>
    <row r="13" spans="1:17" ht="15" thickBot="1" x14ac:dyDescent="0.4">
      <c r="A13" s="9">
        <v>1</v>
      </c>
      <c r="B13" s="9">
        <v>1.1000000000000001</v>
      </c>
      <c r="C13" s="10" t="s">
        <v>15</v>
      </c>
      <c r="D13" s="14" t="s">
        <v>13</v>
      </c>
      <c r="E13" t="s">
        <v>31</v>
      </c>
      <c r="F13" t="s">
        <v>12</v>
      </c>
      <c r="G13" s="12">
        <f>IFERROR(AVERAGE(I13:Q13),"No value")</f>
        <v>537.6</v>
      </c>
      <c r="H13">
        <f>IF(B13=B12,H12+1,1)</f>
        <v>10</v>
      </c>
      <c r="I13" s="48"/>
      <c r="J13" s="49"/>
      <c r="K13" s="49"/>
      <c r="L13" s="50">
        <v>441</v>
      </c>
      <c r="M13" s="20">
        <f>L13</f>
        <v>441</v>
      </c>
      <c r="N13" s="50">
        <v>491.40000000000003</v>
      </c>
      <c r="O13" s="50">
        <v>529.20000000000005</v>
      </c>
      <c r="P13" s="50">
        <v>630</v>
      </c>
      <c r="Q13" s="51">
        <v>693</v>
      </c>
    </row>
    <row r="14" spans="1:17" ht="15" thickBot="1" x14ac:dyDescent="0.4">
      <c r="A14" s="9">
        <v>1</v>
      </c>
      <c r="B14" s="9">
        <v>1.1000000000000001</v>
      </c>
      <c r="C14" s="10" t="s">
        <v>15</v>
      </c>
      <c r="D14" s="14" t="s">
        <v>13</v>
      </c>
      <c r="E14" t="s">
        <v>32</v>
      </c>
      <c r="F14" t="s">
        <v>12</v>
      </c>
      <c r="G14" s="12">
        <f>IFERROR(AVERAGE(I14:Q14),"No value")</f>
        <v>601.66666666666663</v>
      </c>
      <c r="H14">
        <f>IF(B14=B13,H13+1,1)</f>
        <v>11</v>
      </c>
      <c r="I14" s="52"/>
      <c r="J14" s="53"/>
      <c r="K14" s="53"/>
      <c r="L14" s="54">
        <v>445</v>
      </c>
      <c r="M14" s="20">
        <f>L14</f>
        <v>445</v>
      </c>
      <c r="N14" s="54">
        <v>530</v>
      </c>
      <c r="O14" s="54">
        <v>620</v>
      </c>
      <c r="P14" s="54">
        <v>730</v>
      </c>
      <c r="Q14" s="55">
        <v>840</v>
      </c>
    </row>
    <row r="15" spans="1:17" ht="15" thickBot="1" x14ac:dyDescent="0.4">
      <c r="A15" s="9">
        <v>1</v>
      </c>
      <c r="B15" s="9">
        <v>1.1000000000000001</v>
      </c>
      <c r="C15" s="10" t="s">
        <v>15</v>
      </c>
      <c r="D15" s="19" t="s">
        <v>13</v>
      </c>
      <c r="E15" t="s">
        <v>33</v>
      </c>
      <c r="F15" t="s">
        <v>12</v>
      </c>
      <c r="G15" s="12">
        <f>IFERROR(AVERAGE(I15:Q15),"No value")</f>
        <v>621.33333333333337</v>
      </c>
      <c r="H15">
        <f>IF(B15=B14,H14+1,1)</f>
        <v>12</v>
      </c>
      <c r="I15" s="25"/>
      <c r="J15" s="26"/>
      <c r="K15" s="26"/>
      <c r="L15" s="27">
        <v>504</v>
      </c>
      <c r="M15" s="20">
        <f>L15</f>
        <v>504</v>
      </c>
      <c r="N15" s="27">
        <v>576</v>
      </c>
      <c r="O15" s="27">
        <v>624</v>
      </c>
      <c r="P15" s="27">
        <v>728</v>
      </c>
      <c r="Q15" s="28">
        <v>792</v>
      </c>
    </row>
    <row r="16" spans="1:17" ht="15" thickBot="1" x14ac:dyDescent="0.4">
      <c r="A16" s="9">
        <v>1</v>
      </c>
      <c r="B16" s="9">
        <v>1.1000000000000001</v>
      </c>
      <c r="C16" s="10" t="s">
        <v>15</v>
      </c>
      <c r="D16" s="14" t="s">
        <v>13</v>
      </c>
      <c r="E16" t="s">
        <v>34</v>
      </c>
      <c r="F16" t="s">
        <v>12</v>
      </c>
      <c r="G16" s="12" t="str">
        <f>IFERROR(AVERAGE(I16:Q16),"No value")</f>
        <v>No value</v>
      </c>
      <c r="H16">
        <f>IF(B16=B15,H15+1,1)</f>
        <v>13</v>
      </c>
      <c r="I16" s="21"/>
      <c r="J16" s="22"/>
      <c r="K16" s="22"/>
      <c r="L16" s="23"/>
      <c r="M16" s="20"/>
      <c r="N16" s="23"/>
      <c r="O16" s="23"/>
      <c r="P16" s="23"/>
      <c r="Q16" s="24"/>
    </row>
    <row r="17" spans="1:17" ht="15" thickBot="1" x14ac:dyDescent="0.4">
      <c r="A17" s="9">
        <v>1</v>
      </c>
      <c r="B17" s="9">
        <v>1.1000000000000001</v>
      </c>
      <c r="C17" s="10" t="s">
        <v>15</v>
      </c>
      <c r="D17" s="14" t="s">
        <v>13</v>
      </c>
      <c r="E17" t="s">
        <v>35</v>
      </c>
      <c r="F17" t="s">
        <v>12</v>
      </c>
      <c r="G17" s="12" t="str">
        <f>IFERROR(AVERAGE(I17:Q17),"No value")</f>
        <v>No value</v>
      </c>
      <c r="H17">
        <f>IF(B17=B16,H16+1,1)</f>
        <v>14</v>
      </c>
      <c r="I17" s="15"/>
      <c r="J17" s="16"/>
      <c r="K17" s="16"/>
      <c r="L17" s="17"/>
      <c r="M17" s="20"/>
      <c r="N17" s="17"/>
      <c r="O17" s="17"/>
      <c r="P17" s="17"/>
      <c r="Q17" s="18"/>
    </row>
    <row r="18" spans="1:17" ht="15" thickBot="1" x14ac:dyDescent="0.4">
      <c r="A18" s="9">
        <v>1</v>
      </c>
      <c r="B18" s="9">
        <v>1.1000000000000001</v>
      </c>
      <c r="C18" s="10" t="s">
        <v>15</v>
      </c>
      <c r="D18" s="14" t="s">
        <v>13</v>
      </c>
      <c r="E18" t="s">
        <v>36</v>
      </c>
      <c r="F18" t="s">
        <v>12</v>
      </c>
      <c r="G18" s="12" t="str">
        <f>IFERROR(AVERAGE(I18:Q18),"No value")</f>
        <v>No value</v>
      </c>
      <c r="H18">
        <f>IF(B18=B17,H17+1,1)</f>
        <v>15</v>
      </c>
      <c r="I18" s="15"/>
      <c r="J18" s="16"/>
      <c r="K18" s="16"/>
      <c r="L18" s="17"/>
      <c r="M18" s="20"/>
      <c r="N18" s="17"/>
      <c r="O18" s="17"/>
      <c r="P18" s="17"/>
      <c r="Q18" s="18"/>
    </row>
    <row r="19" spans="1:17" ht="15" thickBot="1" x14ac:dyDescent="0.4">
      <c r="A19" s="9">
        <v>1</v>
      </c>
      <c r="B19" s="9">
        <v>1.1000000000000001</v>
      </c>
      <c r="C19" s="10" t="s">
        <v>15</v>
      </c>
      <c r="D19" s="14" t="s">
        <v>13</v>
      </c>
      <c r="E19" t="s">
        <v>37</v>
      </c>
      <c r="F19" t="s">
        <v>12</v>
      </c>
      <c r="G19" s="12" t="str">
        <f>IFERROR(AVERAGE(I19:Q19),"No value")</f>
        <v>No value</v>
      </c>
      <c r="H19">
        <f>IF(B19=B18,H18+1,1)</f>
        <v>16</v>
      </c>
      <c r="I19" s="52"/>
      <c r="J19" s="53"/>
      <c r="K19" s="53"/>
      <c r="L19" s="54"/>
      <c r="M19" s="20"/>
      <c r="N19" s="54"/>
      <c r="O19" s="54"/>
      <c r="P19" s="54"/>
      <c r="Q19" s="55"/>
    </row>
    <row r="20" spans="1:17" ht="15" thickBot="1" x14ac:dyDescent="0.4">
      <c r="A20" s="9">
        <v>1</v>
      </c>
      <c r="B20" s="9">
        <v>1.2</v>
      </c>
      <c r="C20" s="10" t="s">
        <v>16</v>
      </c>
      <c r="D20" s="19" t="s">
        <v>14</v>
      </c>
      <c r="E20" t="s">
        <v>22</v>
      </c>
      <c r="F20" t="s">
        <v>12</v>
      </c>
      <c r="G20" s="12">
        <f>IFERROR(AVERAGE(I20:Q20),"No value")</f>
        <v>68.333333333333329</v>
      </c>
      <c r="H20">
        <f>IF(B20=B19,H19+1,1)</f>
        <v>1</v>
      </c>
      <c r="I20" s="25"/>
      <c r="J20" s="26"/>
      <c r="K20" s="26"/>
      <c r="L20" s="26">
        <v>65</v>
      </c>
      <c r="M20" s="20">
        <f>L20</f>
        <v>65</v>
      </c>
      <c r="N20" s="26">
        <v>75</v>
      </c>
      <c r="O20" s="27"/>
      <c r="P20" s="27"/>
      <c r="Q20" s="28"/>
    </row>
    <row r="21" spans="1:17" ht="15" thickBot="1" x14ac:dyDescent="0.4">
      <c r="A21" s="9">
        <v>1</v>
      </c>
      <c r="B21" s="9">
        <v>1.2</v>
      </c>
      <c r="C21" s="10" t="s">
        <v>16</v>
      </c>
      <c r="D21" s="14" t="s">
        <v>14</v>
      </c>
      <c r="E21" t="s">
        <v>23</v>
      </c>
      <c r="F21" t="s">
        <v>12</v>
      </c>
      <c r="G21" s="12">
        <f>IFERROR(AVERAGE(I21:Q21),"No value")</f>
        <v>422.22222222222223</v>
      </c>
      <c r="H21">
        <f>IF(B21=B20,H20+1,1)</f>
        <v>2</v>
      </c>
      <c r="I21" s="21">
        <v>300</v>
      </c>
      <c r="J21" s="22">
        <v>340</v>
      </c>
      <c r="K21" s="22">
        <v>400</v>
      </c>
      <c r="L21" s="23">
        <v>390</v>
      </c>
      <c r="M21" s="20">
        <f>L21</f>
        <v>390</v>
      </c>
      <c r="N21" s="23">
        <v>440</v>
      </c>
      <c r="O21" s="23">
        <v>480</v>
      </c>
      <c r="P21" s="23">
        <v>515</v>
      </c>
      <c r="Q21" s="24">
        <v>545</v>
      </c>
    </row>
    <row r="22" spans="1:17" ht="15" thickBot="1" x14ac:dyDescent="0.4">
      <c r="A22" s="9">
        <v>1</v>
      </c>
      <c r="B22" s="9">
        <v>1.2</v>
      </c>
      <c r="C22" s="10" t="s">
        <v>16</v>
      </c>
      <c r="D22" s="19" t="s">
        <v>14</v>
      </c>
      <c r="E22" t="s">
        <v>29</v>
      </c>
      <c r="F22" t="s">
        <v>12</v>
      </c>
      <c r="G22" s="12">
        <f>IFERROR(AVERAGE(I22:Q22),"No value")</f>
        <v>447.22222222222223</v>
      </c>
      <c r="H22">
        <f>IF(B22=B21,H21+1,1)</f>
        <v>3</v>
      </c>
      <c r="I22" s="56">
        <v>275</v>
      </c>
      <c r="J22" s="57">
        <v>310</v>
      </c>
      <c r="K22" s="57">
        <v>370</v>
      </c>
      <c r="L22" s="57">
        <v>410</v>
      </c>
      <c r="M22" s="20">
        <f>L22</f>
        <v>410</v>
      </c>
      <c r="N22" s="57">
        <v>450</v>
      </c>
      <c r="O22" s="57">
        <v>540</v>
      </c>
      <c r="P22" s="57">
        <v>610</v>
      </c>
      <c r="Q22" s="58">
        <v>650</v>
      </c>
    </row>
    <row r="23" spans="1:17" ht="15" thickBot="1" x14ac:dyDescent="0.4">
      <c r="A23" s="9">
        <v>1</v>
      </c>
      <c r="B23" s="9">
        <v>1.2</v>
      </c>
      <c r="C23" s="10" t="s">
        <v>16</v>
      </c>
      <c r="D23" s="14" t="s">
        <v>14</v>
      </c>
      <c r="E23" t="s">
        <v>24</v>
      </c>
      <c r="F23" t="s">
        <v>12</v>
      </c>
      <c r="G23" s="12">
        <f>IFERROR(AVERAGE(I23:Q23),"No value")</f>
        <v>476.09333333333336</v>
      </c>
      <c r="H23">
        <f>IF(B23=B22,H22+1,1)</f>
        <v>4</v>
      </c>
      <c r="I23" s="21">
        <v>323</v>
      </c>
      <c r="J23" s="22">
        <v>411</v>
      </c>
      <c r="K23" s="22">
        <v>466</v>
      </c>
      <c r="L23" s="23">
        <v>423</v>
      </c>
      <c r="M23" s="20">
        <f>L23*1.08</f>
        <v>456.84000000000003</v>
      </c>
      <c r="N23" s="23">
        <v>470</v>
      </c>
      <c r="O23" s="23">
        <v>537</v>
      </c>
      <c r="P23" s="23">
        <v>580</v>
      </c>
      <c r="Q23" s="24">
        <v>618</v>
      </c>
    </row>
    <row r="24" spans="1:17" ht="15" thickBot="1" x14ac:dyDescent="0.4">
      <c r="A24" s="9">
        <v>1</v>
      </c>
      <c r="B24" s="9">
        <v>1.2</v>
      </c>
      <c r="C24" s="10" t="s">
        <v>16</v>
      </c>
      <c r="D24" s="14" t="s">
        <v>14</v>
      </c>
      <c r="E24" t="s">
        <v>25</v>
      </c>
      <c r="F24" t="s">
        <v>12</v>
      </c>
      <c r="G24" s="12">
        <f>IFERROR(AVERAGE(I24:Q24),"No value")</f>
        <v>485.46097777777777</v>
      </c>
      <c r="H24">
        <f>IF(B24=B23,H23+1,1)</f>
        <v>5</v>
      </c>
      <c r="I24" s="59">
        <v>310</v>
      </c>
      <c r="J24" s="60">
        <v>384</v>
      </c>
      <c r="K24" s="60">
        <v>419.68000000000006</v>
      </c>
      <c r="L24" s="17">
        <v>410</v>
      </c>
      <c r="M24" s="37">
        <v>464</v>
      </c>
      <c r="N24" s="17">
        <v>519.68000000000006</v>
      </c>
      <c r="O24" s="17">
        <v>579.68000000000006</v>
      </c>
      <c r="P24" s="17">
        <v>626.0544000000001</v>
      </c>
      <c r="Q24" s="18">
        <v>656.0544000000001</v>
      </c>
    </row>
    <row r="25" spans="1:17" ht="15" thickBot="1" x14ac:dyDescent="0.4">
      <c r="A25" s="9">
        <v>1</v>
      </c>
      <c r="B25" s="9">
        <v>1.2</v>
      </c>
      <c r="C25" s="10" t="s">
        <v>16</v>
      </c>
      <c r="D25" s="14" t="s">
        <v>14</v>
      </c>
      <c r="E25" t="s">
        <v>26</v>
      </c>
      <c r="F25" s="34" t="s">
        <v>12</v>
      </c>
      <c r="G25" s="12">
        <f>IFERROR(AVERAGE(I25:Q25),"No value")</f>
        <v>485.69999999999993</v>
      </c>
      <c r="H25">
        <f>IF(B25=B24,H24+1,1)</f>
        <v>6</v>
      </c>
      <c r="I25" s="15">
        <v>332.1</v>
      </c>
      <c r="J25" s="16">
        <v>365.40000000000003</v>
      </c>
      <c r="K25" s="16">
        <v>432</v>
      </c>
      <c r="L25" s="16">
        <v>415.8</v>
      </c>
      <c r="M25" s="36">
        <f>L25</f>
        <v>415.8</v>
      </c>
      <c r="N25" s="17">
        <v>457.2</v>
      </c>
      <c r="O25" s="17">
        <v>540</v>
      </c>
      <c r="P25" s="17">
        <v>665.1</v>
      </c>
      <c r="Q25" s="18">
        <v>747.9</v>
      </c>
    </row>
    <row r="26" spans="1:17" ht="15" thickBot="1" x14ac:dyDescent="0.4">
      <c r="A26" s="9">
        <v>1</v>
      </c>
      <c r="B26" s="9">
        <v>1.2</v>
      </c>
      <c r="C26" s="10" t="s">
        <v>16</v>
      </c>
      <c r="D26" s="14" t="s">
        <v>14</v>
      </c>
      <c r="E26" t="s">
        <v>27</v>
      </c>
      <c r="F26" t="s">
        <v>12</v>
      </c>
      <c r="G26" s="12">
        <f>IFERROR(AVERAGE(I26:Q26),"No value")</f>
        <v>501</v>
      </c>
      <c r="H26">
        <f>IF(B26=B25,H25+1,1)</f>
        <v>7</v>
      </c>
      <c r="I26" s="41"/>
      <c r="J26" s="42"/>
      <c r="K26" s="42"/>
      <c r="L26" s="42">
        <v>435</v>
      </c>
      <c r="M26" s="20">
        <f>L26</f>
        <v>435</v>
      </c>
      <c r="N26" s="42">
        <v>495</v>
      </c>
      <c r="O26" s="42">
        <v>545</v>
      </c>
      <c r="P26" s="42">
        <v>595</v>
      </c>
      <c r="Q26" s="43"/>
    </row>
    <row r="27" spans="1:17" ht="15" thickBot="1" x14ac:dyDescent="0.4">
      <c r="A27" s="9">
        <v>1</v>
      </c>
      <c r="B27" s="9">
        <v>1.2</v>
      </c>
      <c r="C27" s="10" t="s">
        <v>16</v>
      </c>
      <c r="D27" s="14" t="s">
        <v>14</v>
      </c>
      <c r="E27" t="s">
        <v>28</v>
      </c>
      <c r="F27" t="s">
        <v>12</v>
      </c>
      <c r="G27" s="12">
        <f>IFERROR(AVERAGE(I27:Q27),"No value")</f>
        <v>501.66666666666669</v>
      </c>
      <c r="H27">
        <f>IF(B27=B26,H26+1,1)</f>
        <v>8</v>
      </c>
      <c r="I27" s="15">
        <v>360</v>
      </c>
      <c r="J27" s="16">
        <v>400</v>
      </c>
      <c r="K27" s="16">
        <v>475</v>
      </c>
      <c r="L27" s="17">
        <v>440</v>
      </c>
      <c r="M27" s="20">
        <f>L27</f>
        <v>440</v>
      </c>
      <c r="N27" s="17">
        <v>500</v>
      </c>
      <c r="O27" s="17">
        <v>570</v>
      </c>
      <c r="P27" s="17">
        <v>630</v>
      </c>
      <c r="Q27" s="18">
        <v>700</v>
      </c>
    </row>
    <row r="28" spans="1:17" ht="15" thickBot="1" x14ac:dyDescent="0.4">
      <c r="A28" s="9">
        <v>1</v>
      </c>
      <c r="B28" s="9">
        <v>1.2</v>
      </c>
      <c r="C28" s="10" t="s">
        <v>16</v>
      </c>
      <c r="D28" s="14" t="s">
        <v>14</v>
      </c>
      <c r="E28" t="s">
        <v>30</v>
      </c>
      <c r="F28" t="s">
        <v>12</v>
      </c>
      <c r="G28" s="12">
        <f>IFERROR(AVERAGE(I28:Q28),"No value")</f>
        <v>533.33333333333337</v>
      </c>
      <c r="H28">
        <f>IF(B28=B27,H27+1,1)</f>
        <v>9</v>
      </c>
      <c r="I28" s="61"/>
      <c r="J28" s="62"/>
      <c r="K28" s="62"/>
      <c r="L28" s="63">
        <v>420</v>
      </c>
      <c r="M28" s="20">
        <f>L28</f>
        <v>420</v>
      </c>
      <c r="N28" s="63">
        <v>490</v>
      </c>
      <c r="O28" s="63">
        <v>540</v>
      </c>
      <c r="P28" s="63">
        <v>630</v>
      </c>
      <c r="Q28" s="64">
        <v>700</v>
      </c>
    </row>
    <row r="29" spans="1:17" ht="15" thickBot="1" x14ac:dyDescent="0.4">
      <c r="A29" s="9">
        <v>1</v>
      </c>
      <c r="B29" s="9">
        <v>1.2</v>
      </c>
      <c r="C29" s="10" t="s">
        <v>16</v>
      </c>
      <c r="D29" s="19" t="s">
        <v>14</v>
      </c>
      <c r="E29" t="s">
        <v>35</v>
      </c>
      <c r="F29" t="s">
        <v>12</v>
      </c>
      <c r="G29" s="12">
        <f>IFERROR(AVERAGE(I29:Q29),"No value")</f>
        <v>533.79999999999995</v>
      </c>
      <c r="H29">
        <f>IF(B29=B28,H28+1,1)</f>
        <v>10</v>
      </c>
      <c r="I29" s="25"/>
      <c r="J29" s="26">
        <v>440</v>
      </c>
      <c r="K29" s="26"/>
      <c r="L29" s="27">
        <v>486</v>
      </c>
      <c r="M29" s="20">
        <f>L29</f>
        <v>486</v>
      </c>
      <c r="N29" s="27">
        <v>541</v>
      </c>
      <c r="O29" s="27">
        <v>716</v>
      </c>
      <c r="P29" s="27"/>
      <c r="Q29" s="28"/>
    </row>
    <row r="30" spans="1:17" ht="15" thickBot="1" x14ac:dyDescent="0.4">
      <c r="A30" s="29">
        <v>1</v>
      </c>
      <c r="B30" s="30">
        <v>1.2</v>
      </c>
      <c r="C30" s="31" t="s">
        <v>16</v>
      </c>
      <c r="D30" s="14" t="s">
        <v>14</v>
      </c>
      <c r="E30" t="s">
        <v>31</v>
      </c>
      <c r="F30" t="s">
        <v>12</v>
      </c>
      <c r="G30" s="12">
        <f>IFERROR(AVERAGE(I30:Q30),"No value")</f>
        <v>537.6</v>
      </c>
      <c r="H30">
        <f>IF(B30=B29,H29+1,1)</f>
        <v>11</v>
      </c>
      <c r="I30" s="48"/>
      <c r="J30" s="49"/>
      <c r="K30" s="49"/>
      <c r="L30" s="50">
        <v>441</v>
      </c>
      <c r="M30" s="20">
        <f>L30</f>
        <v>441</v>
      </c>
      <c r="N30" s="50">
        <v>491.40000000000003</v>
      </c>
      <c r="O30" s="50">
        <v>529.20000000000005</v>
      </c>
      <c r="P30" s="50">
        <v>630</v>
      </c>
      <c r="Q30" s="51">
        <v>693</v>
      </c>
    </row>
    <row r="31" spans="1:17" ht="15" thickBot="1" x14ac:dyDescent="0.4">
      <c r="A31" s="32">
        <v>1</v>
      </c>
      <c r="B31" s="30">
        <v>1.2</v>
      </c>
      <c r="C31" s="31" t="s">
        <v>16</v>
      </c>
      <c r="D31" s="14" t="s">
        <v>14</v>
      </c>
      <c r="E31" t="s">
        <v>32</v>
      </c>
      <c r="F31" t="s">
        <v>12</v>
      </c>
      <c r="G31" s="12">
        <f>IFERROR(AVERAGE(I31:Q31),"No value")</f>
        <v>601.66666666666663</v>
      </c>
      <c r="H31">
        <f>IF(B31=B30,H30+1,1)</f>
        <v>12</v>
      </c>
      <c r="I31" s="52"/>
      <c r="J31" s="53"/>
      <c r="K31" s="53"/>
      <c r="L31" s="54">
        <v>445</v>
      </c>
      <c r="M31" s="20">
        <f>L31</f>
        <v>445</v>
      </c>
      <c r="N31" s="54">
        <v>530</v>
      </c>
      <c r="O31" s="54">
        <v>620</v>
      </c>
      <c r="P31" s="54">
        <v>730</v>
      </c>
      <c r="Q31" s="55">
        <v>840</v>
      </c>
    </row>
    <row r="32" spans="1:17" ht="15" thickBot="1" x14ac:dyDescent="0.4">
      <c r="A32" s="32">
        <v>1</v>
      </c>
      <c r="B32" s="30">
        <v>1.2</v>
      </c>
      <c r="C32" s="31" t="s">
        <v>16</v>
      </c>
      <c r="D32" s="14" t="s">
        <v>14</v>
      </c>
      <c r="E32" t="s">
        <v>33</v>
      </c>
      <c r="F32" t="s">
        <v>12</v>
      </c>
      <c r="G32" s="12">
        <f>IFERROR(AVERAGE(I32:Q32),"No value")</f>
        <v>621.33333333333337</v>
      </c>
      <c r="H32">
        <f>IF(B32=B31,H31+1,1)</f>
        <v>13</v>
      </c>
      <c r="I32" s="15"/>
      <c r="J32" s="16"/>
      <c r="K32" s="16"/>
      <c r="L32" s="17">
        <v>504</v>
      </c>
      <c r="M32" s="20">
        <f>L32</f>
        <v>504</v>
      </c>
      <c r="N32" s="17">
        <v>576</v>
      </c>
      <c r="O32" s="17">
        <v>624</v>
      </c>
      <c r="P32" s="17">
        <v>728</v>
      </c>
      <c r="Q32" s="18">
        <v>792</v>
      </c>
    </row>
    <row r="33" spans="1:17" ht="15" thickBot="1" x14ac:dyDescent="0.4">
      <c r="A33" s="32">
        <v>1</v>
      </c>
      <c r="B33" s="30">
        <v>1.2</v>
      </c>
      <c r="C33" s="31" t="s">
        <v>16</v>
      </c>
      <c r="D33" s="14" t="s">
        <v>14</v>
      </c>
      <c r="E33" t="s">
        <v>34</v>
      </c>
      <c r="F33" t="s">
        <v>12</v>
      </c>
      <c r="G33" s="12" t="str">
        <f>IFERROR(AVERAGE(I33:Q33),"No value")</f>
        <v>No value</v>
      </c>
      <c r="H33">
        <f>IF(B33=B32,H32+1,1)</f>
        <v>14</v>
      </c>
      <c r="I33" s="15"/>
      <c r="J33" s="16"/>
      <c r="K33" s="16"/>
      <c r="L33" s="17"/>
      <c r="M33" s="20"/>
      <c r="N33" s="17"/>
      <c r="O33" s="17"/>
      <c r="P33" s="17"/>
      <c r="Q33" s="18"/>
    </row>
    <row r="34" spans="1:17" ht="15" thickBot="1" x14ac:dyDescent="0.4">
      <c r="A34" s="32">
        <v>1</v>
      </c>
      <c r="B34" s="30">
        <v>1.2</v>
      </c>
      <c r="C34" s="31" t="s">
        <v>16</v>
      </c>
      <c r="D34" s="14" t="s">
        <v>14</v>
      </c>
      <c r="E34" t="s">
        <v>36</v>
      </c>
      <c r="F34" t="s">
        <v>12</v>
      </c>
      <c r="G34" s="12" t="str">
        <f>IFERROR(AVERAGE(I34:Q34),"No value")</f>
        <v>No value</v>
      </c>
      <c r="H34">
        <f>IF(B34=B33,H33+1,1)</f>
        <v>15</v>
      </c>
      <c r="I34" s="15"/>
      <c r="J34" s="16"/>
      <c r="K34" s="16"/>
      <c r="L34" s="17"/>
      <c r="M34" s="20"/>
      <c r="N34" s="17"/>
      <c r="O34" s="17"/>
      <c r="P34" s="17"/>
      <c r="Q34" s="18"/>
    </row>
    <row r="35" spans="1:17" ht="15" thickBot="1" x14ac:dyDescent="0.4">
      <c r="A35" s="33">
        <v>1</v>
      </c>
      <c r="B35" s="30">
        <v>1.2</v>
      </c>
      <c r="C35" s="31" t="s">
        <v>16</v>
      </c>
      <c r="D35" s="19" t="s">
        <v>14</v>
      </c>
      <c r="E35" t="s">
        <v>37</v>
      </c>
      <c r="F35" t="s">
        <v>12</v>
      </c>
      <c r="G35" s="12" t="str">
        <f>IFERROR(AVERAGE(I35:Q35),"No value")</f>
        <v>No value</v>
      </c>
      <c r="H35">
        <f>IF(B35=B34,H34+1,1)</f>
        <v>16</v>
      </c>
      <c r="I35" s="65"/>
      <c r="J35" s="66"/>
      <c r="K35" s="66"/>
      <c r="L35" s="67"/>
      <c r="M35" s="20"/>
      <c r="N35" s="67"/>
      <c r="O35" s="67"/>
      <c r="P35" s="67"/>
      <c r="Q35" s="68"/>
    </row>
  </sheetData>
  <autoFilter ref="A3:Q35" xr:uid="{BE67C399-2758-4807-98CD-F559827664DD}"/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975EA9-6CDF-4F33-915F-70E7220014BC}">
  <dimension ref="A2:G10"/>
  <sheetViews>
    <sheetView workbookViewId="0">
      <selection activeCell="E14" sqref="E14"/>
    </sheetView>
  </sheetViews>
  <sheetFormatPr baseColWidth="10" defaultRowHeight="14.5" x14ac:dyDescent="0.35"/>
  <sheetData>
    <row r="2" spans="1:7" ht="25.5" x14ac:dyDescent="0.35">
      <c r="G2" s="6" t="s">
        <v>17</v>
      </c>
    </row>
    <row r="3" spans="1:7" ht="28" x14ac:dyDescent="0.35">
      <c r="A3" t="s">
        <v>13</v>
      </c>
      <c r="G3" s="6" t="s">
        <v>18</v>
      </c>
    </row>
    <row r="4" spans="1:7" ht="25.5" x14ac:dyDescent="0.35">
      <c r="A4" t="s">
        <v>14</v>
      </c>
      <c r="G4" s="6" t="s">
        <v>19</v>
      </c>
    </row>
    <row r="5" spans="1:7" ht="42" x14ac:dyDescent="0.35">
      <c r="G5" s="7" t="s">
        <v>20</v>
      </c>
    </row>
    <row r="6" spans="1:7" ht="42" x14ac:dyDescent="0.35">
      <c r="G6" s="8" t="s">
        <v>21</v>
      </c>
    </row>
    <row r="7" spans="1:7" ht="28" x14ac:dyDescent="0.35">
      <c r="G7" s="7" t="s">
        <v>8</v>
      </c>
    </row>
    <row r="8" spans="1:7" ht="28" x14ac:dyDescent="0.35">
      <c r="G8" s="7" t="s">
        <v>9</v>
      </c>
    </row>
    <row r="9" spans="1:7" ht="28" x14ac:dyDescent="0.35">
      <c r="G9" s="7" t="s">
        <v>10</v>
      </c>
    </row>
    <row r="10" spans="1:7" ht="28" x14ac:dyDescent="0.35">
      <c r="G10" s="7" t="s">
        <v>11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Selection</vt:lpstr>
      <vt:lpstr>Raw data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Barthlen, Arthur (GE Vernova, consultant)</dc:creator>
  <cp:lastModifiedBy>Barthlen, Arthur (GE Vernova, consultant)</cp:lastModifiedBy>
  <dcterms:created xsi:type="dcterms:W3CDTF">2023-12-01T16:09:53Z</dcterms:created>
  <dcterms:modified xsi:type="dcterms:W3CDTF">2023-12-01T16:22:22Z</dcterms:modified>
</cp:coreProperties>
</file>