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Lionel\Dropbox\00 GESTION\"/>
    </mc:Choice>
  </mc:AlternateContent>
  <xr:revisionPtr revIDLastSave="0" documentId="13_ncr:1_{10C1E872-FA4B-4626-823C-9F35BAB03609}" xr6:coauthVersionLast="45" xr6:coauthVersionMax="45" xr10:uidLastSave="{00000000-0000-0000-0000-000000000000}"/>
  <bookViews>
    <workbookView xWindow="-98" yWindow="-98" windowWidth="20715" windowHeight="13875" xr2:uid="{00000000-000D-0000-FFFF-FFFF00000000}"/>
  </bookViews>
  <sheets>
    <sheet name="QRcodes" sheetId="3" r:id="rId1"/>
  </sheets>
  <functionGroups builtInGroupCount="19"/>
  <definedNames>
    <definedName name="cheminCroixSuisse" localSheetId="0">QRcodes!$A$30</definedName>
    <definedName name="iciSwissQRCode">QRcodes!$A$6</definedName>
    <definedName name="QRPlage">QRcodes!$E$1:$E$81</definedName>
    <definedName name="QRValeur">QRcodes!$G$35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0" i="3" l="1"/>
  <c r="G2" i="3"/>
  <c r="G3" i="3"/>
  <c r="E48" i="3" l="1"/>
  <c r="G4" i="3"/>
  <c r="F47" i="3" l="1"/>
  <c r="F46" i="3"/>
  <c r="F45" i="3"/>
  <c r="F44" i="3"/>
  <c r="F43" i="3"/>
  <c r="F42" i="3"/>
  <c r="F41" i="3"/>
  <c r="F39" i="3"/>
  <c r="C48" i="3"/>
  <c r="F48" i="3"/>
  <c r="G5" i="3"/>
  <c r="F49" i="3" l="1"/>
  <c r="E33" i="3" s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 s="1"/>
  <c r="G32" i="3" s="1"/>
  <c r="G33" i="3"/>
  <c r="G34" i="3"/>
  <c r="G3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iojkpl^$</author>
  </authors>
  <commentList>
    <comment ref="E3" authorId="0" shapeId="0" xr:uid="{C6B46B29-A142-4CDE-B7C3-C9F60CC95B87}">
      <text>
        <r>
          <rPr>
            <sz val="9"/>
            <color indexed="81"/>
            <rFont val="Tahoma"/>
            <family val="2"/>
          </rPr>
          <t>ATTENTION FORMAT TEXTE =
0200</t>
        </r>
      </text>
    </comment>
    <comment ref="E33" authorId="0" shapeId="0" xr:uid="{38DA3A5B-30B1-4662-A533-FEA7AB41288E}">
      <text>
        <r>
          <rPr>
            <b/>
            <sz val="9"/>
            <color indexed="81"/>
            <rFont val="Tahoma"/>
            <family val="2"/>
          </rPr>
          <t>reporté de F47</t>
        </r>
      </text>
    </comment>
  </commentList>
</comments>
</file>

<file path=xl/sharedStrings.xml><?xml version="1.0" encoding="utf-8"?>
<sst xmlns="http://schemas.openxmlformats.org/spreadsheetml/2006/main" count="114" uniqueCount="108">
  <si>
    <t>Données :</t>
  </si>
  <si>
    <t>C:\Users\Lionel\Dropbox\00 GESTION\00 QR factures\CH-Kreuz_7mm.png</t>
  </si>
  <si>
    <t>QRType</t>
  </si>
  <si>
    <t>Version</t>
  </si>
  <si>
    <t>Coding Type</t>
  </si>
  <si>
    <t>Konto</t>
  </si>
  <si>
    <t>ZE – Adress-Typ</t>
  </si>
  <si>
    <t>ZE – Name</t>
  </si>
  <si>
    <t>ZE – Strasse oder Adresszeile 1</t>
  </si>
  <si>
    <t>ZE – Hausnummer oder Adresszeile 2</t>
  </si>
  <si>
    <t>ZE – Postleitzahl</t>
  </si>
  <si>
    <t>ZE – Ort</t>
  </si>
  <si>
    <t>ZE – Land</t>
  </si>
  <si>
    <t>EZE – Adress-Typ</t>
  </si>
  <si>
    <t>EZE – Name</t>
  </si>
  <si>
    <t>EZE - Strasse oder Adresszeile 1</t>
  </si>
  <si>
    <t>EZE – Hausnummer oder Adresszeile 2</t>
  </si>
  <si>
    <t>EZE – Postleitzahl</t>
  </si>
  <si>
    <t>EZE – Ort</t>
  </si>
  <si>
    <t>EZE – Land</t>
  </si>
  <si>
    <t>Betrag</t>
  </si>
  <si>
    <t>Währung</t>
  </si>
  <si>
    <t>EZP – Adress-Typ</t>
  </si>
  <si>
    <t>EZP – Name</t>
  </si>
  <si>
    <t>EZP – Strasse oder Adresszeile 1</t>
  </si>
  <si>
    <t>EZP – Hausnummer oder Adresszeile 2</t>
  </si>
  <si>
    <t>EZP – Postleitzahl</t>
  </si>
  <si>
    <t>EZP – Ort</t>
  </si>
  <si>
    <t>EZP – Land</t>
  </si>
  <si>
    <t>Referenztyp</t>
  </si>
  <si>
    <t>Referenz</t>
  </si>
  <si>
    <t>Champ :</t>
  </si>
  <si>
    <t>//</t>
  </si>
  <si>
    <t>S1</t>
  </si>
  <si>
    <t>Fix</t>
  </si>
  <si>
    <t>fix</t>
  </si>
  <si>
    <t>freier Text</t>
  </si>
  <si>
    <t>Datum tt.mm.jjjj</t>
  </si>
  <si>
    <t>Belegnummer (Rechnungsnummer)</t>
  </si>
  <si>
    <t>Bereich</t>
  </si>
  <si>
    <t>Tag</t>
  </si>
  <si>
    <t>Anmerkungen</t>
  </si>
  <si>
    <t>Werte Beispiel</t>
  </si>
  <si>
    <t>/10/</t>
  </si>
  <si>
    <t>/11/</t>
  </si>
  <si>
    <t>/20/</t>
  </si>
  <si>
    <t>/30/</t>
  </si>
  <si>
    <t>/31/</t>
  </si>
  <si>
    <t>/32/</t>
  </si>
  <si>
    <t>/33/</t>
  </si>
  <si>
    <t>/40/</t>
  </si>
  <si>
    <t>Trennzeichen //</t>
  </si>
  <si>
    <t>Präfix S1</t>
  </si>
  <si>
    <t>Belegdatum</t>
  </si>
  <si>
    <t>Kundenreferenz</t>
  </si>
  <si>
    <t>MWST Nummer (UID)</t>
  </si>
  <si>
    <t>MWST Datum: oder Anfang-und Enddatum der Leistung</t>
  </si>
  <si>
    <t>MWST Details: Satz für die Rechnung oder Liste der Sätze mit entsprechenden Nettobeträge</t>
  </si>
  <si>
    <t>MWST Einfuhrsteuer: Reiner MWST Betrag oder Liste der reinen MWST Beträge und entsprechenden Sätze bei Einfuhr</t>
  </si>
  <si>
    <t>140.000-53 =&gt; /20/140.000-53</t>
  </si>
  <si>
    <t>140.000-53</t>
  </si>
  <si>
    <t>/11/200701</t>
  </si>
  <si>
    <t>uid =&gt; /10/10201409</t>
  </si>
  <si>
    <t>/30/102673831</t>
  </si>
  <si>
    <t>/31/200615 o. /31/181001190131</t>
  </si>
  <si>
    <t>/32/7.7/32/7.7:250</t>
  </si>
  <si>
    <t>ATTENTION DATE FACTURE / ECHEANCE EXACTE</t>
  </si>
  <si>
    <t>Kondotionen oder Liste der Konditionen (Skonto, Frist..)</t>
  </si>
  <si>
    <t>7.7:139.40</t>
  </si>
  <si>
    <t>7.7/139.40</t>
  </si>
  <si>
    <t>Unstrukturierte Mitteilung</t>
  </si>
  <si>
    <t>Trailer</t>
  </si>
  <si>
    <t>Rechnungsinformationen</t>
  </si>
  <si>
    <t>AV1 - Parameter</t>
  </si>
  <si>
    <t>AV2 - Parameter</t>
  </si>
  <si>
    <t>Name AV2: XY:XYService;54321</t>
  </si>
  <si>
    <t>SPC</t>
  </si>
  <si>
    <t>CH4431999123000889012</t>
  </si>
  <si>
    <t>S</t>
  </si>
  <si>
    <t>Robert Schneider AG</t>
  </si>
  <si>
    <t>Rue du Lac</t>
  </si>
  <si>
    <t>Biel</t>
  </si>
  <si>
    <t>CH</t>
  </si>
  <si>
    <t>CHF</t>
  </si>
  <si>
    <t>Pia-Maria Rutschmann-Schnyder</t>
  </si>
  <si>
    <t>Grosse Marktgasse</t>
  </si>
  <si>
    <t>Rorschach</t>
  </si>
  <si>
    <t>QRR</t>
  </si>
  <si>
    <t>Auftrag vom 15.06.2020</t>
  </si>
  <si>
    <t>EPD</t>
  </si>
  <si>
    <t>Name AV1: UV;UltraPay005;12345</t>
  </si>
  <si>
    <t>0200</t>
  </si>
  <si>
    <t>2501</t>
  </si>
  <si>
    <t>28</t>
  </si>
  <si>
    <t>9400</t>
  </si>
  <si>
    <t>10201409</t>
  </si>
  <si>
    <t>102673831</t>
  </si>
  <si>
    <t>7.7</t>
  </si>
  <si>
    <t>210000000003139471430009017</t>
  </si>
  <si>
    <t>SAISIE</t>
  </si>
  <si>
    <t>auto-formatage</t>
  </si>
  <si>
    <t>Voir notice détaillée :</t>
  </si>
  <si>
    <t>https://www.paymentstandards.ch/dam/downloads/ig-qr-bill-de.pdf</t>
  </si>
  <si>
    <t>Par rapport au fichier donné par Google api, il fallait ajouter la correction d'erreur (M, 15%) dans le code VBA</t>
  </si>
  <si>
    <t>chemin du fichier Croix Suisse :</t>
  </si>
  <si>
    <t>lien pour télécharger le fichier croix suisse :</t>
  </si>
  <si>
    <t>https://www.paymentstandards.ch/dam/downloads/swiss-cross.zip</t>
  </si>
  <si>
    <t>Dans ce document, vous trouverez l'exemple ici saisi pour vérifier le dessin.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</si>
</sst>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0" fillId="0" borderId="0" xfId="0" applyAlignment="1">
      <alignment horizontal="left" vertical="center" wrapText="1"/>
    </xf>
    <xf numFmtId="0" fontId="1" fillId="0" borderId="0" xfId="0" applyNumberFormat="1" applyFont="1" applyAlignment="1"/>
    <xf numFmtId="49" fontId="2" fillId="0" borderId="1" xfId="0" applyNumberFormat="1" applyFon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Fill="1" applyBorder="1" applyAlignment="1">
      <alignment horizontal="left" vertical="center"/>
    </xf>
    <xf numFmtId="0" fontId="0" fillId="0" borderId="2" xfId="0" applyNumberFormat="1" applyBorder="1" applyAlignment="1">
      <alignment horizontal="left" vertical="center"/>
    </xf>
    <xf numFmtId="14" fontId="0" fillId="2" borderId="2" xfId="0" applyNumberFormat="1" applyFill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49" fontId="0" fillId="0" borderId="4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6" fillId="0" borderId="0" xfId="1" applyAlignment="1">
      <alignment horizontal="left" vertical="center"/>
    </xf>
    <xf numFmtId="0" fontId="0" fillId="3" borderId="2" xfId="0" applyNumberFormat="1" applyFill="1" applyBorder="1" applyAlignment="1">
      <alignment horizontal="left" vertical="center"/>
    </xf>
    <xf numFmtId="0" fontId="0" fillId="3" borderId="8" xfId="0" applyFill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4" fontId="0" fillId="0" borderId="3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s://chart.googleapis.com/chart?chs=200x200&amp;cht=qr&amp;chl=SPC%0a0200%0a1%0aCH4431999123000889012%0aS%0aRobert+Schneider+AG%0aRue+du+Lac%0a1268%0a2501%0aBiel%0aCH%0a%0a%0a%0a%0a%0a%0a%0a1949.75%0aCHF%0aS%0aPia-Maria+Rutschmann-Schnyder%0aGrosse+Marktgasse%0a28%0a9400%0aRorschach%0aCH%0aQRR%0a210000000003139471430009017%0aAuftrag+vom+15.06.2020%0aEPD%0a//S1/10/10201409/11/200701/20/140.000-53/30/102673831/31/200615/32/7.7/33/7.7:139.40/40/0:30%0aName+AV1:+UV;UltraPay005;12345%0aName+AV2:+XY:XYService;54321&amp;chld=M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file:///C:\Users\Lionel\Dropbox\00%20GESTION\00%20QR%20factures\CH-Kreuz_7mm.png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11113</xdr:colOff>
      <xdr:row>0</xdr:row>
      <xdr:rowOff>58738</xdr:rowOff>
    </xdr:from>
    <xdr:to>
      <xdr:col>2</xdr:col>
      <xdr:colOff>2125663</xdr:colOff>
      <xdr:row>2</xdr:row>
      <xdr:rowOff>26988</xdr:rowOff>
    </xdr:to>
    <xdr:sp macro="[0]!QRCodeGen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06813" y="58738"/>
          <a:ext cx="2114550" cy="3349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GENERER SwissQRCode</a:t>
          </a:r>
        </a:p>
      </xdr:txBody>
    </xdr:sp>
    <xdr:clientData/>
  </xdr:twoCellAnchor>
  <xdr:twoCellAnchor editAs="oneCell">
    <xdr:from>
      <xdr:col>15</xdr:col>
      <xdr:colOff>179389</xdr:colOff>
      <xdr:row>10</xdr:row>
      <xdr:rowOff>115886</xdr:rowOff>
    </xdr:from>
    <xdr:to>
      <xdr:col>23</xdr:col>
      <xdr:colOff>300039</xdr:colOff>
      <xdr:row>25</xdr:row>
      <xdr:rowOff>90486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66839" y="2049461"/>
          <a:ext cx="5378450" cy="2689225"/>
        </a:xfrm>
        <a:prstGeom prst="rect">
          <a:avLst/>
        </a:prstGeom>
        <a:noFill/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2540000</xdr:colOff>
      <xdr:row>19</xdr:row>
      <xdr:rowOff>6350</xdr:rowOff>
    </xdr:to>
    <xdr:pic>
      <xdr:nvPicPr>
        <xdr:cNvPr id="225" name="SwissQRCode">
          <a:extLst>
            <a:ext uri="{FF2B5EF4-FFF2-40B4-BE49-F238E27FC236}">
              <a16:creationId xmlns:a16="http://schemas.microsoft.com/office/drawing/2014/main" id="{95F61DC6-A476-451E-ACE0-7123B1E206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3463"/>
          <a:ext cx="2540000" cy="254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1111250</xdr:colOff>
      <xdr:row>11</xdr:row>
      <xdr:rowOff>25400</xdr:rowOff>
    </xdr:from>
    <xdr:to>
      <xdr:col>0</xdr:col>
      <xdr:colOff>1428750</xdr:colOff>
      <xdr:row>12</xdr:row>
      <xdr:rowOff>161925</xdr:rowOff>
    </xdr:to>
    <xdr:pic>
      <xdr:nvPicPr>
        <xdr:cNvPr id="227" name="logo">
          <a:extLst>
            <a:ext uri="{FF2B5EF4-FFF2-40B4-BE49-F238E27FC236}">
              <a16:creationId xmlns:a16="http://schemas.microsoft.com/office/drawing/2014/main" id="{4640CAB6-07BB-49C8-928B-F029497655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r:link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2144713"/>
          <a:ext cx="317500" cy="31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paymentstandards.ch/dam/downloads/swiss-cross.zip" TargetMode="External"/><Relationship Id="rId1" Type="http://schemas.openxmlformats.org/officeDocument/2006/relationships/hyperlink" Target="https://www.paymentstandards.ch/dam/downloads/ig-qr-bill-de.pd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3"/>
  <dimension ref="A1:G51"/>
  <sheetViews>
    <sheetView tabSelected="1" topLeftCell="C28" zoomScaleNormal="100" workbookViewId="0">
      <selection activeCell="F46" sqref="F46"/>
    </sheetView>
  </sheetViews>
  <sheetFormatPr baseColWidth="10" defaultColWidth="9.19921875" defaultRowHeight="14.25" x14ac:dyDescent="0.45"/>
  <cols>
    <col min="1" max="1" width="47.53125" style="6" customWidth="1"/>
    <col min="2" max="2" width="4.19921875" style="1" bestFit="1" customWidth="1"/>
    <col min="3" max="3" width="47.53125" style="1" customWidth="1"/>
    <col min="4" max="4" width="31" style="1" bestFit="1" customWidth="1"/>
    <col min="5" max="5" width="22.1328125" style="7" customWidth="1"/>
    <col min="6" max="6" width="22.73046875" style="2" customWidth="1"/>
    <col min="7" max="7" width="85.1328125" style="8" customWidth="1"/>
    <col min="8" max="8" width="43.59765625" style="1" customWidth="1"/>
    <col min="9" max="16384" width="9.19921875" style="1"/>
  </cols>
  <sheetData>
    <row r="1" spans="4:7" ht="14.65" thickTop="1" x14ac:dyDescent="0.45">
      <c r="D1" s="1" t="s">
        <v>31</v>
      </c>
      <c r="E1" s="11" t="s">
        <v>0</v>
      </c>
      <c r="F1" s="3"/>
    </row>
    <row r="2" spans="4:7" x14ac:dyDescent="0.45">
      <c r="D2" s="4" t="s">
        <v>2</v>
      </c>
      <c r="E2" s="12" t="s">
        <v>76</v>
      </c>
      <c r="F2" s="1"/>
      <c r="G2" s="8" t="str">
        <f>E2&amp;alaligne()</f>
        <v xml:space="preserve">SPC
</v>
      </c>
    </row>
    <row r="3" spans="4:7" x14ac:dyDescent="0.45">
      <c r="D3" s="4" t="s">
        <v>3</v>
      </c>
      <c r="E3" s="13" t="s">
        <v>91</v>
      </c>
      <c r="F3" s="1"/>
      <c r="G3" s="8" t="str">
        <f>G2&amp;E3&amp;alaligne()</f>
        <v xml:space="preserve">SPC
0200
</v>
      </c>
    </row>
    <row r="4" spans="4:7" ht="24" customHeight="1" x14ac:dyDescent="0.45">
      <c r="D4" s="4" t="s">
        <v>4</v>
      </c>
      <c r="E4" s="14">
        <v>1</v>
      </c>
      <c r="F4" s="1"/>
      <c r="G4" s="8" t="str">
        <f t="shared" ref="G4:G35" si="0">G3&amp;E4&amp;alaligne()</f>
        <v xml:space="preserve">SPC
0200
1
</v>
      </c>
    </row>
    <row r="5" spans="4:7" x14ac:dyDescent="0.45">
      <c r="D5" s="4" t="s">
        <v>5</v>
      </c>
      <c r="E5" s="12" t="s">
        <v>77</v>
      </c>
      <c r="F5" s="1"/>
      <c r="G5" s="8" t="str">
        <f t="shared" si="0"/>
        <v xml:space="preserve">SPC
0200
1
CH4431999123000889012
</v>
      </c>
    </row>
    <row r="6" spans="4:7" x14ac:dyDescent="0.45">
      <c r="D6" s="4" t="s">
        <v>6</v>
      </c>
      <c r="E6" s="12" t="s">
        <v>78</v>
      </c>
      <c r="F6" s="1"/>
      <c r="G6" s="8" t="str">
        <f t="shared" si="0"/>
        <v xml:space="preserve">SPC
0200
1
CH4431999123000889012
S
</v>
      </c>
    </row>
    <row r="7" spans="4:7" x14ac:dyDescent="0.45">
      <c r="D7" s="4" t="s">
        <v>7</v>
      </c>
      <c r="E7" s="12" t="s">
        <v>79</v>
      </c>
      <c r="F7" s="1"/>
      <c r="G7" s="8" t="str">
        <f t="shared" si="0"/>
        <v xml:space="preserve">SPC
0200
1
CH4431999123000889012
S
Robert Schneider AG
</v>
      </c>
    </row>
    <row r="8" spans="4:7" x14ac:dyDescent="0.45">
      <c r="D8" s="4" t="s">
        <v>8</v>
      </c>
      <c r="E8" s="12" t="s">
        <v>80</v>
      </c>
      <c r="F8" s="1"/>
      <c r="G8" s="8" t="str">
        <f t="shared" si="0"/>
        <v xml:space="preserve">SPC
0200
1
CH4431999123000889012
S
Robert Schneider AG
Rue du Lac
</v>
      </c>
    </row>
    <row r="9" spans="4:7" x14ac:dyDescent="0.45">
      <c r="D9" s="4" t="s">
        <v>9</v>
      </c>
      <c r="E9" s="14">
        <v>1268</v>
      </c>
      <c r="F9" s="1"/>
      <c r="G9" s="8" t="str">
        <f t="shared" si="0"/>
        <v xml:space="preserve">SPC
0200
1
CH4431999123000889012
S
Robert Schneider AG
Rue du Lac
1268
</v>
      </c>
    </row>
    <row r="10" spans="4:7" x14ac:dyDescent="0.45">
      <c r="D10" s="4" t="s">
        <v>10</v>
      </c>
      <c r="E10" s="12" t="s">
        <v>92</v>
      </c>
      <c r="F10" s="1"/>
      <c r="G10" s="8" t="str">
        <f t="shared" si="0"/>
        <v xml:space="preserve">SPC
0200
1
CH4431999123000889012
S
Robert Schneider AG
Rue du Lac
1268
2501
</v>
      </c>
    </row>
    <row r="11" spans="4:7" x14ac:dyDescent="0.45">
      <c r="D11" s="4" t="s">
        <v>11</v>
      </c>
      <c r="E11" s="12" t="s">
        <v>81</v>
      </c>
      <c r="F11" s="1"/>
      <c r="G11" s="8" t="str">
        <f t="shared" si="0"/>
        <v xml:space="preserve">SPC
0200
1
CH4431999123000889012
S
Robert Schneider AG
Rue du Lac
1268
2501
Biel
</v>
      </c>
    </row>
    <row r="12" spans="4:7" x14ac:dyDescent="0.45">
      <c r="D12" s="4" t="s">
        <v>12</v>
      </c>
      <c r="E12" s="12" t="s">
        <v>82</v>
      </c>
      <c r="F12" s="1"/>
      <c r="G12" s="8" t="str">
        <f t="shared" si="0"/>
        <v xml:space="preserve">SPC
0200
1
CH4431999123000889012
S
Robert Schneider AG
Rue du Lac
1268
2501
Biel
CH
</v>
      </c>
    </row>
    <row r="13" spans="4:7" x14ac:dyDescent="0.45">
      <c r="D13" s="4" t="s">
        <v>13</v>
      </c>
      <c r="E13" s="12"/>
      <c r="F13" s="1"/>
      <c r="G13" s="8" t="str">
        <f t="shared" si="0"/>
        <v xml:space="preserve">SPC
0200
1
CH4431999123000889012
S
Robert Schneider AG
Rue du Lac
1268
2501
Biel
CH
</v>
      </c>
    </row>
    <row r="14" spans="4:7" x14ac:dyDescent="0.45">
      <c r="D14" s="4" t="s">
        <v>14</v>
      </c>
      <c r="E14" s="12"/>
      <c r="F14" s="1"/>
      <c r="G14" s="8" t="str">
        <f t="shared" si="0"/>
        <v xml:space="preserve">SPC
0200
1
CH4431999123000889012
S
Robert Schneider AG
Rue du Lac
1268
2501
Biel
CH
</v>
      </c>
    </row>
    <row r="15" spans="4:7" x14ac:dyDescent="0.45">
      <c r="D15" s="4" t="s">
        <v>15</v>
      </c>
      <c r="E15" s="12"/>
      <c r="F15" s="1"/>
      <c r="G15" s="8" t="str">
        <f t="shared" si="0"/>
        <v xml:space="preserve">SPC
0200
1
CH4431999123000889012
S
Robert Schneider AG
Rue du Lac
1268
2501
Biel
CH
</v>
      </c>
    </row>
    <row r="16" spans="4:7" x14ac:dyDescent="0.45">
      <c r="D16" s="4" t="s">
        <v>16</v>
      </c>
      <c r="E16" s="12"/>
      <c r="F16" s="1"/>
      <c r="G16" s="8" t="str">
        <f t="shared" si="0"/>
        <v xml:space="preserve">SPC
0200
1
CH4431999123000889012
S
Robert Schneider AG
Rue du Lac
1268
2501
Biel
CH
</v>
      </c>
    </row>
    <row r="17" spans="1:7" x14ac:dyDescent="0.45">
      <c r="D17" s="4" t="s">
        <v>17</v>
      </c>
      <c r="E17" s="12"/>
      <c r="F17" s="1"/>
      <c r="G17" s="8" t="str">
        <f t="shared" si="0"/>
        <v xml:space="preserve">SPC
0200
1
CH4431999123000889012
S
Robert Schneider AG
Rue du Lac
1268
2501
Biel
CH
</v>
      </c>
    </row>
    <row r="18" spans="1:7" x14ac:dyDescent="0.45">
      <c r="D18" s="4" t="s">
        <v>18</v>
      </c>
      <c r="E18" s="12"/>
      <c r="F18" s="1"/>
      <c r="G18" s="8" t="str">
        <f t="shared" si="0"/>
        <v xml:space="preserve">SPC
0200
1
CH4431999123000889012
S
Robert Schneider AG
Rue du Lac
1268
2501
Biel
CH
</v>
      </c>
    </row>
    <row r="19" spans="1:7" x14ac:dyDescent="0.45">
      <c r="D19" s="4" t="s">
        <v>19</v>
      </c>
      <c r="E19" s="12"/>
      <c r="F19" s="1"/>
      <c r="G19" s="8" t="str">
        <f t="shared" si="0"/>
        <v xml:space="preserve">SPC
0200
1
CH4431999123000889012
S
Robert Schneider AG
Rue du Lac
1268
2501
Biel
CH
</v>
      </c>
    </row>
    <row r="20" spans="1:7" x14ac:dyDescent="0.45">
      <c r="D20" s="4" t="s">
        <v>20</v>
      </c>
      <c r="E20" s="14">
        <v>1949.75</v>
      </c>
      <c r="F20" s="1"/>
      <c r="G20" s="8" t="str">
        <f t="shared" si="0"/>
        <v xml:space="preserve">SPC
0200
1
CH4431999123000889012
S
Robert Schneider AG
Rue du Lac
1268
2501
Biel
CH
1949.75
</v>
      </c>
    </row>
    <row r="21" spans="1:7" x14ac:dyDescent="0.45">
      <c r="A21" s="6" t="s">
        <v>101</v>
      </c>
      <c r="D21" s="4" t="s">
        <v>21</v>
      </c>
      <c r="E21" s="12" t="s">
        <v>83</v>
      </c>
      <c r="F21" s="1"/>
      <c r="G21" s="8" t="str">
        <f t="shared" si="0"/>
        <v xml:space="preserve">SPC
0200
1
CH4431999123000889012
S
Robert Schneider AG
Rue du Lac
1268
2501
Biel
CH
1949.75
CHF
</v>
      </c>
    </row>
    <row r="22" spans="1:7" x14ac:dyDescent="0.45">
      <c r="A22" s="31" t="s">
        <v>102</v>
      </c>
      <c r="D22" s="4" t="s">
        <v>22</v>
      </c>
      <c r="E22" s="12" t="s">
        <v>78</v>
      </c>
      <c r="F22" s="1"/>
      <c r="G22" s="8" t="str">
        <f t="shared" si="0"/>
        <v xml:space="preserve">SPC
0200
1
CH4431999123000889012
S
Robert Schneider AG
Rue du Lac
1268
2501
Biel
CH
1949.75
CHF
S
</v>
      </c>
    </row>
    <row r="23" spans="1:7" x14ac:dyDescent="0.45">
      <c r="A23" s="6" t="s">
        <v>107</v>
      </c>
      <c r="D23" s="4" t="s">
        <v>23</v>
      </c>
      <c r="E23" s="12" t="s">
        <v>84</v>
      </c>
      <c r="F23" s="1"/>
      <c r="G23" s="8" t="str">
        <f t="shared" si="0"/>
        <v xml:space="preserve">SPC
0200
1
CH4431999123000889012
S
Robert Schneider AG
Rue du Lac
1268
2501
Biel
CH
1949.75
CHF
S
Pia-Maria Rutschmann-Schnyder
</v>
      </c>
    </row>
    <row r="24" spans="1:7" x14ac:dyDescent="0.45">
      <c r="D24" s="4" t="s">
        <v>24</v>
      </c>
      <c r="E24" s="12" t="s">
        <v>85</v>
      </c>
      <c r="F24" s="1"/>
      <c r="G24" s="8" t="str">
        <f t="shared" si="0"/>
        <v xml:space="preserve">SPC
0200
1
CH4431999123000889012
S
Robert Schneider AG
Rue du Lac
1268
2501
Biel
CH
1949.75
CHF
S
Pia-Maria Rutschmann-Schnyder
Grosse Marktgasse
</v>
      </c>
    </row>
    <row r="25" spans="1:7" x14ac:dyDescent="0.45">
      <c r="A25" s="6" t="s">
        <v>103</v>
      </c>
      <c r="D25" s="4" t="s">
        <v>25</v>
      </c>
      <c r="E25" s="12" t="s">
        <v>93</v>
      </c>
      <c r="F25" s="1"/>
      <c r="G25" s="8" t="str">
        <f t="shared" si="0"/>
        <v xml:space="preserve">SPC
0200
1
CH4431999123000889012
S
Robert Schneider AG
Rue du Lac
1268
2501
Biel
CH
1949.75
CHF
S
Pia-Maria Rutschmann-Schnyder
Grosse Marktgasse
28
</v>
      </c>
    </row>
    <row r="26" spans="1:7" x14ac:dyDescent="0.45">
      <c r="B26" s="2"/>
      <c r="C26" s="2"/>
      <c r="D26" s="4" t="s">
        <v>26</v>
      </c>
      <c r="E26" s="12" t="s">
        <v>94</v>
      </c>
      <c r="F26" s="1"/>
      <c r="G26" s="8" t="str">
        <f t="shared" si="0"/>
        <v xml:space="preserve">SPC
0200
1
CH4431999123000889012
S
Robert Schneider AG
Rue du Lac
1268
2501
Biel
CH
1949.75
CHF
S
Pia-Maria Rutschmann-Schnyder
Grosse Marktgasse
28
9400
</v>
      </c>
    </row>
    <row r="27" spans="1:7" x14ac:dyDescent="0.45">
      <c r="A27" s="6" t="s">
        <v>105</v>
      </c>
      <c r="D27" s="4" t="s">
        <v>27</v>
      </c>
      <c r="E27" s="12" t="s">
        <v>86</v>
      </c>
      <c r="F27" s="1"/>
      <c r="G27" s="8" t="str">
        <f t="shared" si="0"/>
        <v xml:space="preserve">SPC
0200
1
CH4431999123000889012
S
Robert Schneider AG
Rue du Lac
1268
2501
Biel
CH
1949.75
CHF
S
Pia-Maria Rutschmann-Schnyder
Grosse Marktgasse
28
9400
Rorschach
</v>
      </c>
    </row>
    <row r="28" spans="1:7" x14ac:dyDescent="0.45">
      <c r="A28" s="31" t="s">
        <v>106</v>
      </c>
      <c r="D28" s="4" t="s">
        <v>28</v>
      </c>
      <c r="E28" s="12" t="s">
        <v>82</v>
      </c>
      <c r="F28" s="1"/>
      <c r="G28" s="8" t="str">
        <f t="shared" si="0"/>
        <v xml:space="preserve">SPC
0200
1
CH4431999123000889012
S
Robert Schneider AG
Rue du Lac
1268
2501
Biel
CH
1949.75
CHF
S
Pia-Maria Rutschmann-Schnyder
Grosse Marktgasse
28
9400
Rorschach
CH
</v>
      </c>
    </row>
    <row r="29" spans="1:7" x14ac:dyDescent="0.45">
      <c r="A29" s="6" t="s">
        <v>104</v>
      </c>
      <c r="D29" s="4" t="s">
        <v>29</v>
      </c>
      <c r="E29" s="12" t="s">
        <v>87</v>
      </c>
      <c r="F29" s="1"/>
      <c r="G29" s="8" t="str">
        <f t="shared" si="0"/>
        <v xml:space="preserve">SPC
0200
1
CH4431999123000889012
S
Robert Schneider AG
Rue du Lac
1268
2501
Biel
CH
1949.75
CHF
S
Pia-Maria Rutschmann-Schnyder
Grosse Marktgasse
28
9400
Rorschach
CH
QRR
</v>
      </c>
    </row>
    <row r="30" spans="1:7" x14ac:dyDescent="0.45">
      <c r="A30" s="6" t="s">
        <v>1</v>
      </c>
      <c r="D30" s="4" t="s">
        <v>30</v>
      </c>
      <c r="E30" s="12" t="s">
        <v>98</v>
      </c>
      <c r="F30" s="1"/>
      <c r="G30" s="8" t="str">
        <f t="shared" si="0"/>
        <v xml:space="preserve">SPC
0200
1
CH4431999123000889012
S
Robert Schneider AG
Rue du Lac
1268
2501
Biel
CH
1949.75
CHF
S
Pia-Maria Rutschmann-Schnyder
Grosse Marktgasse
28
9400
Rorschach
CH
QRR
210000000003139471430009017
</v>
      </c>
    </row>
    <row r="31" spans="1:7" ht="104.25" customHeight="1" x14ac:dyDescent="0.45">
      <c r="C31" s="5"/>
      <c r="D31" s="4" t="s">
        <v>70</v>
      </c>
      <c r="E31" s="12" t="s">
        <v>88</v>
      </c>
      <c r="F31" s="1"/>
      <c r="G31" s="8" t="str">
        <f>G30&amp;E31&amp;alaligne()</f>
        <v xml:space="preserve">SPC
0200
1
CH4431999123000889012
S
Robert Schneider AG
Rue du Lac
1268
2501
Biel
CH
1949.75
CHF
S
Pia-Maria Rutschmann-Schnyder
Grosse Marktgasse
28
9400
Rorschach
CH
QRR
210000000003139471430009017
Auftrag vom 15.06.2020
</v>
      </c>
    </row>
    <row r="32" spans="1:7" x14ac:dyDescent="0.45">
      <c r="D32" s="4" t="s">
        <v>71</v>
      </c>
      <c r="E32" s="12" t="s">
        <v>89</v>
      </c>
      <c r="F32" s="1"/>
      <c r="G32" s="8" t="str">
        <f>G31&amp;E32&amp;alaligne()</f>
        <v xml:space="preserve">SPC
0200
1
CH4431999123000889012
S
Robert Schneider AG
Rue du Lac
1268
2501
Biel
CH
1949.75
CHF
S
Pia-Maria Rutschmann-Schnyder
Grosse Marktgasse
28
9400
Rorschach
CH
QRR
210000000003139471430009017
Auftrag vom 15.06.2020
EPD
</v>
      </c>
    </row>
    <row r="33" spans="1:7" x14ac:dyDescent="0.45">
      <c r="D33" s="4" t="s">
        <v>72</v>
      </c>
      <c r="E33" s="32" t="str">
        <f>F49</f>
        <v>//S1/10/10201409/11/200701/20/140.000-53/30/102673831/31/200615/32/7.7/33/7.7:139.40/40/0:30</v>
      </c>
      <c r="F33" s="1"/>
      <c r="G33" s="8" t="str">
        <f t="shared" si="0"/>
        <v xml:space="preserve">SPC
0200
1
CH4431999123000889012
S
Robert Schneider AG
Rue du Lac
1268
2501
Biel
CH
1949.75
CHF
S
Pia-Maria Rutschmann-Schnyder
Grosse Marktgasse
28
9400
Rorschach
CH
QRR
210000000003139471430009017
Auftrag vom 15.06.2020
EPD
//S1/10/10201409/11/200701/20/140.000-53/30/102673831/31/200615/32/7.7/33/7.7:139.40/40/0:30
</v>
      </c>
    </row>
    <row r="34" spans="1:7" x14ac:dyDescent="0.45">
      <c r="D34" s="4" t="s">
        <v>73</v>
      </c>
      <c r="E34" s="12" t="s">
        <v>90</v>
      </c>
      <c r="F34" s="1"/>
      <c r="G34" s="8" t="str">
        <f t="shared" si="0"/>
        <v xml:space="preserve">SPC
0200
1
CH4431999123000889012
S
Robert Schneider AG
Rue du Lac
1268
2501
Biel
CH
1949.75
CHF
S
Pia-Maria Rutschmann-Schnyder
Grosse Marktgasse
28
9400
Rorschach
CH
QRR
210000000003139471430009017
Auftrag vom 15.06.2020
EPD
//S1/10/10201409/11/200701/20/140.000-53/30/102673831/31/200615/32/7.7/33/7.7:139.40/40/0:30
Name AV1: UV;UltraPay005;12345
</v>
      </c>
    </row>
    <row r="35" spans="1:7" ht="14.65" thickBot="1" x14ac:dyDescent="0.5">
      <c r="D35" s="4" t="s">
        <v>74</v>
      </c>
      <c r="E35" s="26" t="s">
        <v>75</v>
      </c>
      <c r="F35" s="1"/>
      <c r="G35" s="10" t="str">
        <f>G34&amp;E35</f>
        <v>SPC
0200
1
CH4431999123000889012
S
Robert Schneider AG
Rue du Lac
1268
2501
Biel
CH
1949.75
CHF
S
Pia-Maria Rutschmann-Schnyder
Grosse Marktgasse
28
9400
Rorschach
CH
QRR
210000000003139471430009017
Auftrag vom 15.06.2020
EPD
//S1/10/10201409/11/200701/20/140.000-53/30/102673831/31/200615/32/7.7/33/7.7:139.40/40/0:30
Name AV1: UV;UltraPay005;12345
Name AV2: XY:XYService;54321</v>
      </c>
    </row>
    <row r="36" spans="1:7" x14ac:dyDescent="0.45">
      <c r="G36" s="6"/>
    </row>
    <row r="37" spans="1:7" ht="14.65" thickBot="1" x14ac:dyDescent="0.5"/>
    <row r="38" spans="1:7" ht="14.65" thickBot="1" x14ac:dyDescent="0.5">
      <c r="A38" s="34" t="s">
        <v>39</v>
      </c>
      <c r="B38" s="27" t="s">
        <v>40</v>
      </c>
      <c r="C38" s="28" t="s">
        <v>42</v>
      </c>
      <c r="D38" s="28" t="s">
        <v>41</v>
      </c>
      <c r="E38" s="29" t="s">
        <v>99</v>
      </c>
      <c r="F38" s="30" t="s">
        <v>100</v>
      </c>
    </row>
    <row r="39" spans="1:7" x14ac:dyDescent="0.45">
      <c r="A39" s="35" t="s">
        <v>51</v>
      </c>
      <c r="B39" s="17" t="s">
        <v>32</v>
      </c>
      <c r="C39" s="17" t="s">
        <v>32</v>
      </c>
      <c r="D39" s="17" t="s">
        <v>34</v>
      </c>
      <c r="E39" s="12" t="s">
        <v>32</v>
      </c>
      <c r="F39" s="18" t="str">
        <f>E39</f>
        <v>//</v>
      </c>
    </row>
    <row r="40" spans="1:7" x14ac:dyDescent="0.45">
      <c r="A40" s="35" t="s">
        <v>52</v>
      </c>
      <c r="B40" s="17" t="s">
        <v>33</v>
      </c>
      <c r="C40" s="17" t="s">
        <v>33</v>
      </c>
      <c r="D40" s="17" t="s">
        <v>35</v>
      </c>
      <c r="E40" s="12" t="s">
        <v>33</v>
      </c>
      <c r="F40" s="19" t="str">
        <f>E40</f>
        <v>S1</v>
      </c>
    </row>
    <row r="41" spans="1:7" x14ac:dyDescent="0.45">
      <c r="A41" s="35" t="s">
        <v>38</v>
      </c>
      <c r="B41" s="20" t="s">
        <v>43</v>
      </c>
      <c r="C41" s="17" t="s">
        <v>62</v>
      </c>
      <c r="D41" s="17" t="s">
        <v>36</v>
      </c>
      <c r="E41" s="12" t="s">
        <v>95</v>
      </c>
      <c r="F41" s="18" t="str">
        <f>B41&amp;E41</f>
        <v>/10/10201409</v>
      </c>
    </row>
    <row r="42" spans="1:7" x14ac:dyDescent="0.45">
      <c r="A42" s="36" t="s">
        <v>53</v>
      </c>
      <c r="B42" s="21" t="s">
        <v>44</v>
      </c>
      <c r="C42" s="17" t="s">
        <v>61</v>
      </c>
      <c r="D42" s="17" t="s">
        <v>37</v>
      </c>
      <c r="E42" s="16">
        <v>44013</v>
      </c>
      <c r="F42" s="22" t="str">
        <f>B42&amp;TEXT(E42,"aa") &amp;TEXT(E42,"mm")&amp;TEXT(E42,"jj")</f>
        <v>/11/200701</v>
      </c>
    </row>
    <row r="43" spans="1:7" x14ac:dyDescent="0.45">
      <c r="A43" s="35" t="s">
        <v>54</v>
      </c>
      <c r="B43" s="20" t="s">
        <v>45</v>
      </c>
      <c r="C43" s="20" t="s">
        <v>59</v>
      </c>
      <c r="D43" s="20"/>
      <c r="E43" s="12" t="s">
        <v>60</v>
      </c>
      <c r="F43" s="18" t="str">
        <f>B43&amp;E43</f>
        <v>/20/140.000-53</v>
      </c>
    </row>
    <row r="44" spans="1:7" x14ac:dyDescent="0.45">
      <c r="A44" s="35" t="s">
        <v>55</v>
      </c>
      <c r="B44" s="20" t="s">
        <v>46</v>
      </c>
      <c r="C44" s="20" t="s">
        <v>63</v>
      </c>
      <c r="D44" s="20"/>
      <c r="E44" s="12" t="s">
        <v>96</v>
      </c>
      <c r="F44" s="18" t="str">
        <f>B44&amp;E44</f>
        <v>/30/102673831</v>
      </c>
    </row>
    <row r="45" spans="1:7" x14ac:dyDescent="0.45">
      <c r="A45" s="35" t="s">
        <v>56</v>
      </c>
      <c r="B45" s="20" t="s">
        <v>47</v>
      </c>
      <c r="C45" s="23" t="s">
        <v>64</v>
      </c>
      <c r="D45" s="20"/>
      <c r="E45" s="15">
        <v>43997</v>
      </c>
      <c r="F45" s="22" t="str">
        <f>B45&amp;TEXT(E45,"aa") &amp;TEXT(E45,"mm")&amp;TEXT(E45,"jj")</f>
        <v>/31/200615</v>
      </c>
    </row>
    <row r="46" spans="1:7" ht="28.5" x14ac:dyDescent="0.45">
      <c r="A46" s="35" t="s">
        <v>57</v>
      </c>
      <c r="B46" s="20" t="s">
        <v>48</v>
      </c>
      <c r="C46" s="20" t="s">
        <v>65</v>
      </c>
      <c r="D46" s="20"/>
      <c r="E46" s="12" t="s">
        <v>97</v>
      </c>
      <c r="F46" s="18" t="str">
        <f>B46&amp;E46</f>
        <v>/32/7.7</v>
      </c>
    </row>
    <row r="47" spans="1:7" ht="42.75" x14ac:dyDescent="0.45">
      <c r="A47" s="35" t="s">
        <v>58</v>
      </c>
      <c r="B47" s="20" t="s">
        <v>49</v>
      </c>
      <c r="C47" s="20" t="s">
        <v>69</v>
      </c>
      <c r="D47" s="20"/>
      <c r="E47" s="12" t="s">
        <v>68</v>
      </c>
      <c r="F47" s="18" t="str">
        <f>B47&amp;E47</f>
        <v>/33/7.7:139.40</v>
      </c>
    </row>
    <row r="48" spans="1:7" x14ac:dyDescent="0.45">
      <c r="A48" s="35" t="s">
        <v>67</v>
      </c>
      <c r="B48" s="20" t="s">
        <v>50</v>
      </c>
      <c r="C48" s="20" t="str">
        <f>"/40/0:30"</f>
        <v>/40/0:30</v>
      </c>
      <c r="D48" s="24" t="s">
        <v>66</v>
      </c>
      <c r="E48" s="14" t="str">
        <f>"0:30"</f>
        <v>0:30</v>
      </c>
      <c r="F48" s="18" t="str">
        <f>B48&amp;E48</f>
        <v>/40/0:30</v>
      </c>
    </row>
    <row r="49" spans="1:6" ht="71.650000000000006" thickBot="1" x14ac:dyDescent="0.5">
      <c r="A49" s="37"/>
      <c r="B49" s="25"/>
      <c r="C49" s="25"/>
      <c r="D49" s="25"/>
      <c r="E49" s="26"/>
      <c r="F49" s="33" t="str">
        <f>_xlfn.CONCAT(F39:F48)</f>
        <v>//S1/10/10201409/11/200701/20/140.000-53/30/102673831/31/200615/32/7.7/33/7.7:139.40/40/0:30</v>
      </c>
    </row>
    <row r="50" spans="1:6" x14ac:dyDescent="0.45">
      <c r="A50" s="9"/>
    </row>
    <row r="51" spans="1:6" x14ac:dyDescent="0.45">
      <c r="A51" s="9"/>
    </row>
  </sheetData>
  <sortState xmlns:xlrd2="http://schemas.microsoft.com/office/spreadsheetml/2017/richdata2" ref="I1:J65">
    <sortCondition ref="J1:J65"/>
  </sortState>
  <phoneticPr fontId="3" type="noConversion"/>
  <hyperlinks>
    <hyperlink ref="A22" r:id="rId1" xr:uid="{6A365B36-09C4-4ECE-85F2-9D8CFCE390F4}"/>
    <hyperlink ref="A28" r:id="rId2" xr:uid="{8EE138A0-334E-498A-88B6-6C9C0FC56887}"/>
  </hyperlinks>
  <pageMargins left="0.70866141732283472" right="0.70866141732283472" top="0.74803149606299213" bottom="0.74803149606299213" header="0.31496062992125984" footer="0.31496062992125984"/>
  <pageSetup orientation="landscape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QRcodes</vt:lpstr>
      <vt:lpstr>QRcodes!cheminCroixSuisse</vt:lpstr>
      <vt:lpstr>iciSwissQRCode</vt:lpstr>
      <vt:lpstr>QRPlage</vt:lpstr>
      <vt:lpstr>QRValeur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iojkpl^$</cp:lastModifiedBy>
  <cp:lastPrinted>2015-02-11T16:27:31Z</cp:lastPrinted>
  <dcterms:created xsi:type="dcterms:W3CDTF">2014-03-28T10:09:00Z</dcterms:created>
  <dcterms:modified xsi:type="dcterms:W3CDTF">2020-01-11T21:47:31Z</dcterms:modified>
</cp:coreProperties>
</file>