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F:\Processus\Infrastructure &amp; logistique\Logistique\"/>
    </mc:Choice>
  </mc:AlternateContent>
  <bookViews>
    <workbookView xWindow="0" yWindow="0" windowWidth="28560" windowHeight="12450"/>
  </bookViews>
  <sheets>
    <sheet name="Inventaire d’entrepôt" sheetId="2" r:id="rId1"/>
    <sheet name="Prélèvements stock" sheetId="11" r:id="rId2"/>
    <sheet name="Emplacement des stocks" sheetId="9" r:id="rId3"/>
  </sheets>
  <definedNames>
    <definedName name="_xlnm.Print_Titles" localSheetId="2">'Emplacement des stocks'!$4:$4</definedName>
    <definedName name="_xlnm.Print_Titles" localSheetId="0">'Inventaire d’entrepôt'!$4:$4</definedName>
    <definedName name="_xlnm.Print_Titles" localSheetId="1">'Prélèvements stock'!$4:$4</definedName>
    <definedName name="NuméroBac">EmplacementStocks[N° DE BAC]</definedName>
    <definedName name="SuiviRéférences">Inventaire[RÉFÉRENCE]</definedName>
    <definedName name="TitreColonne1">Inventaire[[#Headers],[RÉFÉRENCE]]</definedName>
    <definedName name="TitreColonne2">PrélèvementsStock[[#Headers],[N° DE CHANTIER]]</definedName>
    <definedName name="TitreColonne3">EmplacementStocks[[#Headers],[N° DE BAC]]</definedName>
    <definedName name="_xlnm.Print_Area" localSheetId="0">'Inventaire d’entrepôt'!$B$1:$K$64</definedName>
  </definedNames>
  <calcPr calcId="152511"/>
</workbook>
</file>

<file path=xl/calcChain.xml><?xml version="1.0" encoding="utf-8"?>
<calcChain xmlns="http://schemas.openxmlformats.org/spreadsheetml/2006/main">
  <c r="K35" i="2" l="1"/>
  <c r="J35" i="2"/>
  <c r="E36" i="2"/>
  <c r="E37" i="2"/>
  <c r="E38" i="2"/>
  <c r="E39" i="2"/>
  <c r="E40" i="2"/>
  <c r="E41" i="2"/>
  <c r="E42" i="2"/>
  <c r="E43" i="2"/>
  <c r="E44" i="2"/>
  <c r="E45" i="2"/>
  <c r="E55" i="2"/>
  <c r="E56" i="2"/>
  <c r="E57" i="2"/>
  <c r="E58" i="2"/>
  <c r="E59" i="2"/>
  <c r="E60" i="2"/>
  <c r="E61" i="2"/>
  <c r="E62" i="2"/>
  <c r="E63" i="2"/>
  <c r="E64" i="2"/>
  <c r="K64" i="2"/>
  <c r="J64" i="2"/>
  <c r="K63" i="2"/>
  <c r="J63" i="2"/>
  <c r="K62" i="2"/>
  <c r="J62" i="2"/>
  <c r="K61" i="2"/>
  <c r="J61" i="2"/>
  <c r="K60" i="2"/>
  <c r="J60" i="2"/>
  <c r="K59" i="2"/>
  <c r="J59" i="2"/>
  <c r="K58" i="2"/>
  <c r="J58" i="2"/>
  <c r="K57" i="2"/>
  <c r="J57" i="2"/>
  <c r="K56" i="2"/>
  <c r="J56" i="2"/>
  <c r="K55" i="2"/>
  <c r="J55" i="2"/>
  <c r="K54" i="2"/>
  <c r="J54" i="2"/>
  <c r="E54" i="2"/>
  <c r="K53" i="2"/>
  <c r="J53" i="2"/>
  <c r="E53" i="2"/>
  <c r="K52" i="2"/>
  <c r="J52" i="2"/>
  <c r="E52" i="2"/>
  <c r="K51" i="2"/>
  <c r="J51" i="2"/>
  <c r="E51" i="2"/>
  <c r="K50" i="2"/>
  <c r="J50" i="2"/>
  <c r="E50" i="2"/>
  <c r="K49" i="2"/>
  <c r="J49" i="2"/>
  <c r="E49" i="2"/>
  <c r="K48" i="2"/>
  <c r="J48" i="2"/>
  <c r="E48" i="2"/>
  <c r="K47" i="2"/>
  <c r="J47" i="2"/>
  <c r="E47" i="2"/>
  <c r="K46" i="2"/>
  <c r="J46" i="2"/>
  <c r="E46" i="2"/>
  <c r="K45" i="2"/>
  <c r="J45" i="2"/>
  <c r="K44" i="2"/>
  <c r="J44" i="2"/>
  <c r="K43" i="2"/>
  <c r="J43" i="2"/>
  <c r="K42" i="2"/>
  <c r="J42" i="2"/>
  <c r="K41" i="2"/>
  <c r="J41" i="2"/>
  <c r="K40" i="2"/>
  <c r="J40" i="2"/>
  <c r="K39" i="2"/>
  <c r="J39" i="2"/>
  <c r="K38" i="2"/>
  <c r="J38" i="2"/>
  <c r="K37" i="2"/>
  <c r="J37" i="2"/>
  <c r="K36" i="2"/>
  <c r="J36" i="2"/>
  <c r="K34" i="2"/>
  <c r="J34" i="2"/>
  <c r="K33" i="2"/>
  <c r="J33" i="2"/>
  <c r="K32" i="2"/>
  <c r="J32" i="2"/>
  <c r="K31" i="2"/>
  <c r="J31" i="2"/>
  <c r="K30" i="2"/>
  <c r="J30" i="2"/>
  <c r="K29" i="2"/>
  <c r="J29" i="2"/>
  <c r="K28" i="2"/>
  <c r="J28" i="2"/>
  <c r="K27" i="2"/>
  <c r="J27" i="2"/>
  <c r="K26" i="2"/>
  <c r="J26" i="2"/>
  <c r="K25" i="2"/>
  <c r="J25" i="2"/>
  <c r="E16" i="2"/>
  <c r="E17" i="2"/>
  <c r="E18" i="2"/>
  <c r="E19" i="2"/>
  <c r="E20" i="2"/>
  <c r="E21" i="2"/>
  <c r="E22" i="2"/>
  <c r="E23" i="2"/>
  <c r="E24" i="2"/>
  <c r="K24" i="2"/>
  <c r="J24" i="2"/>
  <c r="K23" i="2"/>
  <c r="J23" i="2"/>
  <c r="K22" i="2"/>
  <c r="J22" i="2"/>
  <c r="K21" i="2"/>
  <c r="J21" i="2"/>
  <c r="K20" i="2"/>
  <c r="J20" i="2"/>
  <c r="K19" i="2"/>
  <c r="J19" i="2"/>
  <c r="K18" i="2"/>
  <c r="J18" i="2"/>
  <c r="K17" i="2"/>
  <c r="J17" i="2"/>
  <c r="K16" i="2"/>
  <c r="J16" i="2"/>
  <c r="D3" i="2" l="1"/>
  <c r="C3" i="2"/>
  <c r="E5" i="2"/>
  <c r="I5" i="11" s="1"/>
  <c r="I9" i="11"/>
  <c r="I6" i="11"/>
  <c r="I7" i="11"/>
  <c r="I8" i="11"/>
  <c r="H5" i="11"/>
  <c r="H6" i="11"/>
  <c r="H7" i="11"/>
  <c r="H8" i="11"/>
  <c r="H9" i="11"/>
  <c r="G5" i="11"/>
  <c r="G6" i="11"/>
  <c r="G7" i="11"/>
  <c r="G8" i="11"/>
  <c r="G9" i="11"/>
  <c r="F5" i="11"/>
  <c r="F6" i="11"/>
  <c r="F7" i="11"/>
  <c r="F8" i="11"/>
  <c r="F9" i="11"/>
  <c r="E5" i="11"/>
  <c r="E6" i="11"/>
  <c r="E7" i="11"/>
  <c r="E8" i="11"/>
  <c r="E9" i="11"/>
  <c r="J5" i="2"/>
  <c r="J6" i="2"/>
  <c r="J7" i="2"/>
  <c r="J8" i="2"/>
  <c r="J9" i="2"/>
  <c r="J10" i="2"/>
  <c r="J11" i="2"/>
  <c r="J12" i="2"/>
  <c r="J13" i="2"/>
  <c r="J14" i="2"/>
  <c r="J15" i="2"/>
  <c r="K5" i="2"/>
  <c r="K6" i="2"/>
  <c r="K7" i="2"/>
  <c r="K8" i="2"/>
  <c r="K9" i="2"/>
  <c r="K10" i="2"/>
  <c r="K11" i="2"/>
  <c r="K12" i="2"/>
  <c r="K13" i="2"/>
  <c r="K14" i="2"/>
  <c r="K15" i="2"/>
  <c r="B3" i="2" l="1"/>
</calcChain>
</file>

<file path=xl/sharedStrings.xml><?xml version="1.0" encoding="utf-8"?>
<sst xmlns="http://schemas.openxmlformats.org/spreadsheetml/2006/main" count="75" uniqueCount="51">
  <si>
    <t>INVENTAIRE D’ENTREPÔT</t>
  </si>
  <si>
    <t>VALEUR DE STOCK TOTALE :</t>
  </si>
  <si>
    <t>RÉFÉRENCE</t>
  </si>
  <si>
    <t>MK676554</t>
  </si>
  <si>
    <t>NOMBRE D’ARTICLES :</t>
  </si>
  <si>
    <t>DESCRIPTION</t>
  </si>
  <si>
    <t>NOMBRE DE BACS :</t>
  </si>
  <si>
    <t>N° DE BAC</t>
  </si>
  <si>
    <t>T345</t>
  </si>
  <si>
    <t>T5789</t>
  </si>
  <si>
    <t>T9876</t>
  </si>
  <si>
    <t>T098</t>
  </si>
  <si>
    <t>T349</t>
  </si>
  <si>
    <t>T9875</t>
  </si>
  <si>
    <t>PRÉLÈVEMENTS STOCK</t>
  </si>
  <si>
    <t>EMPLACEMENT</t>
  </si>
  <si>
    <t>EMPLACEMENT DES STOCKS</t>
  </si>
  <si>
    <t>UNITÉ</t>
  </si>
  <si>
    <t>Unité</t>
  </si>
  <si>
    <t>QTÉ</t>
  </si>
  <si>
    <t>QTÉ DE RÉAPPROVISIONNEMENT</t>
  </si>
  <si>
    <t>PRIX</t>
  </si>
  <si>
    <t>VALEUR DE STOCK</t>
  </si>
  <si>
    <t>RÉAPPROVISIONNEMENT</t>
  </si>
  <si>
    <t>TP001-1</t>
  </si>
  <si>
    <t>INVENTAIRE</t>
  </si>
  <si>
    <t>QTÉ COMMANDÉE</t>
  </si>
  <si>
    <t>QTÉ DISPONIBLE</t>
  </si>
  <si>
    <t>DESCRIPTION DE L’ARTICLE</t>
  </si>
  <si>
    <t>Grand bac</t>
  </si>
  <si>
    <t>Petit bac</t>
  </si>
  <si>
    <t>Bac moyen</t>
  </si>
  <si>
    <t>Rangée 2, emplacement 1</t>
  </si>
  <si>
    <t>Rangée 1, emplacement 1</t>
  </si>
  <si>
    <t>Rangée 3, emplacement 2</t>
  </si>
  <si>
    <t>Rangée 3, emplacement 1</t>
  </si>
  <si>
    <t>Rangée 1, emplacement 2</t>
  </si>
  <si>
    <t>Rangée 4, emplacement 5</t>
  </si>
  <si>
    <t>Rangée 2, emplacement 2</t>
  </si>
  <si>
    <t>LARGEUR</t>
  </si>
  <si>
    <t>HAUTEUR</t>
  </si>
  <si>
    <t>LONGUEUR</t>
  </si>
  <si>
    <t>N° DE CHANTIER</t>
  </si>
  <si>
    <t>BP32</t>
  </si>
  <si>
    <t>Bride pleine DN32</t>
  </si>
  <si>
    <t>BP40</t>
  </si>
  <si>
    <t>Bride pleine DN40</t>
  </si>
  <si>
    <t>bp40</t>
  </si>
  <si>
    <t>unité</t>
  </si>
  <si>
    <t>bp50</t>
  </si>
  <si>
    <t>Bride pleine DN5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</si>
</sst>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00_);\(&quot;$&quot;#,##0.00\)"/>
    <numFmt numFmtId="165" formatCode="&quot;Reorder&quot;;&quot;&quot;;&quot;&quot;"/>
    <numFmt numFmtId="166" formatCode="&quot;&quot;;&quot;&quot;;&quot;Clear Pick List Selected in B2&quot;"/>
    <numFmt numFmtId="167" formatCode="&quot;Pick List was cleared&quot;;&quot;&quot;;&quot;Pick List was not cleared&quot;"/>
    <numFmt numFmtId="168" formatCode="#,##0.00\ &quot;€&quot;"/>
    <numFmt numFmtId="169" formatCode="&quot;Réapprovisionnement&quot;;&quot;&quot;;&quot;&quot;"/>
  </numFmts>
  <fonts count="11" x14ac:knownFonts="1">
    <font>
      <sz val="11"/>
      <color theme="3" tint="0.14993743705557422"/>
      <name val="Franklin Gothic Medium"/>
      <family val="2"/>
      <scheme val="minor"/>
    </font>
    <font>
      <i/>
      <sz val="10"/>
      <color theme="1"/>
      <name val="Franklin Gothic Medium"/>
      <family val="2"/>
      <scheme val="minor"/>
    </font>
    <font>
      <b/>
      <sz val="26"/>
      <color theme="3" tint="0.14996795556505021"/>
      <name val="Franklin Gothic Medium"/>
      <family val="2"/>
      <scheme val="major"/>
    </font>
    <font>
      <sz val="11"/>
      <color theme="3"/>
      <name val="Franklin Gothic Medium"/>
      <family val="2"/>
      <scheme val="major"/>
    </font>
    <font>
      <sz val="11"/>
      <color theme="3"/>
      <name val="Franklin Gothic Medium"/>
      <family val="2"/>
      <scheme val="minor"/>
    </font>
    <font>
      <sz val="16"/>
      <color theme="4" tint="-0.499984740745262"/>
      <name val="Franklin Gothic Medium"/>
      <family val="2"/>
      <scheme val="major"/>
    </font>
    <font>
      <sz val="11"/>
      <color theme="3" tint="0.14993743705557422"/>
      <name val="Franklin Gothic Medium"/>
      <family val="2"/>
      <scheme val="minor"/>
    </font>
    <font>
      <sz val="11"/>
      <color theme="0"/>
      <name val="Franklin Gothic Medium"/>
      <family val="2"/>
      <scheme val="minor"/>
    </font>
    <font>
      <sz val="11"/>
      <color theme="0"/>
      <name val="Franklin Gothic Medium"/>
      <family val="2"/>
      <scheme val="major"/>
    </font>
    <font>
      <sz val="11"/>
      <color theme="4" tint="-0.499984740745262"/>
      <name val="Franklin Gothic Medium"/>
      <family val="2"/>
      <scheme val="minor"/>
    </font>
    <font>
      <sz val="11"/>
      <color theme="3" tint="0.14990691854609822"/>
      <name val="Franklin Gothic Medium"/>
      <family val="2"/>
      <scheme val="minor"/>
    </font>
  </fonts>
  <fills count="3">
    <fill>
      <patternFill patternType="none"/>
    </fill>
    <fill>
      <patternFill patternType="gray125"/>
    </fill>
    <fill>
      <patternFill patternType="solid">
        <fgColor theme="4" tint="-0.499984740745262"/>
        <bgColor indexed="64"/>
      </patternFill>
    </fill>
  </fills>
  <borders count="4">
    <border>
      <left/>
      <right/>
      <top/>
      <bottom/>
      <diagonal/>
    </border>
    <border>
      <left/>
      <right/>
      <top/>
      <bottom style="medium">
        <color theme="4" tint="-0.499984740745262"/>
      </bottom>
      <diagonal/>
    </border>
    <border>
      <left style="thick">
        <color theme="0"/>
      </left>
      <right/>
      <top/>
      <bottom/>
      <diagonal/>
    </border>
    <border>
      <left style="thick">
        <color theme="0"/>
      </left>
      <right style="thick">
        <color theme="0"/>
      </right>
      <top/>
      <bottom/>
      <diagonal/>
    </border>
  </borders>
  <cellStyleXfs count="14">
    <xf numFmtId="0" fontId="0" fillId="0" borderId="0">
      <alignment vertical="center"/>
    </xf>
    <xf numFmtId="0" fontId="2" fillId="0" borderId="1" applyNumberFormat="0" applyFill="0" applyAlignment="0" applyProtection="0"/>
    <xf numFmtId="0" fontId="8" fillId="2" borderId="0" applyNumberFormat="0" applyProtection="0">
      <alignment horizontal="left" vertical="center" indent="1"/>
    </xf>
    <xf numFmtId="0" fontId="3" fillId="0" borderId="0" applyNumberFormat="0" applyFill="0" applyBorder="0" applyAlignment="0" applyProtection="0"/>
    <xf numFmtId="0" fontId="4" fillId="0" borderId="1" applyNumberFormat="0" applyFill="0" applyAlignment="0" applyProtection="0"/>
    <xf numFmtId="0" fontId="4" fillId="0" borderId="0" applyNumberFormat="0" applyFill="0" applyBorder="0" applyAlignment="0" applyProtection="0"/>
    <xf numFmtId="165" fontId="10" fillId="0" borderId="0">
      <alignment horizontal="center" vertical="center"/>
    </xf>
    <xf numFmtId="0" fontId="7" fillId="2" borderId="0" applyNumberFormat="0" applyProtection="0">
      <alignment horizontal="right" indent="1"/>
    </xf>
    <xf numFmtId="0" fontId="9" fillId="0" borderId="0" applyNumberFormat="0" applyProtection="0">
      <alignment horizontal="center"/>
    </xf>
    <xf numFmtId="0" fontId="9" fillId="0" borderId="0" applyNumberFormat="0" applyProtection="0">
      <alignment horizontal="center"/>
    </xf>
    <xf numFmtId="0" fontId="5" fillId="0" borderId="0" applyNumberFormat="0" applyFill="0" applyBorder="0" applyProtection="0">
      <alignment horizontal="left" vertical="top"/>
    </xf>
    <xf numFmtId="0" fontId="6" fillId="0" borderId="0">
      <alignment horizontal="left" vertical="center" wrapText="1" indent="1"/>
    </xf>
    <xf numFmtId="1" fontId="6" fillId="0" borderId="0">
      <alignment horizontal="center" vertical="center"/>
    </xf>
    <xf numFmtId="164" fontId="6" fillId="0" borderId="0">
      <alignment horizontal="right" vertical="center"/>
    </xf>
  </cellStyleXfs>
  <cellXfs count="28">
    <xf numFmtId="0" fontId="0" fillId="0" borderId="0" xfId="0">
      <alignment vertical="center"/>
    </xf>
    <xf numFmtId="0" fontId="2" fillId="0" borderId="1" xfId="1" applyAlignment="1">
      <alignment vertical="center"/>
    </xf>
    <xf numFmtId="0" fontId="3" fillId="0" borderId="0" xfId="3"/>
    <xf numFmtId="0" fontId="2" fillId="0" borderId="1" xfId="1"/>
    <xf numFmtId="0" fontId="3" fillId="0" borderId="0" xfId="3" applyAlignment="1"/>
    <xf numFmtId="0" fontId="2" fillId="0" borderId="1" xfId="1" applyAlignment="1"/>
    <xf numFmtId="0" fontId="8" fillId="2" borderId="0" xfId="2">
      <alignment horizontal="left" vertical="center" indent="1"/>
    </xf>
    <xf numFmtId="0" fontId="1" fillId="0" borderId="0" xfId="0" applyFont="1" applyAlignment="1">
      <alignment vertical="center"/>
    </xf>
    <xf numFmtId="0" fontId="9" fillId="0" borderId="0" xfId="8">
      <alignment horizontal="center"/>
    </xf>
    <xf numFmtId="0" fontId="5" fillId="0" borderId="0" xfId="10">
      <alignment horizontal="left" vertical="top"/>
    </xf>
    <xf numFmtId="166" fontId="0" fillId="0" borderId="0" xfId="0" applyNumberFormat="1">
      <alignment vertical="center"/>
    </xf>
    <xf numFmtId="167" fontId="0" fillId="0" borderId="0" xfId="0" applyNumberFormat="1">
      <alignment vertical="center"/>
    </xf>
    <xf numFmtId="0" fontId="8" fillId="2" borderId="2" xfId="2" applyFont="1" applyFill="1" applyBorder="1" applyAlignment="1">
      <alignment horizontal="left" vertical="center" indent="1"/>
    </xf>
    <xf numFmtId="0" fontId="0" fillId="0" borderId="0" xfId="0" applyAlignment="1">
      <alignment horizontal="left" vertical="center" indent="1"/>
    </xf>
    <xf numFmtId="0" fontId="0" fillId="0" borderId="0" xfId="0" applyAlignment="1">
      <alignment horizontal="left" vertical="center" wrapText="1" indent="1"/>
    </xf>
    <xf numFmtId="1" fontId="0" fillId="0" borderId="0" xfId="0" applyNumberFormat="1" applyAlignment="1">
      <alignment horizontal="center" vertical="center"/>
    </xf>
    <xf numFmtId="0" fontId="8" fillId="2" borderId="0" xfId="2" applyFont="1" applyFill="1" applyBorder="1" applyAlignment="1">
      <alignment horizontal="left" vertical="center" indent="1"/>
    </xf>
    <xf numFmtId="0" fontId="0" fillId="0" borderId="0" xfId="0" applyFill="1" applyBorder="1" applyAlignment="1">
      <alignment horizontal="left" vertical="center" wrapText="1" indent="1"/>
    </xf>
    <xf numFmtId="0" fontId="0" fillId="0" borderId="2" xfId="0" applyFill="1" applyBorder="1" applyAlignment="1">
      <alignment horizontal="left" vertical="center" wrapText="1" indent="1"/>
    </xf>
    <xf numFmtId="1" fontId="0" fillId="0" borderId="2" xfId="0" applyNumberFormat="1" applyFill="1" applyBorder="1" applyAlignment="1">
      <alignment horizontal="center" vertical="center"/>
    </xf>
    <xf numFmtId="169" fontId="0" fillId="0" borderId="2" xfId="0" applyNumberFormat="1" applyFill="1" applyBorder="1" applyAlignment="1">
      <alignment horizontal="center" vertical="center"/>
    </xf>
    <xf numFmtId="0" fontId="0" fillId="0" borderId="0" xfId="0" applyAlignment="1">
      <alignment horizontal="center"/>
    </xf>
    <xf numFmtId="168" fontId="0" fillId="0" borderId="2" xfId="0" applyNumberFormat="1" applyFill="1" applyBorder="1" applyAlignment="1">
      <alignment horizontal="right" vertical="center"/>
    </xf>
    <xf numFmtId="168" fontId="5" fillId="0" borderId="0" xfId="10" applyNumberFormat="1">
      <alignment horizontal="left" vertical="top"/>
    </xf>
    <xf numFmtId="0" fontId="0" fillId="0" borderId="0" xfId="0" applyFill="1" applyAlignment="1">
      <alignment horizontal="left" vertical="center" wrapText="1" indent="1"/>
    </xf>
    <xf numFmtId="0" fontId="0" fillId="0" borderId="2" xfId="0" applyNumberFormat="1" applyFill="1" applyBorder="1" applyAlignment="1">
      <alignment horizontal="left" vertical="center" wrapText="1" indent="1"/>
    </xf>
    <xf numFmtId="1" fontId="0" fillId="0" borderId="3" xfId="0" applyNumberFormat="1" applyFill="1" applyBorder="1" applyAlignment="1">
      <alignment horizontal="center" vertical="center"/>
    </xf>
    <xf numFmtId="168" fontId="0" fillId="0" borderId="3" xfId="0" applyNumberFormat="1" applyFill="1" applyBorder="1" applyAlignment="1">
      <alignment horizontal="right" vertical="center"/>
    </xf>
  </cellXfs>
  <cellStyles count="14">
    <cellStyle name="Cellule liée" xfId="7" builtinId="24" customBuiltin="1"/>
    <cellStyle name="Colonne Indicateur" xfId="6"/>
    <cellStyle name="Détails du tableau alignés à droite" xfId="13"/>
    <cellStyle name="Détails du tableau alignés à gauche" xfId="11"/>
    <cellStyle name="Détails du tableau alignés au centre" xfId="12"/>
    <cellStyle name="Lien hypertexte" xfId="8" builtinId="8" customBuiltin="1"/>
    <cellStyle name="Lien hypertexte visité" xfId="9" builtinId="9" customBuiltin="1"/>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0" builtinId="25" customBuiltin="1"/>
  </cellStyles>
  <dxfs count="42">
    <dxf>
      <numFmt numFmtId="1" formatCode="0"/>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1" formatCode="0"/>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font>
        <b/>
        <i val="0"/>
        <color rgb="FFFF0000"/>
      </font>
    </dxf>
    <dxf>
      <numFmt numFmtId="169" formatCode="&quot;Réapprovisionnement&quot;;&quot;&quot;;&quot;&quot;"/>
      <fill>
        <patternFill patternType="none">
          <fgColor indexed="64"/>
          <bgColor auto="1"/>
        </patternFill>
      </fill>
      <alignment horizontal="center" vertical="center" textRotation="0" wrapText="0" indent="0" justifyLastLine="0" shrinkToFit="0" readingOrder="0"/>
    </dxf>
    <dxf>
      <numFmt numFmtId="168" formatCode="#,##0.00\ &quot;€&quot;"/>
      <fill>
        <patternFill patternType="none">
          <fgColor indexed="64"/>
          <bgColor auto="1"/>
        </patternFill>
      </fill>
      <alignment horizontal="right" vertical="center" textRotation="0" wrapText="0" indent="0" justifyLastLine="0" shrinkToFit="0" readingOrder="0"/>
    </dxf>
    <dxf>
      <numFmt numFmtId="168" formatCode="#,##0.00\ &quot;€&quot;"/>
      <fill>
        <patternFill patternType="none">
          <fgColor indexed="64"/>
          <bgColor auto="1"/>
        </patternFill>
      </fill>
      <alignment horizontal="right" vertical="center" textRotation="0" wrapText="0" indent="0" justifyLastLine="0" shrinkToFit="0" readingOrder="0"/>
      <border diagonalUp="0" diagonalDown="0" outline="0">
        <left style="thick">
          <color theme="0"/>
        </left>
        <right style="thick">
          <color theme="0"/>
        </right>
        <top/>
        <bottom/>
      </border>
    </dxf>
    <dxf>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ck">
          <color theme="0"/>
        </left>
        <right style="thick">
          <color theme="0"/>
        </right>
        <top/>
        <bottom/>
      </border>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numFmt numFmtId="0" formatCode="General"/>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dxf>
    <dxf>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Franklin Gothic Medium"/>
        <scheme val="major"/>
      </font>
      <fill>
        <patternFill patternType="solid">
          <fgColor indexed="64"/>
          <bgColor theme="4" tint="-0.499984740745262"/>
        </patternFill>
      </fill>
      <alignment horizontal="left" vertical="center" textRotation="0" wrapText="0" indent="1" justifyLastLine="0" shrinkToFit="0" readingOrder="0"/>
      <border diagonalUp="0" diagonalDown="0" outline="0">
        <left style="thick">
          <color theme="0"/>
        </left>
        <right style="thick">
          <color theme="0"/>
        </right>
        <top/>
        <bottom/>
      </border>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ill>
        <patternFill>
          <bgColor theme="2" tint="-4.9989318521683403E-2"/>
        </patternFill>
      </fill>
    </dxf>
    <dxf>
      <fill>
        <patternFill>
          <bgColor theme="0"/>
        </patternFill>
      </fill>
    </dxf>
    <dxf>
      <font>
        <b val="0"/>
        <i val="0"/>
        <color theme="0"/>
      </font>
      <fill>
        <patternFill patternType="solid">
          <fgColor theme="4" tint="-0.499984740745262"/>
          <bgColor theme="4" tint="-0.499984740745262"/>
        </patternFill>
      </fill>
    </dxf>
    <dxf>
      <border>
        <vertical style="thick">
          <color theme="0"/>
        </vertical>
      </border>
    </dxf>
  </dxfs>
  <tableStyles count="1" defaultTableStyle="TableStyleMedium2" defaultPivotStyle="PivotStyleMedium2">
    <tableStyle name="Inventaire d’entrepôt" pivot="0" count="4">
      <tableStyleElement type="wholeTable" dxfId="41"/>
      <tableStyleElement type="headerRow" dxfId="40"/>
      <tableStyleElement type="lastColumn" dxfId="39"/>
      <tableStyleElement type="secondRowStripe" dxfId="3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Emplacement des stocks'!A1"/><Relationship Id="rId1" Type="http://schemas.openxmlformats.org/officeDocument/2006/relationships/hyperlink" Target="#'Pr&#233;l&#232;vements stock'!A1"/></Relationships>
</file>

<file path=xl/drawings/_rels/drawing2.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3.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drawing1.xml><?xml version="1.0" encoding="utf-8"?>
<xdr:wsDr xmlns:xdr="http://schemas.openxmlformats.org/drawingml/2006/spreadsheetDrawing" xmlns:a="http://schemas.openxmlformats.org/drawingml/2006/main">
  <xdr:twoCellAnchor editAs="oneCell">
    <xdr:from>
      <xdr:col>4</xdr:col>
      <xdr:colOff>3429</xdr:colOff>
      <xdr:row>1</xdr:row>
      <xdr:rowOff>57149</xdr:rowOff>
    </xdr:from>
    <xdr:to>
      <xdr:col>4</xdr:col>
      <xdr:colOff>1839429</xdr:colOff>
      <xdr:row>1</xdr:row>
      <xdr:rowOff>285749</xdr:rowOff>
    </xdr:to>
    <xdr:sp macro="" textlink="">
      <xdr:nvSpPr>
        <xdr:cNvPr id="11" name="Inventaire" descr="Forme de navigation pour afficher la feuille de calcul Prélèvements stock">
          <a:hlinkClick xmlns:r="http://schemas.openxmlformats.org/officeDocument/2006/relationships" r:id="rId1" tooltip="Sélectionnez pour afficher la feuille de calcul Prélèvements stock"/>
        </xdr:cNvPr>
        <xdr:cNvSpPr/>
      </xdr:nvSpPr>
      <xdr:spPr>
        <a:xfrm>
          <a:off x="5966079" y="742949"/>
          <a:ext cx="1836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PRÉLÈVEMENTS</a:t>
          </a:r>
          <a:r>
            <a:rPr lang="fr" sz="1100" baseline="0">
              <a:solidFill>
                <a:schemeClr val="lt1"/>
              </a:solidFill>
              <a:latin typeface="+mn-lt"/>
              <a:ea typeface="+mn-ea"/>
              <a:cs typeface="+mn-cs"/>
            </a:rPr>
            <a:t> STOCK</a:t>
          </a:r>
        </a:p>
      </xdr:txBody>
    </xdr:sp>
    <xdr:clientData fPrintsWithSheet="0"/>
  </xdr:twoCellAnchor>
  <xdr:twoCellAnchor editAs="oneCell">
    <xdr:from>
      <xdr:col>5</xdr:col>
      <xdr:colOff>51054</xdr:colOff>
      <xdr:row>1</xdr:row>
      <xdr:rowOff>57149</xdr:rowOff>
    </xdr:from>
    <xdr:to>
      <xdr:col>6</xdr:col>
      <xdr:colOff>159954</xdr:colOff>
      <xdr:row>1</xdr:row>
      <xdr:rowOff>285749</xdr:rowOff>
    </xdr:to>
    <xdr:sp macro="" textlink="">
      <xdr:nvSpPr>
        <xdr:cNvPr id="12" name="Inventaire" descr="Forme de navigation pour afficher la feuille de calcul Emplacement des stocks">
          <a:hlinkClick xmlns:r="http://schemas.openxmlformats.org/officeDocument/2006/relationships" r:id="rId2" tooltip="Sélectionnez pour ajouter ou modifier des informations sur l’emplacement des stocks"/>
        </xdr:cNvPr>
        <xdr:cNvSpPr/>
      </xdr:nvSpPr>
      <xdr:spPr>
        <a:xfrm>
          <a:off x="7823454" y="742949"/>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EMPLACEMENT</a:t>
          </a:r>
          <a:r>
            <a:rPr lang="fr" sz="1100" baseline="0">
              <a:solidFill>
                <a:schemeClr val="lt1"/>
              </a:solidFill>
              <a:latin typeface="+mn-lt"/>
              <a:ea typeface="+mn-ea"/>
              <a:cs typeface="+mn-cs"/>
            </a:rPr>
            <a:t> DES STOCKS</a:t>
          </a:r>
          <a:endParaRPr lang="en-US" sz="1100">
            <a:solidFill>
              <a:schemeClr val="lt1"/>
            </a:solidFill>
            <a:latin typeface="+mn-lt"/>
            <a:ea typeface="+mn-ea"/>
            <a:cs typeface="+mn-cs"/>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76199</xdr:colOff>
      <xdr:row>1</xdr:row>
      <xdr:rowOff>66675</xdr:rowOff>
    </xdr:from>
    <xdr:to>
      <xdr:col>2</xdr:col>
      <xdr:colOff>1813559</xdr:colOff>
      <xdr:row>1</xdr:row>
      <xdr:rowOff>295275</xdr:rowOff>
    </xdr:to>
    <xdr:sp macro="" textlink="">
      <xdr:nvSpPr>
        <xdr:cNvPr id="3" name="Inventaire" descr="Sélectionnez cette option pour afficher l’inventaire">
          <a:hlinkClick xmlns:r="http://schemas.openxmlformats.org/officeDocument/2006/relationships" r:id="rId1" tooltip="Cliquez pour afficher la feuille de calcul Inventaire d’entrepôt"/>
        </xdr:cNvPr>
        <xdr:cNvSpPr/>
      </xdr:nvSpPr>
      <xdr:spPr>
        <a:xfrm flipH="1">
          <a:off x="2019299"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twoCellAnchor editAs="oneCell">
    <xdr:from>
      <xdr:col>1</xdr:col>
      <xdr:colOff>28574</xdr:colOff>
      <xdr:row>1</xdr:row>
      <xdr:rowOff>76200</xdr:rowOff>
    </xdr:from>
    <xdr:to>
      <xdr:col>1</xdr:col>
      <xdr:colOff>2692574</xdr:colOff>
      <xdr:row>1</xdr:row>
      <xdr:rowOff>304800</xdr:rowOff>
    </xdr:to>
    <xdr:sp macro="[0]!ClearPickList" textlink="">
      <xdr:nvSpPr>
        <xdr:cNvPr id="5" name="Inventaire" descr="Sélectionnez cette option pour effacer la liste des prélèvements"/>
        <xdr:cNvSpPr/>
      </xdr:nvSpPr>
      <xdr:spPr>
        <a:xfrm flipH="1">
          <a:off x="190499" y="762000"/>
          <a:ext cx="2664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EFFACER</a:t>
          </a:r>
          <a:r>
            <a:rPr lang="fr" sz="1000">
              <a:solidFill>
                <a:schemeClr val="lt1"/>
              </a:solidFill>
              <a:latin typeface="+mn-lt"/>
              <a:ea typeface="+mn-ea"/>
              <a:cs typeface="+mn-cs"/>
            </a:rPr>
            <a:t> </a:t>
          </a:r>
          <a:r>
            <a:rPr lang="fr" sz="1100">
              <a:solidFill>
                <a:schemeClr val="lt1"/>
              </a:solidFill>
              <a:latin typeface="+mn-lt"/>
              <a:ea typeface="+mn-ea"/>
              <a:cs typeface="+mn-cs"/>
            </a:rPr>
            <a:t> </a:t>
          </a:r>
          <a:r>
            <a:rPr lang="fr" sz="1100" baseline="0">
              <a:solidFill>
                <a:schemeClr val="lt1"/>
              </a:solidFill>
              <a:latin typeface="+mn-lt"/>
              <a:ea typeface="+mn-ea"/>
              <a:cs typeface="+mn-cs"/>
            </a:rPr>
            <a:t>LA</a:t>
          </a:r>
          <a:r>
            <a:rPr lang="fr" sz="1000" baseline="0">
              <a:solidFill>
                <a:schemeClr val="lt1"/>
              </a:solidFill>
              <a:latin typeface="+mn-lt"/>
              <a:ea typeface="+mn-ea"/>
              <a:cs typeface="+mn-cs"/>
            </a:rPr>
            <a:t> </a:t>
          </a:r>
          <a:r>
            <a:rPr lang="fr" sz="1100" baseline="0">
              <a:solidFill>
                <a:schemeClr val="lt1"/>
              </a:solidFill>
              <a:latin typeface="+mn-lt"/>
              <a:ea typeface="+mn-ea"/>
              <a:cs typeface="+mn-cs"/>
            </a:rPr>
            <a:t>LISTE DES PRÉLÈVEMENTS</a:t>
          </a:r>
          <a:endParaRPr lang="en-US" sz="1100">
            <a:solidFill>
              <a:schemeClr val="lt1"/>
            </a:solidFill>
            <a:latin typeface="+mn-lt"/>
            <a:ea typeface="+mn-ea"/>
            <a:cs typeface="+mn-cs"/>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xdr:col>
      <xdr:colOff>1765935</xdr:colOff>
      <xdr:row>1</xdr:row>
      <xdr:rowOff>295275</xdr:rowOff>
    </xdr:to>
    <xdr:sp macro="" textlink="">
      <xdr:nvSpPr>
        <xdr:cNvPr id="2" name="Inventaire" descr="Sélectionnez cette option pour afficher l’inventaire">
          <a:hlinkClick xmlns:r="http://schemas.openxmlformats.org/officeDocument/2006/relationships" r:id="rId1" tooltip="Sélectionnez cette option pour afficher l’inventaire"/>
        </xdr:cNvPr>
        <xdr:cNvSpPr/>
      </xdr:nvSpPr>
      <xdr:spPr>
        <a:xfrm flipH="1">
          <a:off x="190500"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tables/table1.xml><?xml version="1.0" encoding="utf-8"?>
<table xmlns="http://schemas.openxmlformats.org/spreadsheetml/2006/main" id="2" name="Inventaire" displayName="Inventaire" ref="B4:K64" totalsRowShown="0" headerRowDxfId="26" dataDxfId="25" headerRowCellStyle="Titre 1">
  <autoFilter ref="B4:K64"/>
  <tableColumns count="10">
    <tableColumn id="1" name="RÉFÉRENCE" dataDxfId="24"/>
    <tableColumn id="2" name="DESCRIPTION" dataDxfId="23"/>
    <tableColumn id="3" name="N° DE BAC" dataDxfId="22"/>
    <tableColumn id="4" name="EMPLACEMENT" dataDxfId="21">
      <calculatedColumnFormula>IFERROR(VLOOKUP(Inventaire[[#This Row],[N° DE BAC]],EmplacementStocks[],3,FALSE),"")</calculatedColumnFormula>
    </tableColumn>
    <tableColumn id="5" name="UNITÉ" dataDxfId="20"/>
    <tableColumn id="6" name="QTÉ" dataDxfId="19"/>
    <tableColumn id="7" name="QTÉ DE RÉAPPROVISIONNEMENT" dataDxfId="18"/>
    <tableColumn id="8" name="PRIX" dataDxfId="17"/>
    <tableColumn id="9" name="VALEUR DE STOCK" dataDxfId="16">
      <calculatedColumnFormula>Inventaire[[#This Row],[QTÉ]]*Inventaire[[#This Row],[PRIX]]</calculatedColumnFormula>
    </tableColumn>
    <tableColumn id="10" name="RÉAPPROVISIONNEMENT" dataDxfId="15">
      <calculatedColumnFormula>IFERROR(IF(Inventaire[[#This Row],[QTÉ]]&lt;=Inventaire[[#This Row],[QTÉ DE RÉAPPROVISIONNEMENT]],1,0),0)</calculatedColumnFormula>
    </tableColumn>
  </tableColumns>
  <tableStyleInfo name="TableStyleMedium1" showFirstColumn="0" showLastColumn="0" showRowStripes="1" showColumnStripes="0"/>
</table>
</file>

<file path=xl/tables/table2.xml><?xml version="1.0" encoding="utf-8"?>
<table xmlns="http://schemas.openxmlformats.org/spreadsheetml/2006/main" id="4" name="PrélèvementsStock" displayName="PrélèvementsStock" ref="B4:I9" totalsRowShown="0" headerRowCellStyle="Titre 1">
  <autoFilter ref="B4:I9"/>
  <tableColumns count="8">
    <tableColumn id="1" name="N° DE CHANTIER" dataDxfId="13"/>
    <tableColumn id="2" name="RÉFÉRENCE" dataDxfId="12"/>
    <tableColumn id="3" name="QTÉ COMMANDÉE" dataDxfId="11"/>
    <tableColumn id="4" name="QTÉ DISPONIBLE" dataDxfId="10">
      <calculatedColumnFormula>IFERROR(VLOOKUP(PrélèvementsStock[RÉFÉRENCE],Inventaire[],6,FALSE),"")</calculatedColumnFormula>
    </tableColumn>
    <tableColumn id="5" name="DESCRIPTION DE L’ARTICLE" dataDxfId="9">
      <calculatedColumnFormula>IFERROR(VLOOKUP(PrélèvementsStock[RÉFÉRENCE],Inventaire[],2,FALSE),"")</calculatedColumnFormula>
    </tableColumn>
    <tableColumn id="6" name="UNITÉ" dataDxfId="8">
      <calculatedColumnFormula>IFERROR(VLOOKUP(PrélèvementsStock[RÉFÉRENCE],Inventaire[],5,FALSE),"")</calculatedColumnFormula>
    </tableColumn>
    <tableColumn id="7" name="N° DE BAC" dataDxfId="7">
      <calculatedColumnFormula>IFERROR(VLOOKUP(PrélèvementsStock[RÉFÉRENCE],Inventaire[],3,FALSE),"")</calculatedColumnFormula>
    </tableColumn>
    <tableColumn id="8" name="EMPLACEMENT" dataDxfId="6">
      <calculatedColumnFormula>IFERROR(VLOOKUP(PrélèvementsStock[RÉFÉRENCE],Inventaire[],4,FALSE),"")</calculatedColumnFormula>
    </tableColumn>
  </tableColumns>
  <tableStyleInfo name="Inventaire d’entrepôt" showFirstColumn="0" showLastColumn="0" showRowStripes="1" showColumnStripes="0"/>
</table>
</file>

<file path=xl/tables/table3.xml><?xml version="1.0" encoding="utf-8"?>
<table xmlns="http://schemas.openxmlformats.org/spreadsheetml/2006/main" id="5" name="EmplacementStocks" displayName="EmplacementStocks" ref="B4:G11" totalsRowShown="0">
  <autoFilter ref="B4:G11"/>
  <tableColumns count="6">
    <tableColumn id="1" name="N° DE BAC" dataDxfId="5"/>
    <tableColumn id="2" name="DESCRIPTION" dataDxfId="4"/>
    <tableColumn id="3" name="EMPLACEMENT" dataDxfId="3"/>
    <tableColumn id="4" name="LARGEUR" dataDxfId="2"/>
    <tableColumn id="5" name="HAUTEUR" dataDxfId="1"/>
    <tableColumn id="6" name="LONGUEUR" dataDxfId="0"/>
  </tableColumns>
  <tableStyleInfo name="Inventaire d’entrepôt" showFirstColumn="0" showLastColumn="0" showRowStripes="1" showColumnStripes="0"/>
</table>
</file>

<file path=xl/theme/theme1.xml><?xml version="1.0" encoding="utf-8"?>
<a:theme xmlns:a="http://schemas.openxmlformats.org/drawingml/2006/main" name="Office Theme">
  <a:themeElements>
    <a:clrScheme name="Warehouse Inventory">
      <a:dk1>
        <a:sysClr val="windowText" lastClr="000000"/>
      </a:dk1>
      <a:lt1>
        <a:sysClr val="window" lastClr="FFFFFF"/>
      </a:lt1>
      <a:dk2>
        <a:srgbClr val="000000"/>
      </a:dk2>
      <a:lt2>
        <a:srgbClr val="FFFFFF"/>
      </a:lt2>
      <a:accent1>
        <a:srgbClr val="6DB068"/>
      </a:accent1>
      <a:accent2>
        <a:srgbClr val="E1C049"/>
      </a:accent2>
      <a:accent3>
        <a:srgbClr val="77CACD"/>
      </a:accent3>
      <a:accent4>
        <a:srgbClr val="EB862D"/>
      </a:accent4>
      <a:accent5>
        <a:srgbClr val="9062A7"/>
      </a:accent5>
      <a:accent6>
        <a:srgbClr val="EB8688"/>
      </a:accent6>
      <a:hlink>
        <a:srgbClr val="13CACD"/>
      </a:hlink>
      <a:folHlink>
        <a:srgbClr val="9062A7"/>
      </a:folHlink>
    </a:clrScheme>
    <a:fontScheme name="Warehouse Inventory">
      <a:majorFont>
        <a:latin typeface="Franklin Gothic Medium"/>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InventoryList">
    <tabColor theme="4"/>
    <pageSetUpPr autoPageBreaks="0" fitToPage="1"/>
  </sheetPr>
  <dimension ref="B1:K266"/>
  <sheetViews>
    <sheetView showGridLines="0" tabSelected="1" zoomScaleNormal="100" workbookViewId="0">
      <selection activeCell="J9" sqref="J9"/>
    </sheetView>
  </sheetViews>
  <sheetFormatPr baseColWidth="10" defaultColWidth="8.88671875" defaultRowHeight="30" customHeight="1" x14ac:dyDescent="0.3"/>
  <cols>
    <col min="1" max="1" width="1.88671875" customWidth="1"/>
    <col min="2" max="2" width="22.6640625" customWidth="1"/>
    <col min="3" max="3" width="27.44140625" customWidth="1"/>
    <col min="4" max="4" width="17.5546875" customWidth="1"/>
    <col min="5" max="5" width="23" customWidth="1"/>
    <col min="6" max="6" width="22.6640625" customWidth="1"/>
    <col min="7" max="7" width="9.44140625" customWidth="1"/>
    <col min="8" max="8" width="30.33203125" customWidth="1"/>
    <col min="9" max="9" width="11.88671875" customWidth="1"/>
    <col min="10" max="10" width="18.88671875" customWidth="1"/>
    <col min="11" max="11" width="23.88671875" customWidth="1"/>
    <col min="12" max="13" width="16.109375" customWidth="1"/>
    <col min="14" max="14" width="11.44140625" customWidth="1"/>
  </cols>
  <sheetData>
    <row r="1" spans="2:11" ht="54" customHeight="1" thickBot="1" x14ac:dyDescent="0.5">
      <c r="B1" s="5" t="s">
        <v>0</v>
      </c>
      <c r="C1" s="5"/>
      <c r="D1" s="5"/>
      <c r="E1" s="1"/>
      <c r="F1" s="1"/>
      <c r="G1" s="1"/>
      <c r="H1" s="1"/>
      <c r="I1" s="1"/>
      <c r="J1" s="1"/>
      <c r="K1" s="1"/>
    </row>
    <row r="2" spans="2:11" ht="24.95" customHeight="1" x14ac:dyDescent="0.3">
      <c r="B2" s="2" t="s">
        <v>1</v>
      </c>
      <c r="C2" s="4" t="s">
        <v>4</v>
      </c>
      <c r="D2" s="2" t="s">
        <v>6</v>
      </c>
      <c r="E2" s="8" t="s">
        <v>14</v>
      </c>
      <c r="F2" s="8" t="s">
        <v>16</v>
      </c>
    </row>
    <row r="3" spans="2:11" ht="30" customHeight="1" x14ac:dyDescent="0.3">
      <c r="B3" s="23">
        <f>SUM(Inventaire[VALEUR DE STOCK])</f>
        <v>0</v>
      </c>
      <c r="C3" s="9">
        <f>COUNTA(Inventaire[DESCRIPTION])</f>
        <v>3</v>
      </c>
      <c r="D3" s="9">
        <f>SUMPRODUCT((1/COUNTIF(Inventaire[N° DE BAC],Inventaire[N° DE BAC]&amp;"")))</f>
        <v>1.9999999999999973</v>
      </c>
    </row>
    <row r="4" spans="2:11" ht="17.100000000000001" customHeight="1" x14ac:dyDescent="0.3">
      <c r="B4" s="16" t="s">
        <v>2</v>
      </c>
      <c r="C4" s="12" t="s">
        <v>5</v>
      </c>
      <c r="D4" s="12" t="s">
        <v>7</v>
      </c>
      <c r="E4" s="12" t="s">
        <v>15</v>
      </c>
      <c r="F4" s="12" t="s">
        <v>17</v>
      </c>
      <c r="G4" s="12" t="s">
        <v>19</v>
      </c>
      <c r="H4" s="12" t="s">
        <v>20</v>
      </c>
      <c r="I4" s="12" t="s">
        <v>21</v>
      </c>
      <c r="J4" s="12" t="s">
        <v>22</v>
      </c>
      <c r="K4" s="12" t="s">
        <v>23</v>
      </c>
    </row>
    <row r="5" spans="2:11" ht="30" customHeight="1" x14ac:dyDescent="0.3">
      <c r="B5" s="17" t="s">
        <v>43</v>
      </c>
      <c r="C5" s="18" t="s">
        <v>44</v>
      </c>
      <c r="D5" s="18" t="s">
        <v>8</v>
      </c>
      <c r="E5" s="18" t="str">
        <f>IFERROR(VLOOKUP(Inventaire[[#This Row],[N° DE BAC]],EmplacementStocks[],3,FALSE),"")</f>
        <v>Rangée 2, emplacement 1</v>
      </c>
      <c r="F5" s="18" t="s">
        <v>18</v>
      </c>
      <c r="G5" s="19">
        <v>1</v>
      </c>
      <c r="H5" s="19">
        <v>5</v>
      </c>
      <c r="I5" s="22"/>
      <c r="J5" s="22">
        <f>Inventaire[[#This Row],[QTÉ]]*Inventaire[[#This Row],[PRIX]]</f>
        <v>0</v>
      </c>
      <c r="K5" s="20">
        <f>IFERROR(IF(Inventaire[[#This Row],[QTÉ]]&lt;=Inventaire[[#This Row],[QTÉ DE RÉAPPROVISIONNEMENT]],1,0),0)</f>
        <v>1</v>
      </c>
    </row>
    <row r="6" spans="2:11" ht="30" customHeight="1" x14ac:dyDescent="0.3">
      <c r="B6" t="s">
        <v>45</v>
      </c>
      <c r="C6" s="18" t="s">
        <v>46</v>
      </c>
      <c r="D6" s="18"/>
      <c r="E6" s="18"/>
      <c r="F6" s="18" t="s">
        <v>48</v>
      </c>
      <c r="G6" s="19">
        <v>10</v>
      </c>
      <c r="H6" s="19">
        <v>5</v>
      </c>
      <c r="I6" s="22"/>
      <c r="J6" s="22">
        <f>Inventaire[[#This Row],[QTÉ]]*Inventaire[[#This Row],[PRIX]]</f>
        <v>0</v>
      </c>
      <c r="K6" s="20">
        <f>IFERROR(IF(Inventaire[[#This Row],[QTÉ]]&lt;=Inventaire[[#This Row],[QTÉ DE RÉAPPROVISIONNEMENT]],1,0),0)</f>
        <v>0</v>
      </c>
    </row>
    <row r="7" spans="2:11" ht="30" customHeight="1" x14ac:dyDescent="0.3">
      <c r="B7" s="17" t="s">
        <v>49</v>
      </c>
      <c r="C7" s="18" t="s">
        <v>50</v>
      </c>
      <c r="D7" s="18"/>
      <c r="E7" s="18"/>
      <c r="F7" s="18" t="s">
        <v>48</v>
      </c>
      <c r="G7" s="19">
        <v>10</v>
      </c>
      <c r="H7" s="19">
        <v>5</v>
      </c>
      <c r="I7" s="22"/>
      <c r="J7" s="22">
        <f>Inventaire[[#This Row],[QTÉ]]*Inventaire[[#This Row],[PRIX]]</f>
        <v>0</v>
      </c>
      <c r="K7" s="20">
        <f>IFERROR(IF(Inventaire[[#This Row],[QTÉ]]&lt;=Inventaire[[#This Row],[QTÉ DE RÉAPPROVISIONNEMENT]],1,0),0)</f>
        <v>0</v>
      </c>
    </row>
    <row r="8" spans="2:11" ht="30" customHeight="1" x14ac:dyDescent="0.3">
      <c r="B8" s="17"/>
      <c r="C8" s="18"/>
      <c r="D8" s="18"/>
      <c r="E8" s="18"/>
      <c r="F8" s="18"/>
      <c r="G8" s="19"/>
      <c r="H8" s="19"/>
      <c r="I8" s="22"/>
      <c r="J8" s="22">
        <f>Inventaire[[#This Row],[QTÉ]]*Inventaire[[#This Row],[PRIX]]</f>
        <v>0</v>
      </c>
      <c r="K8" s="20">
        <f>IFERROR(IF(Inventaire[[#This Row],[QTÉ]]&lt;=Inventaire[[#This Row],[QTÉ DE RÉAPPROVISIONNEMENT]],1,0),0)</f>
        <v>1</v>
      </c>
    </row>
    <row r="9" spans="2:11" ht="30" customHeight="1" x14ac:dyDescent="0.3">
      <c r="B9" s="17"/>
      <c r="C9" s="18"/>
      <c r="D9" s="18"/>
      <c r="E9" s="18"/>
      <c r="F9" s="18"/>
      <c r="G9" s="19"/>
      <c r="H9" s="19"/>
      <c r="I9" s="22"/>
      <c r="J9" s="22">
        <f>Inventaire[[#This Row],[QTÉ]]*Inventaire[[#This Row],[PRIX]]</f>
        <v>0</v>
      </c>
      <c r="K9" s="20">
        <f>IFERROR(IF(Inventaire[[#This Row],[QTÉ]]&lt;=Inventaire[[#This Row],[QTÉ DE RÉAPPROVISIONNEMENT]],1,0),0)</f>
        <v>1</v>
      </c>
    </row>
    <row r="10" spans="2:11" ht="30" customHeight="1" x14ac:dyDescent="0.3">
      <c r="B10" s="17"/>
      <c r="C10" s="18"/>
      <c r="D10" s="18"/>
      <c r="E10" s="18"/>
      <c r="F10" s="18"/>
      <c r="G10" s="19"/>
      <c r="H10" s="19"/>
      <c r="I10" s="22"/>
      <c r="J10" s="22">
        <f>Inventaire[[#This Row],[QTÉ]]*Inventaire[[#This Row],[PRIX]]</f>
        <v>0</v>
      </c>
      <c r="K10" s="20">
        <f>IFERROR(IF(Inventaire[[#This Row],[QTÉ]]&lt;=Inventaire[[#This Row],[QTÉ DE RÉAPPROVISIONNEMENT]],1,0),0)</f>
        <v>1</v>
      </c>
    </row>
    <row r="11" spans="2:11" ht="30" customHeight="1" x14ac:dyDescent="0.3">
      <c r="B11" s="17"/>
      <c r="C11" s="18"/>
      <c r="D11" s="18"/>
      <c r="E11" s="18"/>
      <c r="F11" s="18"/>
      <c r="G11" s="19"/>
      <c r="H11" s="19"/>
      <c r="I11" s="22"/>
      <c r="J11" s="22">
        <f>Inventaire[[#This Row],[QTÉ]]*Inventaire[[#This Row],[PRIX]]</f>
        <v>0</v>
      </c>
      <c r="K11" s="20">
        <f>IFERROR(IF(Inventaire[[#This Row],[QTÉ]]&lt;=Inventaire[[#This Row],[QTÉ DE RÉAPPROVISIONNEMENT]],1,0),0)</f>
        <v>1</v>
      </c>
    </row>
    <row r="12" spans="2:11" ht="30" customHeight="1" x14ac:dyDescent="0.3">
      <c r="B12" s="17"/>
      <c r="C12" s="18"/>
      <c r="D12" s="18"/>
      <c r="E12" s="18"/>
      <c r="F12" s="18"/>
      <c r="G12" s="19"/>
      <c r="H12" s="19"/>
      <c r="I12" s="22"/>
      <c r="J12" s="22">
        <f>Inventaire[[#This Row],[QTÉ]]*Inventaire[[#This Row],[PRIX]]</f>
        <v>0</v>
      </c>
      <c r="K12" s="20">
        <f>IFERROR(IF(Inventaire[[#This Row],[QTÉ]]&lt;=Inventaire[[#This Row],[QTÉ DE RÉAPPROVISIONNEMENT]],1,0),0)</f>
        <v>1</v>
      </c>
    </row>
    <row r="13" spans="2:11" ht="30" customHeight="1" x14ac:dyDescent="0.3">
      <c r="B13" s="17"/>
      <c r="C13" s="18"/>
      <c r="D13" s="18"/>
      <c r="E13" s="18"/>
      <c r="F13" s="18"/>
      <c r="G13" s="19"/>
      <c r="H13" s="19"/>
      <c r="I13" s="22"/>
      <c r="J13" s="22">
        <f>Inventaire[[#This Row],[QTÉ]]*Inventaire[[#This Row],[PRIX]]</f>
        <v>0</v>
      </c>
      <c r="K13" s="20">
        <f>IFERROR(IF(Inventaire[[#This Row],[QTÉ]]&lt;=Inventaire[[#This Row],[QTÉ DE RÉAPPROVISIONNEMENT]],1,0),0)</f>
        <v>1</v>
      </c>
    </row>
    <row r="14" spans="2:11" ht="30" customHeight="1" x14ac:dyDescent="0.3">
      <c r="B14" s="17"/>
      <c r="C14" s="18"/>
      <c r="D14" s="18"/>
      <c r="E14" s="18"/>
      <c r="F14" s="18"/>
      <c r="G14" s="19"/>
      <c r="H14" s="19"/>
      <c r="I14" s="22"/>
      <c r="J14" s="22">
        <f>Inventaire[[#This Row],[QTÉ]]*Inventaire[[#This Row],[PRIX]]</f>
        <v>0</v>
      </c>
      <c r="K14" s="20">
        <f>IFERROR(IF(Inventaire[[#This Row],[QTÉ]]&lt;=Inventaire[[#This Row],[QTÉ DE RÉAPPROVISIONNEMENT]],1,0),0)</f>
        <v>1</v>
      </c>
    </row>
    <row r="15" spans="2:11" ht="30" customHeight="1" x14ac:dyDescent="0.3">
      <c r="B15" s="17"/>
      <c r="C15" s="18"/>
      <c r="D15" s="18"/>
      <c r="E15" s="18"/>
      <c r="F15" s="18"/>
      <c r="G15" s="19"/>
      <c r="H15" s="19"/>
      <c r="I15" s="22"/>
      <c r="J15" s="22">
        <f>Inventaire[[#This Row],[QTÉ]]*Inventaire[[#This Row],[PRIX]]</f>
        <v>0</v>
      </c>
      <c r="K15" s="20">
        <f>IFERROR(IF(Inventaire[[#This Row],[QTÉ]]&lt;=Inventaire[[#This Row],[QTÉ DE RÉAPPROVISIONNEMENT]],1,0),0)</f>
        <v>1</v>
      </c>
    </row>
    <row r="16" spans="2:11" ht="30" customHeight="1" x14ac:dyDescent="0.3">
      <c r="B16" s="24"/>
      <c r="C16" s="18"/>
      <c r="D16" s="18"/>
      <c r="E16" s="25" t="str">
        <f>IFERROR(VLOOKUP(Inventaire[[#This Row],[N° DE BAC]],EmplacementStocks[],3,FALSE),"")</f>
        <v/>
      </c>
      <c r="F16" s="18"/>
      <c r="G16" s="19"/>
      <c r="H16" s="26"/>
      <c r="I16" s="27"/>
      <c r="J16" s="22">
        <f>Inventaire[[#This Row],[QTÉ]]*Inventaire[[#This Row],[PRIX]]</f>
        <v>0</v>
      </c>
      <c r="K16" s="20">
        <f>IFERROR(IF(Inventaire[[#This Row],[QTÉ]]&lt;=Inventaire[[#This Row],[QTÉ DE RÉAPPROVISIONNEMENT]],1,0),0)</f>
        <v>1</v>
      </c>
    </row>
    <row r="17" spans="2:11" ht="30" customHeight="1" x14ac:dyDescent="0.3">
      <c r="B17" s="17"/>
      <c r="C17" s="18"/>
      <c r="D17" s="18"/>
      <c r="E17" s="25" t="str">
        <f>IFERROR(VLOOKUP(Inventaire[[#This Row],[N° DE BAC]],EmplacementStocks[],3,FALSE),"")</f>
        <v/>
      </c>
      <c r="F17" s="18"/>
      <c r="G17" s="19"/>
      <c r="H17" s="26"/>
      <c r="I17" s="27"/>
      <c r="J17" s="22">
        <f>Inventaire[[#This Row],[QTÉ]]*Inventaire[[#This Row],[PRIX]]</f>
        <v>0</v>
      </c>
      <c r="K17" s="20">
        <f>IFERROR(IF(Inventaire[[#This Row],[QTÉ]]&lt;=Inventaire[[#This Row],[QTÉ DE RÉAPPROVISIONNEMENT]],1,0),0)</f>
        <v>1</v>
      </c>
    </row>
    <row r="18" spans="2:11" ht="30" customHeight="1" x14ac:dyDescent="0.3">
      <c r="B18" s="17"/>
      <c r="C18" s="18"/>
      <c r="D18" s="18"/>
      <c r="E18" s="25" t="str">
        <f>IFERROR(VLOOKUP(Inventaire[[#This Row],[N° DE BAC]],EmplacementStocks[],3,FALSE),"")</f>
        <v/>
      </c>
      <c r="F18" s="18"/>
      <c r="G18" s="19"/>
      <c r="H18" s="26"/>
      <c r="I18" s="27"/>
      <c r="J18" s="22">
        <f>Inventaire[[#This Row],[QTÉ]]*Inventaire[[#This Row],[PRIX]]</f>
        <v>0</v>
      </c>
      <c r="K18" s="20">
        <f>IFERROR(IF(Inventaire[[#This Row],[QTÉ]]&lt;=Inventaire[[#This Row],[QTÉ DE RÉAPPROVISIONNEMENT]],1,0),0)</f>
        <v>1</v>
      </c>
    </row>
    <row r="19" spans="2:11" ht="30" customHeight="1" x14ac:dyDescent="0.3">
      <c r="B19" s="17"/>
      <c r="C19" s="18"/>
      <c r="D19" s="18"/>
      <c r="E19" s="25" t="str">
        <f>IFERROR(VLOOKUP(Inventaire[[#This Row],[N° DE BAC]],EmplacementStocks[],3,FALSE),"")</f>
        <v/>
      </c>
      <c r="F19" s="18"/>
      <c r="G19" s="19"/>
      <c r="H19" s="26"/>
      <c r="I19" s="27"/>
      <c r="J19" s="22">
        <f>Inventaire[[#This Row],[QTÉ]]*Inventaire[[#This Row],[PRIX]]</f>
        <v>0</v>
      </c>
      <c r="K19" s="20">
        <f>IFERROR(IF(Inventaire[[#This Row],[QTÉ]]&lt;=Inventaire[[#This Row],[QTÉ DE RÉAPPROVISIONNEMENT]],1,0),0)</f>
        <v>1</v>
      </c>
    </row>
    <row r="20" spans="2:11" ht="30" customHeight="1" x14ac:dyDescent="0.3">
      <c r="B20" s="17"/>
      <c r="C20" s="18"/>
      <c r="D20" s="18"/>
      <c r="E20" s="25" t="str">
        <f>IFERROR(VLOOKUP(Inventaire[[#This Row],[N° DE BAC]],EmplacementStocks[],3,FALSE),"")</f>
        <v/>
      </c>
      <c r="F20" s="18"/>
      <c r="G20" s="19"/>
      <c r="H20" s="26"/>
      <c r="I20" s="27"/>
      <c r="J20" s="22">
        <f>Inventaire[[#This Row],[QTÉ]]*Inventaire[[#This Row],[PRIX]]</f>
        <v>0</v>
      </c>
      <c r="K20" s="20">
        <f>IFERROR(IF(Inventaire[[#This Row],[QTÉ]]&lt;=Inventaire[[#This Row],[QTÉ DE RÉAPPROVISIONNEMENT]],1,0),0)</f>
        <v>1</v>
      </c>
    </row>
    <row r="21" spans="2:11" ht="30" customHeight="1" x14ac:dyDescent="0.3">
      <c r="B21" s="17"/>
      <c r="C21" s="18"/>
      <c r="D21" s="18"/>
      <c r="E21" s="25" t="str">
        <f>IFERROR(VLOOKUP(Inventaire[[#This Row],[N° DE BAC]],EmplacementStocks[],3,FALSE),"")</f>
        <v/>
      </c>
      <c r="F21" s="18"/>
      <c r="G21" s="19"/>
      <c r="H21" s="26"/>
      <c r="I21" s="27"/>
      <c r="J21" s="22">
        <f>Inventaire[[#This Row],[QTÉ]]*Inventaire[[#This Row],[PRIX]]</f>
        <v>0</v>
      </c>
      <c r="K21" s="20">
        <f>IFERROR(IF(Inventaire[[#This Row],[QTÉ]]&lt;=Inventaire[[#This Row],[QTÉ DE RÉAPPROVISIONNEMENT]],1,0),0)</f>
        <v>1</v>
      </c>
    </row>
    <row r="22" spans="2:11" ht="30" customHeight="1" x14ac:dyDescent="0.3">
      <c r="B22" s="17"/>
      <c r="C22" s="18"/>
      <c r="D22" s="18"/>
      <c r="E22" s="25" t="str">
        <f>IFERROR(VLOOKUP(Inventaire[[#This Row],[N° DE BAC]],EmplacementStocks[],3,FALSE),"")</f>
        <v/>
      </c>
      <c r="F22" s="18"/>
      <c r="G22" s="19"/>
      <c r="H22" s="26"/>
      <c r="I22" s="27"/>
      <c r="J22" s="22">
        <f>Inventaire[[#This Row],[QTÉ]]*Inventaire[[#This Row],[PRIX]]</f>
        <v>0</v>
      </c>
      <c r="K22" s="20">
        <f>IFERROR(IF(Inventaire[[#This Row],[QTÉ]]&lt;=Inventaire[[#This Row],[QTÉ DE RÉAPPROVISIONNEMENT]],1,0),0)</f>
        <v>1</v>
      </c>
    </row>
    <row r="23" spans="2:11" ht="30" customHeight="1" x14ac:dyDescent="0.3">
      <c r="B23" s="17"/>
      <c r="C23" s="18"/>
      <c r="D23" s="18"/>
      <c r="E23" s="25" t="str">
        <f>IFERROR(VLOOKUP(Inventaire[[#This Row],[N° DE BAC]],EmplacementStocks[],3,FALSE),"")</f>
        <v/>
      </c>
      <c r="F23" s="18"/>
      <c r="G23" s="19"/>
      <c r="H23" s="26"/>
      <c r="I23" s="27"/>
      <c r="J23" s="22">
        <f>Inventaire[[#This Row],[QTÉ]]*Inventaire[[#This Row],[PRIX]]</f>
        <v>0</v>
      </c>
      <c r="K23" s="20">
        <f>IFERROR(IF(Inventaire[[#This Row],[QTÉ]]&lt;=Inventaire[[#This Row],[QTÉ DE RÉAPPROVISIONNEMENT]],1,0),0)</f>
        <v>1</v>
      </c>
    </row>
    <row r="24" spans="2:11" ht="30" customHeight="1" x14ac:dyDescent="0.3">
      <c r="B24" s="17"/>
      <c r="C24" s="18"/>
      <c r="D24" s="18"/>
      <c r="E24" s="25" t="str">
        <f>IFERROR(VLOOKUP(Inventaire[[#This Row],[N° DE BAC]],EmplacementStocks[],3,FALSE),"")</f>
        <v/>
      </c>
      <c r="F24" s="18"/>
      <c r="G24" s="19"/>
      <c r="H24" s="26"/>
      <c r="I24" s="27"/>
      <c r="J24" s="22">
        <f>Inventaire[[#This Row],[QTÉ]]*Inventaire[[#This Row],[PRIX]]</f>
        <v>0</v>
      </c>
      <c r="K24" s="20">
        <f>IFERROR(IF(Inventaire[[#This Row],[QTÉ]]&lt;=Inventaire[[#This Row],[QTÉ DE RÉAPPROVISIONNEMENT]],1,0),0)</f>
        <v>1</v>
      </c>
    </row>
    <row r="25" spans="2:11" ht="30" customHeight="1" x14ac:dyDescent="0.3">
      <c r="C25" s="18"/>
      <c r="D25" s="18"/>
      <c r="E25" s="18"/>
      <c r="F25" s="18"/>
      <c r="G25" s="19"/>
      <c r="H25" s="19"/>
      <c r="I25" s="22"/>
      <c r="J25" s="22">
        <f>Inventaire[[#This Row],[QTÉ]]*Inventaire[[#This Row],[PRIX]]</f>
        <v>0</v>
      </c>
      <c r="K25" s="20">
        <f>IFERROR(IF(Inventaire[[#This Row],[QTÉ]]&lt;=Inventaire[[#This Row],[QTÉ DE RÉAPPROVISIONNEMENT]],1,0),0)</f>
        <v>1</v>
      </c>
    </row>
    <row r="26" spans="2:11" ht="30" customHeight="1" x14ac:dyDescent="0.3">
      <c r="B26" s="17"/>
      <c r="C26" s="18"/>
      <c r="D26" s="18"/>
      <c r="E26" s="18"/>
      <c r="F26" s="18"/>
      <c r="G26" s="19"/>
      <c r="H26" s="19"/>
      <c r="I26" s="22"/>
      <c r="J26" s="22">
        <f>Inventaire[[#This Row],[QTÉ]]*Inventaire[[#This Row],[PRIX]]</f>
        <v>0</v>
      </c>
      <c r="K26" s="20">
        <f>IFERROR(IF(Inventaire[[#This Row],[QTÉ]]&lt;=Inventaire[[#This Row],[QTÉ DE RÉAPPROVISIONNEMENT]],1,0),0)</f>
        <v>1</v>
      </c>
    </row>
    <row r="27" spans="2:11" ht="30" customHeight="1" x14ac:dyDescent="0.3">
      <c r="B27" s="17"/>
      <c r="C27" s="18"/>
      <c r="D27" s="18"/>
      <c r="E27" s="18"/>
      <c r="F27" s="18"/>
      <c r="G27" s="19"/>
      <c r="H27" s="19"/>
      <c r="I27" s="22"/>
      <c r="J27" s="22">
        <f>Inventaire[[#This Row],[QTÉ]]*Inventaire[[#This Row],[PRIX]]</f>
        <v>0</v>
      </c>
      <c r="K27" s="20">
        <f>IFERROR(IF(Inventaire[[#This Row],[QTÉ]]&lt;=Inventaire[[#This Row],[QTÉ DE RÉAPPROVISIONNEMENT]],1,0),0)</f>
        <v>1</v>
      </c>
    </row>
    <row r="28" spans="2:11" ht="30" customHeight="1" x14ac:dyDescent="0.3">
      <c r="B28" s="17"/>
      <c r="C28" s="18"/>
      <c r="D28" s="18"/>
      <c r="E28" s="18"/>
      <c r="F28" s="18"/>
      <c r="G28" s="19"/>
      <c r="H28" s="19"/>
      <c r="I28" s="22"/>
      <c r="J28" s="22">
        <f>Inventaire[[#This Row],[QTÉ]]*Inventaire[[#This Row],[PRIX]]</f>
        <v>0</v>
      </c>
      <c r="K28" s="20">
        <f>IFERROR(IF(Inventaire[[#This Row],[QTÉ]]&lt;=Inventaire[[#This Row],[QTÉ DE RÉAPPROVISIONNEMENT]],1,0),0)</f>
        <v>1</v>
      </c>
    </row>
    <row r="29" spans="2:11" ht="30" customHeight="1" x14ac:dyDescent="0.3">
      <c r="B29" s="17"/>
      <c r="C29" s="18"/>
      <c r="D29" s="18"/>
      <c r="E29" s="18"/>
      <c r="F29" s="18"/>
      <c r="G29" s="19"/>
      <c r="H29" s="19"/>
      <c r="I29" s="22"/>
      <c r="J29" s="22">
        <f>Inventaire[[#This Row],[QTÉ]]*Inventaire[[#This Row],[PRIX]]</f>
        <v>0</v>
      </c>
      <c r="K29" s="20">
        <f>IFERROR(IF(Inventaire[[#This Row],[QTÉ]]&lt;=Inventaire[[#This Row],[QTÉ DE RÉAPPROVISIONNEMENT]],1,0),0)</f>
        <v>1</v>
      </c>
    </row>
    <row r="30" spans="2:11" ht="30" customHeight="1" x14ac:dyDescent="0.3">
      <c r="B30" s="17"/>
      <c r="C30" s="18"/>
      <c r="D30" s="18"/>
      <c r="E30" s="18"/>
      <c r="F30" s="18"/>
      <c r="G30" s="19"/>
      <c r="H30" s="19"/>
      <c r="I30" s="22"/>
      <c r="J30" s="22">
        <f>Inventaire[[#This Row],[QTÉ]]*Inventaire[[#This Row],[PRIX]]</f>
        <v>0</v>
      </c>
      <c r="K30" s="20">
        <f>IFERROR(IF(Inventaire[[#This Row],[QTÉ]]&lt;=Inventaire[[#This Row],[QTÉ DE RÉAPPROVISIONNEMENT]],1,0),0)</f>
        <v>1</v>
      </c>
    </row>
    <row r="31" spans="2:11" ht="30" customHeight="1" x14ac:dyDescent="0.3">
      <c r="B31" s="17"/>
      <c r="C31" s="18"/>
      <c r="D31" s="18"/>
      <c r="E31" s="18"/>
      <c r="F31" s="18"/>
      <c r="G31" s="19"/>
      <c r="H31" s="19"/>
      <c r="I31" s="22"/>
      <c r="J31" s="22">
        <f>Inventaire[[#This Row],[QTÉ]]*Inventaire[[#This Row],[PRIX]]</f>
        <v>0</v>
      </c>
      <c r="K31" s="20">
        <f>IFERROR(IF(Inventaire[[#This Row],[QTÉ]]&lt;=Inventaire[[#This Row],[QTÉ DE RÉAPPROVISIONNEMENT]],1,0),0)</f>
        <v>1</v>
      </c>
    </row>
    <row r="32" spans="2:11" ht="30" customHeight="1" x14ac:dyDescent="0.3">
      <c r="B32" s="17"/>
      <c r="C32" s="18"/>
      <c r="D32" s="18"/>
      <c r="E32" s="18"/>
      <c r="F32" s="18"/>
      <c r="G32" s="19"/>
      <c r="H32" s="19"/>
      <c r="I32" s="22"/>
      <c r="J32" s="22">
        <f>Inventaire[[#This Row],[QTÉ]]*Inventaire[[#This Row],[PRIX]]</f>
        <v>0</v>
      </c>
      <c r="K32" s="20">
        <f>IFERROR(IF(Inventaire[[#This Row],[QTÉ]]&lt;=Inventaire[[#This Row],[QTÉ DE RÉAPPROVISIONNEMENT]],1,0),0)</f>
        <v>1</v>
      </c>
    </row>
    <row r="33" spans="2:11" ht="30" customHeight="1" x14ac:dyDescent="0.3">
      <c r="B33" s="17"/>
      <c r="C33" s="18"/>
      <c r="D33" s="18"/>
      <c r="E33" s="18"/>
      <c r="F33" s="18"/>
      <c r="G33" s="19"/>
      <c r="H33" s="19"/>
      <c r="I33" s="22"/>
      <c r="J33" s="22">
        <f>Inventaire[[#This Row],[QTÉ]]*Inventaire[[#This Row],[PRIX]]</f>
        <v>0</v>
      </c>
      <c r="K33" s="20">
        <f>IFERROR(IF(Inventaire[[#This Row],[QTÉ]]&lt;=Inventaire[[#This Row],[QTÉ DE RÉAPPROVISIONNEMENT]],1,0),0)</f>
        <v>1</v>
      </c>
    </row>
    <row r="34" spans="2:11" ht="30" customHeight="1" x14ac:dyDescent="0.3">
      <c r="B34" s="17"/>
      <c r="C34" s="18"/>
      <c r="D34" s="18"/>
      <c r="E34" s="18"/>
      <c r="F34" s="18"/>
      <c r="G34" s="19"/>
      <c r="H34" s="19"/>
      <c r="I34" s="22"/>
      <c r="J34" s="22">
        <f>Inventaire[[#This Row],[QTÉ]]*Inventaire[[#This Row],[PRIX]]</f>
        <v>0</v>
      </c>
      <c r="K34" s="20">
        <f>IFERROR(IF(Inventaire[[#This Row],[QTÉ]]&lt;=Inventaire[[#This Row],[QTÉ DE RÉAPPROVISIONNEMENT]],1,0),0)</f>
        <v>1</v>
      </c>
    </row>
    <row r="35" spans="2:11" ht="30" customHeight="1" x14ac:dyDescent="0.3">
      <c r="B35" s="17"/>
      <c r="C35" s="18"/>
      <c r="D35" s="18"/>
      <c r="E35" s="18"/>
      <c r="F35" s="18"/>
      <c r="G35" s="19"/>
      <c r="H35" s="19"/>
      <c r="I35" s="22"/>
      <c r="J35" s="22">
        <f>Inventaire[[#This Row],[QTÉ]]*Inventaire[[#This Row],[PRIX]]</f>
        <v>0</v>
      </c>
      <c r="K35" s="20">
        <f>IFERROR(IF(Inventaire[[#This Row],[QTÉ]]&lt;=Inventaire[[#This Row],[QTÉ DE RÉAPPROVISIONNEMENT]],1,0),0)</f>
        <v>1</v>
      </c>
    </row>
    <row r="36" spans="2:11" ht="30" customHeight="1" x14ac:dyDescent="0.3">
      <c r="B36" s="24"/>
      <c r="C36" s="18"/>
      <c r="D36" s="18"/>
      <c r="E36" s="25" t="str">
        <f>IFERROR(VLOOKUP(Inventaire[[#This Row],[N° DE BAC]],EmplacementStocks[],3,FALSE),"")</f>
        <v/>
      </c>
      <c r="F36" s="18"/>
      <c r="G36" s="19"/>
      <c r="H36" s="26"/>
      <c r="I36" s="27"/>
      <c r="J36" s="22">
        <f>Inventaire[[#This Row],[QTÉ]]*Inventaire[[#This Row],[PRIX]]</f>
        <v>0</v>
      </c>
      <c r="K36" s="20">
        <f>IFERROR(IF(Inventaire[[#This Row],[QTÉ]]&lt;=Inventaire[[#This Row],[QTÉ DE RÉAPPROVISIONNEMENT]],1,0),0)</f>
        <v>1</v>
      </c>
    </row>
    <row r="37" spans="2:11" ht="30" customHeight="1" x14ac:dyDescent="0.3">
      <c r="B37" s="17"/>
      <c r="C37" s="18"/>
      <c r="D37" s="18"/>
      <c r="E37" s="25" t="str">
        <f>IFERROR(VLOOKUP(Inventaire[[#This Row],[N° DE BAC]],EmplacementStocks[],3,FALSE),"")</f>
        <v/>
      </c>
      <c r="F37" s="18"/>
      <c r="G37" s="19"/>
      <c r="H37" s="26"/>
      <c r="I37" s="27"/>
      <c r="J37" s="22">
        <f>Inventaire[[#This Row],[QTÉ]]*Inventaire[[#This Row],[PRIX]]</f>
        <v>0</v>
      </c>
      <c r="K37" s="20">
        <f>IFERROR(IF(Inventaire[[#This Row],[QTÉ]]&lt;=Inventaire[[#This Row],[QTÉ DE RÉAPPROVISIONNEMENT]],1,0),0)</f>
        <v>1</v>
      </c>
    </row>
    <row r="38" spans="2:11" ht="30" customHeight="1" x14ac:dyDescent="0.3">
      <c r="B38" s="17"/>
      <c r="C38" s="18"/>
      <c r="D38" s="18"/>
      <c r="E38" s="25" t="str">
        <f>IFERROR(VLOOKUP(Inventaire[[#This Row],[N° DE BAC]],EmplacementStocks[],3,FALSE),"")</f>
        <v/>
      </c>
      <c r="F38" s="18"/>
      <c r="G38" s="19"/>
      <c r="H38" s="26"/>
      <c r="I38" s="27"/>
      <c r="J38" s="22">
        <f>Inventaire[[#This Row],[QTÉ]]*Inventaire[[#This Row],[PRIX]]</f>
        <v>0</v>
      </c>
      <c r="K38" s="20">
        <f>IFERROR(IF(Inventaire[[#This Row],[QTÉ]]&lt;=Inventaire[[#This Row],[QTÉ DE RÉAPPROVISIONNEMENT]],1,0),0)</f>
        <v>1</v>
      </c>
    </row>
    <row r="39" spans="2:11" ht="30" customHeight="1" x14ac:dyDescent="0.3">
      <c r="B39" s="17"/>
      <c r="C39" s="18"/>
      <c r="D39" s="18"/>
      <c r="E39" s="25" t="str">
        <f>IFERROR(VLOOKUP(Inventaire[[#This Row],[N° DE BAC]],EmplacementStocks[],3,FALSE),"")</f>
        <v/>
      </c>
      <c r="F39" s="18"/>
      <c r="G39" s="19"/>
      <c r="H39" s="26"/>
      <c r="I39" s="27"/>
      <c r="J39" s="22">
        <f>Inventaire[[#This Row],[QTÉ]]*Inventaire[[#This Row],[PRIX]]</f>
        <v>0</v>
      </c>
      <c r="K39" s="20">
        <f>IFERROR(IF(Inventaire[[#This Row],[QTÉ]]&lt;=Inventaire[[#This Row],[QTÉ DE RÉAPPROVISIONNEMENT]],1,0),0)</f>
        <v>1</v>
      </c>
    </row>
    <row r="40" spans="2:11" ht="30" customHeight="1" x14ac:dyDescent="0.3">
      <c r="B40" s="17"/>
      <c r="C40" s="18"/>
      <c r="D40" s="18"/>
      <c r="E40" s="25" t="str">
        <f>IFERROR(VLOOKUP(Inventaire[[#This Row],[N° DE BAC]],EmplacementStocks[],3,FALSE),"")</f>
        <v/>
      </c>
      <c r="F40" s="18"/>
      <c r="G40" s="19"/>
      <c r="H40" s="26"/>
      <c r="I40" s="27"/>
      <c r="J40" s="22">
        <f>Inventaire[[#This Row],[QTÉ]]*Inventaire[[#This Row],[PRIX]]</f>
        <v>0</v>
      </c>
      <c r="K40" s="20">
        <f>IFERROR(IF(Inventaire[[#This Row],[QTÉ]]&lt;=Inventaire[[#This Row],[QTÉ DE RÉAPPROVISIONNEMENT]],1,0),0)</f>
        <v>1</v>
      </c>
    </row>
    <row r="41" spans="2:11" ht="30" customHeight="1" x14ac:dyDescent="0.3">
      <c r="B41" s="17"/>
      <c r="C41" s="18"/>
      <c r="D41" s="18"/>
      <c r="E41" s="25" t="str">
        <f>IFERROR(VLOOKUP(Inventaire[[#This Row],[N° DE BAC]],EmplacementStocks[],3,FALSE),"")</f>
        <v/>
      </c>
      <c r="F41" s="18"/>
      <c r="G41" s="19"/>
      <c r="H41" s="26"/>
      <c r="I41" s="27"/>
      <c r="J41" s="22">
        <f>Inventaire[[#This Row],[QTÉ]]*Inventaire[[#This Row],[PRIX]]</f>
        <v>0</v>
      </c>
      <c r="K41" s="20">
        <f>IFERROR(IF(Inventaire[[#This Row],[QTÉ]]&lt;=Inventaire[[#This Row],[QTÉ DE RÉAPPROVISIONNEMENT]],1,0),0)</f>
        <v>1</v>
      </c>
    </row>
    <row r="42" spans="2:11" ht="30" customHeight="1" x14ac:dyDescent="0.3">
      <c r="B42" s="17"/>
      <c r="C42" s="18"/>
      <c r="D42" s="18"/>
      <c r="E42" s="25" t="str">
        <f>IFERROR(VLOOKUP(Inventaire[[#This Row],[N° DE BAC]],EmplacementStocks[],3,FALSE),"")</f>
        <v/>
      </c>
      <c r="F42" s="18"/>
      <c r="G42" s="19"/>
      <c r="H42" s="26"/>
      <c r="I42" s="27"/>
      <c r="J42" s="22">
        <f>Inventaire[[#This Row],[QTÉ]]*Inventaire[[#This Row],[PRIX]]</f>
        <v>0</v>
      </c>
      <c r="K42" s="20">
        <f>IFERROR(IF(Inventaire[[#This Row],[QTÉ]]&lt;=Inventaire[[#This Row],[QTÉ DE RÉAPPROVISIONNEMENT]],1,0),0)</f>
        <v>1</v>
      </c>
    </row>
    <row r="43" spans="2:11" ht="30" customHeight="1" x14ac:dyDescent="0.3">
      <c r="B43" s="17"/>
      <c r="C43" s="18"/>
      <c r="D43" s="18"/>
      <c r="E43" s="25" t="str">
        <f>IFERROR(VLOOKUP(Inventaire[[#This Row],[N° DE BAC]],EmplacementStocks[],3,FALSE),"")</f>
        <v/>
      </c>
      <c r="F43" s="18"/>
      <c r="G43" s="19"/>
      <c r="H43" s="26"/>
      <c r="I43" s="27"/>
      <c r="J43" s="22">
        <f>Inventaire[[#This Row],[QTÉ]]*Inventaire[[#This Row],[PRIX]]</f>
        <v>0</v>
      </c>
      <c r="K43" s="20">
        <f>IFERROR(IF(Inventaire[[#This Row],[QTÉ]]&lt;=Inventaire[[#This Row],[QTÉ DE RÉAPPROVISIONNEMENT]],1,0),0)</f>
        <v>1</v>
      </c>
    </row>
    <row r="44" spans="2:11" ht="30" customHeight="1" x14ac:dyDescent="0.3">
      <c r="B44" s="17"/>
      <c r="C44" s="18"/>
      <c r="D44" s="18"/>
      <c r="E44" s="25" t="str">
        <f>IFERROR(VLOOKUP(Inventaire[[#This Row],[N° DE BAC]],EmplacementStocks[],3,FALSE),"")</f>
        <v/>
      </c>
      <c r="F44" s="18"/>
      <c r="G44" s="19"/>
      <c r="H44" s="26"/>
      <c r="I44" s="27"/>
      <c r="J44" s="22">
        <f>Inventaire[[#This Row],[QTÉ]]*Inventaire[[#This Row],[PRIX]]</f>
        <v>0</v>
      </c>
      <c r="K44" s="20">
        <f>IFERROR(IF(Inventaire[[#This Row],[QTÉ]]&lt;=Inventaire[[#This Row],[QTÉ DE RÉAPPROVISIONNEMENT]],1,0),0)</f>
        <v>1</v>
      </c>
    </row>
    <row r="45" spans="2:11" ht="30" customHeight="1" x14ac:dyDescent="0.3">
      <c r="B45" s="17"/>
      <c r="C45" s="18"/>
      <c r="D45" s="18"/>
      <c r="E45" s="25" t="str">
        <f>IFERROR(VLOOKUP(Inventaire[[#This Row],[N° DE BAC]],EmplacementStocks[],3,FALSE),"")</f>
        <v/>
      </c>
      <c r="F45" s="18"/>
      <c r="G45" s="19"/>
      <c r="H45" s="26"/>
      <c r="I45" s="27"/>
      <c r="J45" s="22">
        <f>Inventaire[[#This Row],[QTÉ]]*Inventaire[[#This Row],[PRIX]]</f>
        <v>0</v>
      </c>
      <c r="K45" s="20">
        <f>IFERROR(IF(Inventaire[[#This Row],[QTÉ]]&lt;=Inventaire[[#This Row],[QTÉ DE RÉAPPROVISIONNEMENT]],1,0),0)</f>
        <v>1</v>
      </c>
    </row>
    <row r="46" spans="2:11" ht="30" customHeight="1" x14ac:dyDescent="0.3">
      <c r="B46" s="24"/>
      <c r="C46" s="18"/>
      <c r="D46" s="18"/>
      <c r="E46" s="25" t="str">
        <f>IFERROR(VLOOKUP(Inventaire[[#This Row],[N° DE BAC]],EmplacementStocks[],3,FALSE),"")</f>
        <v/>
      </c>
      <c r="F46" s="18"/>
      <c r="G46" s="19"/>
      <c r="H46" s="26"/>
      <c r="I46" s="27"/>
      <c r="J46" s="22">
        <f>Inventaire[[#This Row],[QTÉ]]*Inventaire[[#This Row],[PRIX]]</f>
        <v>0</v>
      </c>
      <c r="K46" s="20">
        <f>IFERROR(IF(Inventaire[[#This Row],[QTÉ]]&lt;=Inventaire[[#This Row],[QTÉ DE RÉAPPROVISIONNEMENT]],1,0),0)</f>
        <v>1</v>
      </c>
    </row>
    <row r="47" spans="2:11" ht="30" customHeight="1" x14ac:dyDescent="0.3">
      <c r="B47" s="17"/>
      <c r="C47" s="18"/>
      <c r="D47" s="18"/>
      <c r="E47" s="25" t="str">
        <f>IFERROR(VLOOKUP(Inventaire[[#This Row],[N° DE BAC]],EmplacementStocks[],3,FALSE),"")</f>
        <v/>
      </c>
      <c r="F47" s="18"/>
      <c r="G47" s="19"/>
      <c r="H47" s="26"/>
      <c r="I47" s="27"/>
      <c r="J47" s="22">
        <f>Inventaire[[#This Row],[QTÉ]]*Inventaire[[#This Row],[PRIX]]</f>
        <v>0</v>
      </c>
      <c r="K47" s="20">
        <f>IFERROR(IF(Inventaire[[#This Row],[QTÉ]]&lt;=Inventaire[[#This Row],[QTÉ DE RÉAPPROVISIONNEMENT]],1,0),0)</f>
        <v>1</v>
      </c>
    </row>
    <row r="48" spans="2:11" ht="30" customHeight="1" x14ac:dyDescent="0.3">
      <c r="B48" s="17"/>
      <c r="C48" s="18"/>
      <c r="D48" s="18"/>
      <c r="E48" s="25" t="str">
        <f>IFERROR(VLOOKUP(Inventaire[[#This Row],[N° DE BAC]],EmplacementStocks[],3,FALSE),"")</f>
        <v/>
      </c>
      <c r="F48" s="18"/>
      <c r="G48" s="19"/>
      <c r="H48" s="26"/>
      <c r="I48" s="27"/>
      <c r="J48" s="22">
        <f>Inventaire[[#This Row],[QTÉ]]*Inventaire[[#This Row],[PRIX]]</f>
        <v>0</v>
      </c>
      <c r="K48" s="20">
        <f>IFERROR(IF(Inventaire[[#This Row],[QTÉ]]&lt;=Inventaire[[#This Row],[QTÉ DE RÉAPPROVISIONNEMENT]],1,0),0)</f>
        <v>1</v>
      </c>
    </row>
    <row r="49" spans="2:11" ht="30" customHeight="1" x14ac:dyDescent="0.3">
      <c r="B49" s="17"/>
      <c r="C49" s="18"/>
      <c r="D49" s="18"/>
      <c r="E49" s="25" t="str">
        <f>IFERROR(VLOOKUP(Inventaire[[#This Row],[N° DE BAC]],EmplacementStocks[],3,FALSE),"")</f>
        <v/>
      </c>
      <c r="F49" s="18"/>
      <c r="G49" s="19"/>
      <c r="H49" s="26"/>
      <c r="I49" s="27"/>
      <c r="J49" s="22">
        <f>Inventaire[[#This Row],[QTÉ]]*Inventaire[[#This Row],[PRIX]]</f>
        <v>0</v>
      </c>
      <c r="K49" s="20">
        <f>IFERROR(IF(Inventaire[[#This Row],[QTÉ]]&lt;=Inventaire[[#This Row],[QTÉ DE RÉAPPROVISIONNEMENT]],1,0),0)</f>
        <v>1</v>
      </c>
    </row>
    <row r="50" spans="2:11" ht="30" customHeight="1" x14ac:dyDescent="0.3">
      <c r="B50" s="17"/>
      <c r="C50" s="18"/>
      <c r="D50" s="18"/>
      <c r="E50" s="25" t="str">
        <f>IFERROR(VLOOKUP(Inventaire[[#This Row],[N° DE BAC]],EmplacementStocks[],3,FALSE),"")</f>
        <v/>
      </c>
      <c r="F50" s="18"/>
      <c r="G50" s="19"/>
      <c r="H50" s="26"/>
      <c r="I50" s="27"/>
      <c r="J50" s="22">
        <f>Inventaire[[#This Row],[QTÉ]]*Inventaire[[#This Row],[PRIX]]</f>
        <v>0</v>
      </c>
      <c r="K50" s="20">
        <f>IFERROR(IF(Inventaire[[#This Row],[QTÉ]]&lt;=Inventaire[[#This Row],[QTÉ DE RÉAPPROVISIONNEMENT]],1,0),0)</f>
        <v>1</v>
      </c>
    </row>
    <row r="51" spans="2:11" ht="30" customHeight="1" x14ac:dyDescent="0.3">
      <c r="B51" s="17"/>
      <c r="C51" s="18"/>
      <c r="D51" s="18"/>
      <c r="E51" s="25" t="str">
        <f>IFERROR(VLOOKUP(Inventaire[[#This Row],[N° DE BAC]],EmplacementStocks[],3,FALSE),"")</f>
        <v/>
      </c>
      <c r="F51" s="18"/>
      <c r="G51" s="19"/>
      <c r="H51" s="26"/>
      <c r="I51" s="27"/>
      <c r="J51" s="22">
        <f>Inventaire[[#This Row],[QTÉ]]*Inventaire[[#This Row],[PRIX]]</f>
        <v>0</v>
      </c>
      <c r="K51" s="20">
        <f>IFERROR(IF(Inventaire[[#This Row],[QTÉ]]&lt;=Inventaire[[#This Row],[QTÉ DE RÉAPPROVISIONNEMENT]],1,0),0)</f>
        <v>1</v>
      </c>
    </row>
    <row r="52" spans="2:11" ht="30" customHeight="1" x14ac:dyDescent="0.3">
      <c r="B52" s="17"/>
      <c r="C52" s="18"/>
      <c r="D52" s="18"/>
      <c r="E52" s="25" t="str">
        <f>IFERROR(VLOOKUP(Inventaire[[#This Row],[N° DE BAC]],EmplacementStocks[],3,FALSE),"")</f>
        <v/>
      </c>
      <c r="F52" s="18"/>
      <c r="G52" s="19"/>
      <c r="H52" s="26"/>
      <c r="I52" s="27"/>
      <c r="J52" s="22">
        <f>Inventaire[[#This Row],[QTÉ]]*Inventaire[[#This Row],[PRIX]]</f>
        <v>0</v>
      </c>
      <c r="K52" s="20">
        <f>IFERROR(IF(Inventaire[[#This Row],[QTÉ]]&lt;=Inventaire[[#This Row],[QTÉ DE RÉAPPROVISIONNEMENT]],1,0),0)</f>
        <v>1</v>
      </c>
    </row>
    <row r="53" spans="2:11" ht="30" customHeight="1" x14ac:dyDescent="0.3">
      <c r="B53" s="17"/>
      <c r="C53" s="18"/>
      <c r="D53" s="18"/>
      <c r="E53" s="25" t="str">
        <f>IFERROR(VLOOKUP(Inventaire[[#This Row],[N° DE BAC]],EmplacementStocks[],3,FALSE),"")</f>
        <v/>
      </c>
      <c r="F53" s="18"/>
      <c r="G53" s="19"/>
      <c r="H53" s="26"/>
      <c r="I53" s="27"/>
      <c r="J53" s="22">
        <f>Inventaire[[#This Row],[QTÉ]]*Inventaire[[#This Row],[PRIX]]</f>
        <v>0</v>
      </c>
      <c r="K53" s="20">
        <f>IFERROR(IF(Inventaire[[#This Row],[QTÉ]]&lt;=Inventaire[[#This Row],[QTÉ DE RÉAPPROVISIONNEMENT]],1,0),0)</f>
        <v>1</v>
      </c>
    </row>
    <row r="54" spans="2:11" ht="30" customHeight="1" x14ac:dyDescent="0.3">
      <c r="B54" s="17"/>
      <c r="C54" s="18"/>
      <c r="D54" s="18"/>
      <c r="E54" s="25" t="str">
        <f>IFERROR(VLOOKUP(Inventaire[[#This Row],[N° DE BAC]],EmplacementStocks[],3,FALSE),"")</f>
        <v/>
      </c>
      <c r="F54" s="18"/>
      <c r="G54" s="19"/>
      <c r="H54" s="26"/>
      <c r="I54" s="27"/>
      <c r="J54" s="22">
        <f>Inventaire[[#This Row],[QTÉ]]*Inventaire[[#This Row],[PRIX]]</f>
        <v>0</v>
      </c>
      <c r="K54" s="20">
        <f>IFERROR(IF(Inventaire[[#This Row],[QTÉ]]&lt;=Inventaire[[#This Row],[QTÉ DE RÉAPPROVISIONNEMENT]],1,0),0)</f>
        <v>1</v>
      </c>
    </row>
    <row r="55" spans="2:11" ht="30" customHeight="1" x14ac:dyDescent="0.3">
      <c r="B55" s="24"/>
      <c r="C55" s="18"/>
      <c r="D55" s="18"/>
      <c r="E55" s="25" t="str">
        <f>IFERROR(VLOOKUP(Inventaire[[#This Row],[N° DE BAC]],EmplacementStocks[],3,FALSE),"")</f>
        <v/>
      </c>
      <c r="F55" s="18"/>
      <c r="G55" s="19"/>
      <c r="H55" s="26"/>
      <c r="I55" s="27"/>
      <c r="J55" s="22">
        <f>Inventaire[[#This Row],[QTÉ]]*Inventaire[[#This Row],[PRIX]]</f>
        <v>0</v>
      </c>
      <c r="K55" s="20">
        <f>IFERROR(IF(Inventaire[[#This Row],[QTÉ]]&lt;=Inventaire[[#This Row],[QTÉ DE RÉAPPROVISIONNEMENT]],1,0),0)</f>
        <v>1</v>
      </c>
    </row>
    <row r="56" spans="2:11" ht="30" customHeight="1" x14ac:dyDescent="0.3">
      <c r="B56" s="17"/>
      <c r="C56" s="18"/>
      <c r="D56" s="18"/>
      <c r="E56" s="25" t="str">
        <f>IFERROR(VLOOKUP(Inventaire[[#This Row],[N° DE BAC]],EmplacementStocks[],3,FALSE),"")</f>
        <v/>
      </c>
      <c r="F56" s="18"/>
      <c r="G56" s="19"/>
      <c r="H56" s="26"/>
      <c r="I56" s="27"/>
      <c r="J56" s="22">
        <f>Inventaire[[#This Row],[QTÉ]]*Inventaire[[#This Row],[PRIX]]</f>
        <v>0</v>
      </c>
      <c r="K56" s="20">
        <f>IFERROR(IF(Inventaire[[#This Row],[QTÉ]]&lt;=Inventaire[[#This Row],[QTÉ DE RÉAPPROVISIONNEMENT]],1,0),0)</f>
        <v>1</v>
      </c>
    </row>
    <row r="57" spans="2:11" ht="30" customHeight="1" x14ac:dyDescent="0.3">
      <c r="B57" s="17"/>
      <c r="C57" s="18"/>
      <c r="D57" s="18"/>
      <c r="E57" s="25" t="str">
        <f>IFERROR(VLOOKUP(Inventaire[[#This Row],[N° DE BAC]],EmplacementStocks[],3,FALSE),"")</f>
        <v/>
      </c>
      <c r="F57" s="18"/>
      <c r="G57" s="19"/>
      <c r="H57" s="26"/>
      <c r="I57" s="27"/>
      <c r="J57" s="22">
        <f>Inventaire[[#This Row],[QTÉ]]*Inventaire[[#This Row],[PRIX]]</f>
        <v>0</v>
      </c>
      <c r="K57" s="20">
        <f>IFERROR(IF(Inventaire[[#This Row],[QTÉ]]&lt;=Inventaire[[#This Row],[QTÉ DE RÉAPPROVISIONNEMENT]],1,0),0)</f>
        <v>1</v>
      </c>
    </row>
    <row r="58" spans="2:11" ht="30" customHeight="1" x14ac:dyDescent="0.3">
      <c r="B58" s="17"/>
      <c r="C58" s="18"/>
      <c r="D58" s="18"/>
      <c r="E58" s="25" t="str">
        <f>IFERROR(VLOOKUP(Inventaire[[#This Row],[N° DE BAC]],EmplacementStocks[],3,FALSE),"")</f>
        <v/>
      </c>
      <c r="F58" s="18"/>
      <c r="G58" s="19"/>
      <c r="H58" s="26"/>
      <c r="I58" s="27"/>
      <c r="J58" s="22">
        <f>Inventaire[[#This Row],[QTÉ]]*Inventaire[[#This Row],[PRIX]]</f>
        <v>0</v>
      </c>
      <c r="K58" s="20">
        <f>IFERROR(IF(Inventaire[[#This Row],[QTÉ]]&lt;=Inventaire[[#This Row],[QTÉ DE RÉAPPROVISIONNEMENT]],1,0),0)</f>
        <v>1</v>
      </c>
    </row>
    <row r="59" spans="2:11" ht="30" customHeight="1" x14ac:dyDescent="0.3">
      <c r="B59" s="17"/>
      <c r="C59" s="18"/>
      <c r="D59" s="18"/>
      <c r="E59" s="25" t="str">
        <f>IFERROR(VLOOKUP(Inventaire[[#This Row],[N° DE BAC]],EmplacementStocks[],3,FALSE),"")</f>
        <v/>
      </c>
      <c r="F59" s="18"/>
      <c r="G59" s="19"/>
      <c r="H59" s="26"/>
      <c r="I59" s="27"/>
      <c r="J59" s="22">
        <f>Inventaire[[#This Row],[QTÉ]]*Inventaire[[#This Row],[PRIX]]</f>
        <v>0</v>
      </c>
      <c r="K59" s="20">
        <f>IFERROR(IF(Inventaire[[#This Row],[QTÉ]]&lt;=Inventaire[[#This Row],[QTÉ DE RÉAPPROVISIONNEMENT]],1,0),0)</f>
        <v>1</v>
      </c>
    </row>
    <row r="60" spans="2:11" ht="30" customHeight="1" x14ac:dyDescent="0.3">
      <c r="B60" s="17"/>
      <c r="C60" s="18"/>
      <c r="D60" s="18"/>
      <c r="E60" s="25" t="str">
        <f>IFERROR(VLOOKUP(Inventaire[[#This Row],[N° DE BAC]],EmplacementStocks[],3,FALSE),"")</f>
        <v/>
      </c>
      <c r="F60" s="18"/>
      <c r="G60" s="19"/>
      <c r="H60" s="26"/>
      <c r="I60" s="27"/>
      <c r="J60" s="22">
        <f>Inventaire[[#This Row],[QTÉ]]*Inventaire[[#This Row],[PRIX]]</f>
        <v>0</v>
      </c>
      <c r="K60" s="20">
        <f>IFERROR(IF(Inventaire[[#This Row],[QTÉ]]&lt;=Inventaire[[#This Row],[QTÉ DE RÉAPPROVISIONNEMENT]],1,0),0)</f>
        <v>1</v>
      </c>
    </row>
    <row r="61" spans="2:11" ht="30" customHeight="1" x14ac:dyDescent="0.3">
      <c r="B61" s="17"/>
      <c r="C61" s="18"/>
      <c r="D61" s="18"/>
      <c r="E61" s="25" t="str">
        <f>IFERROR(VLOOKUP(Inventaire[[#This Row],[N° DE BAC]],EmplacementStocks[],3,FALSE),"")</f>
        <v/>
      </c>
      <c r="F61" s="18"/>
      <c r="G61" s="19"/>
      <c r="H61" s="26"/>
      <c r="I61" s="27"/>
      <c r="J61" s="22">
        <f>Inventaire[[#This Row],[QTÉ]]*Inventaire[[#This Row],[PRIX]]</f>
        <v>0</v>
      </c>
      <c r="K61" s="20">
        <f>IFERROR(IF(Inventaire[[#This Row],[QTÉ]]&lt;=Inventaire[[#This Row],[QTÉ DE RÉAPPROVISIONNEMENT]],1,0),0)</f>
        <v>1</v>
      </c>
    </row>
    <row r="62" spans="2:11" ht="30" customHeight="1" x14ac:dyDescent="0.3">
      <c r="B62" s="17"/>
      <c r="C62" s="18"/>
      <c r="D62" s="18"/>
      <c r="E62" s="25" t="str">
        <f>IFERROR(VLOOKUP(Inventaire[[#This Row],[N° DE BAC]],EmplacementStocks[],3,FALSE),"")</f>
        <v/>
      </c>
      <c r="F62" s="18"/>
      <c r="G62" s="19"/>
      <c r="H62" s="26"/>
      <c r="I62" s="27"/>
      <c r="J62" s="22">
        <f>Inventaire[[#This Row],[QTÉ]]*Inventaire[[#This Row],[PRIX]]</f>
        <v>0</v>
      </c>
      <c r="K62" s="20">
        <f>IFERROR(IF(Inventaire[[#This Row],[QTÉ]]&lt;=Inventaire[[#This Row],[QTÉ DE RÉAPPROVISIONNEMENT]],1,0),0)</f>
        <v>1</v>
      </c>
    </row>
    <row r="63" spans="2:11" ht="30" customHeight="1" x14ac:dyDescent="0.3">
      <c r="B63" s="17"/>
      <c r="C63" s="18"/>
      <c r="D63" s="18"/>
      <c r="E63" s="25" t="str">
        <f>IFERROR(VLOOKUP(Inventaire[[#This Row],[N° DE BAC]],EmplacementStocks[],3,FALSE),"")</f>
        <v/>
      </c>
      <c r="F63" s="18"/>
      <c r="G63" s="19"/>
      <c r="H63" s="26"/>
      <c r="I63" s="27"/>
      <c r="J63" s="22">
        <f>Inventaire[[#This Row],[QTÉ]]*Inventaire[[#This Row],[PRIX]]</f>
        <v>0</v>
      </c>
      <c r="K63" s="20">
        <f>IFERROR(IF(Inventaire[[#This Row],[QTÉ]]&lt;=Inventaire[[#This Row],[QTÉ DE RÉAPPROVISIONNEMENT]],1,0),0)</f>
        <v>1</v>
      </c>
    </row>
    <row r="64" spans="2:11" ht="30" customHeight="1" x14ac:dyDescent="0.3">
      <c r="B64" s="17"/>
      <c r="C64" s="18"/>
      <c r="D64" s="18"/>
      <c r="E64" s="25" t="str">
        <f>IFERROR(VLOOKUP(Inventaire[[#This Row],[N° DE BAC]],EmplacementStocks[],3,FALSE),"")</f>
        <v/>
      </c>
      <c r="F64" s="18"/>
      <c r="G64" s="19"/>
      <c r="H64" s="26"/>
      <c r="I64" s="27"/>
      <c r="J64" s="22">
        <f>Inventaire[[#This Row],[QTÉ]]*Inventaire[[#This Row],[PRIX]]</f>
        <v>0</v>
      </c>
      <c r="K64" s="20">
        <f>IFERROR(IF(Inventaire[[#This Row],[QTÉ]]&lt;=Inventaire[[#This Row],[QTÉ DE RÉAPPROVISIONNEMENT]],1,0),0)</f>
        <v>1</v>
      </c>
    </row>
    <row r="65" spans="2:11" ht="30" customHeight="1" x14ac:dyDescent="0.3">
      <c r="B65" s="17"/>
      <c r="C65" s="18"/>
      <c r="D65" s="18"/>
      <c r="E65" s="18"/>
      <c r="F65" s="18"/>
      <c r="G65" s="19"/>
      <c r="H65" s="19"/>
      <c r="I65" s="22"/>
      <c r="J65" s="22"/>
      <c r="K65" s="20"/>
    </row>
    <row r="66" spans="2:11" ht="30" customHeight="1" x14ac:dyDescent="0.3">
      <c r="B66" s="17"/>
      <c r="C66" s="18"/>
      <c r="D66" s="18"/>
      <c r="E66" s="18"/>
      <c r="F66" s="18"/>
      <c r="G66" s="19"/>
      <c r="H66" s="19"/>
      <c r="I66" s="22"/>
      <c r="J66" s="22"/>
      <c r="K66" s="20"/>
    </row>
    <row r="67" spans="2:11" ht="30" customHeight="1" x14ac:dyDescent="0.3">
      <c r="B67" s="17"/>
      <c r="C67" s="18"/>
      <c r="D67" s="18"/>
      <c r="E67" s="18"/>
      <c r="F67" s="18"/>
      <c r="G67" s="19"/>
      <c r="H67" s="19"/>
      <c r="I67" s="22"/>
      <c r="J67" s="22"/>
      <c r="K67" s="20"/>
    </row>
    <row r="68" spans="2:11" ht="30" customHeight="1" x14ac:dyDescent="0.3">
      <c r="B68" s="17"/>
      <c r="C68" s="18"/>
      <c r="D68" s="18"/>
      <c r="E68" s="18"/>
      <c r="F68" s="18"/>
      <c r="G68" s="19"/>
      <c r="H68" s="19"/>
      <c r="I68" s="22"/>
      <c r="J68" s="22"/>
      <c r="K68" s="20"/>
    </row>
    <row r="69" spans="2:11" ht="30" customHeight="1" x14ac:dyDescent="0.3">
      <c r="B69" s="17"/>
      <c r="C69" s="18"/>
      <c r="D69" s="18"/>
      <c r="E69" s="18"/>
      <c r="F69" s="18"/>
      <c r="G69" s="19"/>
      <c r="H69" s="19"/>
      <c r="I69" s="22"/>
      <c r="J69" s="22"/>
      <c r="K69" s="20"/>
    </row>
    <row r="70" spans="2:11" ht="30" customHeight="1" x14ac:dyDescent="0.3">
      <c r="B70" s="17"/>
      <c r="C70" s="18"/>
      <c r="D70" s="18"/>
      <c r="E70" s="18"/>
      <c r="F70" s="18"/>
      <c r="G70" s="19"/>
      <c r="H70" s="19"/>
      <c r="I70" s="22"/>
      <c r="J70" s="22"/>
      <c r="K70" s="20"/>
    </row>
    <row r="71" spans="2:11" ht="30" customHeight="1" x14ac:dyDescent="0.3">
      <c r="B71" s="17"/>
      <c r="C71" s="18"/>
      <c r="D71" s="18"/>
      <c r="E71" s="18"/>
      <c r="F71" s="18"/>
      <c r="G71" s="19"/>
      <c r="H71" s="19"/>
      <c r="I71" s="22"/>
      <c r="J71" s="22"/>
      <c r="K71" s="20"/>
    </row>
    <row r="72" spans="2:11" ht="30" customHeight="1" x14ac:dyDescent="0.3">
      <c r="B72" s="17"/>
      <c r="C72" s="18"/>
      <c r="D72" s="18"/>
      <c r="E72" s="18"/>
      <c r="F72" s="18"/>
      <c r="G72" s="19"/>
      <c r="H72" s="19"/>
      <c r="I72" s="22"/>
      <c r="J72" s="22"/>
      <c r="K72" s="20"/>
    </row>
    <row r="73" spans="2:11" ht="30" customHeight="1" x14ac:dyDescent="0.3">
      <c r="B73" s="17"/>
      <c r="C73" s="18"/>
      <c r="D73" s="18"/>
      <c r="E73" s="18"/>
      <c r="F73" s="18"/>
      <c r="G73" s="19"/>
      <c r="H73" s="19"/>
      <c r="I73" s="22"/>
      <c r="J73" s="22"/>
      <c r="K73" s="20"/>
    </row>
    <row r="74" spans="2:11" ht="30" customHeight="1" x14ac:dyDescent="0.3">
      <c r="B74" s="17"/>
      <c r="C74" s="18"/>
      <c r="D74" s="18"/>
      <c r="E74" s="18"/>
      <c r="F74" s="18"/>
      <c r="G74" s="19"/>
      <c r="H74" s="19"/>
      <c r="I74" s="22"/>
      <c r="J74" s="22"/>
      <c r="K74" s="20"/>
    </row>
    <row r="75" spans="2:11" ht="30" customHeight="1" x14ac:dyDescent="0.3">
      <c r="B75" s="17"/>
      <c r="C75" s="18"/>
      <c r="D75" s="18"/>
      <c r="E75" s="18"/>
      <c r="F75" s="18"/>
      <c r="G75" s="19"/>
      <c r="H75" s="19"/>
      <c r="I75" s="22"/>
      <c r="J75" s="22"/>
      <c r="K75" s="20"/>
    </row>
    <row r="76" spans="2:11" ht="30" customHeight="1" x14ac:dyDescent="0.3">
      <c r="B76" s="17"/>
      <c r="C76" s="18"/>
      <c r="D76" s="18"/>
      <c r="E76" s="18"/>
      <c r="F76" s="18"/>
      <c r="G76" s="19"/>
      <c r="H76" s="19"/>
      <c r="I76" s="22"/>
      <c r="J76" s="22"/>
      <c r="K76" s="20"/>
    </row>
    <row r="77" spans="2:11" ht="30" customHeight="1" x14ac:dyDescent="0.3">
      <c r="B77" s="17"/>
      <c r="C77" s="18"/>
      <c r="D77" s="18"/>
      <c r="E77" s="18"/>
      <c r="F77" s="18"/>
      <c r="G77" s="19"/>
      <c r="H77" s="19"/>
      <c r="I77" s="22"/>
      <c r="J77" s="22"/>
      <c r="K77" s="20"/>
    </row>
    <row r="78" spans="2:11" ht="30" customHeight="1" x14ac:dyDescent="0.3">
      <c r="B78" s="17"/>
      <c r="C78" s="18"/>
      <c r="D78" s="18"/>
      <c r="E78" s="18"/>
      <c r="F78" s="18"/>
      <c r="G78" s="19"/>
      <c r="H78" s="19"/>
      <c r="I78" s="22"/>
      <c r="J78" s="22"/>
      <c r="K78" s="20"/>
    </row>
    <row r="79" spans="2:11" ht="30" customHeight="1" x14ac:dyDescent="0.3">
      <c r="B79" s="17"/>
      <c r="C79" s="18"/>
      <c r="D79" s="18"/>
      <c r="E79" s="18"/>
      <c r="F79" s="18"/>
      <c r="G79" s="19"/>
      <c r="H79" s="19"/>
      <c r="I79" s="22"/>
      <c r="J79" s="22"/>
      <c r="K79" s="20"/>
    </row>
    <row r="80" spans="2:11" ht="30" customHeight="1" x14ac:dyDescent="0.3">
      <c r="B80" s="17"/>
      <c r="C80" s="18"/>
      <c r="D80" s="18"/>
      <c r="E80" s="18"/>
      <c r="F80" s="18"/>
      <c r="G80" s="19"/>
      <c r="H80" s="19"/>
      <c r="I80" s="22"/>
      <c r="J80" s="22"/>
      <c r="K80" s="20"/>
    </row>
    <row r="81" spans="2:11" ht="30" customHeight="1" x14ac:dyDescent="0.3">
      <c r="B81" s="17"/>
      <c r="C81" s="18"/>
      <c r="D81" s="18"/>
      <c r="E81" s="18"/>
      <c r="F81" s="18"/>
      <c r="G81" s="19"/>
      <c r="H81" s="19"/>
      <c r="I81" s="22"/>
      <c r="J81" s="22"/>
      <c r="K81" s="20"/>
    </row>
    <row r="82" spans="2:11" ht="30" customHeight="1" x14ac:dyDescent="0.3">
      <c r="B82" s="17"/>
      <c r="C82" s="18"/>
      <c r="D82" s="18"/>
      <c r="E82" s="18"/>
      <c r="F82" s="18"/>
      <c r="G82" s="19"/>
      <c r="H82" s="19"/>
      <c r="I82" s="22"/>
      <c r="J82" s="22"/>
      <c r="K82" s="20"/>
    </row>
    <row r="83" spans="2:11" ht="30" customHeight="1" x14ac:dyDescent="0.3">
      <c r="B83" s="17"/>
      <c r="C83" s="18"/>
      <c r="D83" s="18"/>
      <c r="E83" s="18"/>
      <c r="F83" s="18"/>
      <c r="G83" s="19"/>
      <c r="H83" s="19"/>
      <c r="I83" s="22"/>
      <c r="J83" s="22"/>
      <c r="K83" s="20"/>
    </row>
    <row r="84" spans="2:11" ht="30" customHeight="1" x14ac:dyDescent="0.3">
      <c r="B84" s="17"/>
      <c r="C84" s="18"/>
      <c r="D84" s="18"/>
      <c r="E84" s="18"/>
      <c r="F84" s="18"/>
      <c r="G84" s="19"/>
      <c r="H84" s="19"/>
      <c r="I84" s="22"/>
      <c r="J84" s="22"/>
      <c r="K84" s="20"/>
    </row>
    <row r="85" spans="2:11" ht="30" customHeight="1" x14ac:dyDescent="0.3">
      <c r="B85" s="17"/>
      <c r="C85" s="18"/>
      <c r="D85" s="18"/>
      <c r="E85" s="18"/>
      <c r="F85" s="18"/>
      <c r="G85" s="19"/>
      <c r="H85" s="19"/>
      <c r="I85" s="22"/>
      <c r="J85" s="22"/>
      <c r="K85" s="20"/>
    </row>
    <row r="86" spans="2:11" ht="30" customHeight="1" x14ac:dyDescent="0.3">
      <c r="B86" s="17"/>
      <c r="C86" s="18"/>
      <c r="D86" s="18"/>
      <c r="E86" s="18"/>
      <c r="F86" s="18"/>
      <c r="G86" s="19"/>
      <c r="H86" s="19"/>
      <c r="I86" s="22"/>
      <c r="J86" s="22"/>
      <c r="K86" s="20"/>
    </row>
    <row r="87" spans="2:11" ht="30" customHeight="1" x14ac:dyDescent="0.3">
      <c r="B87" s="17"/>
      <c r="C87" s="18"/>
      <c r="D87" s="18"/>
      <c r="E87" s="18"/>
      <c r="F87" s="18"/>
      <c r="G87" s="19"/>
      <c r="H87" s="19"/>
      <c r="I87" s="22"/>
      <c r="J87" s="22"/>
      <c r="K87" s="20"/>
    </row>
    <row r="88" spans="2:11" ht="30" customHeight="1" x14ac:dyDescent="0.3">
      <c r="B88" s="17"/>
      <c r="C88" s="18"/>
      <c r="D88" s="18"/>
      <c r="E88" s="18"/>
      <c r="F88" s="18"/>
      <c r="G88" s="19"/>
      <c r="H88" s="19"/>
      <c r="I88" s="22"/>
      <c r="J88" s="22"/>
      <c r="K88" s="20"/>
    </row>
    <row r="89" spans="2:11" ht="30" customHeight="1" x14ac:dyDescent="0.3">
      <c r="B89" s="17"/>
      <c r="C89" s="18"/>
      <c r="D89" s="18"/>
      <c r="E89" s="18"/>
      <c r="F89" s="18"/>
      <c r="G89" s="19"/>
      <c r="H89" s="19"/>
      <c r="I89" s="22"/>
      <c r="J89" s="22"/>
      <c r="K89" s="20"/>
    </row>
    <row r="90" spans="2:11" ht="30" customHeight="1" x14ac:dyDescent="0.3">
      <c r="B90" s="17"/>
      <c r="C90" s="18"/>
      <c r="D90" s="18"/>
      <c r="E90" s="18"/>
      <c r="F90" s="18"/>
      <c r="G90" s="19"/>
      <c r="H90" s="19"/>
      <c r="I90" s="22"/>
      <c r="J90" s="22"/>
      <c r="K90" s="20"/>
    </row>
    <row r="91" spans="2:11" ht="30" customHeight="1" x14ac:dyDescent="0.3">
      <c r="B91" s="17"/>
      <c r="C91" s="18"/>
      <c r="D91" s="18"/>
      <c r="E91" s="18"/>
      <c r="F91" s="18"/>
      <c r="G91" s="19"/>
      <c r="H91" s="19"/>
      <c r="I91" s="22"/>
      <c r="J91" s="22"/>
      <c r="K91" s="20"/>
    </row>
    <row r="92" spans="2:11" ht="30" customHeight="1" x14ac:dyDescent="0.3">
      <c r="B92" s="17"/>
      <c r="C92" s="18"/>
      <c r="D92" s="18"/>
      <c r="E92" s="18"/>
      <c r="F92" s="18"/>
      <c r="G92" s="19"/>
      <c r="H92" s="19"/>
      <c r="I92" s="22"/>
      <c r="J92" s="22"/>
      <c r="K92" s="20"/>
    </row>
    <row r="93" spans="2:11" ht="30" customHeight="1" x14ac:dyDescent="0.3">
      <c r="B93" s="17"/>
      <c r="C93" s="18"/>
      <c r="D93" s="18"/>
      <c r="E93" s="18"/>
      <c r="F93" s="18"/>
      <c r="G93" s="19"/>
      <c r="H93" s="19"/>
      <c r="I93" s="22"/>
      <c r="J93" s="22"/>
      <c r="K93" s="20"/>
    </row>
    <row r="94" spans="2:11" ht="30" customHeight="1" x14ac:dyDescent="0.3">
      <c r="B94" s="17"/>
      <c r="C94" s="18"/>
      <c r="D94" s="18"/>
      <c r="E94" s="18"/>
      <c r="F94" s="18"/>
      <c r="G94" s="19"/>
      <c r="H94" s="19"/>
      <c r="I94" s="22"/>
      <c r="J94" s="22"/>
      <c r="K94" s="20"/>
    </row>
    <row r="95" spans="2:11" ht="30" customHeight="1" x14ac:dyDescent="0.3">
      <c r="B95" s="17"/>
      <c r="C95" s="18"/>
      <c r="D95" s="18"/>
      <c r="E95" s="18"/>
      <c r="F95" s="18"/>
      <c r="G95" s="19"/>
      <c r="H95" s="19"/>
      <c r="I95" s="22"/>
      <c r="J95" s="22"/>
      <c r="K95" s="20"/>
    </row>
    <row r="96" spans="2:11" ht="30" customHeight="1" x14ac:dyDescent="0.3">
      <c r="B96" s="17"/>
      <c r="C96" s="18"/>
      <c r="D96" s="18"/>
      <c r="E96" s="18"/>
      <c r="F96" s="18"/>
      <c r="G96" s="19"/>
      <c r="H96" s="19"/>
      <c r="I96" s="22"/>
      <c r="J96" s="22"/>
      <c r="K96" s="20"/>
    </row>
    <row r="97" spans="2:11" ht="30" customHeight="1" x14ac:dyDescent="0.3">
      <c r="B97" s="17"/>
      <c r="C97" s="18"/>
      <c r="D97" s="18"/>
      <c r="E97" s="18"/>
      <c r="F97" s="18"/>
      <c r="G97" s="19"/>
      <c r="H97" s="19"/>
      <c r="I97" s="22"/>
      <c r="J97" s="22"/>
      <c r="K97" s="20"/>
    </row>
    <row r="98" spans="2:11" ht="30" customHeight="1" x14ac:dyDescent="0.3">
      <c r="B98" s="17"/>
      <c r="C98" s="18"/>
      <c r="D98" s="18"/>
      <c r="E98" s="18"/>
      <c r="F98" s="18"/>
      <c r="G98" s="19"/>
      <c r="H98" s="19"/>
      <c r="I98" s="22"/>
      <c r="J98" s="22"/>
      <c r="K98" s="20"/>
    </row>
    <row r="99" spans="2:11" ht="30" customHeight="1" x14ac:dyDescent="0.3">
      <c r="B99" s="17"/>
      <c r="C99" s="18"/>
      <c r="D99" s="18"/>
      <c r="E99" s="18"/>
      <c r="F99" s="18"/>
      <c r="G99" s="19"/>
      <c r="H99" s="19"/>
      <c r="I99" s="22"/>
      <c r="J99" s="22"/>
      <c r="K99" s="20"/>
    </row>
    <row r="100" spans="2:11" ht="30" customHeight="1" x14ac:dyDescent="0.3">
      <c r="B100" s="17"/>
      <c r="C100" s="18"/>
      <c r="D100" s="18"/>
      <c r="E100" s="18"/>
      <c r="F100" s="18"/>
      <c r="G100" s="19"/>
      <c r="H100" s="19"/>
      <c r="I100" s="22"/>
      <c r="J100" s="22"/>
      <c r="K100" s="20"/>
    </row>
    <row r="101" spans="2:11" ht="30" customHeight="1" x14ac:dyDescent="0.3">
      <c r="B101" s="17"/>
      <c r="C101" s="18"/>
      <c r="D101" s="18"/>
      <c r="E101" s="18"/>
      <c r="F101" s="18"/>
      <c r="G101" s="19"/>
      <c r="H101" s="19"/>
      <c r="I101" s="22"/>
      <c r="J101" s="22"/>
      <c r="K101" s="20"/>
    </row>
    <row r="102" spans="2:11" ht="30" customHeight="1" x14ac:dyDescent="0.3">
      <c r="B102" s="17"/>
      <c r="C102" s="18"/>
      <c r="D102" s="18"/>
      <c r="E102" s="18"/>
      <c r="F102" s="18"/>
      <c r="G102" s="19"/>
      <c r="H102" s="19"/>
      <c r="I102" s="22"/>
      <c r="J102" s="22"/>
      <c r="K102" s="20"/>
    </row>
    <row r="103" spans="2:11" ht="30" customHeight="1" x14ac:dyDescent="0.3">
      <c r="B103" s="17"/>
      <c r="C103" s="18"/>
      <c r="D103" s="18"/>
      <c r="E103" s="18"/>
      <c r="F103" s="18"/>
      <c r="G103" s="19"/>
      <c r="H103" s="19"/>
      <c r="I103" s="22"/>
      <c r="J103" s="22"/>
      <c r="K103" s="20"/>
    </row>
    <row r="104" spans="2:11" ht="30" customHeight="1" x14ac:dyDescent="0.3">
      <c r="B104" s="17"/>
      <c r="C104" s="18"/>
      <c r="D104" s="18"/>
      <c r="E104" s="18"/>
      <c r="F104" s="18"/>
      <c r="G104" s="19"/>
      <c r="H104" s="19"/>
      <c r="I104" s="22"/>
      <c r="J104" s="22"/>
      <c r="K104" s="20"/>
    </row>
    <row r="105" spans="2:11" ht="30" customHeight="1" x14ac:dyDescent="0.3">
      <c r="B105" s="17"/>
      <c r="C105" s="18"/>
      <c r="D105" s="18"/>
      <c r="E105" s="18"/>
      <c r="F105" s="18"/>
      <c r="G105" s="19"/>
      <c r="H105" s="19"/>
      <c r="I105" s="22"/>
      <c r="J105" s="22"/>
      <c r="K105" s="20"/>
    </row>
    <row r="106" spans="2:11" ht="30" customHeight="1" x14ac:dyDescent="0.3">
      <c r="B106" s="17"/>
      <c r="C106" s="18"/>
      <c r="D106" s="18"/>
      <c r="E106" s="18"/>
      <c r="F106" s="18"/>
      <c r="G106" s="19"/>
      <c r="H106" s="19"/>
      <c r="I106" s="22"/>
      <c r="J106" s="22"/>
      <c r="K106" s="20"/>
    </row>
    <row r="107" spans="2:11" ht="30" customHeight="1" x14ac:dyDescent="0.3">
      <c r="B107" s="17"/>
      <c r="C107" s="18"/>
      <c r="D107" s="18"/>
      <c r="E107" s="18"/>
      <c r="F107" s="18"/>
      <c r="G107" s="19"/>
      <c r="H107" s="19"/>
      <c r="I107" s="22"/>
      <c r="J107" s="22"/>
      <c r="K107" s="20"/>
    </row>
    <row r="108" spans="2:11" ht="30" customHeight="1" x14ac:dyDescent="0.3">
      <c r="B108" s="17"/>
      <c r="C108" s="18"/>
      <c r="D108" s="18"/>
      <c r="E108" s="18"/>
      <c r="F108" s="18"/>
      <c r="G108" s="19"/>
      <c r="H108" s="19"/>
      <c r="I108" s="22"/>
      <c r="J108" s="22"/>
      <c r="K108" s="20"/>
    </row>
    <row r="109" spans="2:11" ht="30" customHeight="1" x14ac:dyDescent="0.3">
      <c r="B109" s="17"/>
      <c r="C109" s="18"/>
      <c r="D109" s="18"/>
      <c r="E109" s="18"/>
      <c r="F109" s="18"/>
      <c r="G109" s="19"/>
      <c r="H109" s="19"/>
      <c r="I109" s="22"/>
      <c r="J109" s="22"/>
      <c r="K109" s="20"/>
    </row>
    <row r="110" spans="2:11" ht="30" customHeight="1" x14ac:dyDescent="0.3">
      <c r="B110" s="17"/>
      <c r="C110" s="18"/>
      <c r="D110" s="18"/>
      <c r="E110" s="18"/>
      <c r="F110" s="18"/>
      <c r="G110" s="19"/>
      <c r="H110" s="19"/>
      <c r="I110" s="22"/>
      <c r="J110" s="22"/>
      <c r="K110" s="20"/>
    </row>
    <row r="111" spans="2:11" ht="30" customHeight="1" x14ac:dyDescent="0.3">
      <c r="B111" s="17"/>
      <c r="C111" s="18"/>
      <c r="D111" s="18"/>
      <c r="E111" s="18"/>
      <c r="F111" s="18"/>
      <c r="G111" s="19"/>
      <c r="H111" s="19"/>
      <c r="I111" s="22"/>
      <c r="J111" s="22"/>
      <c r="K111" s="20"/>
    </row>
    <row r="112" spans="2:11" ht="30" customHeight="1" x14ac:dyDescent="0.3">
      <c r="B112" s="17"/>
      <c r="C112" s="18"/>
      <c r="D112" s="18"/>
      <c r="E112" s="18"/>
      <c r="F112" s="18"/>
      <c r="G112" s="19"/>
      <c r="H112" s="19"/>
      <c r="I112" s="22"/>
      <c r="J112" s="22"/>
      <c r="K112" s="20"/>
    </row>
    <row r="113" spans="2:11" ht="30" customHeight="1" x14ac:dyDescent="0.3">
      <c r="B113" s="17"/>
      <c r="C113" s="18"/>
      <c r="D113" s="18"/>
      <c r="E113" s="18"/>
      <c r="F113" s="18"/>
      <c r="G113" s="19"/>
      <c r="H113" s="19"/>
      <c r="I113" s="22"/>
      <c r="J113" s="22"/>
      <c r="K113" s="20"/>
    </row>
    <row r="114" spans="2:11" ht="30" customHeight="1" x14ac:dyDescent="0.3">
      <c r="B114" s="17"/>
      <c r="C114" s="18"/>
      <c r="D114" s="18"/>
      <c r="E114" s="18"/>
      <c r="F114" s="18"/>
      <c r="G114" s="19"/>
      <c r="H114" s="19"/>
      <c r="I114" s="22"/>
      <c r="J114" s="22"/>
      <c r="K114" s="20"/>
    </row>
    <row r="115" spans="2:11" ht="30" customHeight="1" x14ac:dyDescent="0.3">
      <c r="B115" s="17"/>
      <c r="C115" s="18"/>
      <c r="D115" s="18"/>
      <c r="E115" s="18"/>
      <c r="F115" s="18"/>
      <c r="G115" s="19"/>
      <c r="H115" s="19"/>
      <c r="I115" s="22"/>
      <c r="J115" s="22"/>
      <c r="K115" s="20"/>
    </row>
    <row r="116" spans="2:11" ht="30" customHeight="1" x14ac:dyDescent="0.3">
      <c r="B116" s="17"/>
      <c r="C116" s="18"/>
      <c r="D116" s="18"/>
      <c r="E116" s="18"/>
      <c r="F116" s="18"/>
      <c r="G116" s="19"/>
      <c r="H116" s="19"/>
      <c r="I116" s="22"/>
      <c r="J116" s="22"/>
      <c r="K116" s="20"/>
    </row>
    <row r="117" spans="2:11" ht="30" customHeight="1" x14ac:dyDescent="0.3">
      <c r="B117" s="17"/>
      <c r="C117" s="18"/>
      <c r="D117" s="18"/>
      <c r="E117" s="18"/>
      <c r="F117" s="18"/>
      <c r="G117" s="19"/>
      <c r="H117" s="19"/>
      <c r="I117" s="22"/>
      <c r="J117" s="22"/>
      <c r="K117" s="20"/>
    </row>
    <row r="118" spans="2:11" ht="30" customHeight="1" x14ac:dyDescent="0.3">
      <c r="B118" s="17"/>
      <c r="C118" s="18"/>
      <c r="D118" s="18"/>
      <c r="E118" s="18"/>
      <c r="F118" s="18"/>
      <c r="G118" s="19"/>
      <c r="H118" s="19"/>
      <c r="I118" s="22"/>
      <c r="J118" s="22"/>
      <c r="K118" s="20"/>
    </row>
    <row r="119" spans="2:11" ht="30" customHeight="1" x14ac:dyDescent="0.3">
      <c r="B119" s="17"/>
      <c r="C119" s="18"/>
      <c r="D119" s="18"/>
      <c r="E119" s="18"/>
      <c r="F119" s="18"/>
      <c r="G119" s="19"/>
      <c r="H119" s="19"/>
      <c r="I119" s="22"/>
      <c r="J119" s="22"/>
      <c r="K119" s="20"/>
    </row>
    <row r="120" spans="2:11" ht="30" customHeight="1" x14ac:dyDescent="0.3">
      <c r="B120" s="17"/>
      <c r="C120" s="18"/>
      <c r="D120" s="18"/>
      <c r="E120" s="18"/>
      <c r="F120" s="18"/>
      <c r="G120" s="19"/>
      <c r="H120" s="19"/>
      <c r="I120" s="22"/>
      <c r="J120" s="22"/>
      <c r="K120" s="20"/>
    </row>
    <row r="121" spans="2:11" ht="30" customHeight="1" x14ac:dyDescent="0.3">
      <c r="B121" s="17"/>
      <c r="C121" s="18"/>
      <c r="D121" s="18"/>
      <c r="E121" s="18"/>
      <c r="F121" s="18"/>
      <c r="G121" s="19"/>
      <c r="H121" s="19"/>
      <c r="I121" s="22"/>
      <c r="J121" s="22"/>
      <c r="K121" s="20"/>
    </row>
    <row r="122" spans="2:11" ht="30" customHeight="1" x14ac:dyDescent="0.3">
      <c r="B122" s="17"/>
      <c r="C122" s="18"/>
      <c r="D122" s="18"/>
      <c r="E122" s="18"/>
      <c r="F122" s="18"/>
      <c r="G122" s="19"/>
      <c r="H122" s="19"/>
      <c r="I122" s="22"/>
      <c r="J122" s="22"/>
      <c r="K122" s="20"/>
    </row>
    <row r="123" spans="2:11" ht="30" customHeight="1" x14ac:dyDescent="0.3">
      <c r="B123" s="17"/>
      <c r="C123" s="18"/>
      <c r="D123" s="18"/>
      <c r="E123" s="18"/>
      <c r="F123" s="18"/>
      <c r="G123" s="19"/>
      <c r="H123" s="19"/>
      <c r="I123" s="22"/>
      <c r="J123" s="22"/>
      <c r="K123" s="20"/>
    </row>
    <row r="124" spans="2:11" ht="30" customHeight="1" x14ac:dyDescent="0.3">
      <c r="B124" s="17"/>
      <c r="C124" s="18"/>
      <c r="D124" s="18"/>
      <c r="E124" s="18"/>
      <c r="F124" s="18"/>
      <c r="G124" s="19"/>
      <c r="H124" s="19"/>
      <c r="I124" s="22"/>
      <c r="J124" s="22"/>
      <c r="K124" s="20"/>
    </row>
    <row r="125" spans="2:11" ht="30" customHeight="1" x14ac:dyDescent="0.3">
      <c r="B125" s="17"/>
      <c r="C125" s="18"/>
      <c r="D125" s="18"/>
      <c r="E125" s="18"/>
      <c r="F125" s="18"/>
      <c r="G125" s="19"/>
      <c r="H125" s="19"/>
      <c r="I125" s="22"/>
      <c r="J125" s="22"/>
      <c r="K125" s="20"/>
    </row>
    <row r="126" spans="2:11" ht="30" customHeight="1" x14ac:dyDescent="0.3">
      <c r="B126" s="17"/>
      <c r="C126" s="18"/>
      <c r="D126" s="18"/>
      <c r="E126" s="18"/>
      <c r="F126" s="18"/>
      <c r="G126" s="19"/>
      <c r="H126" s="19"/>
      <c r="I126" s="22"/>
      <c r="J126" s="22"/>
      <c r="K126" s="20"/>
    </row>
    <row r="127" spans="2:11" ht="30" customHeight="1" x14ac:dyDescent="0.3">
      <c r="B127" s="17"/>
      <c r="C127" s="18"/>
      <c r="D127" s="18"/>
      <c r="E127" s="18"/>
      <c r="F127" s="18"/>
      <c r="G127" s="19"/>
      <c r="H127" s="19"/>
      <c r="I127" s="22"/>
      <c r="J127" s="22"/>
      <c r="K127" s="20"/>
    </row>
    <row r="128" spans="2:11" ht="30" customHeight="1" x14ac:dyDescent="0.3">
      <c r="B128" s="17"/>
      <c r="C128" s="18"/>
      <c r="D128" s="18"/>
      <c r="E128" s="18"/>
      <c r="F128" s="18"/>
      <c r="G128" s="19"/>
      <c r="H128" s="19"/>
      <c r="I128" s="22"/>
      <c r="J128" s="22"/>
      <c r="K128" s="20"/>
    </row>
    <row r="129" spans="2:11" ht="30" customHeight="1" x14ac:dyDescent="0.3">
      <c r="B129" s="17"/>
      <c r="C129" s="18"/>
      <c r="D129" s="18"/>
      <c r="E129" s="18"/>
      <c r="F129" s="18"/>
      <c r="G129" s="19"/>
      <c r="H129" s="19"/>
      <c r="I129" s="22"/>
      <c r="J129" s="22"/>
      <c r="K129" s="20"/>
    </row>
    <row r="130" spans="2:11" ht="30" customHeight="1" x14ac:dyDescent="0.3">
      <c r="B130" s="17"/>
      <c r="C130" s="18"/>
      <c r="D130" s="18"/>
      <c r="E130" s="18"/>
      <c r="F130" s="18"/>
      <c r="G130" s="19"/>
      <c r="H130" s="19"/>
      <c r="I130" s="22"/>
      <c r="J130" s="22"/>
      <c r="K130" s="20"/>
    </row>
    <row r="131" spans="2:11" ht="30" customHeight="1" x14ac:dyDescent="0.3">
      <c r="B131" s="17"/>
      <c r="C131" s="18"/>
      <c r="D131" s="18"/>
      <c r="E131" s="18"/>
      <c r="F131" s="18"/>
      <c r="G131" s="19"/>
      <c r="H131" s="19"/>
      <c r="I131" s="22"/>
      <c r="J131" s="22"/>
      <c r="K131" s="20"/>
    </row>
    <row r="132" spans="2:11" ht="30" customHeight="1" x14ac:dyDescent="0.3">
      <c r="B132" s="17"/>
      <c r="C132" s="18"/>
      <c r="D132" s="18"/>
      <c r="E132" s="18"/>
      <c r="F132" s="18"/>
      <c r="G132" s="19"/>
      <c r="H132" s="19"/>
      <c r="I132" s="22"/>
      <c r="J132" s="22"/>
      <c r="K132" s="20"/>
    </row>
    <row r="133" spans="2:11" ht="30" customHeight="1" x14ac:dyDescent="0.3">
      <c r="B133" s="17"/>
      <c r="C133" s="18"/>
      <c r="D133" s="18"/>
      <c r="E133" s="18"/>
      <c r="F133" s="18"/>
      <c r="G133" s="19"/>
      <c r="H133" s="19"/>
      <c r="I133" s="22"/>
      <c r="J133" s="22"/>
      <c r="K133" s="20"/>
    </row>
    <row r="134" spans="2:11" ht="30" customHeight="1" x14ac:dyDescent="0.3">
      <c r="B134" s="17"/>
      <c r="C134" s="18"/>
      <c r="D134" s="18"/>
      <c r="E134" s="18"/>
      <c r="F134" s="18"/>
      <c r="G134" s="19"/>
      <c r="H134" s="19"/>
      <c r="I134" s="22"/>
      <c r="J134" s="22"/>
      <c r="K134" s="20"/>
    </row>
    <row r="135" spans="2:11" ht="30" customHeight="1" x14ac:dyDescent="0.3">
      <c r="B135" s="17"/>
      <c r="C135" s="18"/>
      <c r="D135" s="18"/>
      <c r="E135" s="18"/>
      <c r="F135" s="18"/>
      <c r="G135" s="19"/>
      <c r="H135" s="19"/>
      <c r="I135" s="22"/>
      <c r="J135" s="22"/>
      <c r="K135" s="20"/>
    </row>
    <row r="136" spans="2:11" ht="30" customHeight="1" x14ac:dyDescent="0.3">
      <c r="B136" s="17"/>
      <c r="C136" s="18"/>
      <c r="D136" s="18"/>
      <c r="E136" s="18"/>
      <c r="F136" s="18"/>
      <c r="G136" s="19"/>
      <c r="H136" s="19"/>
      <c r="I136" s="22"/>
      <c r="J136" s="22"/>
      <c r="K136" s="20"/>
    </row>
    <row r="137" spans="2:11" ht="30" customHeight="1" x14ac:dyDescent="0.3">
      <c r="B137" s="17"/>
      <c r="C137" s="18"/>
      <c r="D137" s="18"/>
      <c r="E137" s="18"/>
      <c r="F137" s="18"/>
      <c r="G137" s="19"/>
      <c r="H137" s="19"/>
      <c r="I137" s="22"/>
      <c r="J137" s="22"/>
      <c r="K137" s="20"/>
    </row>
    <row r="138" spans="2:11" ht="30" customHeight="1" x14ac:dyDescent="0.3">
      <c r="B138" s="17"/>
      <c r="C138" s="18"/>
      <c r="D138" s="18"/>
      <c r="E138" s="18"/>
      <c r="F138" s="18"/>
      <c r="G138" s="19"/>
      <c r="H138" s="19"/>
      <c r="I138" s="22"/>
      <c r="J138" s="22"/>
      <c r="K138" s="20"/>
    </row>
    <row r="139" spans="2:11" ht="30" customHeight="1" x14ac:dyDescent="0.3">
      <c r="B139" s="17"/>
      <c r="C139" s="18"/>
      <c r="D139" s="18"/>
      <c r="E139" s="18"/>
      <c r="F139" s="18"/>
      <c r="G139" s="19"/>
      <c r="H139" s="19"/>
      <c r="I139" s="22"/>
      <c r="J139" s="22"/>
      <c r="K139" s="20"/>
    </row>
    <row r="140" spans="2:11" ht="30" customHeight="1" x14ac:dyDescent="0.3">
      <c r="B140" s="17"/>
      <c r="C140" s="18"/>
      <c r="D140" s="18"/>
      <c r="E140" s="18"/>
      <c r="F140" s="18"/>
      <c r="G140" s="19"/>
      <c r="H140" s="19"/>
      <c r="I140" s="22"/>
      <c r="J140" s="22"/>
      <c r="K140" s="20"/>
    </row>
    <row r="141" spans="2:11" ht="30" customHeight="1" x14ac:dyDescent="0.3">
      <c r="B141" s="17"/>
      <c r="C141" s="18"/>
      <c r="D141" s="18"/>
      <c r="E141" s="18"/>
      <c r="F141" s="18"/>
      <c r="G141" s="19"/>
      <c r="H141" s="19"/>
      <c r="I141" s="22"/>
      <c r="J141" s="22"/>
      <c r="K141" s="20"/>
    </row>
    <row r="142" spans="2:11" ht="30" customHeight="1" x14ac:dyDescent="0.3">
      <c r="B142" s="17"/>
      <c r="C142" s="18"/>
      <c r="D142" s="18"/>
      <c r="E142" s="18"/>
      <c r="F142" s="18"/>
      <c r="G142" s="19"/>
      <c r="H142" s="19"/>
      <c r="I142" s="22"/>
      <c r="J142" s="22"/>
      <c r="K142" s="20"/>
    </row>
    <row r="143" spans="2:11" ht="30" customHeight="1" x14ac:dyDescent="0.3">
      <c r="B143" s="17"/>
      <c r="C143" s="18"/>
      <c r="D143" s="18"/>
      <c r="E143" s="18"/>
      <c r="F143" s="18"/>
      <c r="G143" s="19"/>
      <c r="H143" s="19"/>
      <c r="I143" s="22"/>
      <c r="J143" s="22"/>
      <c r="K143" s="20"/>
    </row>
    <row r="144" spans="2:11" ht="30" customHeight="1" x14ac:dyDescent="0.3">
      <c r="B144" s="17"/>
      <c r="C144" s="18"/>
      <c r="D144" s="18"/>
      <c r="E144" s="18"/>
      <c r="F144" s="18"/>
      <c r="G144" s="19"/>
      <c r="H144" s="19"/>
      <c r="I144" s="22"/>
      <c r="J144" s="22"/>
      <c r="K144" s="20"/>
    </row>
    <row r="145" spans="2:11" ht="30" customHeight="1" x14ac:dyDescent="0.3">
      <c r="B145" s="17"/>
      <c r="C145" s="18"/>
      <c r="D145" s="18"/>
      <c r="E145" s="18"/>
      <c r="F145" s="18"/>
      <c r="G145" s="19"/>
      <c r="H145" s="19"/>
      <c r="I145" s="22"/>
      <c r="J145" s="22"/>
      <c r="K145" s="20"/>
    </row>
    <row r="146" spans="2:11" ht="30" customHeight="1" x14ac:dyDescent="0.3">
      <c r="B146" s="17"/>
      <c r="C146" s="18"/>
      <c r="D146" s="18"/>
      <c r="E146" s="18"/>
      <c r="F146" s="18"/>
      <c r="G146" s="19"/>
      <c r="H146" s="19"/>
      <c r="I146" s="22"/>
      <c r="J146" s="22"/>
      <c r="K146" s="20"/>
    </row>
    <row r="147" spans="2:11" ht="30" customHeight="1" x14ac:dyDescent="0.3">
      <c r="B147" s="17"/>
      <c r="C147" s="18"/>
      <c r="D147" s="18"/>
      <c r="E147" s="18"/>
      <c r="F147" s="18"/>
      <c r="G147" s="19"/>
      <c r="H147" s="19"/>
      <c r="I147" s="22"/>
      <c r="J147" s="22"/>
      <c r="K147" s="20"/>
    </row>
    <row r="148" spans="2:11" ht="30" customHeight="1" x14ac:dyDescent="0.3">
      <c r="B148" s="17"/>
      <c r="C148" s="18"/>
      <c r="D148" s="18"/>
      <c r="E148" s="18"/>
      <c r="F148" s="18"/>
      <c r="G148" s="19"/>
      <c r="H148" s="19"/>
      <c r="I148" s="22"/>
      <c r="J148" s="22"/>
      <c r="K148" s="20"/>
    </row>
    <row r="149" spans="2:11" ht="30" customHeight="1" x14ac:dyDescent="0.3">
      <c r="B149" s="17"/>
      <c r="C149" s="18"/>
      <c r="D149" s="18"/>
      <c r="E149" s="18"/>
      <c r="F149" s="18"/>
      <c r="G149" s="19"/>
      <c r="H149" s="19"/>
      <c r="I149" s="22"/>
      <c r="J149" s="22"/>
      <c r="K149" s="20"/>
    </row>
    <row r="150" spans="2:11" ht="30" customHeight="1" x14ac:dyDescent="0.3">
      <c r="B150" s="17"/>
      <c r="C150" s="18"/>
      <c r="D150" s="18"/>
      <c r="E150" s="18"/>
      <c r="F150" s="18"/>
      <c r="G150" s="19"/>
      <c r="H150" s="19"/>
      <c r="I150" s="22"/>
      <c r="J150" s="22"/>
      <c r="K150" s="20"/>
    </row>
    <row r="151" spans="2:11" ht="30" customHeight="1" x14ac:dyDescent="0.3">
      <c r="B151" s="17"/>
      <c r="C151" s="18"/>
      <c r="D151" s="18"/>
      <c r="E151" s="18"/>
      <c r="F151" s="18"/>
      <c r="G151" s="19"/>
      <c r="H151" s="19"/>
      <c r="I151" s="22"/>
      <c r="J151" s="22"/>
      <c r="K151" s="20"/>
    </row>
    <row r="152" spans="2:11" ht="30" customHeight="1" x14ac:dyDescent="0.3">
      <c r="B152" s="17"/>
      <c r="C152" s="18"/>
      <c r="D152" s="18"/>
      <c r="E152" s="18"/>
      <c r="F152" s="18"/>
      <c r="G152" s="19"/>
      <c r="H152" s="19"/>
      <c r="I152" s="22"/>
      <c r="J152" s="22"/>
      <c r="K152" s="20"/>
    </row>
    <row r="153" spans="2:11" ht="30" customHeight="1" x14ac:dyDescent="0.3">
      <c r="B153" s="17"/>
      <c r="C153" s="18"/>
      <c r="D153" s="18"/>
      <c r="E153" s="18"/>
      <c r="F153" s="18"/>
      <c r="G153" s="19"/>
      <c r="H153" s="19"/>
      <c r="I153" s="22"/>
      <c r="J153" s="22"/>
      <c r="K153" s="20"/>
    </row>
    <row r="154" spans="2:11" ht="30" customHeight="1" x14ac:dyDescent="0.3">
      <c r="B154" s="17"/>
      <c r="C154" s="18"/>
      <c r="D154" s="18"/>
      <c r="E154" s="18"/>
      <c r="F154" s="18"/>
      <c r="G154" s="19"/>
      <c r="H154" s="19"/>
      <c r="I154" s="22"/>
      <c r="J154" s="22"/>
      <c r="K154" s="20"/>
    </row>
    <row r="155" spans="2:11" ht="30" customHeight="1" x14ac:dyDescent="0.3">
      <c r="B155" s="17"/>
      <c r="C155" s="18"/>
      <c r="D155" s="18"/>
      <c r="E155" s="18"/>
      <c r="F155" s="18"/>
      <c r="G155" s="19"/>
      <c r="H155" s="19"/>
      <c r="I155" s="22"/>
      <c r="J155" s="22"/>
      <c r="K155" s="20"/>
    </row>
    <row r="156" spans="2:11" ht="30" customHeight="1" x14ac:dyDescent="0.3">
      <c r="B156" s="17"/>
      <c r="C156" s="18"/>
      <c r="D156" s="18"/>
      <c r="E156" s="18"/>
      <c r="F156" s="18"/>
      <c r="G156" s="19"/>
      <c r="H156" s="19"/>
      <c r="I156" s="22"/>
      <c r="J156" s="22"/>
      <c r="K156" s="20"/>
    </row>
    <row r="157" spans="2:11" ht="30" customHeight="1" x14ac:dyDescent="0.3">
      <c r="B157" s="17"/>
      <c r="C157" s="18"/>
      <c r="D157" s="18"/>
      <c r="E157" s="18"/>
      <c r="F157" s="18"/>
      <c r="G157" s="19"/>
      <c r="H157" s="19"/>
      <c r="I157" s="22"/>
      <c r="J157" s="22"/>
      <c r="K157" s="20"/>
    </row>
    <row r="158" spans="2:11" ht="30" customHeight="1" x14ac:dyDescent="0.3">
      <c r="B158" s="17"/>
      <c r="C158" s="18"/>
      <c r="D158" s="18"/>
      <c r="E158" s="18"/>
      <c r="F158" s="18"/>
      <c r="G158" s="19"/>
      <c r="H158" s="19"/>
      <c r="I158" s="22"/>
      <c r="J158" s="22"/>
      <c r="K158" s="20"/>
    </row>
    <row r="159" spans="2:11" ht="30" customHeight="1" x14ac:dyDescent="0.3">
      <c r="B159" s="17"/>
      <c r="C159" s="18"/>
      <c r="D159" s="18"/>
      <c r="E159" s="18"/>
      <c r="F159" s="18"/>
      <c r="G159" s="19"/>
      <c r="H159" s="19"/>
      <c r="I159" s="22"/>
      <c r="J159" s="22"/>
      <c r="K159" s="20"/>
    </row>
    <row r="160" spans="2:11" ht="30" customHeight="1" x14ac:dyDescent="0.3">
      <c r="B160" s="17"/>
      <c r="C160" s="18"/>
      <c r="D160" s="18"/>
      <c r="E160" s="18"/>
      <c r="F160" s="18"/>
      <c r="G160" s="19"/>
      <c r="H160" s="19"/>
      <c r="I160" s="22"/>
      <c r="J160" s="22"/>
      <c r="K160" s="20"/>
    </row>
    <row r="161" spans="2:11" ht="30" customHeight="1" x14ac:dyDescent="0.3">
      <c r="B161" s="17"/>
      <c r="C161" s="18"/>
      <c r="D161" s="18"/>
      <c r="E161" s="18"/>
      <c r="F161" s="18"/>
      <c r="G161" s="19"/>
      <c r="H161" s="19"/>
      <c r="I161" s="22"/>
      <c r="J161" s="22"/>
      <c r="K161" s="20"/>
    </row>
    <row r="162" spans="2:11" ht="30" customHeight="1" x14ac:dyDescent="0.3">
      <c r="B162" s="17"/>
      <c r="C162" s="18"/>
      <c r="D162" s="18"/>
      <c r="E162" s="18"/>
      <c r="F162" s="18"/>
      <c r="G162" s="19"/>
      <c r="H162" s="19"/>
      <c r="I162" s="22"/>
      <c r="J162" s="22"/>
      <c r="K162" s="20"/>
    </row>
    <row r="163" spans="2:11" ht="30" customHeight="1" x14ac:dyDescent="0.3">
      <c r="B163" s="17"/>
      <c r="C163" s="18"/>
      <c r="D163" s="18"/>
      <c r="E163" s="18"/>
      <c r="F163" s="18"/>
      <c r="G163" s="19"/>
      <c r="H163" s="19"/>
      <c r="I163" s="22"/>
      <c r="J163" s="22"/>
      <c r="K163" s="20"/>
    </row>
    <row r="164" spans="2:11" ht="30" customHeight="1" x14ac:dyDescent="0.3">
      <c r="B164" s="17"/>
      <c r="C164" s="18"/>
      <c r="D164" s="18"/>
      <c r="E164" s="18"/>
      <c r="F164" s="18"/>
      <c r="G164" s="19"/>
      <c r="H164" s="19"/>
      <c r="I164" s="22"/>
      <c r="J164" s="22"/>
      <c r="K164" s="20"/>
    </row>
    <row r="165" spans="2:11" ht="30" customHeight="1" x14ac:dyDescent="0.3">
      <c r="B165" s="17"/>
      <c r="C165" s="18"/>
      <c r="D165" s="18"/>
      <c r="E165" s="18"/>
      <c r="F165" s="18"/>
      <c r="G165" s="19"/>
      <c r="H165" s="19"/>
      <c r="I165" s="22"/>
      <c r="J165" s="22"/>
      <c r="K165" s="20"/>
    </row>
    <row r="166" spans="2:11" ht="30" customHeight="1" x14ac:dyDescent="0.3">
      <c r="B166" s="17"/>
      <c r="C166" s="18"/>
      <c r="D166" s="18"/>
      <c r="E166" s="18"/>
      <c r="F166" s="18"/>
      <c r="G166" s="19"/>
      <c r="H166" s="19"/>
      <c r="I166" s="22"/>
      <c r="J166" s="22"/>
      <c r="K166" s="20"/>
    </row>
    <row r="167" spans="2:11" ht="30" customHeight="1" x14ac:dyDescent="0.3">
      <c r="B167" s="17"/>
      <c r="C167" s="18"/>
      <c r="D167" s="18"/>
      <c r="E167" s="18"/>
      <c r="F167" s="18"/>
      <c r="G167" s="19"/>
      <c r="H167" s="19"/>
      <c r="I167" s="22"/>
      <c r="J167" s="22"/>
      <c r="K167" s="20"/>
    </row>
    <row r="168" spans="2:11" ht="30" customHeight="1" x14ac:dyDescent="0.3">
      <c r="B168" s="17"/>
      <c r="C168" s="18"/>
      <c r="D168" s="18"/>
      <c r="E168" s="18"/>
      <c r="F168" s="18"/>
      <c r="G168" s="19"/>
      <c r="H168" s="19"/>
      <c r="I168" s="22"/>
      <c r="J168" s="22"/>
      <c r="K168" s="20"/>
    </row>
    <row r="169" spans="2:11" ht="30" customHeight="1" x14ac:dyDescent="0.3">
      <c r="B169" s="17"/>
      <c r="C169" s="18"/>
      <c r="D169" s="18"/>
      <c r="E169" s="18"/>
      <c r="F169" s="18"/>
      <c r="G169" s="19"/>
      <c r="H169" s="19"/>
      <c r="I169" s="22"/>
      <c r="J169" s="22"/>
      <c r="K169" s="20"/>
    </row>
    <row r="170" spans="2:11" ht="30" customHeight="1" x14ac:dyDescent="0.3">
      <c r="B170" s="17"/>
      <c r="C170" s="18"/>
      <c r="D170" s="18"/>
      <c r="E170" s="18"/>
      <c r="F170" s="18"/>
      <c r="G170" s="19"/>
      <c r="H170" s="19"/>
      <c r="I170" s="22"/>
      <c r="J170" s="22"/>
      <c r="K170" s="20"/>
    </row>
    <row r="171" spans="2:11" ht="30" customHeight="1" x14ac:dyDescent="0.3">
      <c r="B171" s="17"/>
      <c r="C171" s="18"/>
      <c r="D171" s="18"/>
      <c r="E171" s="18"/>
      <c r="F171" s="18"/>
      <c r="G171" s="19"/>
      <c r="H171" s="19"/>
      <c r="I171" s="22"/>
      <c r="J171" s="22"/>
      <c r="K171" s="20"/>
    </row>
    <row r="172" spans="2:11" ht="30" customHeight="1" x14ac:dyDescent="0.3">
      <c r="B172" s="17"/>
      <c r="C172" s="18"/>
      <c r="D172" s="18"/>
      <c r="E172" s="18"/>
      <c r="F172" s="18"/>
      <c r="G172" s="19"/>
      <c r="H172" s="19"/>
      <c r="I172" s="22"/>
      <c r="J172" s="22"/>
      <c r="K172" s="20"/>
    </row>
    <row r="173" spans="2:11" ht="30" customHeight="1" x14ac:dyDescent="0.3">
      <c r="B173" s="17"/>
      <c r="C173" s="18"/>
      <c r="D173" s="18"/>
      <c r="E173" s="18"/>
      <c r="F173" s="18"/>
      <c r="G173" s="19"/>
      <c r="H173" s="19"/>
      <c r="I173" s="22"/>
      <c r="J173" s="22"/>
      <c r="K173" s="20"/>
    </row>
    <row r="174" spans="2:11" ht="30" customHeight="1" x14ac:dyDescent="0.3">
      <c r="B174" s="17"/>
      <c r="C174" s="18"/>
      <c r="D174" s="18"/>
      <c r="E174" s="18"/>
      <c r="F174" s="18"/>
      <c r="G174" s="19"/>
      <c r="H174" s="19"/>
      <c r="I174" s="22"/>
      <c r="J174" s="22"/>
      <c r="K174" s="20"/>
    </row>
    <row r="175" spans="2:11" ht="30" customHeight="1" x14ac:dyDescent="0.3">
      <c r="B175" s="17"/>
      <c r="C175" s="18"/>
      <c r="D175" s="18"/>
      <c r="E175" s="18"/>
      <c r="F175" s="18"/>
      <c r="G175" s="19"/>
      <c r="H175" s="19"/>
      <c r="I175" s="22"/>
      <c r="J175" s="22"/>
      <c r="K175" s="20"/>
    </row>
    <row r="176" spans="2:11" ht="30" customHeight="1" x14ac:dyDescent="0.3">
      <c r="B176" s="17"/>
      <c r="C176" s="18"/>
      <c r="D176" s="18"/>
      <c r="E176" s="18"/>
      <c r="F176" s="18"/>
      <c r="G176" s="19"/>
      <c r="H176" s="19"/>
      <c r="I176" s="22"/>
      <c r="J176" s="22"/>
      <c r="K176" s="20"/>
    </row>
    <row r="177" spans="2:11" ht="30" customHeight="1" x14ac:dyDescent="0.3">
      <c r="B177" s="17"/>
      <c r="C177" s="18"/>
      <c r="D177" s="18"/>
      <c r="E177" s="18"/>
      <c r="F177" s="18"/>
      <c r="G177" s="19"/>
      <c r="H177" s="19"/>
      <c r="I177" s="22"/>
      <c r="J177" s="22"/>
      <c r="K177" s="20"/>
    </row>
    <row r="178" spans="2:11" ht="30" customHeight="1" x14ac:dyDescent="0.3">
      <c r="B178" s="17"/>
      <c r="C178" s="18"/>
      <c r="D178" s="18"/>
      <c r="E178" s="18"/>
      <c r="F178" s="18"/>
      <c r="G178" s="19"/>
      <c r="H178" s="19"/>
      <c r="I178" s="22"/>
      <c r="J178" s="22"/>
      <c r="K178" s="20"/>
    </row>
    <row r="179" spans="2:11" ht="30" customHeight="1" x14ac:dyDescent="0.3">
      <c r="B179" s="17"/>
      <c r="C179" s="18"/>
      <c r="D179" s="18"/>
      <c r="E179" s="18"/>
      <c r="F179" s="18"/>
      <c r="G179" s="19"/>
      <c r="H179" s="19"/>
      <c r="I179" s="22"/>
      <c r="J179" s="22"/>
      <c r="K179" s="20"/>
    </row>
    <row r="180" spans="2:11" ht="30" customHeight="1" x14ac:dyDescent="0.3">
      <c r="B180" s="17"/>
      <c r="C180" s="18"/>
      <c r="D180" s="18"/>
      <c r="E180" s="18"/>
      <c r="F180" s="18"/>
      <c r="G180" s="19"/>
      <c r="H180" s="19"/>
      <c r="I180" s="22"/>
      <c r="J180" s="22"/>
      <c r="K180" s="20"/>
    </row>
    <row r="181" spans="2:11" ht="30" customHeight="1" x14ac:dyDescent="0.3">
      <c r="B181" s="17"/>
      <c r="C181" s="18"/>
      <c r="D181" s="18"/>
      <c r="E181" s="18"/>
      <c r="F181" s="18"/>
      <c r="G181" s="19"/>
      <c r="H181" s="19"/>
      <c r="I181" s="22"/>
      <c r="J181" s="22"/>
      <c r="K181" s="20"/>
    </row>
    <row r="182" spans="2:11" ht="30" customHeight="1" x14ac:dyDescent="0.3">
      <c r="B182" s="17"/>
      <c r="C182" s="18"/>
      <c r="D182" s="18"/>
      <c r="E182" s="18"/>
      <c r="F182" s="18"/>
      <c r="G182" s="19"/>
      <c r="H182" s="19"/>
      <c r="I182" s="22"/>
      <c r="J182" s="22"/>
      <c r="K182" s="20"/>
    </row>
    <row r="183" spans="2:11" ht="30" customHeight="1" x14ac:dyDescent="0.3">
      <c r="B183" s="17"/>
      <c r="C183" s="18"/>
      <c r="D183" s="18"/>
      <c r="E183" s="18"/>
      <c r="F183" s="18"/>
      <c r="G183" s="19"/>
      <c r="H183" s="19"/>
      <c r="I183" s="22"/>
      <c r="J183" s="22"/>
      <c r="K183" s="20"/>
    </row>
    <row r="184" spans="2:11" ht="30" customHeight="1" x14ac:dyDescent="0.3">
      <c r="B184" s="17"/>
      <c r="C184" s="18"/>
      <c r="D184" s="18"/>
      <c r="E184" s="18"/>
      <c r="F184" s="18"/>
      <c r="G184" s="19"/>
      <c r="H184" s="19"/>
      <c r="I184" s="22"/>
      <c r="J184" s="22"/>
      <c r="K184" s="20"/>
    </row>
    <row r="185" spans="2:11" ht="30" customHeight="1" x14ac:dyDescent="0.3">
      <c r="B185" s="17"/>
      <c r="C185" s="18"/>
      <c r="D185" s="18"/>
      <c r="E185" s="18"/>
      <c r="F185" s="18"/>
      <c r="G185" s="19"/>
      <c r="H185" s="19"/>
      <c r="I185" s="22"/>
      <c r="J185" s="22"/>
      <c r="K185" s="20"/>
    </row>
    <row r="186" spans="2:11" ht="30" customHeight="1" x14ac:dyDescent="0.3">
      <c r="B186" s="17"/>
      <c r="C186" s="18"/>
      <c r="D186" s="18"/>
      <c r="E186" s="18"/>
      <c r="F186" s="18"/>
      <c r="G186" s="19"/>
      <c r="H186" s="19"/>
      <c r="I186" s="22"/>
      <c r="J186" s="22"/>
      <c r="K186" s="20"/>
    </row>
    <row r="187" spans="2:11" ht="30" customHeight="1" x14ac:dyDescent="0.3">
      <c r="B187" s="17"/>
      <c r="C187" s="18"/>
      <c r="D187" s="18"/>
      <c r="E187" s="18"/>
      <c r="F187" s="18"/>
      <c r="G187" s="19"/>
      <c r="H187" s="19"/>
      <c r="I187" s="22"/>
      <c r="J187" s="22"/>
      <c r="K187" s="20"/>
    </row>
    <row r="188" spans="2:11" ht="30" customHeight="1" x14ac:dyDescent="0.3">
      <c r="B188" s="17"/>
      <c r="C188" s="18"/>
      <c r="D188" s="18"/>
      <c r="E188" s="18"/>
      <c r="F188" s="18"/>
      <c r="G188" s="19"/>
      <c r="H188" s="19"/>
      <c r="I188" s="22"/>
      <c r="J188" s="22"/>
      <c r="K188" s="20"/>
    </row>
    <row r="189" spans="2:11" ht="30" customHeight="1" x14ac:dyDescent="0.3">
      <c r="B189" s="17"/>
      <c r="C189" s="18"/>
      <c r="D189" s="18"/>
      <c r="E189" s="18"/>
      <c r="F189" s="18"/>
      <c r="G189" s="19"/>
      <c r="H189" s="19"/>
      <c r="I189" s="22"/>
      <c r="J189" s="22"/>
      <c r="K189" s="20"/>
    </row>
    <row r="190" spans="2:11" ht="30" customHeight="1" x14ac:dyDescent="0.3">
      <c r="B190" s="17"/>
      <c r="C190" s="18"/>
      <c r="D190" s="18"/>
      <c r="E190" s="18"/>
      <c r="F190" s="18"/>
      <c r="G190" s="19"/>
      <c r="H190" s="19"/>
      <c r="I190" s="22"/>
      <c r="J190" s="22"/>
      <c r="K190" s="20"/>
    </row>
    <row r="191" spans="2:11" ht="30" customHeight="1" x14ac:dyDescent="0.3">
      <c r="B191" s="17"/>
      <c r="C191" s="18"/>
      <c r="D191" s="18"/>
      <c r="E191" s="18"/>
      <c r="F191" s="18"/>
      <c r="G191" s="19"/>
      <c r="H191" s="19"/>
      <c r="I191" s="22"/>
      <c r="J191" s="22"/>
      <c r="K191" s="20"/>
    </row>
    <row r="192" spans="2:11" ht="30" customHeight="1" x14ac:dyDescent="0.3">
      <c r="B192" s="17"/>
      <c r="C192" s="18"/>
      <c r="D192" s="18"/>
      <c r="E192" s="18"/>
      <c r="F192" s="18"/>
      <c r="G192" s="19"/>
      <c r="H192" s="19"/>
      <c r="I192" s="22"/>
      <c r="J192" s="22"/>
      <c r="K192" s="20"/>
    </row>
    <row r="193" spans="2:11" ht="30" customHeight="1" x14ac:dyDescent="0.3">
      <c r="B193" s="17"/>
      <c r="C193" s="18"/>
      <c r="D193" s="18"/>
      <c r="E193" s="18"/>
      <c r="F193" s="18"/>
      <c r="G193" s="19"/>
      <c r="H193" s="19"/>
      <c r="I193" s="22"/>
      <c r="J193" s="22"/>
      <c r="K193" s="20"/>
    </row>
    <row r="194" spans="2:11" ht="30" customHeight="1" x14ac:dyDescent="0.3">
      <c r="B194" s="17"/>
      <c r="C194" s="18"/>
      <c r="D194" s="18"/>
      <c r="E194" s="18"/>
      <c r="F194" s="18"/>
      <c r="G194" s="19"/>
      <c r="H194" s="19"/>
      <c r="I194" s="22"/>
      <c r="J194" s="22"/>
      <c r="K194" s="20"/>
    </row>
    <row r="195" spans="2:11" ht="30" customHeight="1" x14ac:dyDescent="0.3">
      <c r="B195" s="17"/>
      <c r="C195" s="18"/>
      <c r="D195" s="18"/>
      <c r="E195" s="18"/>
      <c r="F195" s="18"/>
      <c r="G195" s="19"/>
      <c r="H195" s="19"/>
      <c r="I195" s="22"/>
      <c r="J195" s="22"/>
      <c r="K195" s="20"/>
    </row>
    <row r="196" spans="2:11" ht="30" customHeight="1" x14ac:dyDescent="0.3">
      <c r="B196" s="17"/>
      <c r="C196" s="18"/>
      <c r="D196" s="18"/>
      <c r="E196" s="18"/>
      <c r="F196" s="18"/>
      <c r="G196" s="19"/>
      <c r="H196" s="19"/>
      <c r="I196" s="22"/>
      <c r="J196" s="22"/>
      <c r="K196" s="20"/>
    </row>
    <row r="197" spans="2:11" ht="30" customHeight="1" x14ac:dyDescent="0.3">
      <c r="B197" s="17"/>
      <c r="C197" s="18"/>
      <c r="D197" s="18"/>
      <c r="E197" s="18"/>
      <c r="F197" s="18"/>
      <c r="G197" s="19"/>
      <c r="H197" s="19"/>
      <c r="I197" s="22"/>
      <c r="J197" s="22"/>
      <c r="K197" s="20"/>
    </row>
    <row r="198" spans="2:11" ht="30" customHeight="1" x14ac:dyDescent="0.3">
      <c r="B198" s="17"/>
      <c r="C198" s="18"/>
      <c r="D198" s="18"/>
      <c r="E198" s="18"/>
      <c r="F198" s="18"/>
      <c r="G198" s="19"/>
      <c r="H198" s="19"/>
      <c r="I198" s="22"/>
      <c r="J198" s="22"/>
      <c r="K198" s="20"/>
    </row>
    <row r="199" spans="2:11" ht="30" customHeight="1" x14ac:dyDescent="0.3">
      <c r="B199" s="17"/>
      <c r="C199" s="18"/>
      <c r="D199" s="18"/>
      <c r="E199" s="18"/>
      <c r="F199" s="18"/>
      <c r="G199" s="19"/>
      <c r="H199" s="19"/>
      <c r="I199" s="22"/>
      <c r="J199" s="22"/>
      <c r="K199" s="20"/>
    </row>
    <row r="200" spans="2:11" ht="30" customHeight="1" x14ac:dyDescent="0.3">
      <c r="B200" s="17"/>
      <c r="C200" s="18"/>
      <c r="D200" s="18"/>
      <c r="E200" s="18"/>
      <c r="F200" s="18"/>
      <c r="G200" s="19"/>
      <c r="H200" s="19"/>
      <c r="I200" s="22"/>
      <c r="J200" s="22"/>
      <c r="K200" s="20"/>
    </row>
    <row r="201" spans="2:11" ht="30" customHeight="1" x14ac:dyDescent="0.3">
      <c r="B201" s="17"/>
      <c r="C201" s="18"/>
      <c r="D201" s="18"/>
      <c r="E201" s="18"/>
      <c r="F201" s="18"/>
      <c r="G201" s="19"/>
      <c r="H201" s="19"/>
      <c r="I201" s="22"/>
      <c r="J201" s="22"/>
      <c r="K201" s="20"/>
    </row>
    <row r="202" spans="2:11" ht="30" customHeight="1" x14ac:dyDescent="0.3">
      <c r="B202" s="17"/>
      <c r="C202" s="18"/>
      <c r="D202" s="18"/>
      <c r="E202" s="18"/>
      <c r="F202" s="18"/>
      <c r="G202" s="19"/>
      <c r="H202" s="19"/>
      <c r="I202" s="22"/>
      <c r="J202" s="22"/>
      <c r="K202" s="20"/>
    </row>
    <row r="203" spans="2:11" ht="30" customHeight="1" x14ac:dyDescent="0.3">
      <c r="B203" s="17"/>
      <c r="C203" s="18"/>
      <c r="D203" s="18"/>
      <c r="E203" s="18"/>
      <c r="F203" s="18"/>
      <c r="G203" s="19"/>
      <c r="H203" s="19"/>
      <c r="I203" s="22"/>
      <c r="J203" s="22"/>
      <c r="K203" s="20"/>
    </row>
    <row r="204" spans="2:11" ht="30" customHeight="1" x14ac:dyDescent="0.3">
      <c r="B204" s="17"/>
      <c r="C204" s="18"/>
      <c r="D204" s="18"/>
      <c r="E204" s="18"/>
      <c r="F204" s="18"/>
      <c r="G204" s="19"/>
      <c r="H204" s="19"/>
      <c r="I204" s="22"/>
      <c r="J204" s="22"/>
      <c r="K204" s="20"/>
    </row>
    <row r="205" spans="2:11" ht="30" customHeight="1" x14ac:dyDescent="0.3">
      <c r="B205" s="17"/>
      <c r="C205" s="18"/>
      <c r="D205" s="18"/>
      <c r="E205" s="18"/>
      <c r="F205" s="18"/>
      <c r="G205" s="19"/>
      <c r="H205" s="19"/>
      <c r="I205" s="22"/>
      <c r="J205" s="22"/>
      <c r="K205" s="20"/>
    </row>
    <row r="206" spans="2:11" ht="30" customHeight="1" x14ac:dyDescent="0.3">
      <c r="B206" s="17"/>
      <c r="C206" s="18"/>
      <c r="D206" s="18"/>
      <c r="E206" s="18"/>
      <c r="F206" s="18"/>
      <c r="G206" s="19"/>
      <c r="H206" s="19"/>
      <c r="I206" s="22"/>
      <c r="J206" s="22"/>
      <c r="K206" s="20"/>
    </row>
    <row r="207" spans="2:11" ht="30" customHeight="1" x14ac:dyDescent="0.3">
      <c r="B207" s="17"/>
      <c r="C207" s="18"/>
      <c r="D207" s="18"/>
      <c r="E207" s="18"/>
      <c r="F207" s="18"/>
      <c r="G207" s="19"/>
      <c r="H207" s="19"/>
      <c r="I207" s="22"/>
      <c r="J207" s="22"/>
      <c r="K207" s="20"/>
    </row>
    <row r="208" spans="2:11" ht="30" customHeight="1" x14ac:dyDescent="0.3">
      <c r="B208" s="17"/>
      <c r="C208" s="18"/>
      <c r="D208" s="18"/>
      <c r="E208" s="18"/>
      <c r="F208" s="18"/>
      <c r="G208" s="19"/>
      <c r="H208" s="19"/>
      <c r="I208" s="22"/>
      <c r="J208" s="22"/>
      <c r="K208" s="20"/>
    </row>
    <row r="209" spans="2:11" ht="30" customHeight="1" x14ac:dyDescent="0.3">
      <c r="B209" s="17"/>
      <c r="C209" s="18"/>
      <c r="D209" s="18"/>
      <c r="E209" s="18"/>
      <c r="F209" s="18"/>
      <c r="G209" s="19"/>
      <c r="H209" s="19"/>
      <c r="I209" s="22"/>
      <c r="J209" s="22"/>
      <c r="K209" s="20"/>
    </row>
    <row r="210" spans="2:11" ht="30" customHeight="1" x14ac:dyDescent="0.3">
      <c r="B210" s="17"/>
      <c r="C210" s="18"/>
      <c r="D210" s="18"/>
      <c r="E210" s="18"/>
      <c r="F210" s="18"/>
      <c r="G210" s="19"/>
      <c r="H210" s="19"/>
      <c r="I210" s="22"/>
      <c r="J210" s="22"/>
      <c r="K210" s="20"/>
    </row>
    <row r="211" spans="2:11" ht="30" customHeight="1" x14ac:dyDescent="0.3">
      <c r="B211" s="17"/>
      <c r="C211" s="18"/>
      <c r="D211" s="18"/>
      <c r="E211" s="18"/>
      <c r="F211" s="18"/>
      <c r="G211" s="19"/>
      <c r="H211" s="19"/>
      <c r="I211" s="22"/>
      <c r="J211" s="22"/>
      <c r="K211" s="20"/>
    </row>
    <row r="212" spans="2:11" ht="30" customHeight="1" x14ac:dyDescent="0.3">
      <c r="B212" s="17"/>
      <c r="C212" s="18"/>
      <c r="D212" s="18"/>
      <c r="E212" s="18"/>
      <c r="F212" s="18"/>
      <c r="G212" s="19"/>
      <c r="H212" s="19"/>
      <c r="I212" s="22"/>
      <c r="J212" s="22"/>
      <c r="K212" s="20"/>
    </row>
    <row r="213" spans="2:11" ht="30" customHeight="1" x14ac:dyDescent="0.3">
      <c r="B213" s="17"/>
      <c r="C213" s="18"/>
      <c r="D213" s="18"/>
      <c r="E213" s="18"/>
      <c r="F213" s="18"/>
      <c r="G213" s="19"/>
      <c r="H213" s="19"/>
      <c r="I213" s="22"/>
      <c r="J213" s="22"/>
      <c r="K213" s="20"/>
    </row>
    <row r="214" spans="2:11" ht="30" customHeight="1" x14ac:dyDescent="0.3">
      <c r="B214" s="17"/>
      <c r="C214" s="18"/>
      <c r="D214" s="18"/>
      <c r="E214" s="18"/>
      <c r="F214" s="18"/>
      <c r="G214" s="19"/>
      <c r="H214" s="19"/>
      <c r="I214" s="22"/>
      <c r="J214" s="22"/>
      <c r="K214" s="20"/>
    </row>
    <row r="215" spans="2:11" ht="30" customHeight="1" x14ac:dyDescent="0.3">
      <c r="B215" s="17"/>
      <c r="C215" s="18"/>
      <c r="D215" s="18"/>
      <c r="E215" s="18"/>
      <c r="F215" s="18"/>
      <c r="G215" s="19"/>
      <c r="H215" s="19"/>
      <c r="I215" s="22"/>
      <c r="J215" s="22"/>
      <c r="K215" s="20"/>
    </row>
    <row r="216" spans="2:11" ht="30" customHeight="1" x14ac:dyDescent="0.3">
      <c r="B216" s="17"/>
      <c r="C216" s="18"/>
      <c r="D216" s="18"/>
      <c r="E216" s="18"/>
      <c r="F216" s="18"/>
      <c r="G216" s="19"/>
      <c r="H216" s="19"/>
      <c r="I216" s="22"/>
      <c r="J216" s="22"/>
      <c r="K216" s="20"/>
    </row>
    <row r="217" spans="2:11" ht="30" customHeight="1" x14ac:dyDescent="0.3">
      <c r="B217" s="17"/>
      <c r="C217" s="18"/>
      <c r="D217" s="18"/>
      <c r="E217" s="18"/>
      <c r="F217" s="18"/>
      <c r="G217" s="19"/>
      <c r="H217" s="19"/>
      <c r="I217" s="22"/>
      <c r="J217" s="22"/>
      <c r="K217" s="20"/>
    </row>
    <row r="218" spans="2:11" ht="30" customHeight="1" x14ac:dyDescent="0.3">
      <c r="B218" s="17"/>
      <c r="C218" s="18"/>
      <c r="D218" s="18"/>
      <c r="E218" s="18"/>
      <c r="F218" s="18"/>
      <c r="G218" s="19"/>
      <c r="H218" s="19"/>
      <c r="I218" s="22"/>
      <c r="J218" s="22"/>
      <c r="K218" s="20"/>
    </row>
    <row r="219" spans="2:11" ht="30" customHeight="1" x14ac:dyDescent="0.3">
      <c r="B219" s="17"/>
      <c r="C219" s="18"/>
      <c r="D219" s="18"/>
      <c r="E219" s="18"/>
      <c r="F219" s="18"/>
      <c r="G219" s="19"/>
      <c r="H219" s="19"/>
      <c r="I219" s="22"/>
      <c r="J219" s="22"/>
      <c r="K219" s="20"/>
    </row>
    <row r="220" spans="2:11" ht="30" customHeight="1" x14ac:dyDescent="0.3">
      <c r="B220" s="17"/>
      <c r="C220" s="18"/>
      <c r="D220" s="18"/>
      <c r="E220" s="18"/>
      <c r="F220" s="18"/>
      <c r="G220" s="19"/>
      <c r="H220" s="19"/>
      <c r="I220" s="22"/>
      <c r="J220" s="22"/>
      <c r="K220" s="20"/>
    </row>
    <row r="221" spans="2:11" ht="30" customHeight="1" x14ac:dyDescent="0.3">
      <c r="B221" s="17"/>
      <c r="C221" s="18"/>
      <c r="D221" s="18"/>
      <c r="E221" s="18"/>
      <c r="F221" s="18"/>
      <c r="G221" s="19"/>
      <c r="H221" s="19"/>
      <c r="I221" s="22"/>
      <c r="J221" s="22"/>
      <c r="K221" s="20"/>
    </row>
    <row r="222" spans="2:11" ht="30" customHeight="1" x14ac:dyDescent="0.3">
      <c r="B222" s="17"/>
      <c r="C222" s="18"/>
      <c r="D222" s="18"/>
      <c r="E222" s="18"/>
      <c r="F222" s="18"/>
      <c r="G222" s="19"/>
      <c r="H222" s="19"/>
      <c r="I222" s="22"/>
      <c r="J222" s="22"/>
      <c r="K222" s="20"/>
    </row>
    <row r="223" spans="2:11" ht="30" customHeight="1" x14ac:dyDescent="0.3">
      <c r="B223" s="17"/>
      <c r="C223" s="18"/>
      <c r="D223" s="18"/>
      <c r="E223" s="18"/>
      <c r="F223" s="18"/>
      <c r="G223" s="19"/>
      <c r="H223" s="19"/>
      <c r="I223" s="22"/>
      <c r="J223" s="22"/>
      <c r="K223" s="20"/>
    </row>
    <row r="224" spans="2:11" ht="30" customHeight="1" x14ac:dyDescent="0.3">
      <c r="B224" s="17"/>
      <c r="C224" s="18"/>
      <c r="D224" s="18"/>
      <c r="E224" s="18"/>
      <c r="F224" s="18"/>
      <c r="G224" s="19"/>
      <c r="H224" s="19"/>
      <c r="I224" s="22"/>
      <c r="J224" s="22"/>
      <c r="K224" s="20"/>
    </row>
    <row r="225" spans="2:11" ht="30" customHeight="1" x14ac:dyDescent="0.3">
      <c r="B225" s="17"/>
      <c r="C225" s="18"/>
      <c r="D225" s="18"/>
      <c r="E225" s="18"/>
      <c r="F225" s="18"/>
      <c r="G225" s="19"/>
      <c r="H225" s="19"/>
      <c r="I225" s="22"/>
      <c r="J225" s="22"/>
      <c r="K225" s="20"/>
    </row>
    <row r="226" spans="2:11" ht="30" customHeight="1" x14ac:dyDescent="0.3">
      <c r="B226" s="17"/>
      <c r="C226" s="18"/>
      <c r="D226" s="18"/>
      <c r="E226" s="18"/>
      <c r="F226" s="18"/>
      <c r="G226" s="19"/>
      <c r="H226" s="19"/>
      <c r="I226" s="22"/>
      <c r="J226" s="22"/>
      <c r="K226" s="20"/>
    </row>
    <row r="227" spans="2:11" ht="30" customHeight="1" x14ac:dyDescent="0.3">
      <c r="B227" s="17"/>
      <c r="C227" s="18"/>
      <c r="D227" s="18"/>
      <c r="E227" s="18"/>
      <c r="F227" s="18"/>
      <c r="G227" s="19"/>
      <c r="H227" s="19"/>
      <c r="I227" s="22"/>
      <c r="J227" s="22"/>
      <c r="K227" s="20"/>
    </row>
    <row r="228" spans="2:11" ht="30" customHeight="1" x14ac:dyDescent="0.3">
      <c r="B228" s="17"/>
      <c r="C228" s="18"/>
      <c r="D228" s="18"/>
      <c r="E228" s="18"/>
      <c r="F228" s="18"/>
      <c r="G228" s="19"/>
      <c r="H228" s="19"/>
      <c r="I228" s="22"/>
      <c r="J228" s="22"/>
      <c r="K228" s="20"/>
    </row>
    <row r="229" spans="2:11" ht="30" customHeight="1" x14ac:dyDescent="0.3">
      <c r="B229" s="17"/>
      <c r="C229" s="18"/>
      <c r="D229" s="18"/>
      <c r="E229" s="18"/>
      <c r="F229" s="18"/>
      <c r="G229" s="19"/>
      <c r="H229" s="19"/>
      <c r="I229" s="22"/>
      <c r="J229" s="22"/>
      <c r="K229" s="20"/>
    </row>
    <row r="230" spans="2:11" ht="30" customHeight="1" x14ac:dyDescent="0.3">
      <c r="B230" s="17"/>
      <c r="C230" s="18"/>
      <c r="D230" s="18"/>
      <c r="E230" s="18"/>
      <c r="F230" s="18"/>
      <c r="G230" s="19"/>
      <c r="H230" s="19"/>
      <c r="I230" s="22"/>
      <c r="J230" s="22"/>
      <c r="K230" s="20"/>
    </row>
    <row r="231" spans="2:11" ht="30" customHeight="1" x14ac:dyDescent="0.3">
      <c r="B231" s="17"/>
      <c r="C231" s="18"/>
      <c r="D231" s="18"/>
      <c r="E231" s="18"/>
      <c r="F231" s="18"/>
      <c r="G231" s="19"/>
      <c r="H231" s="19"/>
      <c r="I231" s="22"/>
      <c r="J231" s="22"/>
      <c r="K231" s="20"/>
    </row>
    <row r="232" spans="2:11" ht="30" customHeight="1" x14ac:dyDescent="0.3">
      <c r="B232" s="17"/>
      <c r="C232" s="18"/>
      <c r="D232" s="18"/>
      <c r="E232" s="18"/>
      <c r="F232" s="18"/>
      <c r="G232" s="19"/>
      <c r="H232" s="19"/>
      <c r="I232" s="22"/>
      <c r="J232" s="22"/>
      <c r="K232" s="20"/>
    </row>
    <row r="233" spans="2:11" ht="30" customHeight="1" x14ac:dyDescent="0.3">
      <c r="B233" s="17"/>
      <c r="C233" s="18"/>
      <c r="D233" s="18"/>
      <c r="E233" s="18"/>
      <c r="F233" s="18"/>
      <c r="G233" s="19"/>
      <c r="H233" s="19"/>
      <c r="I233" s="22"/>
      <c r="J233" s="22"/>
      <c r="K233" s="20"/>
    </row>
    <row r="234" spans="2:11" ht="30" customHeight="1" x14ac:dyDescent="0.3">
      <c r="B234" s="17"/>
      <c r="C234" s="18"/>
      <c r="D234" s="18"/>
      <c r="E234" s="18"/>
      <c r="F234" s="18"/>
      <c r="G234" s="19"/>
      <c r="H234" s="19"/>
      <c r="I234" s="22"/>
      <c r="J234" s="22"/>
      <c r="K234" s="20"/>
    </row>
    <row r="235" spans="2:11" ht="30" customHeight="1" x14ac:dyDescent="0.3">
      <c r="B235" s="17"/>
      <c r="C235" s="18"/>
      <c r="D235" s="18"/>
      <c r="E235" s="18"/>
      <c r="F235" s="18"/>
      <c r="G235" s="19"/>
      <c r="H235" s="19"/>
      <c r="I235" s="22"/>
      <c r="J235" s="22"/>
      <c r="K235" s="20"/>
    </row>
    <row r="236" spans="2:11" ht="30" customHeight="1" x14ac:dyDescent="0.3">
      <c r="B236" s="17"/>
      <c r="C236" s="18"/>
      <c r="D236" s="18"/>
      <c r="E236" s="18"/>
      <c r="F236" s="18"/>
      <c r="G236" s="19"/>
      <c r="H236" s="19"/>
      <c r="I236" s="22"/>
      <c r="J236" s="22"/>
      <c r="K236" s="20"/>
    </row>
    <row r="237" spans="2:11" ht="30" customHeight="1" x14ac:dyDescent="0.3">
      <c r="B237" s="17"/>
      <c r="C237" s="18"/>
      <c r="D237" s="18"/>
      <c r="E237" s="18"/>
      <c r="F237" s="18"/>
      <c r="G237" s="19"/>
      <c r="H237" s="19"/>
      <c r="I237" s="22"/>
      <c r="J237" s="22"/>
      <c r="K237" s="20"/>
    </row>
    <row r="238" spans="2:11" ht="30" customHeight="1" x14ac:dyDescent="0.3">
      <c r="B238" s="17"/>
      <c r="C238" s="18"/>
      <c r="D238" s="18"/>
      <c r="E238" s="18"/>
      <c r="F238" s="18"/>
      <c r="G238" s="19"/>
      <c r="H238" s="19"/>
      <c r="I238" s="22"/>
      <c r="J238" s="22"/>
      <c r="K238" s="20"/>
    </row>
    <row r="239" spans="2:11" ht="30" customHeight="1" x14ac:dyDescent="0.3">
      <c r="B239" s="17"/>
      <c r="C239" s="18"/>
      <c r="D239" s="18"/>
      <c r="E239" s="18"/>
      <c r="F239" s="18"/>
      <c r="G239" s="19"/>
      <c r="H239" s="19"/>
      <c r="I239" s="22"/>
      <c r="J239" s="22"/>
      <c r="K239" s="20"/>
    </row>
    <row r="240" spans="2:11" ht="30" customHeight="1" x14ac:dyDescent="0.3">
      <c r="B240" s="17"/>
      <c r="C240" s="18"/>
      <c r="D240" s="18"/>
      <c r="E240" s="18"/>
      <c r="F240" s="18"/>
      <c r="G240" s="19"/>
      <c r="H240" s="19"/>
      <c r="I240" s="22"/>
      <c r="J240" s="22"/>
      <c r="K240" s="20"/>
    </row>
    <row r="241" spans="2:11" ht="30" customHeight="1" x14ac:dyDescent="0.3">
      <c r="B241" s="17"/>
      <c r="C241" s="18"/>
      <c r="D241" s="18"/>
      <c r="E241" s="18"/>
      <c r="F241" s="18"/>
      <c r="G241" s="19"/>
      <c r="H241" s="19"/>
      <c r="I241" s="22"/>
      <c r="J241" s="22"/>
      <c r="K241" s="20"/>
    </row>
    <row r="242" spans="2:11" ht="30" customHeight="1" x14ac:dyDescent="0.3">
      <c r="B242" s="17"/>
      <c r="C242" s="18"/>
      <c r="D242" s="18"/>
      <c r="E242" s="18"/>
      <c r="F242" s="18"/>
      <c r="G242" s="19"/>
      <c r="H242" s="19"/>
      <c r="I242" s="22"/>
      <c r="J242" s="22"/>
      <c r="K242" s="20"/>
    </row>
    <row r="243" spans="2:11" ht="30" customHeight="1" x14ac:dyDescent="0.3">
      <c r="B243" s="17"/>
      <c r="C243" s="18"/>
      <c r="D243" s="18"/>
      <c r="E243" s="18"/>
      <c r="F243" s="18"/>
      <c r="G243" s="19"/>
      <c r="H243" s="19"/>
      <c r="I243" s="22"/>
      <c r="J243" s="22"/>
      <c r="K243" s="20"/>
    </row>
    <row r="244" spans="2:11" ht="30" customHeight="1" x14ac:dyDescent="0.3">
      <c r="B244" s="17"/>
      <c r="C244" s="18"/>
      <c r="D244" s="18"/>
      <c r="E244" s="18"/>
      <c r="F244" s="18"/>
      <c r="G244" s="19"/>
      <c r="H244" s="19"/>
      <c r="I244" s="22"/>
      <c r="J244" s="22"/>
      <c r="K244" s="20"/>
    </row>
    <row r="245" spans="2:11" ht="30" customHeight="1" x14ac:dyDescent="0.3">
      <c r="B245" s="17"/>
      <c r="C245" s="18"/>
      <c r="D245" s="18"/>
      <c r="E245" s="18"/>
      <c r="F245" s="18"/>
      <c r="G245" s="19"/>
      <c r="H245" s="19"/>
      <c r="I245" s="22"/>
      <c r="J245" s="22"/>
      <c r="K245" s="20"/>
    </row>
    <row r="246" spans="2:11" ht="30" customHeight="1" x14ac:dyDescent="0.3">
      <c r="B246" s="17"/>
      <c r="C246" s="18"/>
      <c r="D246" s="18"/>
      <c r="E246" s="18"/>
      <c r="F246" s="18"/>
      <c r="G246" s="19"/>
      <c r="H246" s="19"/>
      <c r="I246" s="22"/>
      <c r="J246" s="22"/>
      <c r="K246" s="20"/>
    </row>
    <row r="247" spans="2:11" ht="30" customHeight="1" x14ac:dyDescent="0.3">
      <c r="B247" s="17"/>
      <c r="C247" s="18"/>
      <c r="D247" s="18"/>
      <c r="E247" s="18"/>
      <c r="F247" s="18"/>
      <c r="G247" s="19"/>
      <c r="H247" s="19"/>
      <c r="I247" s="22"/>
      <c r="J247" s="22"/>
      <c r="K247" s="20"/>
    </row>
    <row r="248" spans="2:11" ht="30" customHeight="1" x14ac:dyDescent="0.3">
      <c r="B248" s="17"/>
      <c r="C248" s="18"/>
      <c r="D248" s="18"/>
      <c r="E248" s="18"/>
      <c r="F248" s="18"/>
      <c r="G248" s="19"/>
      <c r="H248" s="19"/>
      <c r="I248" s="22"/>
      <c r="J248" s="22"/>
      <c r="K248" s="20"/>
    </row>
    <row r="249" spans="2:11" ht="30" customHeight="1" x14ac:dyDescent="0.3">
      <c r="B249" s="17"/>
      <c r="C249" s="18"/>
      <c r="D249" s="18"/>
      <c r="E249" s="18"/>
      <c r="F249" s="18"/>
      <c r="G249" s="19"/>
      <c r="H249" s="19"/>
      <c r="I249" s="22"/>
      <c r="J249" s="22"/>
      <c r="K249" s="20"/>
    </row>
    <row r="250" spans="2:11" ht="30" customHeight="1" x14ac:dyDescent="0.3">
      <c r="B250" s="17"/>
      <c r="C250" s="18"/>
      <c r="D250" s="18"/>
      <c r="E250" s="18"/>
      <c r="F250" s="18"/>
      <c r="G250" s="19"/>
      <c r="H250" s="19"/>
      <c r="I250" s="22"/>
      <c r="J250" s="22"/>
      <c r="K250" s="20"/>
    </row>
    <row r="251" spans="2:11" ht="30" customHeight="1" x14ac:dyDescent="0.3">
      <c r="B251" s="17"/>
      <c r="C251" s="18"/>
      <c r="D251" s="18"/>
      <c r="E251" s="18"/>
      <c r="F251" s="18"/>
      <c r="G251" s="19"/>
      <c r="H251" s="19"/>
      <c r="I251" s="22"/>
      <c r="J251" s="22"/>
      <c r="K251" s="20"/>
    </row>
    <row r="252" spans="2:11" ht="30" customHeight="1" x14ac:dyDescent="0.3">
      <c r="B252" s="17"/>
      <c r="C252" s="18"/>
      <c r="D252" s="18"/>
      <c r="E252" s="18"/>
      <c r="F252" s="18"/>
      <c r="G252" s="19"/>
      <c r="H252" s="19"/>
      <c r="I252" s="22"/>
      <c r="J252" s="22"/>
      <c r="K252" s="20"/>
    </row>
    <row r="253" spans="2:11" ht="30" customHeight="1" x14ac:dyDescent="0.3">
      <c r="B253" s="17"/>
      <c r="C253" s="18"/>
      <c r="D253" s="18"/>
      <c r="E253" s="18"/>
      <c r="F253" s="18"/>
      <c r="G253" s="19"/>
      <c r="H253" s="19"/>
      <c r="I253" s="22"/>
      <c r="J253" s="22"/>
      <c r="K253" s="20"/>
    </row>
    <row r="254" spans="2:11" ht="30" customHeight="1" x14ac:dyDescent="0.3">
      <c r="B254" s="17"/>
      <c r="C254" s="18"/>
      <c r="D254" s="18"/>
      <c r="E254" s="18"/>
      <c r="F254" s="18"/>
      <c r="G254" s="19"/>
      <c r="H254" s="19"/>
      <c r="I254" s="22"/>
      <c r="J254" s="22"/>
      <c r="K254" s="20"/>
    </row>
    <row r="255" spans="2:11" ht="30" customHeight="1" x14ac:dyDescent="0.3">
      <c r="B255" s="17"/>
      <c r="C255" s="18"/>
      <c r="D255" s="18"/>
      <c r="E255" s="18"/>
      <c r="F255" s="18"/>
      <c r="G255" s="19"/>
      <c r="H255" s="19"/>
      <c r="I255" s="22"/>
      <c r="J255" s="22"/>
      <c r="K255" s="20"/>
    </row>
    <row r="256" spans="2:11" ht="30" customHeight="1" x14ac:dyDescent="0.3">
      <c r="B256" s="17"/>
      <c r="C256" s="18"/>
      <c r="D256" s="18"/>
      <c r="E256" s="18"/>
      <c r="F256" s="18"/>
      <c r="G256" s="19"/>
      <c r="H256" s="19"/>
      <c r="I256" s="22"/>
      <c r="J256" s="22"/>
      <c r="K256" s="20"/>
    </row>
    <row r="257" spans="2:11" ht="30" customHeight="1" x14ac:dyDescent="0.3">
      <c r="B257" s="17"/>
      <c r="C257" s="18"/>
      <c r="D257" s="18"/>
      <c r="E257" s="18"/>
      <c r="F257" s="18"/>
      <c r="G257" s="19"/>
      <c r="H257" s="19"/>
      <c r="I257" s="22"/>
      <c r="J257" s="22"/>
      <c r="K257" s="20"/>
    </row>
    <row r="258" spans="2:11" ht="30" customHeight="1" x14ac:dyDescent="0.3">
      <c r="B258" s="17"/>
      <c r="C258" s="18"/>
      <c r="D258" s="18"/>
      <c r="E258" s="18"/>
      <c r="F258" s="18"/>
      <c r="G258" s="19"/>
      <c r="H258" s="19"/>
      <c r="I258" s="22"/>
      <c r="J258" s="22"/>
      <c r="K258" s="20"/>
    </row>
    <row r="259" spans="2:11" ht="30" customHeight="1" x14ac:dyDescent="0.3">
      <c r="B259" s="17"/>
      <c r="C259" s="18"/>
      <c r="D259" s="18"/>
      <c r="E259" s="18"/>
      <c r="F259" s="18"/>
      <c r="G259" s="19"/>
      <c r="H259" s="19"/>
      <c r="I259" s="22"/>
      <c r="J259" s="22"/>
      <c r="K259" s="20"/>
    </row>
    <row r="260" spans="2:11" ht="30" customHeight="1" x14ac:dyDescent="0.3">
      <c r="B260" s="17"/>
      <c r="C260" s="18"/>
      <c r="D260" s="18"/>
      <c r="E260" s="18"/>
      <c r="F260" s="18"/>
      <c r="G260" s="19"/>
      <c r="H260" s="19"/>
      <c r="I260" s="22"/>
      <c r="J260" s="22"/>
      <c r="K260" s="20"/>
    </row>
    <row r="261" spans="2:11" ht="30" customHeight="1" x14ac:dyDescent="0.3">
      <c r="B261" s="17"/>
      <c r="C261" s="18"/>
      <c r="D261" s="18"/>
      <c r="E261" s="18"/>
      <c r="F261" s="18"/>
      <c r="G261" s="19"/>
      <c r="H261" s="19"/>
      <c r="I261" s="22"/>
      <c r="J261" s="22"/>
      <c r="K261" s="20"/>
    </row>
    <row r="262" spans="2:11" ht="30" customHeight="1" x14ac:dyDescent="0.3">
      <c r="B262" s="17"/>
      <c r="C262" s="18"/>
      <c r="D262" s="18"/>
      <c r="E262" s="18"/>
      <c r="F262" s="18"/>
      <c r="G262" s="19"/>
      <c r="H262" s="19"/>
      <c r="I262" s="22"/>
      <c r="J262" s="22"/>
      <c r="K262" s="20"/>
    </row>
    <row r="263" spans="2:11" ht="30" customHeight="1" x14ac:dyDescent="0.3">
      <c r="B263" s="17"/>
      <c r="C263" s="18"/>
      <c r="D263" s="18"/>
      <c r="E263" s="18"/>
      <c r="F263" s="18"/>
      <c r="G263" s="19"/>
      <c r="H263" s="19"/>
      <c r="I263" s="22"/>
      <c r="J263" s="22"/>
      <c r="K263" s="20"/>
    </row>
    <row r="264" spans="2:11" ht="30" customHeight="1" x14ac:dyDescent="0.3">
      <c r="B264" s="17"/>
      <c r="C264" s="18"/>
      <c r="D264" s="18"/>
      <c r="E264" s="18"/>
      <c r="F264" s="18"/>
      <c r="G264" s="19"/>
      <c r="H264" s="19"/>
      <c r="I264" s="22"/>
      <c r="J264" s="22"/>
      <c r="K264" s="20"/>
    </row>
    <row r="265" spans="2:11" ht="30" customHeight="1" x14ac:dyDescent="0.3">
      <c r="B265" s="17"/>
      <c r="C265" s="18"/>
      <c r="D265" s="18"/>
      <c r="E265" s="18"/>
      <c r="F265" s="18"/>
      <c r="G265" s="19"/>
      <c r="H265" s="19"/>
      <c r="I265" s="22"/>
      <c r="J265" s="22"/>
      <c r="K265" s="20"/>
    </row>
    <row r="266" spans="2:11" ht="30" customHeight="1" x14ac:dyDescent="0.3">
      <c r="B266" s="17"/>
      <c r="C266" s="18"/>
      <c r="D266" s="18"/>
      <c r="E266" s="18"/>
      <c r="F266" s="18"/>
      <c r="G266" s="19"/>
      <c r="H266" s="19"/>
      <c r="I266" s="22"/>
      <c r="J266" s="22"/>
      <c r="K266" s="20"/>
    </row>
  </sheetData>
  <conditionalFormatting sqref="J5:J14">
    <cfRule type="dataBar" priority="42">
      <dataBar>
        <cfvo type="min"/>
        <cfvo type="max"/>
        <color theme="2" tint="-0.34998626667073579"/>
      </dataBar>
      <extLst>
        <ext xmlns:x14="http://schemas.microsoft.com/office/spreadsheetml/2009/9/main" uri="{B025F937-C7B1-47D3-B67F-A62EFF666E3E}">
          <x14:id>{6D29248C-0CC1-4228-9C2F-2D0866F0EC09}</x14:id>
        </ext>
      </extLst>
    </cfRule>
  </conditionalFormatting>
  <conditionalFormatting sqref="B5:K14">
    <cfRule type="expression" dxfId="37" priority="40">
      <formula>"If(blnBinNo=""True"")"</formula>
    </cfRule>
  </conditionalFormatting>
  <conditionalFormatting sqref="J65:J266 J15">
    <cfRule type="dataBar" priority="39">
      <dataBar>
        <cfvo type="min"/>
        <cfvo type="max"/>
        <color theme="2" tint="-0.34998626667073579"/>
      </dataBar>
      <extLst>
        <ext xmlns:x14="http://schemas.microsoft.com/office/spreadsheetml/2009/9/main" uri="{B025F937-C7B1-47D3-B67F-A62EFF666E3E}">
          <x14:id>{166BA1FA-62FE-408A-8B94-98A272E16480}</x14:id>
        </ext>
      </extLst>
    </cfRule>
  </conditionalFormatting>
  <conditionalFormatting sqref="B15:K15 B65:K266">
    <cfRule type="expression" dxfId="36" priority="37">
      <formula>"If(blnBinNo=""True"")"</formula>
    </cfRule>
  </conditionalFormatting>
  <conditionalFormatting sqref="J16:J24">
    <cfRule type="dataBar" priority="30">
      <dataBar>
        <cfvo type="min"/>
        <cfvo type="max"/>
        <color theme="2" tint="-0.34998626667073579"/>
      </dataBar>
      <extLst>
        <ext xmlns:x14="http://schemas.microsoft.com/office/spreadsheetml/2009/9/main" uri="{B025F937-C7B1-47D3-B67F-A62EFF666E3E}">
          <x14:id>{5A506CB6-8FA6-4E02-967A-398CE8402CE4}</x14:id>
        </ext>
      </extLst>
    </cfRule>
  </conditionalFormatting>
  <conditionalFormatting sqref="B16:K24">
    <cfRule type="expression" dxfId="35" priority="28">
      <formula>"If(blnBinNo=""True"")"</formula>
    </cfRule>
  </conditionalFormatting>
  <conditionalFormatting sqref="J25:J33">
    <cfRule type="dataBar" priority="24">
      <dataBar>
        <cfvo type="min"/>
        <cfvo type="max"/>
        <color theme="2" tint="-0.34998626667073579"/>
      </dataBar>
      <extLst>
        <ext xmlns:x14="http://schemas.microsoft.com/office/spreadsheetml/2009/9/main" uri="{B025F937-C7B1-47D3-B67F-A62EFF666E3E}">
          <x14:id>{016421DA-55D2-4722-8575-09DE7D0D8EF6}</x14:id>
        </ext>
      </extLst>
    </cfRule>
  </conditionalFormatting>
  <conditionalFormatting sqref="B25:K33">
    <cfRule type="expression" dxfId="34" priority="22">
      <formula>"If(blnBinNo=""True"")"</formula>
    </cfRule>
  </conditionalFormatting>
  <conditionalFormatting sqref="J34">
    <cfRule type="dataBar" priority="21">
      <dataBar>
        <cfvo type="min"/>
        <cfvo type="max"/>
        <color theme="2" tint="-0.34998626667073579"/>
      </dataBar>
      <extLst>
        <ext xmlns:x14="http://schemas.microsoft.com/office/spreadsheetml/2009/9/main" uri="{B025F937-C7B1-47D3-B67F-A62EFF666E3E}">
          <x14:id>{66BDA97B-4C84-4E6C-BEA3-6760172D676C}</x14:id>
        </ext>
      </extLst>
    </cfRule>
  </conditionalFormatting>
  <conditionalFormatting sqref="B34:K34">
    <cfRule type="expression" dxfId="33" priority="19">
      <formula>"If(blnBinNo=""True"")"</formula>
    </cfRule>
  </conditionalFormatting>
  <conditionalFormatting sqref="J36:J44">
    <cfRule type="dataBar" priority="18">
      <dataBar>
        <cfvo type="min"/>
        <cfvo type="max"/>
        <color theme="2" tint="-0.34998626667073579"/>
      </dataBar>
      <extLst>
        <ext xmlns:x14="http://schemas.microsoft.com/office/spreadsheetml/2009/9/main" uri="{B025F937-C7B1-47D3-B67F-A62EFF666E3E}">
          <x14:id>{735FC512-B5C2-418F-B857-AAA669F0E36B}</x14:id>
        </ext>
      </extLst>
    </cfRule>
  </conditionalFormatting>
  <conditionalFormatting sqref="B36:K44">
    <cfRule type="expression" dxfId="32" priority="16">
      <formula>"If(blnBinNo=""True"")"</formula>
    </cfRule>
  </conditionalFormatting>
  <conditionalFormatting sqref="J45">
    <cfRule type="dataBar" priority="15">
      <dataBar>
        <cfvo type="min"/>
        <cfvo type="max"/>
        <color theme="2" tint="-0.34998626667073579"/>
      </dataBar>
      <extLst>
        <ext xmlns:x14="http://schemas.microsoft.com/office/spreadsheetml/2009/9/main" uri="{B025F937-C7B1-47D3-B67F-A62EFF666E3E}">
          <x14:id>{7CD36065-BBC6-4489-A465-349755E3C156}</x14:id>
        </ext>
      </extLst>
    </cfRule>
  </conditionalFormatting>
  <conditionalFormatting sqref="B45:K45">
    <cfRule type="expression" dxfId="31" priority="13">
      <formula>"If(blnBinNo=""True"")"</formula>
    </cfRule>
  </conditionalFormatting>
  <conditionalFormatting sqref="J46:J54">
    <cfRule type="dataBar" priority="12">
      <dataBar>
        <cfvo type="min"/>
        <cfvo type="max"/>
        <color theme="2" tint="-0.34998626667073579"/>
      </dataBar>
      <extLst>
        <ext xmlns:x14="http://schemas.microsoft.com/office/spreadsheetml/2009/9/main" uri="{B025F937-C7B1-47D3-B67F-A62EFF666E3E}">
          <x14:id>{582F7086-3595-465B-BE32-3EB6A3FBC291}</x14:id>
        </ext>
      </extLst>
    </cfRule>
  </conditionalFormatting>
  <conditionalFormatting sqref="B46:K54">
    <cfRule type="expression" dxfId="30" priority="10">
      <formula>"If(blnBinNo=""True"")"</formula>
    </cfRule>
  </conditionalFormatting>
  <conditionalFormatting sqref="J55:J63">
    <cfRule type="dataBar" priority="9">
      <dataBar>
        <cfvo type="min"/>
        <cfvo type="max"/>
        <color theme="2" tint="-0.34998626667073579"/>
      </dataBar>
      <extLst>
        <ext xmlns:x14="http://schemas.microsoft.com/office/spreadsheetml/2009/9/main" uri="{B025F937-C7B1-47D3-B67F-A62EFF666E3E}">
          <x14:id>{CF64BA4C-822B-4036-A1C4-2CA1B4EEAE09}</x14:id>
        </ext>
      </extLst>
    </cfRule>
  </conditionalFormatting>
  <conditionalFormatting sqref="B55:K63">
    <cfRule type="expression" dxfId="29" priority="7">
      <formula>"If(blnBinNo=""True"")"</formula>
    </cfRule>
  </conditionalFormatting>
  <conditionalFormatting sqref="J64">
    <cfRule type="dataBar" priority="6">
      <dataBar>
        <cfvo type="min"/>
        <cfvo type="max"/>
        <color theme="2" tint="-0.34998626667073579"/>
      </dataBar>
      <extLst>
        <ext xmlns:x14="http://schemas.microsoft.com/office/spreadsheetml/2009/9/main" uri="{B025F937-C7B1-47D3-B67F-A62EFF666E3E}">
          <x14:id>{BE94FE28-A30D-4525-B87D-BA4D0DF4A3E1}</x14:id>
        </ext>
      </extLst>
    </cfRule>
  </conditionalFormatting>
  <conditionalFormatting sqref="B64:K64">
    <cfRule type="expression" dxfId="28" priority="4">
      <formula>"If(blnBinNo=""True"")"</formula>
    </cfRule>
  </conditionalFormatting>
  <conditionalFormatting sqref="J35">
    <cfRule type="dataBar" priority="3">
      <dataBar>
        <cfvo type="min"/>
        <cfvo type="max"/>
        <color theme="2" tint="-0.34998626667073579"/>
      </dataBar>
      <extLst>
        <ext xmlns:x14="http://schemas.microsoft.com/office/spreadsheetml/2009/9/main" uri="{B025F937-C7B1-47D3-B67F-A62EFF666E3E}">
          <x14:id>{48318DD8-EE88-4323-AC9F-BF0086FE2A6E}</x14:id>
        </ext>
      </extLst>
    </cfRule>
  </conditionalFormatting>
  <conditionalFormatting sqref="B35:K35">
    <cfRule type="expression" dxfId="27" priority="1">
      <formula>"If(blnBinNo=""True"")"</formula>
    </cfRule>
  </conditionalFormatting>
  <dataValidations count="17">
    <dataValidation allowBlank="1" showInputMessage="1" showErrorMessage="1" prompt="Inventaire d’entrepôt permettant d’effectuer un suivi du stock. Les articles à commander sont marqués dans la colonne K. Deux liens de navigation dans E2 et F2 permettent d’accéder aux feuilles de calcul Prélèvements stock et Emplacement des stocks." sqref="A1"/>
    <dataValidation allowBlank="1" showInputMessage="1" showErrorMessage="1" prompt="Valeur de stock totale calculée automatiquement" sqref="B3"/>
    <dataValidation allowBlank="1" showInputMessage="1" showErrorMessage="1" prompt="Nombre de bacs calculé automatiquement" sqref="D3"/>
    <dataValidation allowBlank="1" showInputMessage="1" showErrorMessage="1" prompt="Nombre d’articles calculé automatiquement en fonction de leur description" sqref="C3"/>
    <dataValidation allowBlank="1" showInputMessage="1" showErrorMessage="1" prompt="Entrez la référence dans cette colonne" sqref="B4"/>
    <dataValidation allowBlank="1" showInputMessage="1" showErrorMessage="1" prompt="Entrez une description de l’article dans cette colonne" sqref="C4"/>
    <dataValidation allowBlank="1" showInputMessage="1" showErrorMessage="1" prompt="Sélectionnez le numéro de bac dans la liste déroulante. Appuyez sur Alt+Bas pour ouvrir la liste déroulante, puis sur Entrée pour sélectionner l’un des éléments" sqref="D4"/>
    <dataValidation allowBlank="1" showInputMessage="1" showErrorMessage="1" prompt="L’emplacement est automatiquement mis à jour dans cette colonne sur la base du numéro de bac et des informations présentes dans la feuille de calcul Emplacement des stocks " sqref="E4"/>
    <dataValidation allowBlank="1" showInputMessage="1" showErrorMessage="1" prompt="Entrez l’unité dans cette colonne" sqref="F4"/>
    <dataValidation allowBlank="1" showInputMessage="1" showErrorMessage="1" prompt="Entrez la quantité de chaque article dans cette colonne" sqref="G4"/>
    <dataValidation allowBlank="1" showInputMessage="1" showErrorMessage="1" prompt="Entrez la quantité à réapprovisionner dans cette colonne" sqref="H4"/>
    <dataValidation allowBlank="1" showInputMessage="1" showErrorMessage="1" prompt="Entrez le prix de chaque article dans cette colonne" sqref="I4"/>
    <dataValidation allowBlank="1" showInputMessage="1" showErrorMessage="1" prompt="La valeur de stock est calculée automatiquement dans cette colonne sur la base des valeurs QTÉ et PRIX présentes dans le tableau" sqref="J4"/>
    <dataValidation allowBlank="1" showInputMessage="1" showErrorMessage="1" prompt="Une icône d’indicateur dans cette colonne indique que les éléments de l’inventaire doivent être réapprovisionnés" sqref="K4"/>
    <dataValidation type="list" errorStyle="warning" allowBlank="1" showInputMessage="1" showErrorMessage="1" error="Ce numéro de bac n’est pas dans la liste. Oui pour conserver l’entrée, Annuler pour l’ajouter au tableau de la feuille Emplacement des stocks (le numéro de bac sera ensuite ajouté à cette liste) ou Non puis Alt+Bas pour choisir un élément dans la liste." sqref="D5:D64">
      <formula1>NuméroBac</formula1>
    </dataValidation>
    <dataValidation allowBlank="1" showInputMessage="1" showErrorMessage="1" prompt="Lien de navigation vers la feuille de calcul Prélèvements stock" sqref="E2"/>
    <dataValidation allowBlank="1" showInputMessage="1" showErrorMessage="1" prompt="Lien de navigation permettant de modifier ou d’ajouter des éléments dans la feuille de calcul Emplacement des stocks" sqref="F2"/>
  </dataValidations>
  <hyperlinks>
    <hyperlink ref="E2" location="'Prélèvements stock'!A1" tooltip="Sélectionnez pour afficher la feuille de calcul Prélèvements stock" display="PRÉLÈVEMENTS STOCK"/>
    <hyperlink ref="F2" location="'Emplacement des stocks'!A1" tooltip="Sélectionnez pour ajouter ou modifier des informations sur l’emplacement des stocks" display="EMPLACEMENT DES STOCKS"/>
  </hyperlinks>
  <printOptions horizontalCentered="1"/>
  <pageMargins left="0.23622047244094491" right="0.23622047244094491" top="0.74803149606299213" bottom="0.74803149606299213" header="0.31496062992125984" footer="0.31496062992125984"/>
  <pageSetup paperSize="9" scale="40" orientation="portrait"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6D29248C-0CC1-4228-9C2F-2D0866F0EC09}">
            <x14:dataBar minLength="0" maxLength="100" gradient="0">
              <x14:cfvo type="autoMin"/>
              <x14:cfvo type="autoMax"/>
              <x14:negativeFillColor rgb="FFFF0000"/>
              <x14:axisColor rgb="FF000000"/>
            </x14:dataBar>
          </x14:cfRule>
          <xm:sqref>J5:J14</xm:sqref>
        </x14:conditionalFormatting>
        <x14:conditionalFormatting xmlns:xm="http://schemas.microsoft.com/office/excel/2006/main">
          <x14:cfRule type="dataBar" id="{166BA1FA-62FE-408A-8B94-98A272E16480}">
            <x14:dataBar minLength="0" maxLength="100" gradient="0">
              <x14:cfvo type="autoMin"/>
              <x14:cfvo type="autoMax"/>
              <x14:negativeFillColor rgb="FFFF0000"/>
              <x14:axisColor rgb="FF000000"/>
            </x14:dataBar>
          </x14:cfRule>
          <xm:sqref>J65:J266 J15</xm:sqref>
        </x14:conditionalFormatting>
        <x14:conditionalFormatting xmlns:xm="http://schemas.microsoft.com/office/excel/2006/main">
          <x14:cfRule type="dataBar" id="{5A506CB6-8FA6-4E02-967A-398CE8402CE4}">
            <x14:dataBar minLength="0" maxLength="100" gradient="0">
              <x14:cfvo type="autoMin"/>
              <x14:cfvo type="autoMax"/>
              <x14:negativeFillColor rgb="FFFF0000"/>
              <x14:axisColor rgb="FF000000"/>
            </x14:dataBar>
          </x14:cfRule>
          <xm:sqref>J16:J24</xm:sqref>
        </x14:conditionalFormatting>
        <x14:conditionalFormatting xmlns:xm="http://schemas.microsoft.com/office/excel/2006/main">
          <x14:cfRule type="dataBar" id="{016421DA-55D2-4722-8575-09DE7D0D8EF6}">
            <x14:dataBar minLength="0" maxLength="100" gradient="0">
              <x14:cfvo type="autoMin"/>
              <x14:cfvo type="autoMax"/>
              <x14:negativeFillColor rgb="FFFF0000"/>
              <x14:axisColor rgb="FF000000"/>
            </x14:dataBar>
          </x14:cfRule>
          <xm:sqref>J25:J33</xm:sqref>
        </x14:conditionalFormatting>
        <x14:conditionalFormatting xmlns:xm="http://schemas.microsoft.com/office/excel/2006/main">
          <x14:cfRule type="dataBar" id="{66BDA97B-4C84-4E6C-BEA3-6760172D676C}">
            <x14:dataBar minLength="0" maxLength="100" gradient="0">
              <x14:cfvo type="autoMin"/>
              <x14:cfvo type="autoMax"/>
              <x14:negativeFillColor rgb="FFFF0000"/>
              <x14:axisColor rgb="FF000000"/>
            </x14:dataBar>
          </x14:cfRule>
          <xm:sqref>J34</xm:sqref>
        </x14:conditionalFormatting>
        <x14:conditionalFormatting xmlns:xm="http://schemas.microsoft.com/office/excel/2006/main">
          <x14:cfRule type="dataBar" id="{735FC512-B5C2-418F-B857-AAA669F0E36B}">
            <x14:dataBar minLength="0" maxLength="100" gradient="0">
              <x14:cfvo type="autoMin"/>
              <x14:cfvo type="autoMax"/>
              <x14:negativeFillColor rgb="FFFF0000"/>
              <x14:axisColor rgb="FF000000"/>
            </x14:dataBar>
          </x14:cfRule>
          <xm:sqref>J36:J44</xm:sqref>
        </x14:conditionalFormatting>
        <x14:conditionalFormatting xmlns:xm="http://schemas.microsoft.com/office/excel/2006/main">
          <x14:cfRule type="dataBar" id="{7CD36065-BBC6-4489-A465-349755E3C156}">
            <x14:dataBar minLength="0" maxLength="100" gradient="0">
              <x14:cfvo type="autoMin"/>
              <x14:cfvo type="autoMax"/>
              <x14:negativeFillColor rgb="FFFF0000"/>
              <x14:axisColor rgb="FF000000"/>
            </x14:dataBar>
          </x14:cfRule>
          <xm:sqref>J45</xm:sqref>
        </x14:conditionalFormatting>
        <x14:conditionalFormatting xmlns:xm="http://schemas.microsoft.com/office/excel/2006/main">
          <x14:cfRule type="dataBar" id="{582F7086-3595-465B-BE32-3EB6A3FBC291}">
            <x14:dataBar minLength="0" maxLength="100" gradient="0">
              <x14:cfvo type="autoMin"/>
              <x14:cfvo type="autoMax"/>
              <x14:negativeFillColor rgb="FFFF0000"/>
              <x14:axisColor rgb="FF000000"/>
            </x14:dataBar>
          </x14:cfRule>
          <xm:sqref>J46:J54</xm:sqref>
        </x14:conditionalFormatting>
        <x14:conditionalFormatting xmlns:xm="http://schemas.microsoft.com/office/excel/2006/main">
          <x14:cfRule type="dataBar" id="{CF64BA4C-822B-4036-A1C4-2CA1B4EEAE09}">
            <x14:dataBar minLength="0" maxLength="100" gradient="0">
              <x14:cfvo type="autoMin"/>
              <x14:cfvo type="autoMax"/>
              <x14:negativeFillColor rgb="FFFF0000"/>
              <x14:axisColor rgb="FF000000"/>
            </x14:dataBar>
          </x14:cfRule>
          <xm:sqref>J55:J63</xm:sqref>
        </x14:conditionalFormatting>
        <x14:conditionalFormatting xmlns:xm="http://schemas.microsoft.com/office/excel/2006/main">
          <x14:cfRule type="dataBar" id="{BE94FE28-A30D-4525-B87D-BA4D0DF4A3E1}">
            <x14:dataBar minLength="0" maxLength="100" gradient="0">
              <x14:cfvo type="autoMin"/>
              <x14:cfvo type="autoMax"/>
              <x14:negativeFillColor rgb="FFFF0000"/>
              <x14:axisColor rgb="FF000000"/>
            </x14:dataBar>
          </x14:cfRule>
          <xm:sqref>J64</xm:sqref>
        </x14:conditionalFormatting>
        <x14:conditionalFormatting xmlns:xm="http://schemas.microsoft.com/office/excel/2006/main">
          <x14:cfRule type="dataBar" id="{48318DD8-EE88-4323-AC9F-BF0086FE2A6E}">
            <x14:dataBar minLength="0" maxLength="100" gradient="0">
              <x14:cfvo type="autoMin"/>
              <x14:cfvo type="autoMax"/>
              <x14:negativeFillColor rgb="FFFF0000"/>
              <x14:axisColor rgb="FF000000"/>
            </x14:dataBar>
          </x14:cfRule>
          <xm:sqref>J35</xm:sqref>
        </x14:conditionalFormatting>
        <x14:conditionalFormatting xmlns:xm="http://schemas.microsoft.com/office/excel/2006/main">
          <x14:cfRule type="iconSet" priority="41" id="{9C21C677-B855-417D-9501-AA819B552640}">
            <x14:iconSet custom="1">
              <x14:cfvo type="percent">
                <xm:f>0</xm:f>
              </x14:cfvo>
              <x14:cfvo type="num">
                <xm:f>0</xm:f>
              </x14:cfvo>
              <x14:cfvo type="num">
                <xm:f>1</xm:f>
              </x14:cfvo>
              <x14:cfIcon iconSet="NoIcons" iconId="0"/>
              <x14:cfIcon iconSet="NoIcons" iconId="0"/>
              <x14:cfIcon iconSet="3Flags" iconId="0"/>
            </x14:iconSet>
          </x14:cfRule>
          <xm:sqref>K5:K14</xm:sqref>
        </x14:conditionalFormatting>
        <x14:conditionalFormatting xmlns:xm="http://schemas.microsoft.com/office/excel/2006/main">
          <x14:cfRule type="iconSet" priority="38" id="{B3CB2AFD-D762-46F1-94E7-F7E35F655B28}">
            <x14:iconSet custom="1">
              <x14:cfvo type="percent">
                <xm:f>0</xm:f>
              </x14:cfvo>
              <x14:cfvo type="num">
                <xm:f>0</xm:f>
              </x14:cfvo>
              <x14:cfvo type="num">
                <xm:f>1</xm:f>
              </x14:cfvo>
              <x14:cfIcon iconSet="NoIcons" iconId="0"/>
              <x14:cfIcon iconSet="NoIcons" iconId="0"/>
              <x14:cfIcon iconSet="3Flags" iconId="0"/>
            </x14:iconSet>
          </x14:cfRule>
          <xm:sqref>K65:K266 K15</xm:sqref>
        </x14:conditionalFormatting>
        <x14:conditionalFormatting xmlns:xm="http://schemas.microsoft.com/office/excel/2006/main">
          <x14:cfRule type="iconSet" priority="29" id="{473D942E-DAED-441A-8ECF-99F563AB371B}">
            <x14:iconSet custom="1">
              <x14:cfvo type="percent">
                <xm:f>0</xm:f>
              </x14:cfvo>
              <x14:cfvo type="num">
                <xm:f>0</xm:f>
              </x14:cfvo>
              <x14:cfvo type="num">
                <xm:f>1</xm:f>
              </x14:cfvo>
              <x14:cfIcon iconSet="NoIcons" iconId="0"/>
              <x14:cfIcon iconSet="NoIcons" iconId="0"/>
              <x14:cfIcon iconSet="3Flags" iconId="0"/>
            </x14:iconSet>
          </x14:cfRule>
          <xm:sqref>K16:K24</xm:sqref>
        </x14:conditionalFormatting>
        <x14:conditionalFormatting xmlns:xm="http://schemas.microsoft.com/office/excel/2006/main">
          <x14:cfRule type="iconSet" priority="23" id="{0D984F53-8DA4-4C86-9090-0A3323084E56}">
            <x14:iconSet custom="1">
              <x14:cfvo type="percent">
                <xm:f>0</xm:f>
              </x14:cfvo>
              <x14:cfvo type="num">
                <xm:f>0</xm:f>
              </x14:cfvo>
              <x14:cfvo type="num">
                <xm:f>1</xm:f>
              </x14:cfvo>
              <x14:cfIcon iconSet="NoIcons" iconId="0"/>
              <x14:cfIcon iconSet="NoIcons" iconId="0"/>
              <x14:cfIcon iconSet="3Flags" iconId="0"/>
            </x14:iconSet>
          </x14:cfRule>
          <xm:sqref>K25:K33</xm:sqref>
        </x14:conditionalFormatting>
        <x14:conditionalFormatting xmlns:xm="http://schemas.microsoft.com/office/excel/2006/main">
          <x14:cfRule type="iconSet" priority="20" id="{3654A102-8346-4C66-A7EB-DAE04F7DE8D9}">
            <x14:iconSet custom="1">
              <x14:cfvo type="percent">
                <xm:f>0</xm:f>
              </x14:cfvo>
              <x14:cfvo type="num">
                <xm:f>0</xm:f>
              </x14:cfvo>
              <x14:cfvo type="num">
                <xm:f>1</xm:f>
              </x14:cfvo>
              <x14:cfIcon iconSet="NoIcons" iconId="0"/>
              <x14:cfIcon iconSet="NoIcons" iconId="0"/>
              <x14:cfIcon iconSet="3Flags" iconId="0"/>
            </x14:iconSet>
          </x14:cfRule>
          <xm:sqref>K34</xm:sqref>
        </x14:conditionalFormatting>
        <x14:conditionalFormatting xmlns:xm="http://schemas.microsoft.com/office/excel/2006/main">
          <x14:cfRule type="iconSet" priority="17" id="{22F724D3-4CA8-4120-8802-4174176C69D0}">
            <x14:iconSet custom="1">
              <x14:cfvo type="percent">
                <xm:f>0</xm:f>
              </x14:cfvo>
              <x14:cfvo type="num">
                <xm:f>0</xm:f>
              </x14:cfvo>
              <x14:cfvo type="num">
                <xm:f>1</xm:f>
              </x14:cfvo>
              <x14:cfIcon iconSet="NoIcons" iconId="0"/>
              <x14:cfIcon iconSet="NoIcons" iconId="0"/>
              <x14:cfIcon iconSet="3Flags" iconId="0"/>
            </x14:iconSet>
          </x14:cfRule>
          <xm:sqref>K36:K44</xm:sqref>
        </x14:conditionalFormatting>
        <x14:conditionalFormatting xmlns:xm="http://schemas.microsoft.com/office/excel/2006/main">
          <x14:cfRule type="iconSet" priority="14" id="{6DCD22F0-2D34-4540-B48F-591A7C9449A3}">
            <x14:iconSet custom="1">
              <x14:cfvo type="percent">
                <xm:f>0</xm:f>
              </x14:cfvo>
              <x14:cfvo type="num">
                <xm:f>0</xm:f>
              </x14:cfvo>
              <x14:cfvo type="num">
                <xm:f>1</xm:f>
              </x14:cfvo>
              <x14:cfIcon iconSet="NoIcons" iconId="0"/>
              <x14:cfIcon iconSet="NoIcons" iconId="0"/>
              <x14:cfIcon iconSet="3Flags" iconId="0"/>
            </x14:iconSet>
          </x14:cfRule>
          <xm:sqref>K45</xm:sqref>
        </x14:conditionalFormatting>
        <x14:conditionalFormatting xmlns:xm="http://schemas.microsoft.com/office/excel/2006/main">
          <x14:cfRule type="iconSet" priority="11" id="{FF4DABEA-9746-4BD8-8BD6-4DD6AC2B7D13}">
            <x14:iconSet custom="1">
              <x14:cfvo type="percent">
                <xm:f>0</xm:f>
              </x14:cfvo>
              <x14:cfvo type="num">
                <xm:f>0</xm:f>
              </x14:cfvo>
              <x14:cfvo type="num">
                <xm:f>1</xm:f>
              </x14:cfvo>
              <x14:cfIcon iconSet="NoIcons" iconId="0"/>
              <x14:cfIcon iconSet="NoIcons" iconId="0"/>
              <x14:cfIcon iconSet="3Flags" iconId="0"/>
            </x14:iconSet>
          </x14:cfRule>
          <xm:sqref>K46:K54</xm:sqref>
        </x14:conditionalFormatting>
        <x14:conditionalFormatting xmlns:xm="http://schemas.microsoft.com/office/excel/2006/main">
          <x14:cfRule type="iconSet" priority="8" id="{DB18C961-50AE-46CB-AF02-DFC46D1FCF12}">
            <x14:iconSet custom="1">
              <x14:cfvo type="percent">
                <xm:f>0</xm:f>
              </x14:cfvo>
              <x14:cfvo type="num">
                <xm:f>0</xm:f>
              </x14:cfvo>
              <x14:cfvo type="num">
                <xm:f>1</xm:f>
              </x14:cfvo>
              <x14:cfIcon iconSet="NoIcons" iconId="0"/>
              <x14:cfIcon iconSet="NoIcons" iconId="0"/>
              <x14:cfIcon iconSet="3Flags" iconId="0"/>
            </x14:iconSet>
          </x14:cfRule>
          <xm:sqref>K55:K63</xm:sqref>
        </x14:conditionalFormatting>
        <x14:conditionalFormatting xmlns:xm="http://schemas.microsoft.com/office/excel/2006/main">
          <x14:cfRule type="iconSet" priority="5" id="{84DD46AA-9FF5-496F-A927-9FDCF31F6CF9}">
            <x14:iconSet custom="1">
              <x14:cfvo type="percent">
                <xm:f>0</xm:f>
              </x14:cfvo>
              <x14:cfvo type="num">
                <xm:f>0</xm:f>
              </x14:cfvo>
              <x14:cfvo type="num">
                <xm:f>1</xm:f>
              </x14:cfvo>
              <x14:cfIcon iconSet="NoIcons" iconId="0"/>
              <x14:cfIcon iconSet="NoIcons" iconId="0"/>
              <x14:cfIcon iconSet="3Flags" iconId="0"/>
            </x14:iconSet>
          </x14:cfRule>
          <xm:sqref>K64</xm:sqref>
        </x14:conditionalFormatting>
        <x14:conditionalFormatting xmlns:xm="http://schemas.microsoft.com/office/excel/2006/main">
          <x14:cfRule type="iconSet" priority="2" id="{278186E5-C60D-4E59-8952-DAEFEF5ED4BE}">
            <x14:iconSet custom="1">
              <x14:cfvo type="percent">
                <xm:f>0</xm:f>
              </x14:cfvo>
              <x14:cfvo type="num">
                <xm:f>0</xm:f>
              </x14:cfvo>
              <x14:cfvo type="num">
                <xm:f>1</xm:f>
              </x14:cfvo>
              <x14:cfIcon iconSet="NoIcons" iconId="0"/>
              <x14:cfIcon iconSet="NoIcons" iconId="0"/>
              <x14:cfIcon iconSet="3Flags" iconId="0"/>
            </x14:iconSet>
          </x14:cfRule>
          <xm:sqref>K35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PickList">
    <tabColor theme="4" tint="0.39997558519241921"/>
    <pageSetUpPr autoPageBreaks="0" fitToPage="1"/>
  </sheetPr>
  <dimension ref="B1:I9"/>
  <sheetViews>
    <sheetView showGridLines="0" topLeftCell="C1" zoomScaleNormal="100" workbookViewId="0">
      <selection activeCell="D6" sqref="D6"/>
    </sheetView>
  </sheetViews>
  <sheetFormatPr baseColWidth="10" defaultColWidth="8.88671875" defaultRowHeight="30" customHeight="1" x14ac:dyDescent="0.3"/>
  <cols>
    <col min="1" max="1" width="1.88671875" customWidth="1"/>
    <col min="2" max="2" width="31.44140625" customWidth="1"/>
    <col min="3" max="3" width="21.77734375" customWidth="1"/>
    <col min="4" max="4" width="20.44140625" customWidth="1"/>
    <col min="5" max="5" width="17.88671875" customWidth="1"/>
    <col min="6" max="6" width="25.44140625" customWidth="1"/>
    <col min="7" max="7" width="14.44140625" customWidth="1"/>
    <col min="8" max="8" width="13.44140625" customWidth="1"/>
    <col min="9" max="9" width="22.6640625" customWidth="1"/>
  </cols>
  <sheetData>
    <row r="1" spans="2:9" ht="54" customHeight="1" thickBot="1" x14ac:dyDescent="0.5">
      <c r="B1" s="5" t="s">
        <v>14</v>
      </c>
      <c r="C1" s="3"/>
      <c r="D1" s="1"/>
      <c r="E1" s="1"/>
      <c r="F1" s="1"/>
      <c r="G1" s="1"/>
      <c r="H1" s="1"/>
      <c r="I1" s="1"/>
    </row>
    <row r="2" spans="2:9" ht="24.95" customHeight="1" x14ac:dyDescent="0.3">
      <c r="B2" s="8"/>
      <c r="C2" s="8" t="s">
        <v>25</v>
      </c>
    </row>
    <row r="3" spans="2:9" ht="30" customHeight="1" x14ac:dyDescent="0.3">
      <c r="B3" s="10"/>
      <c r="C3" s="11"/>
    </row>
    <row r="4" spans="2:9" ht="17.100000000000001" customHeight="1" x14ac:dyDescent="0.3">
      <c r="B4" s="6" t="s">
        <v>42</v>
      </c>
      <c r="C4" s="6" t="s">
        <v>2</v>
      </c>
      <c r="D4" s="6" t="s">
        <v>26</v>
      </c>
      <c r="E4" s="6" t="s">
        <v>27</v>
      </c>
      <c r="F4" s="6" t="s">
        <v>28</v>
      </c>
      <c r="G4" s="6" t="s">
        <v>17</v>
      </c>
      <c r="H4" s="6" t="s">
        <v>7</v>
      </c>
      <c r="I4" s="6" t="s">
        <v>15</v>
      </c>
    </row>
    <row r="5" spans="2:9" ht="30" customHeight="1" x14ac:dyDescent="0.3">
      <c r="B5" s="14" t="s">
        <v>24</v>
      </c>
      <c r="C5" s="14" t="s">
        <v>43</v>
      </c>
      <c r="D5" s="15">
        <v>1</v>
      </c>
      <c r="E5" s="15">
        <f>IFERROR(VLOOKUP(PrélèvementsStock[RÉFÉRENCE],Inventaire[],6,FALSE),"")</f>
        <v>1</v>
      </c>
      <c r="F5" s="14" t="str">
        <f>IFERROR(VLOOKUP(PrélèvementsStock[RÉFÉRENCE],Inventaire[],2,FALSE),"")</f>
        <v>Bride pleine DN32</v>
      </c>
      <c r="G5" s="14" t="str">
        <f>IFERROR(VLOOKUP(PrélèvementsStock[RÉFÉRENCE],Inventaire[],5,FALSE),"")</f>
        <v>Unité</v>
      </c>
      <c r="H5" s="14" t="str">
        <f>IFERROR(VLOOKUP(PrélèvementsStock[RÉFÉRENCE],Inventaire[],3,FALSE),"")</f>
        <v>T345</v>
      </c>
      <c r="I5" s="14" t="str">
        <f>IFERROR(VLOOKUP(PrélèvementsStock[RÉFÉRENCE],Inventaire[],4,FALSE),"")</f>
        <v>Rangée 2, emplacement 1</v>
      </c>
    </row>
    <row r="6" spans="2:9" ht="30" customHeight="1" x14ac:dyDescent="0.3">
      <c r="B6" s="14" t="s">
        <v>24</v>
      </c>
      <c r="C6" s="14" t="s">
        <v>47</v>
      </c>
      <c r="D6" s="15">
        <v>5</v>
      </c>
      <c r="E6" s="15">
        <f>IFERROR(VLOOKUP(PrélèvementsStock[RÉFÉRENCE],Inventaire[],6,FALSE),"")</f>
        <v>10</v>
      </c>
      <c r="F6" s="14" t="str">
        <f>IFERROR(VLOOKUP(PrélèvementsStock[RÉFÉRENCE],Inventaire[],2,FALSE),"")</f>
        <v>Bride pleine DN40</v>
      </c>
      <c r="G6" s="14" t="str">
        <f>IFERROR(VLOOKUP(PrélèvementsStock[RÉFÉRENCE],Inventaire[],5,FALSE),"")</f>
        <v>unité</v>
      </c>
      <c r="H6" s="14">
        <f>IFERROR(VLOOKUP(PrélèvementsStock[RÉFÉRENCE],Inventaire[],3,FALSE),"")</f>
        <v>0</v>
      </c>
      <c r="I6" s="14">
        <f>IFERROR(VLOOKUP(PrélèvementsStock[RÉFÉRENCE],Inventaire[],4,FALSE),"")</f>
        <v>0</v>
      </c>
    </row>
    <row r="7" spans="2:9" ht="30" customHeight="1" x14ac:dyDescent="0.3">
      <c r="B7" s="14" t="s">
        <v>24</v>
      </c>
      <c r="C7" s="14" t="s">
        <v>47</v>
      </c>
      <c r="D7" s="15">
        <v>2</v>
      </c>
      <c r="E7" s="15">
        <f>IFERROR(VLOOKUP(PrélèvementsStock[RÉFÉRENCE],Inventaire[],6,FALSE),"")</f>
        <v>10</v>
      </c>
      <c r="F7" s="14" t="str">
        <f>IFERROR(VLOOKUP(PrélèvementsStock[RÉFÉRENCE],Inventaire[],2,FALSE),"")</f>
        <v>Bride pleine DN40</v>
      </c>
      <c r="G7" s="14" t="str">
        <f>IFERROR(VLOOKUP(PrélèvementsStock[RÉFÉRENCE],Inventaire[],5,FALSE),"")</f>
        <v>unité</v>
      </c>
      <c r="H7" s="14">
        <f>IFERROR(VLOOKUP(PrélèvementsStock[RÉFÉRENCE],Inventaire[],3,FALSE),"")</f>
        <v>0</v>
      </c>
      <c r="I7" s="14">
        <f>IFERROR(VLOOKUP(PrélèvementsStock[RÉFÉRENCE],Inventaire[],4,FALSE),"")</f>
        <v>0</v>
      </c>
    </row>
    <row r="8" spans="2:9" ht="30" customHeight="1" x14ac:dyDescent="0.3">
      <c r="B8" s="14" t="s">
        <v>24</v>
      </c>
      <c r="C8" s="14" t="s">
        <v>49</v>
      </c>
      <c r="D8" s="15">
        <v>6</v>
      </c>
      <c r="E8" s="15">
        <f>IFERROR(VLOOKUP(PrélèvementsStock[RÉFÉRENCE],Inventaire[],6,FALSE),"")</f>
        <v>10</v>
      </c>
      <c r="F8" s="14" t="str">
        <f>IFERROR(VLOOKUP(PrélèvementsStock[RÉFÉRENCE],Inventaire[],2,FALSE),"")</f>
        <v>Bride pleine DN5</v>
      </c>
      <c r="G8" s="14" t="str">
        <f>IFERROR(VLOOKUP(PrélèvementsStock[RÉFÉRENCE],Inventaire[],5,FALSE),"")</f>
        <v>unité</v>
      </c>
      <c r="H8" s="14">
        <f>IFERROR(VLOOKUP(PrélèvementsStock[RÉFÉRENCE],Inventaire[],3,FALSE),"")</f>
        <v>0</v>
      </c>
      <c r="I8" s="14">
        <f>IFERROR(VLOOKUP(PrélèvementsStock[RÉFÉRENCE],Inventaire[],4,FALSE),"")</f>
        <v>0</v>
      </c>
    </row>
    <row r="9" spans="2:9" ht="30" customHeight="1" x14ac:dyDescent="0.3">
      <c r="B9" s="14" t="s">
        <v>24</v>
      </c>
      <c r="C9" s="14" t="s">
        <v>3</v>
      </c>
      <c r="D9" s="15">
        <v>3</v>
      </c>
      <c r="E9" s="15" t="str">
        <f>IFERROR(VLOOKUP(PrélèvementsStock[RÉFÉRENCE],Inventaire[],6,FALSE),"")</f>
        <v/>
      </c>
      <c r="F9" s="14" t="str">
        <f>IFERROR(VLOOKUP(PrélèvementsStock[RÉFÉRENCE],Inventaire[],2,FALSE),"")</f>
        <v/>
      </c>
      <c r="G9" s="14" t="str">
        <f>IFERROR(VLOOKUP(PrélèvementsStock[RÉFÉRENCE],Inventaire[],5,FALSE),"")</f>
        <v/>
      </c>
      <c r="H9" s="14" t="str">
        <f>IFERROR(VLOOKUP(PrélèvementsStock[RÉFÉRENCE],Inventaire[],3,FALSE),"")</f>
        <v/>
      </c>
      <c r="I9" s="14" t="str">
        <f>IFERROR(VLOOKUP(PrélèvementsStock[RÉFÉRENCE],Inventaire[],4,FALSE),"")</f>
        <v/>
      </c>
    </row>
  </sheetData>
  <conditionalFormatting sqref="D5:D9">
    <cfRule type="expression" dxfId="14" priority="1">
      <formula>D5&gt;E5</formula>
    </cfRule>
  </conditionalFormatting>
  <dataValidations count="14">
    <dataValidation type="list" errorStyle="warning" allowBlank="1" showErrorMessage="1" errorTitle="Désolé..." error="Votre entrée ne figure pas dans l’inventaire. Vous pouvez cliquer sur Oui pour la conserver mais les autres informations relatives au stock ne seront pas renseignées automatiquement. " sqref="C9">
      <formula1>SuiviRéférences</formula1>
    </dataValidation>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dataValidation allowBlank="1" showInputMessage="1" showErrorMessage="1" prompt="Entrez le numéro de commande dans cette colonne" sqref="B4"/>
    <dataValidation allowBlank="1" showInputMessage="1" showErrorMessage="1" prompt="Sélectionnez la référence dans la liste déroulante. Appuyez sur Alt+Bas pour ouvrir la liste déroulante, puis sur Entrée pour sélectionner l’un des éléments" sqref="C4"/>
    <dataValidation allowBlank="1" showInputMessage="1" showErrorMessage="1" prompt="Entrez la quantité d’articles commandés dans cette colonne" sqref="D4"/>
    <dataValidation allowBlank="1" showInputMessage="1" showErrorMessage="1" prompt="La quantité disponible pour chaque article est calculée automatiquement dans cette colonne" sqref="E4"/>
    <dataValidation allowBlank="1" showInputMessage="1" showErrorMessage="1" prompt="La description de l’article est automatiquement mise à jour dans cette colonne" sqref="F4"/>
    <dataValidation allowBlank="1" showInputMessage="1" showErrorMessage="1" prompt="L’unité est automatiquement mise à jour dans cette colonne" sqref="G4"/>
    <dataValidation allowBlank="1" showInputMessage="1" showErrorMessage="1" prompt="Le numéro de bac est automatiquement mis à jour dans cette colonne" sqref="H4"/>
    <dataValidation allowBlank="1" showInputMessage="1" showErrorMessage="1" prompt="L’emplacement est automatiquement mis à jour dans cette colonne" sqref="I4"/>
    <dataValidation type="custom" allowBlank="1" showInputMessage="1" showErrorMessage="1" error="La quantité entrée est supérieure à la quantité disponible. Entrez une QUANTITÉ COMMANDÉE inférieure à la QUANTITÉ DISPONIBLE" sqref="D5:D9">
      <formula1>D5&lt;=E5</formula1>
    </dataValidation>
    <dataValidation allowBlank="1" showInputMessage="1" showErrorMessage="1" prompt="Pour effacer le contenu du tableau Prélèvements dans cette feuille de calcul, activez l’objet en B2 ou appuyez sur Alt+F8 et entrez « EffacerPrélèvements » sans espace, puis sélectionnez EXÉCUTER" sqref="B2"/>
    <dataValidation allowBlank="1" showInputMessage="1" showErrorMessage="1" prompt="Lien de navigation vers la feuille de calcul Inventaire d’entrepôt" sqref="C2"/>
    <dataValidation type="list" errorStyle="warning" allowBlank="1" showErrorMessage="1" errorTitle="Désolé..." error="Votre entrée ne figure pas dans l’inventaire. Vous pouvez cliquer sur Oui pour la conserver mais les autres informations relatives au stock ne seront pas renseignées automatiquement. " sqref="C5:C8">
      <formula1>SuiviRéférences</formula1>
    </dataValidation>
  </dataValidations>
  <hyperlinks>
    <hyperlink ref="C2" location="'Inventory List'!A1" tooltip="Sélectionnez cette option pour afficher l’inventaire" display="INVENTAIRE"/>
  </hyperlinks>
  <printOptions horizontalCentered="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tBinLookup">
    <tabColor theme="4" tint="-0.499984740745262"/>
    <pageSetUpPr autoPageBreaks="0"/>
  </sheetPr>
  <dimension ref="B1:G11"/>
  <sheetViews>
    <sheetView showGridLines="0" zoomScaleNormal="100" workbookViewId="0">
      <selection activeCell="C15" sqref="C15"/>
    </sheetView>
  </sheetViews>
  <sheetFormatPr baseColWidth="10" defaultColWidth="8.88671875" defaultRowHeight="30" customHeight="1" x14ac:dyDescent="0.3"/>
  <cols>
    <col min="1" max="1" width="1.88671875" customWidth="1"/>
    <col min="2" max="2" width="20.77734375" customWidth="1"/>
    <col min="3" max="3" width="19.44140625" customWidth="1"/>
    <col min="4" max="4" width="24" customWidth="1"/>
    <col min="5" max="6" width="11.88671875" customWidth="1"/>
    <col min="7" max="7" width="12.6640625" customWidth="1"/>
  </cols>
  <sheetData>
    <row r="1" spans="2:7" ht="54" customHeight="1" thickBot="1" x14ac:dyDescent="0.5">
      <c r="B1" s="3" t="s">
        <v>16</v>
      </c>
      <c r="C1" s="1"/>
      <c r="D1" s="1"/>
      <c r="E1" s="1"/>
      <c r="F1" s="1"/>
      <c r="G1" s="1"/>
    </row>
    <row r="2" spans="2:7" ht="24.95" customHeight="1" x14ac:dyDescent="0.3">
      <c r="B2" s="8" t="s">
        <v>25</v>
      </c>
    </row>
    <row r="3" spans="2:7" ht="30" customHeight="1" x14ac:dyDescent="0.3">
      <c r="B3" s="7"/>
      <c r="C3" s="7"/>
      <c r="D3" s="7"/>
      <c r="E3" s="7"/>
      <c r="F3" s="7"/>
      <c r="G3" s="7"/>
    </row>
    <row r="4" spans="2:7" ht="17.100000000000001" customHeight="1" x14ac:dyDescent="0.3">
      <c r="B4" s="13" t="s">
        <v>7</v>
      </c>
      <c r="C4" s="13" t="s">
        <v>5</v>
      </c>
      <c r="D4" s="13" t="s">
        <v>15</v>
      </c>
      <c r="E4" s="21" t="s">
        <v>39</v>
      </c>
      <c r="F4" s="21" t="s">
        <v>40</v>
      </c>
      <c r="G4" s="21" t="s">
        <v>41</v>
      </c>
    </row>
    <row r="5" spans="2:7" ht="30" customHeight="1" x14ac:dyDescent="0.3">
      <c r="B5" s="14" t="s">
        <v>8</v>
      </c>
      <c r="C5" s="14" t="s">
        <v>29</v>
      </c>
      <c r="D5" s="14" t="s">
        <v>32</v>
      </c>
      <c r="E5" s="15">
        <v>50</v>
      </c>
      <c r="F5" s="15">
        <v>10</v>
      </c>
      <c r="G5" s="15">
        <v>10</v>
      </c>
    </row>
    <row r="6" spans="2:7" ht="30" customHeight="1" x14ac:dyDescent="0.3">
      <c r="B6" s="14" t="s">
        <v>9</v>
      </c>
      <c r="C6" s="14" t="s">
        <v>30</v>
      </c>
      <c r="D6" s="14" t="s">
        <v>33</v>
      </c>
      <c r="E6" s="15">
        <v>25</v>
      </c>
      <c r="F6" s="15">
        <v>5</v>
      </c>
      <c r="G6" s="15">
        <v>5</v>
      </c>
    </row>
    <row r="7" spans="2:7" ht="30" customHeight="1" x14ac:dyDescent="0.3">
      <c r="B7" s="14" t="s">
        <v>10</v>
      </c>
      <c r="C7" s="14" t="s">
        <v>29</v>
      </c>
      <c r="D7" s="14" t="s">
        <v>34</v>
      </c>
      <c r="E7" s="15">
        <v>50</v>
      </c>
      <c r="F7" s="15">
        <v>10</v>
      </c>
      <c r="G7" s="15">
        <v>10</v>
      </c>
    </row>
    <row r="8" spans="2:7" ht="30" customHeight="1" x14ac:dyDescent="0.3">
      <c r="B8" s="14" t="s">
        <v>11</v>
      </c>
      <c r="C8" s="14" t="s">
        <v>31</v>
      </c>
      <c r="D8" s="14" t="s">
        <v>35</v>
      </c>
      <c r="E8" s="15">
        <v>30</v>
      </c>
      <c r="F8" s="15">
        <v>7</v>
      </c>
      <c r="G8" s="15">
        <v>10</v>
      </c>
    </row>
    <row r="9" spans="2:7" ht="30" customHeight="1" x14ac:dyDescent="0.3">
      <c r="B9" s="14" t="s">
        <v>12</v>
      </c>
      <c r="C9" s="14" t="s">
        <v>30</v>
      </c>
      <c r="D9" s="14" t="s">
        <v>36</v>
      </c>
      <c r="E9" s="15">
        <v>25</v>
      </c>
      <c r="F9" s="15">
        <v>5</v>
      </c>
      <c r="G9" s="15">
        <v>5</v>
      </c>
    </row>
    <row r="10" spans="2:7" ht="30" customHeight="1" x14ac:dyDescent="0.3">
      <c r="B10" s="14" t="s">
        <v>9</v>
      </c>
      <c r="C10" s="14" t="s">
        <v>29</v>
      </c>
      <c r="D10" s="14" t="s">
        <v>37</v>
      </c>
      <c r="E10" s="15">
        <v>50</v>
      </c>
      <c r="F10" s="15">
        <v>10</v>
      </c>
      <c r="G10" s="15">
        <v>10</v>
      </c>
    </row>
    <row r="11" spans="2:7" ht="30" customHeight="1" x14ac:dyDescent="0.3">
      <c r="B11" s="14" t="s">
        <v>13</v>
      </c>
      <c r="C11" s="14" t="s">
        <v>29</v>
      </c>
      <c r="D11" s="14" t="s">
        <v>38</v>
      </c>
      <c r="E11" s="15">
        <v>50</v>
      </c>
      <c r="F11" s="15">
        <v>10</v>
      </c>
      <c r="G11" s="15">
        <v>10</v>
      </c>
    </row>
  </sheetData>
  <dataValidations count="8">
    <dataValidation allowBlank="1" showInputMessage="1" showErrorMessage="1" prompt="Cette feuille de calcul comporte une table qui fournit des données pour les feuilles de calcul Inventaire d’entrepôt et Prélèvements stock. Le lien de navigation vers la feuille de calcul Inventaire d’entrepôt se trouve dans la cellule B2" sqref="A1"/>
    <dataValidation allowBlank="1" showInputMessage="1" showErrorMessage="1" prompt="Entrez le numéro de bac dans cette colonne" sqref="B4"/>
    <dataValidation allowBlank="1" showInputMessage="1" showErrorMessage="1" prompt="Entrez une description du bac dans cette colonne" sqref="C4"/>
    <dataValidation allowBlank="1" showInputMessage="1" showErrorMessage="1" prompt="Entrez l’emplacement du bac dans cette colonne" sqref="D4"/>
    <dataValidation allowBlank="1" showInputMessage="1" showErrorMessage="1" prompt="Entrez la largeur du bac dans cette colonne" sqref="E4"/>
    <dataValidation allowBlank="1" showInputMessage="1" showErrorMessage="1" prompt="Entrez la hauteur du bac dans cette colonne" sqref="F4"/>
    <dataValidation allowBlank="1" showInputMessage="1" showErrorMessage="1" prompt="Entrez la longueur du bac dans cette colonne" sqref="G4"/>
    <dataValidation allowBlank="1" showInputMessage="1" showErrorMessage="1" prompt="Lien de navigation vers la feuille de calcul Inventaire d’entrepôt" sqref="B2"/>
  </dataValidations>
  <hyperlinks>
    <hyperlink ref="B2" location="'Inventory List'!A1" tooltip="Sélectionnez cette option pour afficher l’inventaire" display="INVENTAIRE"/>
  </hyperlinks>
  <printOptions horizontalCentered="1"/>
  <pageMargins left="0.23622047244094491" right="0.23622047244094491" top="0.74803149606299213" bottom="0.74803149606299213" header="0.31496062992125984" footer="0.31496062992125984"/>
  <pageSetup paperSize="9" orientation="landscape" r:id="rId1"/>
  <headerFooter differentFirst="1">
    <oddFooter>Page &amp;P of &amp;N</oddFooter>
  </headerFooter>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Inventaire d’entrepôt</vt:lpstr>
      <vt:lpstr>Prélèvements stock</vt:lpstr>
      <vt:lpstr>Emplacement des stocks</vt:lpstr>
      <vt:lpstr>'Emplacement des stocks'!Impression_des_titres</vt:lpstr>
      <vt:lpstr>'Inventaire d’entrepôt'!Impression_des_titres</vt:lpstr>
      <vt:lpstr>'Prélèvements stock'!Impression_des_titres</vt:lpstr>
      <vt:lpstr>NuméroBac</vt:lpstr>
      <vt:lpstr>SuiviRéférences</vt:lpstr>
      <vt:lpstr>TitreColonne1</vt:lpstr>
      <vt:lpstr>TitreColonne2</vt:lpstr>
      <vt:lpstr>TitreColonne3</vt:lpstr>
      <vt:lpstr>'Inventaire d’entrepôt'!Zone_d_impression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Cuvelier</dc:creator>
  <cp:lastModifiedBy>Kevin Cuvelier</cp:lastModifiedBy>
  <cp:lastPrinted>2019-05-07T07:06:10Z</cp:lastPrinted>
  <dcterms:created xsi:type="dcterms:W3CDTF">2016-10-06T00:09:35Z</dcterms:created>
  <dcterms:modified xsi:type="dcterms:W3CDTF">2020-01-06T14:31:25Z</dcterms:modified>
</cp:coreProperties>
</file>