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anagement\Logistique\"/>
    </mc:Choice>
  </mc:AlternateContent>
  <bookViews>
    <workbookView xWindow="810" yWindow="-120" windowWidth="19800" windowHeight="11760"/>
  </bookViews>
  <sheets>
    <sheet name="MRP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1" i="1" l="1"/>
  <c r="B11" i="1"/>
  <c r="B10" i="1" l="1"/>
  <c r="H38" i="1"/>
  <c r="G12" i="1"/>
  <c r="H12" i="1"/>
  <c r="B33" i="1" l="1"/>
  <c r="G15" i="1"/>
  <c r="G19" i="1" s="1"/>
  <c r="H15" i="1"/>
  <c r="H19" i="1" s="1"/>
  <c r="B20" i="1"/>
  <c r="C7" i="1" l="1"/>
  <c r="C9" i="1" s="1"/>
  <c r="B9" i="1"/>
  <c r="B7" i="1"/>
  <c r="C6" i="1"/>
  <c r="D6" i="1"/>
  <c r="E6" i="1"/>
  <c r="F6" i="1"/>
  <c r="G6" i="1"/>
  <c r="H6" i="1"/>
  <c r="B6" i="1"/>
  <c r="C10" i="1" l="1"/>
  <c r="D7" i="1" l="1"/>
  <c r="D9" i="1" l="1"/>
  <c r="D10" i="1" s="1"/>
  <c r="D11" i="1" s="1"/>
  <c r="E7" i="1" l="1"/>
  <c r="E9" i="1" s="1"/>
  <c r="E10" i="1" s="1"/>
  <c r="E11" i="1" s="1"/>
  <c r="F7" i="1" l="1"/>
  <c r="B12" i="1" l="1"/>
  <c r="F9" i="1"/>
  <c r="F10" i="1" s="1"/>
  <c r="F11" i="1" s="1"/>
  <c r="B15" i="1" l="1"/>
  <c r="B19" i="1" s="1"/>
  <c r="B22" i="1" s="1"/>
  <c r="B23" i="1" s="1"/>
  <c r="B24" i="1" s="1"/>
  <c r="C20" i="1" s="1"/>
  <c r="C12" i="1"/>
  <c r="C15" i="1" s="1"/>
  <c r="C19" i="1" s="1"/>
  <c r="C22" i="1" l="1"/>
  <c r="C23" i="1" s="1"/>
  <c r="G7" i="1"/>
  <c r="G9" i="1" s="1"/>
  <c r="C24" i="1" l="1"/>
  <c r="D20" i="1" s="1"/>
  <c r="G10" i="1"/>
  <c r="G11" i="1" s="1"/>
  <c r="D12" i="1" l="1"/>
  <c r="D15" i="1" s="1"/>
  <c r="D19" i="1" s="1"/>
  <c r="D22" i="1" s="1"/>
  <c r="D23" i="1" s="1"/>
  <c r="H7" i="1" l="1"/>
  <c r="H9" i="1" s="1"/>
  <c r="H10" i="1" s="1"/>
  <c r="H11" i="1" s="1"/>
  <c r="D24" i="1"/>
  <c r="E20" i="1" l="1"/>
  <c r="E12" i="1" l="1"/>
  <c r="E15" i="1" s="1"/>
  <c r="E19" i="1" s="1"/>
  <c r="E22" i="1" s="1"/>
  <c r="E23" i="1" s="1"/>
  <c r="F12" i="1"/>
  <c r="F15" i="1" s="1"/>
  <c r="F19" i="1" s="1"/>
  <c r="E24" i="1" l="1"/>
  <c r="B25" i="1" s="1"/>
  <c r="B28" i="1" s="1"/>
  <c r="B32" i="1" s="1"/>
  <c r="B35" i="1" s="1"/>
  <c r="B36" i="1" s="1"/>
  <c r="B37" i="1" l="1"/>
  <c r="C33" i="1" s="1"/>
  <c r="F20" i="1"/>
  <c r="F22" i="1" s="1"/>
  <c r="F23" i="1" s="1"/>
  <c r="F24" i="1" l="1"/>
  <c r="C25" i="1" s="1"/>
  <c r="C28" i="1" s="1"/>
  <c r="C32" i="1" s="1"/>
  <c r="C35" i="1" l="1"/>
  <c r="C36" i="1" s="1"/>
  <c r="G20" i="1"/>
  <c r="G22" i="1" s="1"/>
  <c r="G23" i="1" s="1"/>
  <c r="G24" i="1" l="1"/>
  <c r="C37" i="1"/>
  <c r="D33" i="1" s="1"/>
  <c r="D25" i="1" l="1"/>
  <c r="D28" i="1" s="1"/>
  <c r="D32" i="1" s="1"/>
  <c r="D35" i="1" s="1"/>
  <c r="D36" i="1" s="1"/>
  <c r="D37" i="1" s="1"/>
  <c r="H20" i="1"/>
  <c r="H22" i="1" s="1"/>
  <c r="H23" i="1" s="1"/>
  <c r="E25" i="1"/>
  <c r="E28" i="1" s="1"/>
  <c r="E32" i="1" s="1"/>
  <c r="G25" i="1"/>
  <c r="G28" i="1" s="1"/>
  <c r="G32" i="1" s="1"/>
  <c r="H25" i="1"/>
  <c r="H28" i="1" l="1"/>
  <c r="H32" i="1" s="1"/>
  <c r="H24" i="1"/>
  <c r="F25" i="1" s="1"/>
  <c r="F28" i="1" s="1"/>
  <c r="F32" i="1" s="1"/>
  <c r="B38" i="1"/>
  <c r="E33" i="1"/>
  <c r="E35" i="1" s="1"/>
  <c r="E36" i="1" l="1"/>
  <c r="E37" i="1" s="1"/>
  <c r="C38" i="1" l="1"/>
  <c r="F33" i="1"/>
  <c r="F35" i="1" s="1"/>
  <c r="F36" i="1" s="1"/>
  <c r="F37" i="1" s="1"/>
  <c r="D38" i="1" s="1"/>
  <c r="G33" i="1" l="1"/>
  <c r="G35" i="1" s="1"/>
  <c r="G36" i="1" s="1"/>
  <c r="G37" i="1" l="1"/>
  <c r="E38" i="1" s="1"/>
  <c r="H33" i="1" l="1"/>
  <c r="H35" i="1" s="1"/>
  <c r="H36" i="1" s="1"/>
  <c r="H37" i="1" l="1"/>
  <c r="G38" i="1" s="1"/>
  <c r="F38" i="1"/>
</calcChain>
</file>

<file path=xl/sharedStrings.xml><?xml version="1.0" encoding="utf-8"?>
<sst xmlns="http://schemas.openxmlformats.org/spreadsheetml/2006/main" count="46" uniqueCount="22">
  <si>
    <t>Besoins bruts (BB)</t>
  </si>
  <si>
    <t>Ordes proposés FIN</t>
  </si>
  <si>
    <t>Ordres proposés DEBUT</t>
  </si>
  <si>
    <t>STOCKS départ</t>
  </si>
  <si>
    <t>Taille de lot</t>
  </si>
  <si>
    <t>Délai ( en jour)</t>
  </si>
  <si>
    <t>Réceptions prévues</t>
  </si>
  <si>
    <t>Stocks prévisionnels Début</t>
  </si>
  <si>
    <t>Besoins Net</t>
  </si>
  <si>
    <t>Stock-Ordes Fin</t>
  </si>
  <si>
    <t>Stocks sécurité</t>
  </si>
  <si>
    <t>X (*1)</t>
  </si>
  <si>
    <t>B (*1)</t>
  </si>
  <si>
    <t>C (*2)</t>
  </si>
  <si>
    <t>Besoins pièce</t>
  </si>
  <si>
    <t>B</t>
  </si>
  <si>
    <t>B(*)</t>
  </si>
  <si>
    <t>Coefficent</t>
  </si>
  <si>
    <t>C</t>
  </si>
  <si>
    <t>N° Pièce</t>
  </si>
  <si>
    <t>C(*)</t>
  </si>
  <si>
    <t>B(*1)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</si>
</sst>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7F57"/>
        <bgColor indexed="64"/>
      </patternFill>
    </fill>
    <fill>
      <patternFill patternType="solid">
        <fgColor theme="2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1" fillId="2" borderId="0" xfId="0" applyFont="1" applyFill="1"/>
    <xf numFmtId="0" fontId="0" fillId="6" borderId="1" xfId="0" applyFill="1" applyBorder="1"/>
    <xf numFmtId="0" fontId="0" fillId="2" borderId="0" xfId="0" applyFill="1" applyBorder="1"/>
    <xf numFmtId="0" fontId="0" fillId="5" borderId="1" xfId="0" applyFill="1" applyBorder="1" applyProtection="1">
      <protection locked="0"/>
    </xf>
    <xf numFmtId="0" fontId="0" fillId="2" borderId="0" xfId="0" applyFill="1" applyProtection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7F5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22410</xdr:colOff>
      <xdr:row>5</xdr:row>
      <xdr:rowOff>56030</xdr:rowOff>
    </xdr:from>
    <xdr:to>
      <xdr:col>19</xdr:col>
      <xdr:colOff>437028</xdr:colOff>
      <xdr:row>9</xdr:row>
      <xdr:rowOff>78442</xdr:rowOff>
    </xdr:to>
    <xdr:sp macro="" textlink="">
      <xdr:nvSpPr>
        <xdr:cNvPr id="2" name="Bulle ronde 1"/>
        <xdr:cNvSpPr/>
      </xdr:nvSpPr>
      <xdr:spPr>
        <a:xfrm>
          <a:off x="10679204" y="1008530"/>
          <a:ext cx="2835089" cy="784412"/>
        </a:xfrm>
        <a:prstGeom prst="wedgeEllipseCallout">
          <a:avLst>
            <a:gd name="adj1" fmla="val -50082"/>
            <a:gd name="adj2" fmla="val 63929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Pour rentrer la nomenclature du produit</a:t>
          </a:r>
        </a:p>
        <a:p>
          <a:pPr algn="l"/>
          <a:endParaRPr lang="fr-FR" sz="1100"/>
        </a:p>
      </xdr:txBody>
    </xdr:sp>
    <xdr:clientData/>
  </xdr:twoCellAnchor>
  <xdr:twoCellAnchor>
    <xdr:from>
      <xdr:col>11</xdr:col>
      <xdr:colOff>526676</xdr:colOff>
      <xdr:row>14</xdr:row>
      <xdr:rowOff>145677</xdr:rowOff>
    </xdr:from>
    <xdr:to>
      <xdr:col>15</xdr:col>
      <xdr:colOff>560294</xdr:colOff>
      <xdr:row>18</xdr:row>
      <xdr:rowOff>168089</xdr:rowOff>
    </xdr:to>
    <xdr:sp macro="" textlink="">
      <xdr:nvSpPr>
        <xdr:cNvPr id="3" name="Bulle ronde 2"/>
        <xdr:cNvSpPr/>
      </xdr:nvSpPr>
      <xdr:spPr>
        <a:xfrm>
          <a:off x="8673352" y="2812677"/>
          <a:ext cx="2543736" cy="784412"/>
        </a:xfrm>
        <a:prstGeom prst="wedgeEllipseCallout">
          <a:avLst>
            <a:gd name="adj1" fmla="val -67969"/>
            <a:gd name="adj2" fmla="val 23928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Rentrer les données logistiques</a:t>
          </a:r>
        </a:p>
      </xdr:txBody>
    </xdr:sp>
    <xdr:clientData/>
  </xdr:twoCellAnchor>
  <xdr:twoCellAnchor>
    <xdr:from>
      <xdr:col>8</xdr:col>
      <xdr:colOff>571501</xdr:colOff>
      <xdr:row>0</xdr:row>
      <xdr:rowOff>0</xdr:rowOff>
    </xdr:from>
    <xdr:to>
      <xdr:col>12</xdr:col>
      <xdr:colOff>11207</xdr:colOff>
      <xdr:row>2</xdr:row>
      <xdr:rowOff>156882</xdr:rowOff>
    </xdr:to>
    <xdr:sp macro="" textlink="">
      <xdr:nvSpPr>
        <xdr:cNvPr id="4" name="Bulle ronde 3"/>
        <xdr:cNvSpPr/>
      </xdr:nvSpPr>
      <xdr:spPr>
        <a:xfrm>
          <a:off x="6488207" y="0"/>
          <a:ext cx="2274794" cy="537882"/>
        </a:xfrm>
        <a:prstGeom prst="wedgeEllipseCallout">
          <a:avLst>
            <a:gd name="adj1" fmla="val -71264"/>
            <a:gd name="adj2" fmla="val 3512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Besoin de départ</a:t>
          </a:r>
        </a:p>
      </xdr:txBody>
    </xdr:sp>
    <xdr:clientData/>
  </xdr:twoCellAnchor>
  <xdr:twoCellAnchor>
    <xdr:from>
      <xdr:col>20</xdr:col>
      <xdr:colOff>156883</xdr:colOff>
      <xdr:row>11</xdr:row>
      <xdr:rowOff>89647</xdr:rowOff>
    </xdr:from>
    <xdr:to>
      <xdr:col>29</xdr:col>
      <xdr:colOff>78441</xdr:colOff>
      <xdr:row>25</xdr:row>
      <xdr:rowOff>11206</xdr:rowOff>
    </xdr:to>
    <xdr:sp macro="" textlink="">
      <xdr:nvSpPr>
        <xdr:cNvPr id="5" name="ZoneTexte 4"/>
        <xdr:cNvSpPr txBox="1"/>
      </xdr:nvSpPr>
      <xdr:spPr>
        <a:xfrm>
          <a:off x="13839265" y="2185147"/>
          <a:ext cx="5367617" cy="258855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Puis</a:t>
          </a:r>
          <a:endParaRPr lang="fr-FR" sz="1100" baseline="0"/>
        </a:p>
        <a:p>
          <a:r>
            <a:rPr lang="fr-FR" sz="1100" baseline="0"/>
            <a:t>Copier coller se bloque en dessous des précédent 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Puis il faudra modifier les liens pour  que le coefficient de nomencalture soit juste </a:t>
          </a:r>
          <a:endParaRPr lang="fr-FR" sz="1100"/>
        </a:p>
      </xdr:txBody>
    </xdr:sp>
    <xdr:clientData/>
  </xdr:twoCellAnchor>
  <xdr:twoCellAnchor editAs="oneCell">
    <xdr:from>
      <xdr:col>20</xdr:col>
      <xdr:colOff>268940</xdr:colOff>
      <xdr:row>14</xdr:row>
      <xdr:rowOff>22412</xdr:rowOff>
    </xdr:from>
    <xdr:to>
      <xdr:col>28</xdr:col>
      <xdr:colOff>319159</xdr:colOff>
      <xdr:row>20</xdr:row>
      <xdr:rowOff>134471</xdr:rowOff>
    </xdr:to>
    <xdr:pic>
      <xdr:nvPicPr>
        <xdr:cNvPr id="7" name="Image 6"/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t="10127" b="18987"/>
        <a:stretch/>
      </xdr:blipFill>
      <xdr:spPr>
        <a:xfrm>
          <a:off x="13951322" y="2689412"/>
          <a:ext cx="4891161" cy="1255059"/>
        </a:xfrm>
        <a:prstGeom prst="rect">
          <a:avLst/>
        </a:prstGeom>
      </xdr:spPr>
    </xdr:pic>
    <xdr:clientData/>
  </xdr:twoCellAnchor>
  <xdr:twoCellAnchor>
    <xdr:from>
      <xdr:col>20</xdr:col>
      <xdr:colOff>156883</xdr:colOff>
      <xdr:row>4</xdr:row>
      <xdr:rowOff>22412</xdr:rowOff>
    </xdr:from>
    <xdr:to>
      <xdr:col>29</xdr:col>
      <xdr:colOff>78441</xdr:colOff>
      <xdr:row>11</xdr:row>
      <xdr:rowOff>100853</xdr:rowOff>
    </xdr:to>
    <xdr:sp macro="" textlink="">
      <xdr:nvSpPr>
        <xdr:cNvPr id="9" name="ZoneTexte 8"/>
        <xdr:cNvSpPr txBox="1"/>
      </xdr:nvSpPr>
      <xdr:spPr>
        <a:xfrm>
          <a:off x="13839265" y="784412"/>
          <a:ext cx="5367617" cy="141194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 la</a:t>
          </a:r>
          <a:r>
            <a:rPr lang="fr-FR" sz="1100" baseline="0"/>
            <a:t> nomenclature doit être modifiée le bloque de nomenclature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</xdr:txBody>
    </xdr:sp>
    <xdr:clientData/>
  </xdr:twoCellAnchor>
  <xdr:twoCellAnchor editAs="oneCell">
    <xdr:from>
      <xdr:col>20</xdr:col>
      <xdr:colOff>313765</xdr:colOff>
      <xdr:row>6</xdr:row>
      <xdr:rowOff>134470</xdr:rowOff>
    </xdr:from>
    <xdr:to>
      <xdr:col>22</xdr:col>
      <xdr:colOff>332100</xdr:colOff>
      <xdr:row>10</xdr:row>
      <xdr:rowOff>67708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3996147" y="1277470"/>
          <a:ext cx="1228571" cy="695238"/>
        </a:xfrm>
        <a:prstGeom prst="rect">
          <a:avLst/>
        </a:prstGeom>
      </xdr:spPr>
    </xdr:pic>
    <xdr:clientData/>
  </xdr:twoCellAnchor>
  <xdr:twoCellAnchor>
    <xdr:from>
      <xdr:col>22</xdr:col>
      <xdr:colOff>376515</xdr:colOff>
      <xdr:row>6</xdr:row>
      <xdr:rowOff>6724</xdr:rowOff>
    </xdr:from>
    <xdr:to>
      <xdr:col>27</xdr:col>
      <xdr:colOff>186016</xdr:colOff>
      <xdr:row>10</xdr:row>
      <xdr:rowOff>29136</xdr:rowOff>
    </xdr:to>
    <xdr:sp macro="" textlink="">
      <xdr:nvSpPr>
        <xdr:cNvPr id="11" name="Bulle ronde 10"/>
        <xdr:cNvSpPr/>
      </xdr:nvSpPr>
      <xdr:spPr>
        <a:xfrm>
          <a:off x="15269133" y="1149724"/>
          <a:ext cx="2835089" cy="784412"/>
        </a:xfrm>
        <a:prstGeom prst="wedgeEllipseCallout">
          <a:avLst>
            <a:gd name="adj1" fmla="val -50082"/>
            <a:gd name="adj2" fmla="val 63929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Rajouter un ou x ligne en dessous </a:t>
          </a:r>
        </a:p>
        <a:p>
          <a:pPr algn="l"/>
          <a:endParaRPr lang="fr-FR" sz="1100"/>
        </a:p>
      </xdr:txBody>
    </xdr:sp>
    <xdr:clientData/>
  </xdr:twoCellAnchor>
  <xdr:twoCellAnchor editAs="oneCell">
    <xdr:from>
      <xdr:col>20</xdr:col>
      <xdr:colOff>156881</xdr:colOff>
      <xdr:row>24</xdr:row>
      <xdr:rowOff>56029</xdr:rowOff>
    </xdr:from>
    <xdr:to>
      <xdr:col>29</xdr:col>
      <xdr:colOff>3793</xdr:colOff>
      <xdr:row>31</xdr:row>
      <xdr:rowOff>168088</xdr:rowOff>
    </xdr:to>
    <xdr:pic>
      <xdr:nvPicPr>
        <xdr:cNvPr id="13" name="Image 12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3839263" y="4628029"/>
          <a:ext cx="5292971" cy="144555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8"/>
  <sheetViews>
    <sheetView tabSelected="1" zoomScale="85" zoomScaleNormal="85" workbookViewId="0">
      <selection activeCell="T35" sqref="T35"/>
    </sheetView>
  </sheetViews>
  <sheetFormatPr baseColWidth="10" defaultColWidth="9.140625" defaultRowHeight="15" x14ac:dyDescent="0.25"/>
  <cols>
    <col min="1" max="1" width="25.140625" style="1" bestFit="1" customWidth="1"/>
    <col min="2" max="9" width="9.140625" style="1"/>
    <col min="10" max="10" width="14.140625" style="1" bestFit="1" customWidth="1"/>
    <col min="11" max="11" width="10.28515625" style="1" bestFit="1" customWidth="1"/>
    <col min="12" max="14" width="9.140625" style="1"/>
    <col min="15" max="15" width="10.42578125" style="1" bestFit="1" customWidth="1"/>
    <col min="16" max="16384" width="9.140625" style="1"/>
  </cols>
  <sheetData>
    <row r="1" spans="1:16" x14ac:dyDescent="0.25">
      <c r="A1" s="3"/>
      <c r="B1" s="3">
        <v>1</v>
      </c>
      <c r="C1" s="3">
        <v>2</v>
      </c>
      <c r="D1" s="3">
        <v>3</v>
      </c>
      <c r="E1" s="3">
        <v>4</v>
      </c>
      <c r="F1" s="3">
        <v>5</v>
      </c>
      <c r="G1" s="3">
        <v>6</v>
      </c>
      <c r="H1" s="3">
        <v>7</v>
      </c>
    </row>
    <row r="2" spans="1:16" x14ac:dyDescent="0.25">
      <c r="A2" s="4" t="s">
        <v>0</v>
      </c>
      <c r="B2" s="8"/>
      <c r="C2" s="8">
        <v>200</v>
      </c>
      <c r="D2" s="8">
        <v>200</v>
      </c>
      <c r="E2" s="8">
        <v>200</v>
      </c>
      <c r="F2" s="8">
        <v>200</v>
      </c>
      <c r="G2" s="8">
        <v>200</v>
      </c>
      <c r="H2" s="8">
        <v>0</v>
      </c>
      <c r="O2" s="1" t="s">
        <v>11</v>
      </c>
    </row>
    <row r="4" spans="1:16" x14ac:dyDescent="0.25">
      <c r="N4" s="1" t="s">
        <v>12</v>
      </c>
      <c r="P4" s="1" t="s">
        <v>13</v>
      </c>
    </row>
    <row r="5" spans="1:16" x14ac:dyDescent="0.25">
      <c r="A5" s="3"/>
      <c r="B5" s="3">
        <v>1</v>
      </c>
      <c r="C5" s="3">
        <v>2</v>
      </c>
      <c r="D5" s="3">
        <v>3</v>
      </c>
      <c r="E5" s="3">
        <v>4</v>
      </c>
      <c r="F5" s="3">
        <v>5</v>
      </c>
      <c r="G5" s="3">
        <v>6</v>
      </c>
      <c r="H5" s="3">
        <v>7</v>
      </c>
      <c r="J5" s="4" t="s">
        <v>3</v>
      </c>
      <c r="K5" s="8">
        <v>450</v>
      </c>
    </row>
    <row r="6" spans="1:16" x14ac:dyDescent="0.25">
      <c r="A6" s="4" t="s">
        <v>0</v>
      </c>
      <c r="B6" s="2">
        <f>B2</f>
        <v>0</v>
      </c>
      <c r="C6" s="2">
        <f>C2</f>
        <v>200</v>
      </c>
      <c r="D6" s="2">
        <f t="shared" ref="D6:H6" si="0">D2</f>
        <v>200</v>
      </c>
      <c r="E6" s="2">
        <f t="shared" si="0"/>
        <v>200</v>
      </c>
      <c r="F6" s="2">
        <f t="shared" si="0"/>
        <v>200</v>
      </c>
      <c r="G6" s="2">
        <f t="shared" si="0"/>
        <v>200</v>
      </c>
      <c r="H6" s="2">
        <f t="shared" si="0"/>
        <v>0</v>
      </c>
      <c r="J6" s="4" t="s">
        <v>4</v>
      </c>
      <c r="K6" s="8">
        <v>400</v>
      </c>
      <c r="P6" s="1" t="s">
        <v>21</v>
      </c>
    </row>
    <row r="7" spans="1:16" x14ac:dyDescent="0.25">
      <c r="A7" s="4" t="s">
        <v>7</v>
      </c>
      <c r="B7" s="2">
        <f>K5</f>
        <v>450</v>
      </c>
      <c r="C7" s="2">
        <f>B9+B11</f>
        <v>450</v>
      </c>
      <c r="D7" s="2">
        <f t="shared" ref="D7:H7" si="1">C9+C11</f>
        <v>250</v>
      </c>
      <c r="E7" s="2">
        <f t="shared" si="1"/>
        <v>50</v>
      </c>
      <c r="F7" s="2">
        <f t="shared" si="1"/>
        <v>250</v>
      </c>
      <c r="G7" s="2">
        <f t="shared" si="1"/>
        <v>50</v>
      </c>
      <c r="H7" s="2">
        <f t="shared" si="1"/>
        <v>250</v>
      </c>
      <c r="J7" s="4" t="s">
        <v>10</v>
      </c>
      <c r="K7" s="8">
        <v>0</v>
      </c>
    </row>
    <row r="8" spans="1:16" x14ac:dyDescent="0.25">
      <c r="A8" s="4" t="s">
        <v>6</v>
      </c>
      <c r="B8" s="8">
        <v>0</v>
      </c>
      <c r="C8" s="8">
        <v>0</v>
      </c>
      <c r="D8" s="8"/>
      <c r="E8" s="8"/>
      <c r="F8" s="8"/>
      <c r="G8" s="8"/>
      <c r="H8" s="8"/>
      <c r="J8" s="4" t="s">
        <v>5</v>
      </c>
      <c r="K8" s="8">
        <v>2</v>
      </c>
    </row>
    <row r="9" spans="1:16" x14ac:dyDescent="0.25">
      <c r="A9" s="4" t="s">
        <v>9</v>
      </c>
      <c r="B9" s="2">
        <f>B7+B8-B6</f>
        <v>450</v>
      </c>
      <c r="C9" s="2">
        <f t="shared" ref="C9:H9" si="2">C7+C8-C6</f>
        <v>250</v>
      </c>
      <c r="D9" s="2">
        <f t="shared" si="2"/>
        <v>50</v>
      </c>
      <c r="E9" s="2">
        <f t="shared" si="2"/>
        <v>-150</v>
      </c>
      <c r="F9" s="2">
        <f t="shared" si="2"/>
        <v>50</v>
      </c>
      <c r="G9" s="2">
        <f t="shared" si="2"/>
        <v>-150</v>
      </c>
      <c r="H9" s="2">
        <f t="shared" si="2"/>
        <v>250</v>
      </c>
      <c r="N9" s="6" t="s">
        <v>19</v>
      </c>
      <c r="O9" s="8" t="s">
        <v>17</v>
      </c>
    </row>
    <row r="10" spans="1:16" x14ac:dyDescent="0.25">
      <c r="A10" s="4" t="s">
        <v>8</v>
      </c>
      <c r="B10" s="2">
        <f>IF(B9&lt;$K7,$K7-B9,0)</f>
        <v>0</v>
      </c>
      <c r="C10" s="2">
        <f t="shared" ref="C10:H10" si="3">IF(C9&lt;$K$7,$K$7-C9,0)</f>
        <v>0</v>
      </c>
      <c r="D10" s="2">
        <f t="shared" si="3"/>
        <v>0</v>
      </c>
      <c r="E10" s="2">
        <f t="shared" si="3"/>
        <v>150</v>
      </c>
      <c r="F10" s="2">
        <f t="shared" si="3"/>
        <v>0</v>
      </c>
      <c r="G10" s="2">
        <f t="shared" si="3"/>
        <v>150</v>
      </c>
      <c r="H10" s="2">
        <f t="shared" si="3"/>
        <v>0</v>
      </c>
      <c r="N10" s="6" t="s">
        <v>15</v>
      </c>
      <c r="O10" s="8">
        <v>1</v>
      </c>
    </row>
    <row r="11" spans="1:16" x14ac:dyDescent="0.25">
      <c r="A11" s="4" t="s">
        <v>1</v>
      </c>
      <c r="B11" s="2">
        <f>CEILING(B10,$K6)</f>
        <v>0</v>
      </c>
      <c r="C11" s="2">
        <f t="shared" ref="C11:H11" si="4">CEILING(C10,$K6)</f>
        <v>0</v>
      </c>
      <c r="D11" s="2">
        <f t="shared" si="4"/>
        <v>0</v>
      </c>
      <c r="E11" s="2">
        <f t="shared" si="4"/>
        <v>400</v>
      </c>
      <c r="F11" s="2">
        <f t="shared" si="4"/>
        <v>0</v>
      </c>
      <c r="G11" s="2">
        <f t="shared" si="4"/>
        <v>400</v>
      </c>
      <c r="H11" s="2">
        <f t="shared" si="4"/>
        <v>0</v>
      </c>
      <c r="N11" s="6" t="s">
        <v>18</v>
      </c>
      <c r="O11" s="8">
        <v>2</v>
      </c>
    </row>
    <row r="12" spans="1:16" x14ac:dyDescent="0.25">
      <c r="A12" s="4" t="s">
        <v>2</v>
      </c>
      <c r="B12" s="2">
        <f ca="1">OFFSET(B11,0,$K8)</f>
        <v>0</v>
      </c>
      <c r="C12" s="2">
        <f t="shared" ref="C12:H12" ca="1" si="5">OFFSET(C11,0,$K$8)</f>
        <v>400</v>
      </c>
      <c r="D12" s="2">
        <f t="shared" ca="1" si="5"/>
        <v>0</v>
      </c>
      <c r="E12" s="2">
        <f t="shared" ca="1" si="5"/>
        <v>400</v>
      </c>
      <c r="F12" s="2">
        <f t="shared" ca="1" si="5"/>
        <v>0</v>
      </c>
      <c r="G12" s="2">
        <f t="shared" ca="1" si="5"/>
        <v>0</v>
      </c>
      <c r="H12" s="2">
        <f t="shared" ca="1" si="5"/>
        <v>0</v>
      </c>
    </row>
    <row r="13" spans="1:16" x14ac:dyDescent="0.25">
      <c r="N13" s="5"/>
    </row>
    <row r="14" spans="1:16" x14ac:dyDescent="0.25">
      <c r="A14" s="3" t="s">
        <v>14</v>
      </c>
      <c r="B14" s="3"/>
      <c r="C14" s="3"/>
      <c r="D14" s="3"/>
      <c r="E14" s="3"/>
      <c r="F14" s="3"/>
      <c r="G14" s="3"/>
      <c r="H14" s="3"/>
      <c r="J14" s="7"/>
      <c r="K14" s="7"/>
    </row>
    <row r="15" spans="1:16" x14ac:dyDescent="0.25">
      <c r="A15" s="4" t="s">
        <v>20</v>
      </c>
      <c r="B15" s="2">
        <f ca="1">B12*$O$11</f>
        <v>0</v>
      </c>
      <c r="C15" s="2">
        <f t="shared" ref="B15:H15" ca="1" si="6">C12*$O$11</f>
        <v>800</v>
      </c>
      <c r="D15" s="2">
        <f t="shared" ca="1" si="6"/>
        <v>0</v>
      </c>
      <c r="E15" s="2">
        <f t="shared" ca="1" si="6"/>
        <v>800</v>
      </c>
      <c r="F15" s="2">
        <f t="shared" ca="1" si="6"/>
        <v>0</v>
      </c>
      <c r="G15" s="2">
        <f t="shared" ca="1" si="6"/>
        <v>0</v>
      </c>
      <c r="H15" s="2">
        <f t="shared" ca="1" si="6"/>
        <v>0</v>
      </c>
    </row>
    <row r="18" spans="1:11" x14ac:dyDescent="0.25">
      <c r="A18" s="3"/>
      <c r="B18" s="3">
        <v>1</v>
      </c>
      <c r="C18" s="3">
        <v>2</v>
      </c>
      <c r="D18" s="3">
        <v>3</v>
      </c>
      <c r="E18" s="3">
        <v>4</v>
      </c>
      <c r="F18" s="3">
        <v>5</v>
      </c>
      <c r="G18" s="3">
        <v>6</v>
      </c>
      <c r="H18" s="3">
        <v>7</v>
      </c>
      <c r="J18" s="4" t="s">
        <v>3</v>
      </c>
      <c r="K18" s="8">
        <v>850</v>
      </c>
    </row>
    <row r="19" spans="1:11" x14ac:dyDescent="0.25">
      <c r="A19" s="4" t="s">
        <v>0</v>
      </c>
      <c r="B19" s="2">
        <f ca="1">B15</f>
        <v>0</v>
      </c>
      <c r="C19" s="2">
        <f ca="1">C15</f>
        <v>800</v>
      </c>
      <c r="D19" s="2">
        <f t="shared" ref="D19:H19" ca="1" si="7">D15</f>
        <v>0</v>
      </c>
      <c r="E19" s="2">
        <f t="shared" ca="1" si="7"/>
        <v>800</v>
      </c>
      <c r="F19" s="2">
        <f t="shared" ca="1" si="7"/>
        <v>0</v>
      </c>
      <c r="G19" s="2">
        <f t="shared" ca="1" si="7"/>
        <v>0</v>
      </c>
      <c r="H19" s="2">
        <f t="shared" ca="1" si="7"/>
        <v>0</v>
      </c>
      <c r="J19" s="4" t="s">
        <v>4</v>
      </c>
      <c r="K19" s="8">
        <v>900</v>
      </c>
    </row>
    <row r="20" spans="1:11" x14ac:dyDescent="0.25">
      <c r="A20" s="4" t="s">
        <v>7</v>
      </c>
      <c r="B20" s="2">
        <f>K18</f>
        <v>850</v>
      </c>
      <c r="C20" s="2">
        <f ca="1">B22+B24</f>
        <v>850</v>
      </c>
      <c r="D20" s="2">
        <f t="shared" ref="D20" ca="1" si="8">C22+C24</f>
        <v>950</v>
      </c>
      <c r="E20" s="2">
        <f t="shared" ref="E20" ca="1" si="9">D22+D24</f>
        <v>950</v>
      </c>
      <c r="F20" s="2">
        <f t="shared" ref="F20" ca="1" si="10">E22+E24</f>
        <v>150</v>
      </c>
      <c r="G20" s="2">
        <f t="shared" ref="G20" ca="1" si="11">F22+F24</f>
        <v>150</v>
      </c>
      <c r="H20" s="2">
        <f t="shared" ref="H20" ca="1" si="12">G22+G24</f>
        <v>150</v>
      </c>
      <c r="J20" s="4" t="s">
        <v>10</v>
      </c>
      <c r="K20" s="8">
        <v>100</v>
      </c>
    </row>
    <row r="21" spans="1:11" x14ac:dyDescent="0.25">
      <c r="A21" s="4" t="s">
        <v>6</v>
      </c>
      <c r="B21" s="8">
        <v>0</v>
      </c>
      <c r="C21" s="8">
        <v>0</v>
      </c>
      <c r="D21" s="8"/>
      <c r="E21" s="8"/>
      <c r="F21" s="8"/>
      <c r="G21" s="8"/>
      <c r="H21" s="8"/>
      <c r="J21" s="4" t="s">
        <v>5</v>
      </c>
      <c r="K21" s="8">
        <v>2</v>
      </c>
    </row>
    <row r="22" spans="1:11" x14ac:dyDescent="0.25">
      <c r="A22" s="4" t="s">
        <v>9</v>
      </c>
      <c r="B22" s="2">
        <f ca="1">B20+B21-B19</f>
        <v>850</v>
      </c>
      <c r="C22" s="2">
        <f t="shared" ref="C22:H22" ca="1" si="13">C20+C21-C19</f>
        <v>50</v>
      </c>
      <c r="D22" s="2">
        <f t="shared" ca="1" si="13"/>
        <v>950</v>
      </c>
      <c r="E22" s="2">
        <f t="shared" ca="1" si="13"/>
        <v>150</v>
      </c>
      <c r="F22" s="2">
        <f t="shared" ca="1" si="13"/>
        <v>150</v>
      </c>
      <c r="G22" s="2">
        <f t="shared" ca="1" si="13"/>
        <v>150</v>
      </c>
      <c r="H22" s="2">
        <f t="shared" ca="1" si="13"/>
        <v>150</v>
      </c>
      <c r="K22" s="9"/>
    </row>
    <row r="23" spans="1:11" x14ac:dyDescent="0.25">
      <c r="A23" s="4" t="s">
        <v>8</v>
      </c>
      <c r="B23" s="2">
        <f ca="1">IF(B22&lt;$K20,$K20-B22,0)</f>
        <v>0</v>
      </c>
      <c r="C23" s="2">
        <f t="shared" ref="C23:H23" ca="1" si="14">IF(C22&lt;$K20,$K20-C22,0)</f>
        <v>50</v>
      </c>
      <c r="D23" s="2">
        <f t="shared" ca="1" si="14"/>
        <v>0</v>
      </c>
      <c r="E23" s="2">
        <f t="shared" ca="1" si="14"/>
        <v>0</v>
      </c>
      <c r="F23" s="2">
        <f t="shared" ca="1" si="14"/>
        <v>0</v>
      </c>
      <c r="G23" s="2">
        <f t="shared" ca="1" si="14"/>
        <v>0</v>
      </c>
      <c r="H23" s="2">
        <f t="shared" ca="1" si="14"/>
        <v>0</v>
      </c>
    </row>
    <row r="24" spans="1:11" x14ac:dyDescent="0.25">
      <c r="A24" s="4" t="s">
        <v>1</v>
      </c>
      <c r="B24" s="2">
        <f ca="1">CEILING(B23,$K19)</f>
        <v>0</v>
      </c>
      <c r="C24" s="2">
        <f t="shared" ref="C24:H24" ca="1" si="15">CEILING(C23,$K19)</f>
        <v>900</v>
      </c>
      <c r="D24" s="2">
        <f t="shared" ca="1" si="15"/>
        <v>0</v>
      </c>
      <c r="E24" s="2">
        <f t="shared" ca="1" si="15"/>
        <v>0</v>
      </c>
      <c r="F24" s="2">
        <f t="shared" ca="1" si="15"/>
        <v>0</v>
      </c>
      <c r="G24" s="2">
        <f t="shared" ca="1" si="15"/>
        <v>0</v>
      </c>
      <c r="H24" s="2">
        <f t="shared" ca="1" si="15"/>
        <v>0</v>
      </c>
    </row>
    <row r="25" spans="1:11" x14ac:dyDescent="0.25">
      <c r="A25" s="4" t="s">
        <v>2</v>
      </c>
      <c r="B25" s="2">
        <f ca="1">OFFSET(B24,0,$K21)</f>
        <v>0</v>
      </c>
      <c r="C25" s="2">
        <f t="shared" ref="C25:H25" ca="1" si="16">OFFSET(C24,0,$K21)</f>
        <v>0</v>
      </c>
      <c r="D25" s="2">
        <f t="shared" ca="1" si="16"/>
        <v>0</v>
      </c>
      <c r="E25" s="2">
        <f t="shared" ca="1" si="16"/>
        <v>0</v>
      </c>
      <c r="F25" s="2">
        <f t="shared" ca="1" si="16"/>
        <v>0</v>
      </c>
      <c r="G25" s="2">
        <f t="shared" ca="1" si="16"/>
        <v>0</v>
      </c>
      <c r="H25" s="2">
        <f t="shared" ca="1" si="16"/>
        <v>0</v>
      </c>
    </row>
    <row r="27" spans="1:11" x14ac:dyDescent="0.25">
      <c r="A27" s="3" t="s">
        <v>14</v>
      </c>
      <c r="B27" s="3"/>
      <c r="C27" s="3"/>
      <c r="D27" s="3"/>
      <c r="E27" s="3"/>
      <c r="F27" s="3"/>
      <c r="G27" s="3"/>
      <c r="H27" s="3"/>
    </row>
    <row r="28" spans="1:11" x14ac:dyDescent="0.25">
      <c r="A28" s="4" t="s">
        <v>16</v>
      </c>
      <c r="B28" s="2">
        <f t="shared" ref="B28:H28" ca="1" si="17">B25*$O$10+B12*$O$10</f>
        <v>0</v>
      </c>
      <c r="C28" s="2">
        <f t="shared" ca="1" si="17"/>
        <v>400</v>
      </c>
      <c r="D28" s="2">
        <f t="shared" ca="1" si="17"/>
        <v>0</v>
      </c>
      <c r="E28" s="2">
        <f t="shared" ca="1" si="17"/>
        <v>400</v>
      </c>
      <c r="F28" s="2">
        <f t="shared" ca="1" si="17"/>
        <v>0</v>
      </c>
      <c r="G28" s="2">
        <f t="shared" ca="1" si="17"/>
        <v>0</v>
      </c>
      <c r="H28" s="2">
        <f ca="1">H25*$O$10+H12*$O$10</f>
        <v>0</v>
      </c>
    </row>
    <row r="31" spans="1:11" x14ac:dyDescent="0.25">
      <c r="A31" s="3"/>
      <c r="B31" s="3">
        <v>1</v>
      </c>
      <c r="C31" s="3">
        <v>2</v>
      </c>
      <c r="D31" s="3">
        <v>3</v>
      </c>
      <c r="E31" s="3">
        <v>4</v>
      </c>
      <c r="F31" s="3">
        <v>5</v>
      </c>
      <c r="G31" s="3">
        <v>6</v>
      </c>
      <c r="H31" s="3">
        <v>7</v>
      </c>
      <c r="J31" s="4" t="s">
        <v>3</v>
      </c>
      <c r="K31" s="8">
        <v>500</v>
      </c>
    </row>
    <row r="32" spans="1:11" x14ac:dyDescent="0.25">
      <c r="A32" s="4" t="s">
        <v>0</v>
      </c>
      <c r="B32" s="2">
        <f ca="1">B28</f>
        <v>0</v>
      </c>
      <c r="C32" s="2">
        <f ca="1">C28</f>
        <v>400</v>
      </c>
      <c r="D32" s="2">
        <f t="shared" ref="D32:H32" ca="1" si="18">D28</f>
        <v>0</v>
      </c>
      <c r="E32" s="2">
        <f t="shared" ca="1" si="18"/>
        <v>400</v>
      </c>
      <c r="F32" s="2">
        <f t="shared" ca="1" si="18"/>
        <v>0</v>
      </c>
      <c r="G32" s="2">
        <f t="shared" ca="1" si="18"/>
        <v>0</v>
      </c>
      <c r="H32" s="2">
        <f t="shared" ca="1" si="18"/>
        <v>0</v>
      </c>
      <c r="J32" s="4" t="s">
        <v>4</v>
      </c>
      <c r="K32" s="8">
        <v>800</v>
      </c>
    </row>
    <row r="33" spans="1:11" x14ac:dyDescent="0.25">
      <c r="A33" s="4" t="s">
        <v>7</v>
      </c>
      <c r="B33" s="2">
        <f>K31</f>
        <v>500</v>
      </c>
      <c r="C33" s="2">
        <f ca="1">B35+B37</f>
        <v>500</v>
      </c>
      <c r="D33" s="2">
        <f t="shared" ref="D33" ca="1" si="19">C35+C37</f>
        <v>100</v>
      </c>
      <c r="E33" s="2">
        <f t="shared" ref="E33" ca="1" si="20">D35+D37</f>
        <v>100</v>
      </c>
      <c r="F33" s="2">
        <f t="shared" ref="F33" ca="1" si="21">E35+E37</f>
        <v>500</v>
      </c>
      <c r="G33" s="2">
        <f t="shared" ref="G33" ca="1" si="22">F35+F37</f>
        <v>500</v>
      </c>
      <c r="H33" s="2">
        <f t="shared" ref="H33" ca="1" si="23">G35+G37</f>
        <v>500</v>
      </c>
      <c r="J33" s="4" t="s">
        <v>10</v>
      </c>
      <c r="K33" s="8">
        <v>0</v>
      </c>
    </row>
    <row r="34" spans="1:11" x14ac:dyDescent="0.25">
      <c r="A34" s="4" t="s">
        <v>6</v>
      </c>
      <c r="B34" s="8">
        <v>0</v>
      </c>
      <c r="C34" s="8">
        <v>0</v>
      </c>
      <c r="D34" s="8"/>
      <c r="E34" s="8"/>
      <c r="F34" s="8"/>
      <c r="G34" s="8"/>
      <c r="H34" s="8"/>
      <c r="J34" s="4" t="s">
        <v>5</v>
      </c>
      <c r="K34" s="8">
        <v>1</v>
      </c>
    </row>
    <row r="35" spans="1:11" x14ac:dyDescent="0.25">
      <c r="A35" s="4" t="s">
        <v>9</v>
      </c>
      <c r="B35" s="2">
        <f ca="1">B33+B34-B32</f>
        <v>500</v>
      </c>
      <c r="C35" s="2">
        <f ca="1">C33+C34-C32</f>
        <v>100</v>
      </c>
      <c r="D35" s="2">
        <f t="shared" ref="D35:H35" ca="1" si="24">D33+D34-D32</f>
        <v>100</v>
      </c>
      <c r="E35" s="2">
        <f t="shared" ca="1" si="24"/>
        <v>-300</v>
      </c>
      <c r="F35" s="2">
        <f t="shared" ca="1" si="24"/>
        <v>500</v>
      </c>
      <c r="G35" s="2">
        <f t="shared" ca="1" si="24"/>
        <v>500</v>
      </c>
      <c r="H35" s="2">
        <f t="shared" ca="1" si="24"/>
        <v>500</v>
      </c>
    </row>
    <row r="36" spans="1:11" x14ac:dyDescent="0.25">
      <c r="A36" s="4" t="s">
        <v>8</v>
      </c>
      <c r="B36" s="2">
        <f ca="1">IF(B35&lt;$K33,$K33-B35,0)</f>
        <v>0</v>
      </c>
      <c r="C36" s="2">
        <f t="shared" ref="C36:H36" ca="1" si="25">IF(C35&lt;$K33,$K33-C35,0)</f>
        <v>0</v>
      </c>
      <c r="D36" s="2">
        <f t="shared" ca="1" si="25"/>
        <v>0</v>
      </c>
      <c r="E36" s="2">
        <f t="shared" ca="1" si="25"/>
        <v>300</v>
      </c>
      <c r="F36" s="2">
        <f t="shared" ca="1" si="25"/>
        <v>0</v>
      </c>
      <c r="G36" s="2">
        <f t="shared" ca="1" si="25"/>
        <v>0</v>
      </c>
      <c r="H36" s="2">
        <f t="shared" ca="1" si="25"/>
        <v>0</v>
      </c>
    </row>
    <row r="37" spans="1:11" x14ac:dyDescent="0.25">
      <c r="A37" s="4" t="s">
        <v>1</v>
      </c>
      <c r="B37" s="2">
        <f ca="1">CEILING(B36,$K32)</f>
        <v>0</v>
      </c>
      <c r="C37" s="2">
        <f t="shared" ref="C37:H37" ca="1" si="26">CEILING(C36,$K32)</f>
        <v>0</v>
      </c>
      <c r="D37" s="2">
        <f t="shared" ca="1" si="26"/>
        <v>0</v>
      </c>
      <c r="E37" s="2">
        <f t="shared" ca="1" si="26"/>
        <v>800</v>
      </c>
      <c r="F37" s="2">
        <f t="shared" ca="1" si="26"/>
        <v>0</v>
      </c>
      <c r="G37" s="2">
        <f t="shared" ca="1" si="26"/>
        <v>0</v>
      </c>
      <c r="H37" s="2">
        <f t="shared" ca="1" si="26"/>
        <v>0</v>
      </c>
    </row>
    <row r="38" spans="1:11" x14ac:dyDescent="0.25">
      <c r="A38" s="4" t="s">
        <v>2</v>
      </c>
      <c r="B38" s="2">
        <f ca="1">OFFSET(B37,0,$K34)</f>
        <v>0</v>
      </c>
      <c r="C38" s="2">
        <f t="shared" ref="C38:H38" ca="1" si="27">OFFSET(C37,0,$K34)</f>
        <v>0</v>
      </c>
      <c r="D38" s="2">
        <f t="shared" ca="1" si="27"/>
        <v>800</v>
      </c>
      <c r="E38" s="2">
        <f t="shared" ca="1" si="27"/>
        <v>0</v>
      </c>
      <c r="F38" s="2">
        <f t="shared" ca="1" si="27"/>
        <v>0</v>
      </c>
      <c r="G38" s="2">
        <f t="shared" ca="1" si="27"/>
        <v>0</v>
      </c>
      <c r="H38" s="2">
        <f t="shared" ca="1" si="27"/>
        <v>0</v>
      </c>
    </row>
  </sheetData>
  <sheetProtection selectLockedCells="1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MRP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MRP_Automatique</dc:title>
  <dc:creator>Romain</dc:creator>
  <cp:lastModifiedBy>Silberreiss, Romain</cp:lastModifiedBy>
  <dcterms:created xsi:type="dcterms:W3CDTF">2015-06-05T18:19:34Z</dcterms:created>
  <dcterms:modified xsi:type="dcterms:W3CDTF">2020-01-10T07:19:29Z</dcterms:modified>
</cp:coreProperties>
</file>