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y7844\OneDrive - AgCompany\Archives\Aide prod\Aide prod\Cip A\"/>
    </mc:Choice>
  </mc:AlternateContent>
  <xr:revisionPtr revIDLastSave="0" documentId="13_ncr:1_{D377D3C6-A44B-4E0D-8C42-6D73D67DC723}" xr6:coauthVersionLast="36" xr6:coauthVersionMax="36" xr10:uidLastSave="{00000000-0000-0000-0000-000000000000}"/>
  <bookViews>
    <workbookView xWindow="-120" yWindow="-120" windowWidth="29040" windowHeight="15840" xr2:uid="{2F5A8104-FFC7-401B-B516-0F7037F5B2BB}"/>
  </bookViews>
  <sheets>
    <sheet name="pl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34" i="1" l="1"/>
  <c r="I33" i="1"/>
  <c r="I32" i="1"/>
  <c r="I37" i="1" l="1"/>
  <c r="I29" i="1"/>
  <c r="I30" i="1"/>
  <c r="I31" i="1"/>
  <c r="I35" i="1"/>
  <c r="I36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28" i="1"/>
  <c r="I27" i="1"/>
  <c r="I26" i="1"/>
  <c r="I25" i="1"/>
  <c r="I24" i="1"/>
  <c r="I22" i="1"/>
  <c r="I21" i="1"/>
  <c r="I20" i="1"/>
  <c r="I19" i="1"/>
  <c r="I18" i="1"/>
  <c r="I16" i="1"/>
  <c r="I15" i="1"/>
  <c r="I13" i="1"/>
  <c r="I12" i="1"/>
  <c r="I11" i="1"/>
  <c r="I14" i="1"/>
  <c r="I17" i="1"/>
  <c r="I10" i="1"/>
  <c r="I9" i="1"/>
  <c r="I23" i="1"/>
  <c r="I3" i="1"/>
  <c r="I4" i="1"/>
  <c r="I7" i="1"/>
  <c r="I6" i="1"/>
  <c r="I8" i="1"/>
  <c r="I5" i="1"/>
  <c r="I2" i="1"/>
</calcChain>
</file>

<file path=xl/sharedStrings.xml><?xml version="1.0" encoding="utf-8"?>
<sst xmlns="http://schemas.openxmlformats.org/spreadsheetml/2006/main" count="173" uniqueCount="53">
  <si>
    <t>Gmid</t>
  </si>
  <si>
    <t>Nom de la Form</t>
  </si>
  <si>
    <t>Choix ligne de melange</t>
  </si>
  <si>
    <t>Mid Actif à chasser</t>
  </si>
  <si>
    <t>Nom de l'Actif à chasser</t>
  </si>
  <si>
    <t>Route Actif</t>
  </si>
  <si>
    <t>Injection Actif</t>
  </si>
  <si>
    <t>Injection vers:</t>
  </si>
  <si>
    <t xml:space="preserve"> </t>
  </si>
  <si>
    <t>GF1365EW BLKBLK1L UNL</t>
  </si>
  <si>
    <t>LM_1</t>
  </si>
  <si>
    <t>WIP GF1365 CON</t>
  </si>
  <si>
    <t>Actif 1</t>
  </si>
  <si>
    <t>A3</t>
  </si>
  <si>
    <t>WIP GF1365 OIL</t>
  </si>
  <si>
    <t>Actif 2</t>
  </si>
  <si>
    <t>A2</t>
  </si>
  <si>
    <t>Actif 3</t>
  </si>
  <si>
    <t>GF224SL INTBLK1L UNL</t>
  </si>
  <si>
    <t>LONTREL35A BLK</t>
  </si>
  <si>
    <t>A1</t>
  </si>
  <si>
    <t xml:space="preserve">WIP GF224 PIC </t>
  </si>
  <si>
    <t>WIP GF3447 ARYLEX 6.6% IN GENAGEN 4166</t>
  </si>
  <si>
    <t>GF3707 BLKBLK1</t>
  </si>
  <si>
    <t>GF3447EC BLKBLK1L UNL</t>
  </si>
  <si>
    <t>GF3711 BLKBLK1</t>
  </si>
  <si>
    <t>WIP GF3447 ARY</t>
  </si>
  <si>
    <t>WIP GF1810 EMULSION PHASE</t>
  </si>
  <si>
    <t>2-4-D2-ETHYLHE</t>
  </si>
  <si>
    <t>GF2461AMINO BL</t>
  </si>
  <si>
    <t>GF1810SE INTBLK1L UNL NXG</t>
  </si>
  <si>
    <t>EF1440DE570MFG</t>
  </si>
  <si>
    <t>GARLON4 INTBLK1GL EN</t>
  </si>
  <si>
    <t>TRICLOPYRBUTOX</t>
  </si>
  <si>
    <t>GALLANT535 INTBLK1GL UNL</t>
  </si>
  <si>
    <t>DE-535 BLKBLK1</t>
  </si>
  <si>
    <t>GF2688EC BLKBLK1L UNL (CALACHEM TECH)</t>
  </si>
  <si>
    <t>STARANEF INTBL</t>
  </si>
  <si>
    <t>GF3582 BLKBLK1</t>
  </si>
  <si>
    <t>GF2643 BLKBLK1L EC1</t>
  </si>
  <si>
    <t>CLINCHERTECH D</t>
  </si>
  <si>
    <t>STARANEM INTBLK1L UNL</t>
  </si>
  <si>
    <t>MCPA 2-EHE TEC</t>
  </si>
  <si>
    <t>EF1512FLUROXYPY INTBLKL UNL</t>
  </si>
  <si>
    <t>LONTREL100 INTBLK1L UNL</t>
  </si>
  <si>
    <t xml:space="preserve">LONTREL35A HP </t>
  </si>
  <si>
    <t>EF251 INTBLK1L UNL</t>
  </si>
  <si>
    <t>MCPA465E1SHERB</t>
  </si>
  <si>
    <t>WIP GF3447 ARLX 6.6% IN GENAGEN 4166 CLM</t>
  </si>
  <si>
    <t>GF3447EC BLKBLK1L UNL (CALACHEM TECH)</t>
  </si>
  <si>
    <t>WIP GF3447 ARL</t>
  </si>
  <si>
    <t>VBA</t>
  </si>
  <si>
    <t>non remplie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</si>
</sst>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222222"/>
      <name val="Courier New"/>
      <family val="3"/>
    </font>
    <font>
      <sz val="11"/>
      <color rgb="FF141414"/>
      <name val="Segoe UI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 wrapText="1"/>
      <protection locked="0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0" fillId="2" borderId="0" xfId="0" applyFill="1" applyBorder="1" applyAlignment="1" applyProtection="1">
      <alignment horizontal="center" vertical="center" wrapText="1"/>
      <protection locked="0"/>
    </xf>
    <xf numFmtId="0" fontId="0" fillId="0" borderId="0" xfId="0" quotePrefix="1" applyAlignment="1" applyProtection="1">
      <alignment horizontal="center"/>
    </xf>
    <xf numFmtId="0" fontId="0" fillId="0" borderId="0" xfId="0" quotePrefix="1" applyAlignment="1" applyProtection="1">
      <alignment horizontal="center"/>
      <protection locked="0"/>
    </xf>
    <xf numFmtId="0" fontId="0" fillId="0" borderId="0" xfId="0" quotePrefix="1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quotePrefix="1" applyFill="1" applyBorder="1" applyAlignment="1" applyProtection="1">
      <alignment horizontal="center"/>
      <protection locked="0"/>
    </xf>
    <xf numFmtId="0" fontId="0" fillId="0" borderId="0" xfId="0" quotePrefix="1" applyBorder="1" applyAlignment="1" applyProtection="1">
      <alignment horizontal="center"/>
      <protection locked="0"/>
    </xf>
    <xf numFmtId="0" fontId="0" fillId="0" borderId="3" xfId="0" quotePrefix="1" applyFill="1" applyBorder="1" applyAlignment="1" applyProtection="1">
      <alignment horizontal="center"/>
      <protection locked="0"/>
    </xf>
    <xf numFmtId="0" fontId="0" fillId="4" borderId="4" xfId="0" quotePrefix="1" applyFill="1" applyBorder="1" applyAlignment="1" applyProtection="1">
      <alignment horizontal="center"/>
    </xf>
    <xf numFmtId="0" fontId="0" fillId="4" borderId="4" xfId="0" quotePrefix="1" applyFill="1" applyBorder="1" applyAlignment="1" applyProtection="1">
      <alignment horizontal="center"/>
      <protection locked="0"/>
    </xf>
    <xf numFmtId="0" fontId="0" fillId="4" borderId="0" xfId="0" quotePrefix="1" applyFill="1" applyAlignment="1" applyProtection="1">
      <alignment horizontal="center"/>
      <protection locked="0"/>
    </xf>
    <xf numFmtId="0" fontId="0" fillId="4" borderId="0" xfId="0" quotePrefix="1" applyFill="1" applyBorder="1" applyAlignment="1" applyProtection="1">
      <alignment horizontal="center"/>
    </xf>
    <xf numFmtId="0" fontId="0" fillId="4" borderId="0" xfId="0" applyFill="1" applyBorder="1" applyAlignment="1" applyProtection="1">
      <alignment horizontal="center"/>
      <protection locked="0"/>
    </xf>
    <xf numFmtId="0" fontId="0" fillId="4" borderId="0" xfId="0" quotePrefix="1" applyFill="1" applyBorder="1" applyAlignment="1" applyProtection="1">
      <alignment horizontal="center"/>
      <protection locked="0"/>
    </xf>
    <xf numFmtId="0" fontId="0" fillId="4" borderId="3" xfId="0" quotePrefix="1" applyFill="1" applyBorder="1" applyAlignment="1" applyProtection="1">
      <alignment horizontal="center"/>
    </xf>
    <xf numFmtId="0" fontId="0" fillId="4" borderId="3" xfId="0" applyFill="1" applyBorder="1" applyAlignment="1" applyProtection="1">
      <alignment horizontal="center"/>
      <protection locked="0"/>
    </xf>
    <xf numFmtId="0" fontId="0" fillId="5" borderId="4" xfId="0" quotePrefix="1" applyFill="1" applyBorder="1" applyAlignment="1" applyProtection="1">
      <alignment horizontal="center"/>
    </xf>
    <xf numFmtId="0" fontId="0" fillId="0" borderId="4" xfId="0" quotePrefix="1" applyBorder="1" applyAlignment="1" applyProtection="1">
      <alignment horizontal="center"/>
      <protection locked="0"/>
    </xf>
    <xf numFmtId="0" fontId="0" fillId="0" borderId="4" xfId="0" quotePrefix="1" applyFill="1" applyBorder="1" applyAlignment="1" applyProtection="1">
      <alignment horizontal="center"/>
      <protection locked="0"/>
    </xf>
    <xf numFmtId="0" fontId="0" fillId="5" borderId="0" xfId="0" quotePrefix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0" fillId="5" borderId="3" xfId="0" quotePrefix="1" applyFill="1" applyBorder="1" applyAlignment="1" applyProtection="1">
      <alignment horizontal="center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3" xfId="0" quotePrefix="1" applyBorder="1" applyAlignment="1" applyProtection="1">
      <alignment horizontal="center"/>
    </xf>
    <xf numFmtId="0" fontId="0" fillId="0" borderId="3" xfId="0" applyBorder="1" applyAlignment="1" applyProtection="1">
      <alignment horizontal="center"/>
      <protection locked="0"/>
    </xf>
    <xf numFmtId="0" fontId="2" fillId="0" borderId="0" xfId="0" applyFont="1"/>
    <xf numFmtId="0" fontId="0" fillId="7" borderId="0" xfId="0" quotePrefix="1" applyFill="1" applyAlignment="1" applyProtection="1">
      <alignment horizontal="center"/>
      <protection locked="0"/>
    </xf>
    <xf numFmtId="0" fontId="0" fillId="8" borderId="4" xfId="0" quotePrefix="1" applyFill="1" applyBorder="1" applyAlignment="1" applyProtection="1">
      <alignment horizontal="center"/>
    </xf>
    <xf numFmtId="0" fontId="0" fillId="8" borderId="0" xfId="0" quotePrefix="1" applyFill="1" applyBorder="1" applyAlignment="1" applyProtection="1">
      <alignment horizontal="center"/>
    </xf>
    <xf numFmtId="0" fontId="0" fillId="0" borderId="4" xfId="0" quotePrefix="1" applyFill="1" applyBorder="1" applyAlignment="1" applyProtection="1">
      <alignment horizontal="center"/>
    </xf>
    <xf numFmtId="0" fontId="3" fillId="7" borderId="0" xfId="0" quotePrefix="1" applyFont="1" applyFill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</xf>
    <xf numFmtId="0" fontId="0" fillId="4" borderId="0" xfId="0" applyFill="1" applyBorder="1" applyAlignment="1" applyProtection="1">
      <alignment horizontal="center" vertical="center"/>
    </xf>
    <xf numFmtId="0" fontId="0" fillId="4" borderId="3" xfId="0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</xf>
    <xf numFmtId="0" fontId="0" fillId="6" borderId="0" xfId="0" applyFill="1" applyAlignment="1" applyProtection="1">
      <alignment horizontal="center" vertical="center"/>
    </xf>
    <xf numFmtId="0" fontId="0" fillId="6" borderId="3" xfId="0" applyFill="1" applyBorder="1" applyAlignment="1" applyProtection="1">
      <alignment horizontal="center" vertical="center"/>
    </xf>
    <xf numFmtId="0" fontId="0" fillId="6" borderId="5" xfId="0" applyFill="1" applyBorder="1" applyAlignment="1" applyProtection="1">
      <alignment horizontal="center" vertical="center"/>
    </xf>
    <xf numFmtId="0" fontId="0" fillId="6" borderId="6" xfId="0" applyFill="1" applyBorder="1" applyAlignment="1" applyProtection="1">
      <alignment horizontal="center" vertical="center"/>
    </xf>
    <xf numFmtId="0" fontId="0" fillId="6" borderId="7" xfId="0" applyFill="1" applyBorder="1" applyAlignment="1" applyProtection="1">
      <alignment horizontal="center" vertical="center"/>
    </xf>
    <xf numFmtId="0" fontId="0" fillId="5" borderId="5" xfId="0" applyFill="1" applyBorder="1" applyAlignment="1" applyProtection="1">
      <alignment horizontal="center" vertical="center"/>
    </xf>
    <xf numFmtId="0" fontId="0" fillId="5" borderId="6" xfId="0" applyFill="1" applyBorder="1" applyAlignment="1" applyProtection="1">
      <alignment horizontal="center" vertical="center"/>
    </xf>
    <xf numFmtId="0" fontId="0" fillId="5" borderId="7" xfId="0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5" borderId="4" xfId="0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0" fillId="5" borderId="3" xfId="0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0" fontId="0" fillId="6" borderId="0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2" xfId="0" applyNumberFormat="1" applyFill="1" applyBorder="1" applyAlignment="1" applyProtection="1">
      <alignment horizontal="center" vertical="center" wrapText="1"/>
      <protection locked="0"/>
    </xf>
    <xf numFmtId="0" fontId="0" fillId="3" borderId="4" xfId="0" applyNumberFormat="1" applyFill="1" applyBorder="1" applyAlignment="1" applyProtection="1">
      <alignment horizontal="center"/>
      <protection locked="0"/>
    </xf>
    <xf numFmtId="0" fontId="0" fillId="3" borderId="0" xfId="0" applyNumberFormat="1" applyFill="1" applyBorder="1" applyAlignment="1" applyProtection="1">
      <alignment horizontal="center"/>
      <protection locked="0"/>
    </xf>
    <xf numFmtId="0" fontId="0" fillId="3" borderId="3" xfId="0" applyNumberFormat="1" applyFill="1" applyBorder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0" fontId="0" fillId="0" borderId="4" xfId="0" quotePrefix="1" applyBorder="1" applyAlignment="1" applyProtection="1">
      <alignment horizontal="center"/>
    </xf>
    <xf numFmtId="0" fontId="0" fillId="0" borderId="0" xfId="0" quotePrefix="1" applyBorder="1" applyAlignment="1" applyProtection="1">
      <alignment horizontal="center"/>
    </xf>
    <xf numFmtId="0" fontId="1" fillId="9" borderId="0" xfId="0" applyFont="1" applyFill="1" applyProtection="1">
      <protection locked="0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2305050</xdr:colOff>
      <xdr:row>2</xdr:row>
      <xdr:rowOff>104775</xdr:rowOff>
    </xdr:from>
    <xdr:to>
      <xdr:col>7</xdr:col>
      <xdr:colOff>904875</xdr:colOff>
      <xdr:row>5</xdr:row>
      <xdr:rowOff>104777</xdr:rowOff>
    </xdr:to>
    <xdr:cxnSp macro="">
      <xdr:nvCxnSpPr>
        <xdr:cNvPr id="3" name="Connector: Curved 2">
          <a:extLst>
            <a:ext uri="{FF2B5EF4-FFF2-40B4-BE49-F238E27FC236}">
              <a16:creationId xmlns:a16="http://schemas.microsoft.com/office/drawing/2014/main" id="{638905C6-D719-4BE5-9E24-E51273202644}"/>
            </a:ext>
          </a:extLst>
        </xdr:cNvPr>
        <xdr:cNvCxnSpPr/>
      </xdr:nvCxnSpPr>
      <xdr:spPr>
        <a:xfrm flipV="1">
          <a:off x="3419475" y="704850"/>
          <a:ext cx="8220075" cy="581027"/>
        </a:xfrm>
        <a:prstGeom prst="curvedConnector3">
          <a:avLst>
            <a:gd name="adj1" fmla="val 50000"/>
          </a:avLst>
        </a:prstGeom>
        <a:ln w="127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</xdr:row>
      <xdr:rowOff>123825</xdr:rowOff>
    </xdr:from>
    <xdr:to>
      <xdr:col>7</xdr:col>
      <xdr:colOff>885825</xdr:colOff>
      <xdr:row>8</xdr:row>
      <xdr:rowOff>133351</xdr:rowOff>
    </xdr:to>
    <xdr:cxnSp macro="">
      <xdr:nvCxnSpPr>
        <xdr:cNvPr id="13" name="Connector: Curved 12">
          <a:extLst>
            <a:ext uri="{FF2B5EF4-FFF2-40B4-BE49-F238E27FC236}">
              <a16:creationId xmlns:a16="http://schemas.microsoft.com/office/drawing/2014/main" id="{C577E264-5352-4974-801D-9C658586C97B}"/>
            </a:ext>
          </a:extLst>
        </xdr:cNvPr>
        <xdr:cNvCxnSpPr/>
      </xdr:nvCxnSpPr>
      <xdr:spPr>
        <a:xfrm flipV="1">
          <a:off x="3962400" y="514350"/>
          <a:ext cx="7658100" cy="1381126"/>
        </a:xfrm>
        <a:prstGeom prst="curvedConnector3">
          <a:avLst>
            <a:gd name="adj1" fmla="val 50000"/>
          </a:avLst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2362200</xdr:colOff>
      <xdr:row>4</xdr:row>
      <xdr:rowOff>95250</xdr:rowOff>
    </xdr:from>
    <xdr:to>
      <xdr:col>7</xdr:col>
      <xdr:colOff>847725</xdr:colOff>
      <xdr:row>20</xdr:row>
      <xdr:rowOff>114302</xdr:rowOff>
    </xdr:to>
    <xdr:cxnSp macro="">
      <xdr:nvCxnSpPr>
        <xdr:cNvPr id="36" name="Connector: Curved 35">
          <a:extLst>
            <a:ext uri="{FF2B5EF4-FFF2-40B4-BE49-F238E27FC236}">
              <a16:creationId xmlns:a16="http://schemas.microsoft.com/office/drawing/2014/main" id="{48D8FCF8-EF90-4A49-A070-F5E672B57B99}"/>
            </a:ext>
          </a:extLst>
        </xdr:cNvPr>
        <xdr:cNvCxnSpPr/>
      </xdr:nvCxnSpPr>
      <xdr:spPr>
        <a:xfrm flipV="1">
          <a:off x="3476625" y="1085850"/>
          <a:ext cx="8105775" cy="3114677"/>
        </a:xfrm>
        <a:prstGeom prst="curvedConnector3">
          <a:avLst>
            <a:gd name="adj1" fmla="val 50000"/>
          </a:avLst>
        </a:prstGeom>
        <a:ln w="12700">
          <a:solidFill>
            <a:schemeClr val="accent2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657224</xdr:colOff>
      <xdr:row>1</xdr:row>
      <xdr:rowOff>66674</xdr:rowOff>
    </xdr:from>
    <xdr:to>
      <xdr:col>8</xdr:col>
      <xdr:colOff>28574</xdr:colOff>
      <xdr:row>7</xdr:row>
      <xdr:rowOff>152399</xdr:rowOff>
    </xdr:to>
    <xdr:sp macro="" textlink="">
      <xdr:nvSpPr>
        <xdr:cNvPr id="46" name="Arrow: Curved Right 45">
          <a:extLst>
            <a:ext uri="{FF2B5EF4-FFF2-40B4-BE49-F238E27FC236}">
              <a16:creationId xmlns:a16="http://schemas.microsoft.com/office/drawing/2014/main" id="{0840A527-925F-43BF-ACB6-732ECA810DA2}"/>
            </a:ext>
          </a:extLst>
        </xdr:cNvPr>
        <xdr:cNvSpPr/>
      </xdr:nvSpPr>
      <xdr:spPr>
        <a:xfrm flipH="1">
          <a:off x="11391899" y="457199"/>
          <a:ext cx="352425" cy="126682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9524</xdr:colOff>
      <xdr:row>2</xdr:row>
      <xdr:rowOff>47625</xdr:rowOff>
    </xdr:from>
    <xdr:to>
      <xdr:col>8</xdr:col>
      <xdr:colOff>342899</xdr:colOff>
      <xdr:row>5</xdr:row>
      <xdr:rowOff>180975</xdr:rowOff>
    </xdr:to>
    <xdr:sp macro="" textlink="">
      <xdr:nvSpPr>
        <xdr:cNvPr id="48" name="Arrow: Curved Right 47">
          <a:extLst>
            <a:ext uri="{FF2B5EF4-FFF2-40B4-BE49-F238E27FC236}">
              <a16:creationId xmlns:a16="http://schemas.microsoft.com/office/drawing/2014/main" id="{88BCE631-38A6-4D08-8BAA-520EA838BC38}"/>
            </a:ext>
          </a:extLst>
        </xdr:cNvPr>
        <xdr:cNvSpPr/>
      </xdr:nvSpPr>
      <xdr:spPr>
        <a:xfrm flipH="1">
          <a:off x="11725274" y="647700"/>
          <a:ext cx="333375" cy="71437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600074</xdr:colOff>
      <xdr:row>4</xdr:row>
      <xdr:rowOff>57150</xdr:rowOff>
    </xdr:from>
    <xdr:to>
      <xdr:col>7</xdr:col>
      <xdr:colOff>952499</xdr:colOff>
      <xdr:row>20</xdr:row>
      <xdr:rowOff>28575</xdr:rowOff>
    </xdr:to>
    <xdr:sp macro="" textlink="">
      <xdr:nvSpPr>
        <xdr:cNvPr id="16" name="Arrow: Curved Right 15">
          <a:extLst>
            <a:ext uri="{FF2B5EF4-FFF2-40B4-BE49-F238E27FC236}">
              <a16:creationId xmlns:a16="http://schemas.microsoft.com/office/drawing/2014/main" id="{EB0A5159-66F5-4F24-9762-0E9DE0E3F3D7}"/>
            </a:ext>
          </a:extLst>
        </xdr:cNvPr>
        <xdr:cNvSpPr/>
      </xdr:nvSpPr>
      <xdr:spPr>
        <a:xfrm flipH="1">
          <a:off x="11334749" y="1047750"/>
          <a:ext cx="352425" cy="3067050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0</xdr:colOff>
      <xdr:row>5</xdr:row>
      <xdr:rowOff>66675</xdr:rowOff>
    </xdr:from>
    <xdr:to>
      <xdr:col>7</xdr:col>
      <xdr:colOff>200025</xdr:colOff>
      <xdr:row>11</xdr:row>
      <xdr:rowOff>0</xdr:rowOff>
    </xdr:to>
    <xdr:sp macro="" textlink="">
      <xdr:nvSpPr>
        <xdr:cNvPr id="17" name="Arrow: Curved Right 16">
          <a:extLst>
            <a:ext uri="{FF2B5EF4-FFF2-40B4-BE49-F238E27FC236}">
              <a16:creationId xmlns:a16="http://schemas.microsoft.com/office/drawing/2014/main" id="{EFA4C75E-D47F-4376-8A8B-FDE5B36908DF}"/>
            </a:ext>
          </a:extLst>
        </xdr:cNvPr>
        <xdr:cNvSpPr/>
      </xdr:nvSpPr>
      <xdr:spPr>
        <a:xfrm>
          <a:off x="10601326" y="1247775"/>
          <a:ext cx="333374" cy="109537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2286000</xdr:colOff>
      <xdr:row>5</xdr:row>
      <xdr:rowOff>123825</xdr:rowOff>
    </xdr:from>
    <xdr:to>
      <xdr:col>7</xdr:col>
      <xdr:colOff>838200</xdr:colOff>
      <xdr:row>11</xdr:row>
      <xdr:rowOff>114300</xdr:rowOff>
    </xdr:to>
    <xdr:cxnSp macro="">
      <xdr:nvCxnSpPr>
        <xdr:cNvPr id="18" name="Connector: Curved 17">
          <a:extLst>
            <a:ext uri="{FF2B5EF4-FFF2-40B4-BE49-F238E27FC236}">
              <a16:creationId xmlns:a16="http://schemas.microsoft.com/office/drawing/2014/main" id="{33FD5FE1-8060-4072-B042-2BE567B457D7}"/>
            </a:ext>
          </a:extLst>
        </xdr:cNvPr>
        <xdr:cNvCxnSpPr/>
      </xdr:nvCxnSpPr>
      <xdr:spPr>
        <a:xfrm flipV="1">
          <a:off x="3400425" y="1304925"/>
          <a:ext cx="8172450" cy="1152525"/>
        </a:xfrm>
        <a:prstGeom prst="curvedConnector3">
          <a:avLst>
            <a:gd name="adj1" fmla="val 50000"/>
          </a:avLst>
        </a:prstGeom>
        <a:ln w="1270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7</xdr:row>
      <xdr:rowOff>66675</xdr:rowOff>
    </xdr:from>
    <xdr:to>
      <xdr:col>7</xdr:col>
      <xdr:colOff>209549</xdr:colOff>
      <xdr:row>11</xdr:row>
      <xdr:rowOff>180975</xdr:rowOff>
    </xdr:to>
    <xdr:sp macro="" textlink="">
      <xdr:nvSpPr>
        <xdr:cNvPr id="21" name="Arrow: Curved Right 20">
          <a:extLst>
            <a:ext uri="{FF2B5EF4-FFF2-40B4-BE49-F238E27FC236}">
              <a16:creationId xmlns:a16="http://schemas.microsoft.com/office/drawing/2014/main" id="{3B8F7574-1D87-40D9-9915-84AEF1D5FC8D}"/>
            </a:ext>
          </a:extLst>
        </xdr:cNvPr>
        <xdr:cNvSpPr/>
      </xdr:nvSpPr>
      <xdr:spPr>
        <a:xfrm>
          <a:off x="10610850" y="1638300"/>
          <a:ext cx="333374" cy="88582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2381250</xdr:colOff>
      <xdr:row>7</xdr:row>
      <xdr:rowOff>133351</xdr:rowOff>
    </xdr:from>
    <xdr:to>
      <xdr:col>7</xdr:col>
      <xdr:colOff>866775</xdr:colOff>
      <xdr:row>11</xdr:row>
      <xdr:rowOff>114300</xdr:rowOff>
    </xdr:to>
    <xdr:cxnSp macro="">
      <xdr:nvCxnSpPr>
        <xdr:cNvPr id="22" name="Connector: Curved 21">
          <a:extLst>
            <a:ext uri="{FF2B5EF4-FFF2-40B4-BE49-F238E27FC236}">
              <a16:creationId xmlns:a16="http://schemas.microsoft.com/office/drawing/2014/main" id="{E44C3D79-90A7-4FCE-B0D0-561F5FBC37FD}"/>
            </a:ext>
          </a:extLst>
        </xdr:cNvPr>
        <xdr:cNvCxnSpPr/>
      </xdr:nvCxnSpPr>
      <xdr:spPr>
        <a:xfrm flipV="1">
          <a:off x="3495675" y="1704976"/>
          <a:ext cx="8105775" cy="752474"/>
        </a:xfrm>
        <a:prstGeom prst="curvedConnector3">
          <a:avLst>
            <a:gd name="adj1" fmla="val 50000"/>
          </a:avLst>
        </a:prstGeom>
        <a:ln w="12700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C8333-45E7-414F-8831-5B7DAC19E02F}">
  <sheetPr codeName="Sheet1"/>
  <dimension ref="A1:L52"/>
  <sheetViews>
    <sheetView tabSelected="1" workbookViewId="0">
      <selection activeCell="I38" sqref="I38"/>
    </sheetView>
  </sheetViews>
  <sheetFormatPr defaultColWidth="9.140625" defaultRowHeight="15" x14ac:dyDescent="0.25"/>
  <cols>
    <col min="1" max="1" width="16.7109375" style="11" customWidth="1"/>
    <col min="2" max="2" width="42.140625" style="11" bestFit="1" customWidth="1"/>
    <col min="3" max="4" width="16.7109375" style="11" customWidth="1"/>
    <col min="5" max="5" width="20.5703125" style="11" customWidth="1"/>
    <col min="6" max="7" width="16.7109375" style="11" customWidth="1"/>
    <col min="8" max="8" width="14.7109375" style="71" customWidth="1"/>
    <col min="9" max="9" width="41.28515625" style="11" customWidth="1"/>
    <col min="10" max="10" width="31.42578125" style="9" customWidth="1"/>
  </cols>
  <sheetData>
    <row r="1" spans="1:12" ht="30.75" thickBot="1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65" t="s">
        <v>5</v>
      </c>
      <c r="G1" s="65"/>
      <c r="H1" s="67" t="s">
        <v>6</v>
      </c>
      <c r="I1" s="4" t="s">
        <v>7</v>
      </c>
      <c r="J1" s="5" t="s">
        <v>51</v>
      </c>
      <c r="L1" s="32"/>
    </row>
    <row r="2" spans="1:12" ht="16.5" x14ac:dyDescent="0.3">
      <c r="A2" s="64">
        <v>250905</v>
      </c>
      <c r="B2" s="64" t="s">
        <v>9</v>
      </c>
      <c r="C2" s="66" t="s">
        <v>10</v>
      </c>
      <c r="D2" s="6">
        <v>301249</v>
      </c>
      <c r="E2" s="6" t="s">
        <v>11</v>
      </c>
      <c r="F2" s="7" t="s">
        <v>12</v>
      </c>
      <c r="G2" s="8">
        <v>359</v>
      </c>
      <c r="H2" s="68" t="s">
        <v>13</v>
      </c>
      <c r="I2" s="33" t="str">
        <f>IFERROR(IF($H2&lt;&gt;0,INDEX($B3:$B$52,MATCH($H2,$H3:$H$52,0)),""),"Pas de correspondance")</f>
        <v>WIP GF3447 ARYLEX 6.6% IN GENAGEN 4166</v>
      </c>
      <c r="J2" s="10" t="s">
        <v>22</v>
      </c>
      <c r="L2" s="32"/>
    </row>
    <row r="3" spans="1:12" x14ac:dyDescent="0.25">
      <c r="A3" s="64"/>
      <c r="B3" s="64"/>
      <c r="C3" s="66"/>
      <c r="D3" s="6">
        <v>301248</v>
      </c>
      <c r="E3" s="6" t="s">
        <v>14</v>
      </c>
      <c r="F3" s="11" t="s">
        <v>15</v>
      </c>
      <c r="G3" s="12">
        <v>366</v>
      </c>
      <c r="H3" s="69" t="s">
        <v>16</v>
      </c>
      <c r="I3" s="33" t="str">
        <f>IFERROR(IF($H3&lt;&gt;0,INDEX($B3:$B$52,MATCH($H3,$H4:$H$52,0)),""),"Pas de correspondance")</f>
        <v>GF224SL INTBLK1L UNL</v>
      </c>
      <c r="J3" s="74" t="s">
        <v>52</v>
      </c>
    </row>
    <row r="4" spans="1:12" ht="15.75" thickBot="1" x14ac:dyDescent="0.3">
      <c r="A4" s="64"/>
      <c r="B4" s="64"/>
      <c r="C4" s="66"/>
      <c r="D4" s="6">
        <v>0</v>
      </c>
      <c r="E4" s="6">
        <v>0</v>
      </c>
      <c r="F4" s="11" t="s">
        <v>17</v>
      </c>
      <c r="G4" s="14">
        <v>0</v>
      </c>
      <c r="H4" s="69"/>
      <c r="I4" s="33" t="str">
        <f>IFERROR(IF($H4&lt;&gt;0,INDEX($B5:$B$52,MATCH($H4,$H5:$H$52,0)),""),"Pas de correspondance")</f>
        <v/>
      </c>
      <c r="J4" s="10"/>
    </row>
    <row r="5" spans="1:12" x14ac:dyDescent="0.25">
      <c r="A5" s="42">
        <v>191682</v>
      </c>
      <c r="B5" s="42" t="s">
        <v>18</v>
      </c>
      <c r="C5" s="45" t="s">
        <v>10</v>
      </c>
      <c r="D5" s="15">
        <v>11047079</v>
      </c>
      <c r="E5" s="34" t="s">
        <v>19</v>
      </c>
      <c r="F5" s="16" t="s">
        <v>12</v>
      </c>
      <c r="G5" s="17">
        <v>358</v>
      </c>
      <c r="H5" s="68" t="s">
        <v>20</v>
      </c>
      <c r="I5" s="37" t="str">
        <f>IFERROR(IF($H5&lt;&gt;0,INDEX($B6:$B$52,MATCH($H5,$H6:$H$52,0)),""),"Pas de correspondance")</f>
        <v>GARLON4 INTBLK1GL EN</v>
      </c>
      <c r="J5" s="10" t="s">
        <v>32</v>
      </c>
    </row>
    <row r="6" spans="1:12" x14ac:dyDescent="0.25">
      <c r="A6" s="43"/>
      <c r="B6" s="43"/>
      <c r="C6" s="46"/>
      <c r="D6" s="18">
        <v>315329</v>
      </c>
      <c r="E6" s="35" t="s">
        <v>21</v>
      </c>
      <c r="F6" s="19" t="s">
        <v>15</v>
      </c>
      <c r="G6" s="20">
        <v>369</v>
      </c>
      <c r="H6" s="69" t="s">
        <v>16</v>
      </c>
      <c r="I6" s="33" t="str">
        <f>IFERROR(IF($H6&lt;&gt;0,INDEX($B7:$B$52,MATCH($H6,$H7:$H$52,0)),""),"Pas de correspondance")</f>
        <v>GF3447EC BLKBLK1L UNL</v>
      </c>
      <c r="J6" s="10" t="s">
        <v>24</v>
      </c>
    </row>
    <row r="7" spans="1:12" ht="15.75" thickBot="1" x14ac:dyDescent="0.3">
      <c r="A7" s="44"/>
      <c r="B7" s="44"/>
      <c r="C7" s="47"/>
      <c r="D7" s="21">
        <v>0</v>
      </c>
      <c r="E7" s="21">
        <v>0</v>
      </c>
      <c r="F7" s="22" t="s">
        <v>17</v>
      </c>
      <c r="G7" s="19">
        <v>0</v>
      </c>
      <c r="H7" s="70"/>
      <c r="I7" s="33" t="str">
        <f>IFERROR(IF($H7&lt;&gt;0,INDEX($B8:$B$52,MATCH($H7,$H8:$H$52,0)),""),"Pas de correspondance")</f>
        <v/>
      </c>
      <c r="J7" s="10"/>
    </row>
    <row r="8" spans="1:12" x14ac:dyDescent="0.25">
      <c r="A8" s="64">
        <v>97033594</v>
      </c>
      <c r="B8" s="57" t="s">
        <v>22</v>
      </c>
      <c r="C8" s="58" t="s">
        <v>10</v>
      </c>
      <c r="D8" s="6">
        <v>97017758</v>
      </c>
      <c r="E8" s="36" t="s">
        <v>23</v>
      </c>
      <c r="F8" s="24" t="s">
        <v>12</v>
      </c>
      <c r="G8" s="25">
        <v>354</v>
      </c>
      <c r="H8" s="69" t="s">
        <v>13</v>
      </c>
      <c r="I8" s="33" t="str">
        <f>IFERROR(IF($H8&lt;&gt;0,INDEX($B8:$B$52,MATCH($H8,$H9:$H$52,0)),""),"Pas de correspondance")</f>
        <v>GF3447EC BLKBLK1L UNL</v>
      </c>
      <c r="J8" s="74" t="s">
        <v>52</v>
      </c>
    </row>
    <row r="9" spans="1:12" x14ac:dyDescent="0.25">
      <c r="A9" s="64"/>
      <c r="B9" s="38"/>
      <c r="C9" s="40"/>
      <c r="D9" s="6">
        <v>0</v>
      </c>
      <c r="E9" s="26">
        <v>0</v>
      </c>
      <c r="F9" s="27" t="s">
        <v>15</v>
      </c>
      <c r="G9" s="12">
        <v>0</v>
      </c>
      <c r="H9" s="69"/>
      <c r="I9" s="33" t="str">
        <f>IFERROR(IF($H9&lt;&gt;0,INDEX($B10:$B$52,MATCH($H9,$H10:$H$52,0)),""),"Pas de correspondance")</f>
        <v/>
      </c>
      <c r="J9" s="10"/>
    </row>
    <row r="10" spans="1:12" ht="15.75" thickBot="1" x14ac:dyDescent="0.3">
      <c r="A10" s="64"/>
      <c r="B10" s="38"/>
      <c r="C10" s="40"/>
      <c r="D10" s="6">
        <v>0</v>
      </c>
      <c r="E10" s="28">
        <v>0</v>
      </c>
      <c r="F10" s="27" t="s">
        <v>17</v>
      </c>
      <c r="G10" s="29">
        <v>0</v>
      </c>
      <c r="H10" s="70"/>
      <c r="I10" s="33" t="str">
        <f>IFERROR(IF($H10&lt;&gt;0,INDEX($B11:$B$52,MATCH($H10,$H11:$H$52,0)),""),"Pas de correspondance")</f>
        <v/>
      </c>
      <c r="J10" s="10"/>
    </row>
    <row r="11" spans="1:12" x14ac:dyDescent="0.25">
      <c r="A11" s="42">
        <v>97015656</v>
      </c>
      <c r="B11" s="42" t="s">
        <v>24</v>
      </c>
      <c r="C11" s="45" t="s">
        <v>10</v>
      </c>
      <c r="D11" s="15">
        <v>97017759</v>
      </c>
      <c r="E11" s="34" t="s">
        <v>25</v>
      </c>
      <c r="F11" s="16" t="s">
        <v>12</v>
      </c>
      <c r="G11" s="17">
        <v>366</v>
      </c>
      <c r="H11" s="69" t="s">
        <v>16</v>
      </c>
      <c r="I11" s="33" t="str">
        <f>IFERROR(IF($H11&lt;&gt;0,INDEX($B12:$B$52,MATCH($H11,$H12:$H$52,0)),""),"Pas de correspondance")</f>
        <v>WIP GF1810 EMULSION PHASE</v>
      </c>
      <c r="J11" s="10" t="s">
        <v>27</v>
      </c>
    </row>
    <row r="12" spans="1:12" x14ac:dyDescent="0.25">
      <c r="A12" s="43"/>
      <c r="B12" s="43"/>
      <c r="C12" s="46"/>
      <c r="D12" s="18">
        <v>97033594</v>
      </c>
      <c r="E12" s="18" t="s">
        <v>26</v>
      </c>
      <c r="F12" s="19" t="s">
        <v>15</v>
      </c>
      <c r="G12" s="20">
        <v>354</v>
      </c>
      <c r="H12" s="69" t="s">
        <v>13</v>
      </c>
      <c r="I12" s="33" t="str">
        <f>IFERROR(IF($H12&lt;&gt;0,INDEX($B12:$B$52,MATCH($H12,$H13:$H$52,0)),""),"Pas de correspondance")</f>
        <v>WIP GF1810 EMULSION PHASE</v>
      </c>
      <c r="J12" s="74" t="s">
        <v>52</v>
      </c>
    </row>
    <row r="13" spans="1:12" ht="15.75" thickBot="1" x14ac:dyDescent="0.3">
      <c r="A13" s="44"/>
      <c r="B13" s="44"/>
      <c r="C13" s="47"/>
      <c r="D13" s="21">
        <v>0</v>
      </c>
      <c r="E13" s="21">
        <v>0</v>
      </c>
      <c r="F13" s="22" t="s">
        <v>17</v>
      </c>
      <c r="G13" s="19">
        <v>0</v>
      </c>
      <c r="H13" s="70"/>
      <c r="I13" s="33" t="str">
        <f>IFERROR(IF($H13&lt;&gt;0,INDEX($B14:$B$52,MATCH($H13,$H14:$H$52,0)),""),"Pas de correspondance")</f>
        <v/>
      </c>
      <c r="J13" s="10"/>
    </row>
    <row r="14" spans="1:12" x14ac:dyDescent="0.25">
      <c r="A14" s="64">
        <v>331738</v>
      </c>
      <c r="B14" s="38" t="s">
        <v>27</v>
      </c>
      <c r="C14" s="40" t="s">
        <v>10</v>
      </c>
      <c r="D14" s="6">
        <v>209144</v>
      </c>
      <c r="E14" s="23" t="s">
        <v>28</v>
      </c>
      <c r="F14" s="13" t="s">
        <v>12</v>
      </c>
      <c r="G14" s="25">
        <v>366</v>
      </c>
      <c r="H14" s="69" t="s">
        <v>16</v>
      </c>
      <c r="I14" s="33" t="str">
        <f>IFERROR(IF($H14&lt;&gt;0,INDEX($B15:$B$52,MATCH($H14,$H15:$H$52,0)),""),"Pas de correspondance")</f>
        <v>GF1810SE INTBLK1L UNL NXG</v>
      </c>
      <c r="J14" s="10" t="s">
        <v>30</v>
      </c>
    </row>
    <row r="15" spans="1:12" x14ac:dyDescent="0.25">
      <c r="A15" s="64"/>
      <c r="B15" s="38"/>
      <c r="C15" s="40"/>
      <c r="D15" s="6">
        <v>270463</v>
      </c>
      <c r="E15" s="26" t="s">
        <v>29</v>
      </c>
      <c r="F15" s="27" t="s">
        <v>15</v>
      </c>
      <c r="G15" s="12">
        <v>363</v>
      </c>
      <c r="H15" s="69" t="s">
        <v>13</v>
      </c>
      <c r="I15" s="33" t="str">
        <f>IFERROR(IF($H15&lt;&gt;0,INDEX($B15:$B$52,MATCH($H15,$H16:$H$52,0)),""),"Pas de correspondance")</f>
        <v>GF1810SE INTBLK1L UNL NXG</v>
      </c>
      <c r="J15" s="74" t="s">
        <v>52</v>
      </c>
    </row>
    <row r="16" spans="1:12" ht="15.75" thickBot="1" x14ac:dyDescent="0.3">
      <c r="A16" s="64"/>
      <c r="B16" s="38"/>
      <c r="C16" s="40"/>
      <c r="D16" s="6">
        <v>0</v>
      </c>
      <c r="E16" s="28">
        <v>0</v>
      </c>
      <c r="F16" s="27" t="s">
        <v>17</v>
      </c>
      <c r="G16" s="29">
        <v>0</v>
      </c>
      <c r="H16" s="69"/>
      <c r="I16" s="33" t="str">
        <f>IFERROR(IF($H16&lt;&gt;0,INDEX($B17:$B$52,MATCH($H16,$H17:$H$52,0)),""),"Pas de correspondance")</f>
        <v/>
      </c>
      <c r="J16" s="10"/>
    </row>
    <row r="17" spans="1:10" x14ac:dyDescent="0.25">
      <c r="A17" s="42">
        <v>97027212</v>
      </c>
      <c r="B17" s="42" t="s">
        <v>30</v>
      </c>
      <c r="C17" s="45" t="s">
        <v>10</v>
      </c>
      <c r="D17" s="15">
        <v>209144</v>
      </c>
      <c r="E17" s="15" t="s">
        <v>28</v>
      </c>
      <c r="F17" s="16" t="s">
        <v>12</v>
      </c>
      <c r="G17" s="17">
        <v>366</v>
      </c>
      <c r="H17" s="68" t="s">
        <v>16</v>
      </c>
      <c r="I17" s="33" t="str">
        <f>IFERROR(IF($H17&lt;&gt;0,INDEX($B18:$B$52,MATCH($H17,$H18:$H$52,0)),""),"Pas de correspondance")</f>
        <v>GF3447EC BLKBLK1L UNL</v>
      </c>
      <c r="J17" s="10" t="s">
        <v>24</v>
      </c>
    </row>
    <row r="18" spans="1:10" x14ac:dyDescent="0.25">
      <c r="A18" s="43"/>
      <c r="B18" s="43"/>
      <c r="C18" s="46"/>
      <c r="D18" s="18">
        <v>270463</v>
      </c>
      <c r="E18" s="18" t="s">
        <v>29</v>
      </c>
      <c r="F18" s="19" t="s">
        <v>15</v>
      </c>
      <c r="G18" s="20">
        <v>363</v>
      </c>
      <c r="H18" s="69" t="s">
        <v>13</v>
      </c>
      <c r="I18" s="33" t="str">
        <f>IFERROR(IF($H18&lt;&gt;0,INDEX($B19:$B$52,MATCH($H18,$H19:$H$52,0)),""),"Pas de correspondance")</f>
        <v>GALLANT535 INTBLK1GL UNL</v>
      </c>
      <c r="J18" s="10" t="s">
        <v>34</v>
      </c>
    </row>
    <row r="19" spans="1:10" ht="15.75" thickBot="1" x14ac:dyDescent="0.3">
      <c r="A19" s="44"/>
      <c r="B19" s="44"/>
      <c r="C19" s="47"/>
      <c r="D19" s="21">
        <v>160574</v>
      </c>
      <c r="E19" s="21" t="s">
        <v>31</v>
      </c>
      <c r="F19" s="22" t="s">
        <v>17</v>
      </c>
      <c r="G19" s="19">
        <v>399</v>
      </c>
      <c r="H19" s="70"/>
      <c r="I19" s="33" t="str">
        <f>IFERROR(IF($H19&lt;&gt;0,INDEX($B20:$B$52,MATCH($H19,$H20:$H$52,0)),""),"Pas de correspondance")</f>
        <v/>
      </c>
      <c r="J19" s="10"/>
    </row>
    <row r="20" spans="1:10" x14ac:dyDescent="0.25">
      <c r="A20" s="62">
        <v>5659</v>
      </c>
      <c r="B20" s="38" t="s">
        <v>32</v>
      </c>
      <c r="C20" s="40" t="s">
        <v>10</v>
      </c>
      <c r="D20" s="6">
        <v>4933</v>
      </c>
      <c r="E20" s="23" t="s">
        <v>33</v>
      </c>
      <c r="F20" s="13" t="s">
        <v>12</v>
      </c>
      <c r="G20" s="25">
        <v>356</v>
      </c>
      <c r="H20" s="69" t="s">
        <v>20</v>
      </c>
      <c r="I20" s="33" t="str">
        <f>IFERROR(IF($H20&lt;&gt;0,INDEX($B21:$B$52,MATCH($H20,$H21:$H$52,0)),""),"Pas de correspondance")</f>
        <v>STARANEM INTBLK1L UNL</v>
      </c>
      <c r="J20" s="10" t="s">
        <v>41</v>
      </c>
    </row>
    <row r="21" spans="1:10" x14ac:dyDescent="0.25">
      <c r="A21" s="62"/>
      <c r="B21" s="38"/>
      <c r="C21" s="40"/>
      <c r="D21" s="6">
        <v>0</v>
      </c>
      <c r="E21" s="26">
        <v>0</v>
      </c>
      <c r="F21" s="27" t="s">
        <v>15</v>
      </c>
      <c r="G21" s="12">
        <v>0</v>
      </c>
      <c r="H21" s="69"/>
      <c r="I21" s="33" t="str">
        <f>IFERROR(IF($H21&lt;&gt;0,INDEX($B22:$B$52,MATCH($H21,$H22:$H$52,0)),""),"Pas de correspondance")</f>
        <v/>
      </c>
      <c r="J21" s="10"/>
    </row>
    <row r="22" spans="1:10" ht="15.75" thickBot="1" x14ac:dyDescent="0.3">
      <c r="A22" s="62"/>
      <c r="B22" s="38"/>
      <c r="C22" s="40"/>
      <c r="D22" s="6">
        <v>0</v>
      </c>
      <c r="E22" s="28">
        <v>0</v>
      </c>
      <c r="F22" s="27" t="s">
        <v>17</v>
      </c>
      <c r="G22" s="29">
        <v>0</v>
      </c>
      <c r="H22" s="69"/>
      <c r="I22" s="33" t="str">
        <f>IFERROR(IF($H22&lt;&gt;0,INDEX($B23:$B$52,MATCH($H22,$H23:$H$52,0)),""),"Pas de correspondance")</f>
        <v/>
      </c>
      <c r="J22" s="10"/>
    </row>
    <row r="23" spans="1:10" x14ac:dyDescent="0.25">
      <c r="A23" s="48">
        <v>15882</v>
      </c>
      <c r="B23" s="42" t="s">
        <v>34</v>
      </c>
      <c r="C23" s="45" t="s">
        <v>10</v>
      </c>
      <c r="D23" s="15">
        <v>238088</v>
      </c>
      <c r="E23" s="15" t="s">
        <v>35</v>
      </c>
      <c r="F23" s="16" t="s">
        <v>12</v>
      </c>
      <c r="G23" s="17">
        <v>354</v>
      </c>
      <c r="H23" s="68" t="s">
        <v>13</v>
      </c>
      <c r="I23" s="33" t="str">
        <f>IFERROR(IF($H23&lt;&gt;0,INDEX($B23:$B$52,MATCH($H23,$H24:$H$52,0)),""),"Pas de correspondance")</f>
        <v>GF3447EC BLKBLK1L UNL</v>
      </c>
      <c r="J23" s="74" t="s">
        <v>52</v>
      </c>
    </row>
    <row r="24" spans="1:10" x14ac:dyDescent="0.25">
      <c r="A24" s="63"/>
      <c r="B24" s="43"/>
      <c r="C24" s="46"/>
      <c r="D24" s="18">
        <v>0</v>
      </c>
      <c r="E24" s="18">
        <v>0</v>
      </c>
      <c r="F24" s="19" t="s">
        <v>15</v>
      </c>
      <c r="G24" s="20">
        <v>0</v>
      </c>
      <c r="H24" s="69"/>
      <c r="I24" s="33" t="str">
        <f>IFERROR(IF($H24&lt;&gt;0,INDEX($B25:$B$52,MATCH($H24,$H25:$H$52,0)),""),"Pas de correspondance")</f>
        <v/>
      </c>
      <c r="J24" s="10"/>
    </row>
    <row r="25" spans="1:10" ht="15.75" thickBot="1" x14ac:dyDescent="0.3">
      <c r="A25" s="50"/>
      <c r="B25" s="44"/>
      <c r="C25" s="47"/>
      <c r="D25" s="21">
        <v>0</v>
      </c>
      <c r="E25" s="21">
        <v>0</v>
      </c>
      <c r="F25" s="22" t="s">
        <v>17</v>
      </c>
      <c r="G25" s="19">
        <v>0</v>
      </c>
      <c r="H25" s="70"/>
      <c r="I25" s="33" t="str">
        <f>IFERROR(IF($H25&lt;&gt;0,INDEX($B26:$B$52,MATCH($H25,$H26:$H$52,0)),""),"Pas de correspondance")</f>
        <v/>
      </c>
      <c r="J25" s="10"/>
    </row>
    <row r="26" spans="1:10" x14ac:dyDescent="0.25">
      <c r="A26" s="59">
        <v>97015656</v>
      </c>
      <c r="B26" s="38" t="s">
        <v>24</v>
      </c>
      <c r="C26" s="40" t="s">
        <v>10</v>
      </c>
      <c r="D26" s="6">
        <v>97017759</v>
      </c>
      <c r="E26" s="23" t="s">
        <v>25</v>
      </c>
      <c r="F26" s="13" t="s">
        <v>12</v>
      </c>
      <c r="G26" s="25">
        <v>366</v>
      </c>
      <c r="H26" s="69" t="s">
        <v>16</v>
      </c>
      <c r="I26" s="33" t="str">
        <f>IFERROR(IF($H26&lt;&gt;0,INDEX($B27:$B$52,MATCH($H26,$H27:$H$52,0)),""),"Pas de correspondance")</f>
        <v>GF2688EC BLKBLK1L UNL (CALACHEM TECH)</v>
      </c>
      <c r="J26" s="10" t="s">
        <v>36</v>
      </c>
    </row>
    <row r="27" spans="1:10" x14ac:dyDescent="0.25">
      <c r="A27" s="60"/>
      <c r="B27" s="38"/>
      <c r="C27" s="40"/>
      <c r="D27" s="6">
        <v>97033594</v>
      </c>
      <c r="E27" s="26" t="s">
        <v>26</v>
      </c>
      <c r="F27" s="27" t="s">
        <v>15</v>
      </c>
      <c r="G27" s="12">
        <v>354</v>
      </c>
      <c r="H27" s="69" t="s">
        <v>13</v>
      </c>
      <c r="I27" s="33" t="str">
        <f>IFERROR(IF($H27&lt;&gt;0,INDEX($B27:$B$52,MATCH($H27,$H28:$H$52,0)),""),"Pas de correspondance")</f>
        <v>GF2688EC BLKBLK1L UNL (CALACHEM TECH)</v>
      </c>
      <c r="J27" s="74" t="s">
        <v>52</v>
      </c>
    </row>
    <row r="28" spans="1:10" ht="15.75" thickBot="1" x14ac:dyDescent="0.3">
      <c r="A28" s="61"/>
      <c r="B28" s="38"/>
      <c r="C28" s="40"/>
      <c r="D28" s="6">
        <v>0</v>
      </c>
      <c r="E28" s="28">
        <v>0</v>
      </c>
      <c r="F28" s="27" t="s">
        <v>17</v>
      </c>
      <c r="G28" s="29">
        <v>0</v>
      </c>
      <c r="H28" s="69"/>
      <c r="I28" s="33" t="str">
        <f>IFERROR(IF($H28&lt;&gt;0,INDEX($B29:$B$52,MATCH($H28,$H29:$H$52,0)),""),"Pas de correspondance")</f>
        <v/>
      </c>
      <c r="J28" s="10"/>
    </row>
    <row r="29" spans="1:10" x14ac:dyDescent="0.25">
      <c r="A29" s="48">
        <v>97070248</v>
      </c>
      <c r="B29" s="42" t="s">
        <v>36</v>
      </c>
      <c r="C29" s="45" t="s">
        <v>10</v>
      </c>
      <c r="D29" s="15">
        <v>4778</v>
      </c>
      <c r="E29" s="15" t="s">
        <v>37</v>
      </c>
      <c r="F29" s="16" t="s">
        <v>12</v>
      </c>
      <c r="G29" s="17">
        <v>370</v>
      </c>
      <c r="H29" s="68" t="s">
        <v>16</v>
      </c>
      <c r="I29" s="33" t="str">
        <f>IFERROR(IF($H29&lt;&gt;0,INDEX($B29:$B$52,MATCH($H29,$H30:$H$52,0)),""),"Pas de correspondance")</f>
        <v>STARANEM INTBLK1L UNL</v>
      </c>
      <c r="J29" s="74" t="s">
        <v>52</v>
      </c>
    </row>
    <row r="30" spans="1:10" x14ac:dyDescent="0.25">
      <c r="A30" s="49"/>
      <c r="B30" s="43"/>
      <c r="C30" s="46"/>
      <c r="D30" s="18">
        <v>97070322</v>
      </c>
      <c r="E30" s="18" t="s">
        <v>38</v>
      </c>
      <c r="F30" s="19" t="s">
        <v>15</v>
      </c>
      <c r="G30" s="20">
        <v>353</v>
      </c>
      <c r="H30" s="69" t="s">
        <v>13</v>
      </c>
      <c r="I30" s="33" t="str">
        <f>IFERROR(IF($H30&lt;&gt;0,INDEX($B31:$B$52,MATCH($H30,$H31:$H$52,0)),""),"Pas de correspondance")</f>
        <v>GF2643 BLKBLK1L EC1</v>
      </c>
      <c r="J30" s="10" t="s">
        <v>39</v>
      </c>
    </row>
    <row r="31" spans="1:10" ht="15.75" thickBot="1" x14ac:dyDescent="0.3">
      <c r="A31" s="50"/>
      <c r="B31" s="44"/>
      <c r="C31" s="47"/>
      <c r="D31" s="21">
        <v>0</v>
      </c>
      <c r="E31" s="21">
        <v>0</v>
      </c>
      <c r="F31" s="22" t="s">
        <v>17</v>
      </c>
      <c r="G31" s="19">
        <v>0</v>
      </c>
      <c r="H31" s="70"/>
      <c r="I31" s="33" t="str">
        <f>IFERROR(IF($H31&lt;&gt;0,INDEX($B32:$B$52,MATCH($H31,$H32:$H$52,0)),""),"Pas de correspondance")</f>
        <v/>
      </c>
      <c r="J31" s="10"/>
    </row>
    <row r="32" spans="1:10" x14ac:dyDescent="0.25">
      <c r="A32" s="54">
        <v>363467</v>
      </c>
      <c r="B32" s="57" t="s">
        <v>39</v>
      </c>
      <c r="C32" s="58" t="s">
        <v>10</v>
      </c>
      <c r="D32" s="6">
        <v>358174</v>
      </c>
      <c r="E32" s="23" t="s">
        <v>40</v>
      </c>
      <c r="F32" s="13" t="s">
        <v>12</v>
      </c>
      <c r="G32" s="25">
        <v>354</v>
      </c>
      <c r="H32" s="69" t="s">
        <v>13</v>
      </c>
      <c r="I32" s="33" t="str">
        <f>IFERROR(IF($H32&lt;&gt;0,INDEX($B32:$B$52,MATCH($H32,$H33:$H$52,0)),""),"Pas de correspondance")</f>
        <v>EF251 INTBLK1L UNL</v>
      </c>
      <c r="J32" s="74" t="s">
        <v>52</v>
      </c>
    </row>
    <row r="33" spans="1:10" x14ac:dyDescent="0.25">
      <c r="A33" s="55"/>
      <c r="B33" s="38"/>
      <c r="C33" s="40"/>
      <c r="D33" s="6">
        <v>0</v>
      </c>
      <c r="E33" s="26">
        <v>0</v>
      </c>
      <c r="F33" s="27" t="s">
        <v>15</v>
      </c>
      <c r="G33" s="12">
        <v>0</v>
      </c>
      <c r="H33" s="69"/>
      <c r="I33" s="33" t="str">
        <f>IFERROR(IF($H33&lt;&gt;0,INDEX($B34:$B$52,MATCH($H33,$H34:$H$52,0)),""),"Pas de correspondance")</f>
        <v/>
      </c>
      <c r="J33" s="10"/>
    </row>
    <row r="34" spans="1:10" ht="15.75" thickBot="1" x14ac:dyDescent="0.3">
      <c r="A34" s="56"/>
      <c r="B34" s="39"/>
      <c r="C34" s="41"/>
      <c r="D34" s="6">
        <v>0</v>
      </c>
      <c r="E34" s="28">
        <v>0</v>
      </c>
      <c r="F34" s="27" t="s">
        <v>17</v>
      </c>
      <c r="G34" s="29">
        <v>0</v>
      </c>
      <c r="H34" s="69"/>
      <c r="I34" s="33" t="str">
        <f>IFERROR(IF($H34&lt;&gt;0,INDEX($B34:$B$52,MATCH($H34,$H35:$H$52,0)),""),"Pas de correspondance")</f>
        <v/>
      </c>
      <c r="J34" s="10"/>
    </row>
    <row r="35" spans="1:10" x14ac:dyDescent="0.25">
      <c r="A35" s="51">
        <v>15945</v>
      </c>
      <c r="B35" s="42" t="s">
        <v>41</v>
      </c>
      <c r="C35" s="45" t="s">
        <v>10</v>
      </c>
      <c r="D35" s="15">
        <v>11743</v>
      </c>
      <c r="E35" s="15" t="s">
        <v>42</v>
      </c>
      <c r="F35" s="16" t="s">
        <v>12</v>
      </c>
      <c r="G35" s="17">
        <v>365</v>
      </c>
      <c r="H35" s="68" t="s">
        <v>20</v>
      </c>
      <c r="I35" s="33" t="str">
        <f>IFERROR(IF($H35&lt;&gt;0,INDEX($B36:$B$52,MATCH($H35,$H36:$H$52,0)),""),"Pas de correspondance")</f>
        <v>LONTREL100 INTBLK1L UNL</v>
      </c>
      <c r="J35" s="10" t="s">
        <v>44</v>
      </c>
    </row>
    <row r="36" spans="1:10" x14ac:dyDescent="0.25">
      <c r="A36" s="52"/>
      <c r="B36" s="43"/>
      <c r="C36" s="46"/>
      <c r="D36" s="18">
        <v>4778</v>
      </c>
      <c r="E36" s="18" t="s">
        <v>37</v>
      </c>
      <c r="F36" s="19" t="s">
        <v>15</v>
      </c>
      <c r="G36" s="20">
        <v>370</v>
      </c>
      <c r="H36" s="69" t="s">
        <v>16</v>
      </c>
      <c r="I36" s="33" t="str">
        <f>IFERROR(IF($H36&lt;&gt;0,INDEX($B37:$B$52,MATCH($H36,$H37:$H$52,0)),""),"Pas de correspondance")</f>
        <v>EF1512FLUROXYPY INTBLKL UNL</v>
      </c>
      <c r="J36" s="10" t="s">
        <v>43</v>
      </c>
    </row>
    <row r="37" spans="1:10" ht="15.75" thickBot="1" x14ac:dyDescent="0.3">
      <c r="A37" s="53"/>
      <c r="B37" s="44"/>
      <c r="C37" s="47"/>
      <c r="D37" s="21">
        <v>0</v>
      </c>
      <c r="E37" s="21">
        <v>0</v>
      </c>
      <c r="F37" s="22" t="s">
        <v>17</v>
      </c>
      <c r="G37" s="19">
        <v>0</v>
      </c>
      <c r="H37" s="70" t="s">
        <v>8</v>
      </c>
      <c r="I37" s="33" t="str">
        <f>IFERROR(IF($H37&lt;&gt;0,INDEX($B39:$B$52,MATCH($H37,$H38:$H$52,0)),""),"Pas de correspondance")</f>
        <v>Pas de correspondance</v>
      </c>
    </row>
    <row r="38" spans="1:10" x14ac:dyDescent="0.25">
      <c r="A38" s="54">
        <v>240761</v>
      </c>
      <c r="B38" s="57" t="s">
        <v>43</v>
      </c>
      <c r="C38" s="58" t="s">
        <v>10</v>
      </c>
      <c r="D38" s="6">
        <v>4778</v>
      </c>
      <c r="E38" s="23" t="s">
        <v>37</v>
      </c>
      <c r="F38" s="13" t="s">
        <v>12</v>
      </c>
      <c r="G38" s="25">
        <v>370</v>
      </c>
      <c r="H38" s="69" t="s">
        <v>16</v>
      </c>
      <c r="I38" s="33" t="str">
        <f>IFERROR(IF($H38&lt;&gt;0,INDEX($B39:$B$52,MATCH($H38,$H39:$H$52,0)),""),"Pas de correspondance")</f>
        <v>GF3447EC BLKBLK1L UNL (CALACHEM TECH)</v>
      </c>
      <c r="J38" s="9" t="s">
        <v>49</v>
      </c>
    </row>
    <row r="39" spans="1:10" x14ac:dyDescent="0.25">
      <c r="A39" s="55"/>
      <c r="B39" s="38"/>
      <c r="C39" s="40"/>
      <c r="D39" s="6">
        <v>0</v>
      </c>
      <c r="E39" s="26">
        <v>0</v>
      </c>
      <c r="F39" s="27" t="s">
        <v>15</v>
      </c>
      <c r="G39" s="12">
        <v>0</v>
      </c>
      <c r="H39" s="69"/>
      <c r="I39" s="33" t="str">
        <f>IFERROR(IF($H39&lt;&gt;0,INDEX($B40:$B$52,MATCH($H39,$H40:$H$52,0)),""),"Pas de correspondance")</f>
        <v/>
      </c>
    </row>
    <row r="40" spans="1:10" ht="15.75" thickBot="1" x14ac:dyDescent="0.3">
      <c r="A40" s="56"/>
      <c r="B40" s="39"/>
      <c r="C40" s="41"/>
      <c r="D40" s="6">
        <v>0</v>
      </c>
      <c r="E40" s="28">
        <v>0</v>
      </c>
      <c r="F40" s="27" t="s">
        <v>17</v>
      </c>
      <c r="G40" s="29">
        <v>0</v>
      </c>
      <c r="H40" s="69"/>
      <c r="I40" s="33" t="str">
        <f>IFERROR(IF($H40&lt;&gt;0,INDEX($B41:$B$52,MATCH($H40,$H41:$H$52,0)),""),"Pas de correspondance")</f>
        <v/>
      </c>
    </row>
    <row r="41" spans="1:10" x14ac:dyDescent="0.25">
      <c r="A41" s="51">
        <v>15894</v>
      </c>
      <c r="B41" s="42" t="s">
        <v>44</v>
      </c>
      <c r="C41" s="45" t="s">
        <v>10</v>
      </c>
      <c r="D41" s="15">
        <v>325222</v>
      </c>
      <c r="E41" s="15" t="s">
        <v>45</v>
      </c>
      <c r="F41" s="16" t="s">
        <v>12</v>
      </c>
      <c r="G41" s="17">
        <v>358</v>
      </c>
      <c r="H41" s="68" t="s">
        <v>20</v>
      </c>
      <c r="I41" s="33" t="str">
        <f>IFERROR(IF($H41&lt;&gt;0,INDEX($B42:$B$52,MATCH($H41,$H42:$H$52,0)),""),"Pas de correspondance")</f>
        <v>EF251 INTBLK1L UNL</v>
      </c>
      <c r="J41" s="9" t="s">
        <v>46</v>
      </c>
    </row>
    <row r="42" spans="1:10" x14ac:dyDescent="0.25">
      <c r="A42" s="52"/>
      <c r="B42" s="43"/>
      <c r="C42" s="46"/>
      <c r="D42" s="18">
        <v>0</v>
      </c>
      <c r="E42" s="18">
        <v>0</v>
      </c>
      <c r="F42" s="19" t="s">
        <v>15</v>
      </c>
      <c r="G42" s="20">
        <v>0</v>
      </c>
      <c r="H42" s="69"/>
      <c r="I42" s="33" t="str">
        <f>IFERROR(IF($H42&lt;&gt;0,INDEX($B43:$B$52,MATCH($H42,$H43:$H$52,0)),""),"Pas de correspondance")</f>
        <v/>
      </c>
    </row>
    <row r="43" spans="1:10" ht="15.75" thickBot="1" x14ac:dyDescent="0.3">
      <c r="A43" s="53"/>
      <c r="B43" s="44"/>
      <c r="C43" s="47"/>
      <c r="D43" s="21">
        <v>0</v>
      </c>
      <c r="E43" s="21">
        <v>0</v>
      </c>
      <c r="F43" s="22" t="s">
        <v>17</v>
      </c>
      <c r="G43" s="19">
        <v>0</v>
      </c>
      <c r="H43" s="70"/>
      <c r="I43" s="33" t="str">
        <f>IFERROR(IF($H43&lt;&gt;0,INDEX($B44:$B$52,MATCH($H43,$H44:$H$52,0)),""),"Pas de correspondance")</f>
        <v/>
      </c>
    </row>
    <row r="44" spans="1:10" x14ac:dyDescent="0.25">
      <c r="A44" s="54">
        <v>85606</v>
      </c>
      <c r="B44" s="57" t="s">
        <v>46</v>
      </c>
      <c r="C44" s="58" t="s">
        <v>10</v>
      </c>
      <c r="D44" s="6">
        <v>107960</v>
      </c>
      <c r="E44" s="23" t="s">
        <v>47</v>
      </c>
      <c r="F44" s="13" t="s">
        <v>12</v>
      </c>
      <c r="G44" s="25">
        <v>358</v>
      </c>
      <c r="H44" s="69" t="s">
        <v>20</v>
      </c>
      <c r="I44" s="33" t="str">
        <f>IFERROR(IF($H44&lt;&gt;0,INDEX($B45:$B$52,MATCH($H44,$H45:$H$52,0)),""),"Pas de correspondance")</f>
        <v>Pas de correspondance</v>
      </c>
    </row>
    <row r="45" spans="1:10" x14ac:dyDescent="0.25">
      <c r="A45" s="55"/>
      <c r="B45" s="38"/>
      <c r="C45" s="40"/>
      <c r="D45" s="6">
        <v>11047079</v>
      </c>
      <c r="E45" s="26" t="s">
        <v>19</v>
      </c>
      <c r="F45" s="27" t="s">
        <v>15</v>
      </c>
      <c r="G45" s="12">
        <v>363</v>
      </c>
      <c r="H45" s="69" t="s">
        <v>13</v>
      </c>
      <c r="I45" s="33" t="str">
        <f>IFERROR(IF($H45&lt;&gt;0,INDEX($B46:$B$52,MATCH($H45,$H46:$H$52,0)),""),"Pas de correspondance")</f>
        <v>WIP GF3447 ARLX 6.6% IN GENAGEN 4166 CLM</v>
      </c>
      <c r="J45" s="9" t="s">
        <v>48</v>
      </c>
    </row>
    <row r="46" spans="1:10" ht="15.75" thickBot="1" x14ac:dyDescent="0.3">
      <c r="A46" s="56"/>
      <c r="B46" s="39"/>
      <c r="C46" s="41"/>
      <c r="D46" s="6">
        <v>0</v>
      </c>
      <c r="E46" s="28">
        <v>0</v>
      </c>
      <c r="F46" s="27" t="s">
        <v>17</v>
      </c>
      <c r="G46" s="29">
        <v>0</v>
      </c>
      <c r="H46" s="69"/>
      <c r="I46" s="33" t="str">
        <f>IFERROR(IF($H46&lt;&gt;0,INDEX($B47:$B$52,MATCH($H46,$H47:$H$52,0)),""),"Pas de correspondance")</f>
        <v/>
      </c>
    </row>
    <row r="47" spans="1:10" x14ac:dyDescent="0.25">
      <c r="A47" s="51">
        <v>97066542</v>
      </c>
      <c r="B47" s="42" t="s">
        <v>48</v>
      </c>
      <c r="C47" s="45" t="s">
        <v>10</v>
      </c>
      <c r="D47" s="15">
        <v>97066364</v>
      </c>
      <c r="E47" s="15" t="s">
        <v>23</v>
      </c>
      <c r="F47" s="16" t="s">
        <v>12</v>
      </c>
      <c r="G47" s="17">
        <v>354</v>
      </c>
      <c r="H47" s="68" t="s">
        <v>13</v>
      </c>
      <c r="I47" s="33">
        <f>IFERROR(IF($H47&lt;&gt;0,INDEX($B48:$B$52,MATCH($H47,$H48:$H$52,0)),""),"Pas de correspondance")</f>
        <v>0</v>
      </c>
    </row>
    <row r="48" spans="1:10" x14ac:dyDescent="0.25">
      <c r="A48" s="52"/>
      <c r="B48" s="43"/>
      <c r="C48" s="46"/>
      <c r="D48" s="18">
        <v>0</v>
      </c>
      <c r="E48" s="18">
        <v>0</v>
      </c>
      <c r="F48" s="19" t="s">
        <v>15</v>
      </c>
      <c r="G48" s="20">
        <v>0</v>
      </c>
      <c r="H48" s="69"/>
      <c r="I48" s="33" t="str">
        <f>IFERROR(IF($H48&lt;&gt;0,INDEX($B49:$B$52,MATCH($H48,$H49:$H$52,0)),""),"Pas de correspondance")</f>
        <v/>
      </c>
    </row>
    <row r="49" spans="1:9" ht="15.75" thickBot="1" x14ac:dyDescent="0.3">
      <c r="A49" s="53"/>
      <c r="B49" s="44"/>
      <c r="C49" s="47"/>
      <c r="D49" s="21">
        <v>0</v>
      </c>
      <c r="E49" s="21">
        <v>0</v>
      </c>
      <c r="F49" s="22" t="s">
        <v>17</v>
      </c>
      <c r="G49" s="19">
        <v>0</v>
      </c>
      <c r="H49" s="70"/>
      <c r="I49" s="33" t="str">
        <f>IFERROR(IF($H49&lt;&gt;0,INDEX($B50:$B$52,MATCH($H49,$H50:$H$52,0)),""),"Pas de correspondance")</f>
        <v/>
      </c>
    </row>
    <row r="50" spans="1:9" x14ac:dyDescent="0.25">
      <c r="A50" s="54">
        <v>97066595</v>
      </c>
      <c r="B50" s="57" t="s">
        <v>49</v>
      </c>
      <c r="C50" s="58" t="s">
        <v>10</v>
      </c>
      <c r="D50" s="72">
        <v>97017759</v>
      </c>
      <c r="E50" s="23" t="s">
        <v>25</v>
      </c>
      <c r="F50" s="24" t="s">
        <v>12</v>
      </c>
      <c r="G50" s="25">
        <v>366</v>
      </c>
      <c r="H50" s="68" t="s">
        <v>16</v>
      </c>
      <c r="I50" s="33" t="str">
        <f>IFERROR(IF($H50&lt;&gt;0,INDEX($B51:$B$52,MATCH($H50,$H51:$H$52,0)),""),"Pas de correspondance")</f>
        <v>Pas de correspondance</v>
      </c>
    </row>
    <row r="51" spans="1:9" x14ac:dyDescent="0.25">
      <c r="A51" s="55"/>
      <c r="B51" s="38"/>
      <c r="C51" s="40"/>
      <c r="D51" s="73">
        <v>97066542</v>
      </c>
      <c r="E51" s="26" t="s">
        <v>50</v>
      </c>
      <c r="F51" s="27" t="s">
        <v>15</v>
      </c>
      <c r="G51" s="12">
        <v>354</v>
      </c>
      <c r="H51" s="69" t="s">
        <v>13</v>
      </c>
      <c r="I51" s="33" t="str">
        <f>IFERROR(IF($H51&lt;&gt;0,INDEX($B52:$B$52,MATCH($H51,$H52:$H$52,0)),""),"Pas de correspondance")</f>
        <v>Pas de correspondance</v>
      </c>
    </row>
    <row r="52" spans="1:9" ht="15.75" thickBot="1" x14ac:dyDescent="0.3">
      <c r="A52" s="56"/>
      <c r="B52" s="39"/>
      <c r="C52" s="41"/>
      <c r="D52" s="30">
        <v>0</v>
      </c>
      <c r="E52" s="28">
        <v>0</v>
      </c>
      <c r="F52" s="31" t="s">
        <v>17</v>
      </c>
      <c r="G52" s="29">
        <v>0</v>
      </c>
      <c r="H52" s="70"/>
      <c r="I52" s="33" t="str">
        <f>IFERROR(IF($H52&lt;&gt;0,INDEX(#REF!,MATCH($H52,#REF!,0)),""),"Pas de correspondance")</f>
        <v/>
      </c>
    </row>
  </sheetData>
  <mergeCells count="52">
    <mergeCell ref="F1:G1"/>
    <mergeCell ref="A2:A4"/>
    <mergeCell ref="B2:B4"/>
    <mergeCell ref="C2:C4"/>
    <mergeCell ref="A5:A7"/>
    <mergeCell ref="B5:B7"/>
    <mergeCell ref="C5:C7"/>
    <mergeCell ref="A8:A10"/>
    <mergeCell ref="B8:B10"/>
    <mergeCell ref="C8:C10"/>
    <mergeCell ref="A11:A13"/>
    <mergeCell ref="B11:B13"/>
    <mergeCell ref="C11:C13"/>
    <mergeCell ref="A14:A16"/>
    <mergeCell ref="B14:B16"/>
    <mergeCell ref="C14:C16"/>
    <mergeCell ref="A17:A19"/>
    <mergeCell ref="B17:B19"/>
    <mergeCell ref="C17:C19"/>
    <mergeCell ref="A20:A22"/>
    <mergeCell ref="B20:B22"/>
    <mergeCell ref="C20:C22"/>
    <mergeCell ref="A23:A25"/>
    <mergeCell ref="B23:B25"/>
    <mergeCell ref="C23:C25"/>
    <mergeCell ref="A26:A28"/>
    <mergeCell ref="B26:B28"/>
    <mergeCell ref="C26:C28"/>
    <mergeCell ref="A32:A34"/>
    <mergeCell ref="B32:B34"/>
    <mergeCell ref="C32:C34"/>
    <mergeCell ref="B44:B46"/>
    <mergeCell ref="C44:C46"/>
    <mergeCell ref="A35:A37"/>
    <mergeCell ref="B35:B37"/>
    <mergeCell ref="C35:C37"/>
    <mergeCell ref="A38:A40"/>
    <mergeCell ref="B38:B40"/>
    <mergeCell ref="C38:C40"/>
    <mergeCell ref="C29:C31"/>
    <mergeCell ref="B29:B31"/>
    <mergeCell ref="A29:A31"/>
    <mergeCell ref="A47:A49"/>
    <mergeCell ref="B47:B49"/>
    <mergeCell ref="C47:C49"/>
    <mergeCell ref="A50:A52"/>
    <mergeCell ref="B50:B52"/>
    <mergeCell ref="C50:C52"/>
    <mergeCell ref="A41:A43"/>
    <mergeCell ref="B41:B43"/>
    <mergeCell ref="C41:C43"/>
    <mergeCell ref="A44:A46"/>
  </mergeCells>
  <conditionalFormatting sqref="I2:I52">
    <cfRule type="cellIs" dxfId="0" priority="1" operator="equal">
      <formula>"Pas de correspondance"</formula>
    </cfRule>
  </conditionalFormatting>
  <dataValidations count="1">
    <dataValidation type="list" allowBlank="1" showInputMessage="1" showErrorMessage="1" sqref="C14 C2 C11 C5 C8 C20 C26 C32 C38 C44 C50 C17 C23 C29 C35 C41 C47" xr:uid="{5B5A93D6-BDB6-4802-A717-5C4FD30D9E79}">
      <formula1>$P$1:$P$2</formula1>
    </dataValidation>
  </dataValidations>
  <pageMargins left="0.7" right="0.7" top="0.75" bottom="0.75" header="0.3" footer="0.3"/>
  <pageSetup paperSize="9" orientation="portrait" r:id="rId1"/>
  <headerFooter>
    <oddFooter>&amp;R&amp;1#&amp;"Arial"&amp;10&amp;K000000---Internal Use---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Mosbach, HERVE</dc:creator>
  <cp:lastModifiedBy>Mosbach, HERVE</cp:lastModifiedBy>
  <dcterms:created xsi:type="dcterms:W3CDTF">2020-06-12T09:37:07Z</dcterms:created>
  <dcterms:modified xsi:type="dcterms:W3CDTF">2021-02-18T10:35:00Z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d28e344-bb15-459b-97fd-14fa06bc1052_Enabled">
    <vt:lpwstr>true</vt:lpwstr>
  </property>
  <property fmtid="{D5CDD505-2E9C-101B-9397-08002B2CF9AE}" pid="3" name="MSIP_Label_0d28e344-bb15-459b-97fd-14fa06bc1052_SetDate">
    <vt:lpwstr>2021-02-18T10:35:00Z</vt:lpwstr>
  </property>
  <property fmtid="{D5CDD505-2E9C-101B-9397-08002B2CF9AE}" pid="4" name="MSIP_Label_0d28e344-bb15-459b-97fd-14fa06bc1052_Method">
    <vt:lpwstr>Standard</vt:lpwstr>
  </property>
  <property fmtid="{D5CDD505-2E9C-101B-9397-08002B2CF9AE}" pid="5" name="MSIP_Label_0d28e344-bb15-459b-97fd-14fa06bc1052_Name">
    <vt:lpwstr>Not Protected (Internal Use)</vt:lpwstr>
  </property>
  <property fmtid="{D5CDD505-2E9C-101B-9397-08002B2CF9AE}" pid="6" name="MSIP_Label_0d28e344-bb15-459b-97fd-14fa06bc1052_SiteId">
    <vt:lpwstr>3e20ecb2-9cb0-4df1-ad7b-914e31dcdda4</vt:lpwstr>
  </property>
  <property fmtid="{D5CDD505-2E9C-101B-9397-08002B2CF9AE}" pid="7" name="MSIP_Label_0d28e344-bb15-459b-97fd-14fa06bc1052_ActionId">
    <vt:lpwstr>f1f5e4af-43fa-4d06-af09-bb6646cf788d</vt:lpwstr>
  </property>
  <property fmtid="{D5CDD505-2E9C-101B-9397-08002B2CF9AE}" pid="8" name="MSIP_Label_0d28e344-bb15-459b-97fd-14fa06bc1052_ContentBits">
    <vt:lpwstr>2</vt:lpwstr>
  </property>
</Properties>
</file>