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xl/tables/table4.xml" ContentType="application/vnd.openxmlformats-officedocument.spreadsheetml.table+xml"/>
  <Override PartName="/xl/queryTables/queryTable4.xml" ContentType="application/vnd.openxmlformats-officedocument.spreadsheetml.queryTable+xml"/>
  <Override PartName="/xl/tables/table5.xml" ContentType="application/vnd.openxmlformats-officedocument.spreadsheetml.table+xml"/>
  <Override PartName="/xl/queryTables/queryTable5.xml" ContentType="application/vnd.openxmlformats-officedocument.spreadsheetml.queryTable+xml"/>
  <Override PartName="/xl/tables/table6.xml" ContentType="application/vnd.openxmlformats-officedocument.spreadsheetml.table+xml"/>
  <Override PartName="/xl/queryTables/queryTable6.xml" ContentType="application/vnd.openxmlformats-officedocument.spreadsheetml.queryTable+xml"/>
  <Override PartName="/xl/tables/table7.xml" ContentType="application/vnd.openxmlformats-officedocument.spreadsheetml.table+xml"/>
  <Override PartName="/xl/queryTables/queryTable7.xml" ContentType="application/vnd.openxmlformats-officedocument.spreadsheetml.queryTable+xml"/>
  <Override PartName="/xl/tables/table8.xml" ContentType="application/vnd.openxmlformats-officedocument.spreadsheetml.table+xml"/>
  <Override PartName="/xl/queryTables/queryTable8.xml" ContentType="application/vnd.openxmlformats-officedocument.spreadsheetml.queryTable+xml"/>
  <Override PartName="/xl/tables/table9.xml" ContentType="application/vnd.openxmlformats-officedocument.spreadsheetml.table+xml"/>
  <Override PartName="/xl/queryTables/queryTable9.xml" ContentType="application/vnd.openxmlformats-officedocument.spreadsheetml.queryTable+xml"/>
  <Override PartName="/xl/tables/table10.xml" ContentType="application/vnd.openxmlformats-officedocument.spreadsheetml.table+xml"/>
  <Override PartName="/xl/queryTables/queryTable10.xml" ContentType="application/vnd.openxmlformats-officedocument.spreadsheetml.queryTable+xml"/>
  <Override PartName="/xl/tables/table11.xml" ContentType="application/vnd.openxmlformats-officedocument.spreadsheetml.table+xml"/>
  <Override PartName="/xl/queryTables/queryTable11.xml" ContentType="application/vnd.openxmlformats-officedocument.spreadsheetml.queryTable+xml"/>
  <Override PartName="/xl/tables/table12.xml" ContentType="application/vnd.openxmlformats-officedocument.spreadsheetml.table+xml"/>
  <Override PartName="/xl/queryTables/queryTable12.xml" ContentType="application/vnd.openxmlformats-officedocument.spreadsheetml.queryTable+xml"/>
  <Override PartName="/xl/tables/table13.xml" ContentType="application/vnd.openxmlformats-officedocument.spreadsheetml.table+xml"/>
  <Override PartName="/xl/queryTables/queryTable13.xml" ContentType="application/vnd.openxmlformats-officedocument.spreadsheetml.queryTable+xml"/>
  <Override PartName="/xl/tables/table14.xml" ContentType="application/vnd.openxmlformats-officedocument.spreadsheetml.table+xml"/>
  <Override PartName="/xl/queryTables/queryTable14.xml" ContentType="application/vnd.openxmlformats-officedocument.spreadsheetml.queryTable+xml"/>
  <Override PartName="/xl/tables/table15.xml" ContentType="application/vnd.openxmlformats-officedocument.spreadsheetml.table+xml"/>
  <Override PartName="/xl/queryTables/queryTable15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 codeName="{2109D909-C6D8-E34B-4C66-09127ED2DC4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orey\Desktop\Anton Heatwave\A-Anton Heatwave\"/>
    </mc:Choice>
  </mc:AlternateContent>
  <xr:revisionPtr revIDLastSave="0" documentId="13_ncr:1_{B6AE6650-04F1-4140-B002-8B5E3DCCD332}" xr6:coauthVersionLast="45" xr6:coauthVersionMax="45" xr10:uidLastSave="{00000000-0000-0000-0000-000000000000}"/>
  <bookViews>
    <workbookView xWindow="345" yWindow="1065" windowWidth="13260" windowHeight="14370" tabRatio="860" xr2:uid="{CF0B2430-AED6-435E-8141-7D76B0EE84BA}"/>
  </bookViews>
  <sheets>
    <sheet name="Heat Map " sheetId="17" r:id="rId1"/>
    <sheet name="NON_PMI" sheetId="2" r:id="rId2"/>
    <sheet name="PMI" sheetId="1" r:id="rId3"/>
    <sheet name="B_Confi" sheetId="3" r:id="rId4"/>
    <sheet name="C_Confi" sheetId="4" r:id="rId5"/>
    <sheet name="P.Building" sheetId="5" r:id="rId6"/>
    <sheet name="Retail S." sheetId="6" r:id="rId7"/>
    <sheet name="M2" sheetId="7" r:id="rId8"/>
    <sheet name="I.R" sheetId="8" r:id="rId9"/>
    <sheet name="PPI" sheetId="9" r:id="rId10"/>
    <sheet name="CPI" sheetId="10" r:id="rId11"/>
    <sheet name="CPI Less. F-E" sheetId="11" r:id="rId12"/>
    <sheet name="PPI-Core" sheetId="12" r:id="rId13"/>
    <sheet name="Unemploy" sheetId="13" r:id="rId14"/>
    <sheet name="Employ" sheetId="14" r:id="rId15"/>
    <sheet name="Gov.Debt" sheetId="15" r:id="rId16"/>
    <sheet name="Sheet16" sheetId="16" r:id="rId17"/>
  </sheets>
  <externalReferences>
    <externalReference r:id="rId18"/>
    <externalReference r:id="rId19"/>
    <externalReference r:id="rId20"/>
  </externalReferences>
  <definedNames>
    <definedName name="ExternalData_1" localSheetId="3" hidden="1">B_Confi!$A$1:$D$78</definedName>
    <definedName name="ExternalData_1" localSheetId="4" hidden="1">C_Confi!$A$1:$D$74</definedName>
    <definedName name="ExternalData_1" localSheetId="10" hidden="1">CPI!$A$1:$D$175</definedName>
    <definedName name="ExternalData_1" localSheetId="11" hidden="1">'CPI Less. F-E'!$A$1:$D$5</definedName>
    <definedName name="ExternalData_1" localSheetId="14" hidden="1">Employ!$A$1:$D$73</definedName>
    <definedName name="ExternalData_1" localSheetId="15" hidden="1">Gov.Debt!$A$1:$D$68</definedName>
    <definedName name="ExternalData_1" localSheetId="8" hidden="1">I.R!$A$1:$D$167</definedName>
    <definedName name="ExternalData_1" localSheetId="7" hidden="1">'M2'!$A$1:$D$132</definedName>
    <definedName name="ExternalData_1" localSheetId="1" hidden="1">NON_PMI!$A$1:$D$21</definedName>
    <definedName name="ExternalData_1" localSheetId="5" hidden="1">P.Building!$A$1:$D$46</definedName>
    <definedName name="ExternalData_1" localSheetId="2" hidden="1">PMI!$A$1:$D$52</definedName>
    <definedName name="ExternalData_1" localSheetId="9" hidden="1">PPI!$A$1:$D$106</definedName>
    <definedName name="ExternalData_1" localSheetId="12" hidden="1">'PPI-Core'!$A$1:$D$3</definedName>
    <definedName name="ExternalData_1" localSheetId="6" hidden="1">'Retail S.'!$A$1:$D$86</definedName>
    <definedName name="ExternalData_1" localSheetId="13" hidden="1">Unemploy!$A$1:$F$182</definedName>
  </definedNames>
  <calcPr calcId="19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N3" i="17" l="1"/>
  <c r="N5" i="17"/>
  <c r="N6" i="17"/>
  <c r="N7" i="17"/>
  <c r="N9" i="17"/>
  <c r="N10" i="17"/>
  <c r="N11" i="17"/>
  <c r="N12" i="17"/>
  <c r="N13" i="17"/>
  <c r="N14" i="17"/>
  <c r="N15" i="17"/>
  <c r="N16" i="17"/>
  <c r="N17" i="17"/>
  <c r="N18" i="17"/>
  <c r="N19" i="17"/>
  <c r="N21" i="17"/>
  <c r="N22" i="17"/>
  <c r="N23" i="17"/>
  <c r="N24" i="17"/>
  <c r="N25" i="17"/>
  <c r="N26" i="17"/>
  <c r="N27" i="17"/>
  <c r="N28" i="17"/>
  <c r="N30" i="17"/>
  <c r="N31" i="17"/>
  <c r="N32" i="17"/>
  <c r="N33" i="17"/>
  <c r="N34" i="17"/>
  <c r="N35" i="17"/>
  <c r="N36" i="17"/>
  <c r="N37" i="17"/>
  <c r="N38" i="17"/>
  <c r="N39" i="17"/>
  <c r="N40" i="17"/>
  <c r="N41" i="17"/>
  <c r="N42" i="17"/>
  <c r="N44" i="17"/>
  <c r="N45" i="17"/>
  <c r="N47" i="17"/>
  <c r="N48" i="17"/>
  <c r="N50" i="17"/>
  <c r="N52" i="17"/>
  <c r="N54" i="17"/>
  <c r="N55" i="17"/>
  <c r="N58" i="17"/>
  <c r="N60" i="17"/>
  <c r="N61" i="17"/>
  <c r="N62" i="17"/>
  <c r="N63" i="17"/>
  <c r="N65" i="17"/>
  <c r="N66" i="17"/>
  <c r="N67" i="17"/>
  <c r="N69" i="17"/>
  <c r="N70" i="17"/>
  <c r="N71" i="17"/>
  <c r="N72" i="17"/>
  <c r="N75" i="17"/>
  <c r="N76" i="17"/>
  <c r="N77" i="17"/>
  <c r="N78" i="17"/>
  <c r="N79" i="17"/>
  <c r="N81" i="17"/>
  <c r="N82" i="17"/>
  <c r="N83" i="17"/>
  <c r="N84" i="17"/>
  <c r="N85" i="17"/>
  <c r="N87" i="17"/>
  <c r="N88" i="17"/>
  <c r="N89" i="17"/>
  <c r="N90" i="17"/>
  <c r="N91" i="17"/>
  <c r="N92" i="17"/>
  <c r="J25" i="17"/>
  <c r="N2" i="17" l="1"/>
  <c r="K59" i="17"/>
  <c r="K60" i="17"/>
  <c r="K61" i="17"/>
  <c r="K62" i="17"/>
  <c r="K64" i="17"/>
  <c r="K65" i="17"/>
  <c r="K66" i="17"/>
  <c r="K67" i="17"/>
  <c r="K69" i="17"/>
  <c r="K70" i="17"/>
  <c r="K71" i="17"/>
  <c r="K72" i="17"/>
  <c r="K73" i="17"/>
  <c r="K74" i="17"/>
  <c r="K75" i="17"/>
  <c r="K76" i="17"/>
  <c r="K77" i="17"/>
  <c r="K78" i="17"/>
  <c r="K79" i="17"/>
  <c r="K80" i="17"/>
  <c r="K81" i="17"/>
  <c r="K82" i="17"/>
  <c r="K84" i="17"/>
  <c r="K85" i="17"/>
  <c r="K86" i="17"/>
  <c r="K87" i="17"/>
  <c r="K89" i="17"/>
  <c r="K90" i="17"/>
  <c r="L4" i="17"/>
  <c r="L5" i="17"/>
  <c r="L6" i="17"/>
  <c r="L7" i="17"/>
  <c r="L8" i="17"/>
  <c r="L9" i="17"/>
  <c r="L10" i="17"/>
  <c r="L11" i="17"/>
  <c r="L12" i="17"/>
  <c r="L13" i="17"/>
  <c r="L14" i="17"/>
  <c r="L15" i="17"/>
  <c r="L16" i="17"/>
  <c r="L17" i="17"/>
  <c r="L18" i="17"/>
  <c r="L19" i="17"/>
  <c r="L20" i="17"/>
  <c r="L21" i="17"/>
  <c r="L23" i="17"/>
  <c r="L24" i="17"/>
  <c r="L25" i="17"/>
  <c r="L26" i="17"/>
  <c r="L27" i="17"/>
  <c r="L28" i="17"/>
  <c r="L29" i="17"/>
  <c r="L30" i="17"/>
  <c r="L31" i="17"/>
  <c r="L32" i="17"/>
  <c r="L33" i="17"/>
  <c r="L34" i="17"/>
  <c r="L36" i="17"/>
  <c r="L37" i="17"/>
  <c r="L38" i="17"/>
  <c r="L39" i="17"/>
  <c r="L40" i="17"/>
  <c r="L41" i="17"/>
  <c r="L42" i="17"/>
  <c r="L45" i="17"/>
  <c r="L47" i="17"/>
  <c r="L48" i="17"/>
  <c r="L49" i="17"/>
  <c r="L50" i="17"/>
  <c r="L51" i="17"/>
  <c r="L52" i="17"/>
  <c r="L53" i="17"/>
  <c r="L54" i="17"/>
  <c r="L56" i="17"/>
  <c r="L58" i="17"/>
  <c r="L59" i="17"/>
  <c r="L60" i="17"/>
  <c r="L61" i="17"/>
  <c r="L62" i="17"/>
  <c r="L64" i="17"/>
  <c r="L65" i="17"/>
  <c r="L66" i="17"/>
  <c r="L67" i="17"/>
  <c r="L69" i="17"/>
  <c r="L70" i="17"/>
  <c r="L71" i="17"/>
  <c r="L72" i="17"/>
  <c r="L73" i="17"/>
  <c r="L74" i="17"/>
  <c r="L75" i="17"/>
  <c r="L76" i="17"/>
  <c r="L77" i="17"/>
  <c r="L78" i="17"/>
  <c r="L79" i="17"/>
  <c r="L80" i="17"/>
  <c r="L81" i="17"/>
  <c r="L82" i="17"/>
  <c r="L84" i="17"/>
  <c r="L85" i="17"/>
  <c r="L86" i="17"/>
  <c r="L87" i="17"/>
  <c r="L89" i="17"/>
  <c r="L90" i="17"/>
  <c r="L2" i="17"/>
  <c r="K4" i="17"/>
  <c r="K5" i="17"/>
  <c r="K6" i="17"/>
  <c r="K7" i="17"/>
  <c r="K8" i="17"/>
  <c r="K9" i="17"/>
  <c r="K10" i="17"/>
  <c r="K11" i="17"/>
  <c r="K12" i="17"/>
  <c r="K13" i="17"/>
  <c r="K14" i="17"/>
  <c r="K15" i="17"/>
  <c r="K16" i="17"/>
  <c r="K17" i="17"/>
  <c r="K18" i="17"/>
  <c r="K19" i="17"/>
  <c r="K20" i="17"/>
  <c r="K21" i="17"/>
  <c r="K23" i="17"/>
  <c r="K24" i="17"/>
  <c r="K25" i="17"/>
  <c r="K26" i="17"/>
  <c r="K27" i="17"/>
  <c r="K28" i="17"/>
  <c r="K29" i="17"/>
  <c r="K30" i="17"/>
  <c r="K31" i="17"/>
  <c r="K32" i="17"/>
  <c r="K33" i="17"/>
  <c r="K34" i="17"/>
  <c r="K36" i="17"/>
  <c r="K37" i="17"/>
  <c r="K38" i="17"/>
  <c r="K39" i="17"/>
  <c r="K40" i="17"/>
  <c r="K41" i="17"/>
  <c r="K42" i="17"/>
  <c r="K45" i="17"/>
  <c r="K47" i="17"/>
  <c r="K48" i="17"/>
  <c r="K49" i="17"/>
  <c r="K50" i="17"/>
  <c r="K51" i="17"/>
  <c r="K52" i="17"/>
  <c r="K53" i="17"/>
  <c r="K54" i="17"/>
  <c r="K56" i="17"/>
  <c r="K58" i="17"/>
  <c r="K2" i="17"/>
  <c r="H5" i="17"/>
  <c r="A23" i="17" l="1"/>
  <c r="A25" i="17"/>
  <c r="A26" i="17"/>
  <c r="A27" i="17"/>
  <c r="A29" i="17"/>
  <c r="A30" i="17"/>
  <c r="A42" i="17"/>
  <c r="A45" i="17"/>
  <c r="A47" i="17"/>
  <c r="A48" i="17"/>
  <c r="A49" i="17"/>
  <c r="A51" i="17"/>
  <c r="A52" i="17"/>
  <c r="A53" i="17"/>
  <c r="A56" i="17"/>
  <c r="A59" i="17"/>
  <c r="A64" i="17"/>
  <c r="A67" i="17"/>
  <c r="A70" i="17"/>
  <c r="A73" i="17"/>
  <c r="A75" i="17"/>
  <c r="A76" i="17"/>
  <c r="A86" i="17"/>
  <c r="A87" i="17"/>
  <c r="J4" i="17"/>
  <c r="J5" i="17"/>
  <c r="J6" i="17"/>
  <c r="J7" i="17"/>
  <c r="J8" i="17"/>
  <c r="J9" i="17"/>
  <c r="J10" i="17"/>
  <c r="J11" i="17"/>
  <c r="J12" i="17"/>
  <c r="J13" i="17"/>
  <c r="J14" i="17"/>
  <c r="J15" i="17"/>
  <c r="J16" i="17"/>
  <c r="J17" i="17"/>
  <c r="J18" i="17"/>
  <c r="J19" i="17"/>
  <c r="J20" i="17"/>
  <c r="J21" i="17"/>
  <c r="J23" i="17"/>
  <c r="J24" i="17"/>
  <c r="J26" i="17"/>
  <c r="J27" i="17"/>
  <c r="J28" i="17"/>
  <c r="J29" i="17"/>
  <c r="J30" i="17"/>
  <c r="J31" i="17"/>
  <c r="J32" i="17"/>
  <c r="J33" i="17"/>
  <c r="J34" i="17"/>
  <c r="J36" i="17"/>
  <c r="J37" i="17"/>
  <c r="J38" i="17"/>
  <c r="J39" i="17"/>
  <c r="J40" i="17"/>
  <c r="J41" i="17"/>
  <c r="J42" i="17"/>
  <c r="J45" i="17"/>
  <c r="J47" i="17"/>
  <c r="J48" i="17"/>
  <c r="J49" i="17"/>
  <c r="J50" i="17"/>
  <c r="J51" i="17"/>
  <c r="J52" i="17"/>
  <c r="J53" i="17"/>
  <c r="J54" i="17"/>
  <c r="J56" i="17"/>
  <c r="J58" i="17"/>
  <c r="J59" i="17"/>
  <c r="J60" i="17"/>
  <c r="J61" i="17"/>
  <c r="J62" i="17"/>
  <c r="J64" i="17"/>
  <c r="J65" i="17"/>
  <c r="J66" i="17"/>
  <c r="J67" i="17"/>
  <c r="J69" i="17"/>
  <c r="J70" i="17"/>
  <c r="J71" i="17"/>
  <c r="J72" i="17"/>
  <c r="J73" i="17"/>
  <c r="J74" i="17"/>
  <c r="J75" i="17"/>
  <c r="J76" i="17"/>
  <c r="J77" i="17"/>
  <c r="J78" i="17"/>
  <c r="J79" i="17"/>
  <c r="J80" i="17"/>
  <c r="J81" i="17"/>
  <c r="J82" i="17"/>
  <c r="J84" i="17"/>
  <c r="J85" i="17"/>
  <c r="J86" i="17"/>
  <c r="J87" i="17"/>
  <c r="J89" i="17"/>
  <c r="J90" i="17"/>
  <c r="J2" i="17"/>
  <c r="B6" i="17"/>
  <c r="B9" i="17"/>
  <c r="B11" i="17"/>
  <c r="B14" i="17"/>
  <c r="B15" i="17"/>
  <c r="B18" i="17"/>
  <c r="B19" i="17"/>
  <c r="B22" i="17"/>
  <c r="B24" i="17"/>
  <c r="B28" i="17"/>
  <c r="B31" i="17"/>
  <c r="B32" i="17"/>
  <c r="B33" i="17"/>
  <c r="B34" i="17"/>
  <c r="B36" i="17"/>
  <c r="B37" i="17"/>
  <c r="B38" i="17"/>
  <c r="B39" i="17"/>
  <c r="B40" i="17"/>
  <c r="B41" i="17"/>
  <c r="B43" i="17"/>
  <c r="B46" i="17"/>
  <c r="B50" i="17"/>
  <c r="B54" i="17"/>
  <c r="B57" i="17"/>
  <c r="B58" i="17"/>
  <c r="B60" i="17"/>
  <c r="B61" i="17"/>
  <c r="B62" i="17"/>
  <c r="B65" i="17"/>
  <c r="B66" i="17"/>
  <c r="B68" i="17"/>
  <c r="B69" i="17"/>
  <c r="B71" i="17"/>
  <c r="B72" i="17"/>
  <c r="B74" i="17"/>
  <c r="B77" i="17"/>
  <c r="B78" i="17"/>
  <c r="B79" i="17"/>
  <c r="B80" i="17"/>
  <c r="B81" i="17"/>
  <c r="B82" i="17"/>
  <c r="B83" i="17"/>
  <c r="B84" i="17"/>
  <c r="B85" i="17"/>
  <c r="B88" i="17"/>
  <c r="B89" i="17"/>
  <c r="B90" i="17"/>
  <c r="B92" i="17"/>
  <c r="B5" i="17"/>
  <c r="D6" i="17"/>
  <c r="D9" i="17"/>
  <c r="D11" i="17"/>
  <c r="D14" i="17"/>
  <c r="D15" i="17"/>
  <c r="D18" i="17"/>
  <c r="D19" i="17"/>
  <c r="D22" i="17"/>
  <c r="D24" i="17"/>
  <c r="D28" i="17"/>
  <c r="D31" i="17"/>
  <c r="D32" i="17"/>
  <c r="D33" i="17"/>
  <c r="D34" i="17"/>
  <c r="D36" i="17"/>
  <c r="D37" i="17"/>
  <c r="D38" i="17"/>
  <c r="D39" i="17"/>
  <c r="D40" i="17"/>
  <c r="D41" i="17"/>
  <c r="D43" i="17"/>
  <c r="D46" i="17"/>
  <c r="D50" i="17"/>
  <c r="D54" i="17"/>
  <c r="D57" i="17"/>
  <c r="D58" i="17"/>
  <c r="D60" i="17"/>
  <c r="D61" i="17"/>
  <c r="D62" i="17"/>
  <c r="D65" i="17"/>
  <c r="D66" i="17"/>
  <c r="D68" i="17"/>
  <c r="D69" i="17"/>
  <c r="D71" i="17"/>
  <c r="D72" i="17"/>
  <c r="D74" i="17"/>
  <c r="D77" i="17"/>
  <c r="D78" i="17"/>
  <c r="D79" i="17"/>
  <c r="D80" i="17"/>
  <c r="D81" i="17"/>
  <c r="D82" i="17"/>
  <c r="D83" i="17"/>
  <c r="D84" i="17"/>
  <c r="D85" i="17"/>
  <c r="D88" i="17"/>
  <c r="D89" i="17"/>
  <c r="D90" i="17"/>
  <c r="D92" i="17"/>
  <c r="D5" i="17"/>
  <c r="C6" i="17"/>
  <c r="C9" i="17"/>
  <c r="C11" i="17"/>
  <c r="C14" i="17"/>
  <c r="C15" i="17"/>
  <c r="C18" i="17"/>
  <c r="C19" i="17"/>
  <c r="C22" i="17"/>
  <c r="C24" i="17"/>
  <c r="C28" i="17"/>
  <c r="C31" i="17"/>
  <c r="C32" i="17"/>
  <c r="C33" i="17"/>
  <c r="C34" i="17"/>
  <c r="C36" i="17"/>
  <c r="C37" i="17"/>
  <c r="C38" i="17"/>
  <c r="C39" i="17"/>
  <c r="C40" i="17"/>
  <c r="C41" i="17"/>
  <c r="C43" i="17"/>
  <c r="C46" i="17"/>
  <c r="C50" i="17"/>
  <c r="C54" i="17"/>
  <c r="C57" i="17"/>
  <c r="C58" i="17"/>
  <c r="C60" i="17"/>
  <c r="C61" i="17"/>
  <c r="C62" i="17"/>
  <c r="C65" i="17"/>
  <c r="C66" i="17"/>
  <c r="C68" i="17"/>
  <c r="C69" i="17"/>
  <c r="C71" i="17"/>
  <c r="C72" i="17"/>
  <c r="C74" i="17"/>
  <c r="C77" i="17"/>
  <c r="C78" i="17"/>
  <c r="C79" i="17"/>
  <c r="C80" i="17"/>
  <c r="C81" i="17"/>
  <c r="C82" i="17"/>
  <c r="C83" i="17"/>
  <c r="C84" i="17"/>
  <c r="C85" i="17"/>
  <c r="C88" i="17"/>
  <c r="C89" i="17"/>
  <c r="C90" i="17"/>
  <c r="C92" i="17"/>
  <c r="C5" i="17"/>
  <c r="G5" i="17" l="1"/>
  <c r="G71" i="17"/>
  <c r="G79" i="17"/>
  <c r="G80" i="17"/>
  <c r="G81" i="17"/>
  <c r="G82" i="17"/>
  <c r="G89" i="17"/>
  <c r="G90" i="17"/>
  <c r="H9" i="17"/>
  <c r="H14" i="17"/>
  <c r="H24" i="17"/>
  <c r="H28" i="17"/>
  <c r="H31" i="17"/>
  <c r="H36" i="17"/>
  <c r="H38" i="17"/>
  <c r="H40" i="17"/>
  <c r="H41" i="17"/>
  <c r="H60" i="17"/>
  <c r="H61" i="17"/>
  <c r="H71" i="17"/>
  <c r="H79" i="17"/>
  <c r="H80" i="17"/>
  <c r="H81" i="17"/>
  <c r="H82" i="17"/>
  <c r="H89" i="17"/>
  <c r="H90" i="17"/>
  <c r="G9" i="17"/>
  <c r="G14" i="17"/>
  <c r="G24" i="17"/>
  <c r="G28" i="17"/>
  <c r="G31" i="17"/>
  <c r="G36" i="17"/>
  <c r="G38" i="17"/>
  <c r="G40" i="17"/>
  <c r="G41" i="17"/>
  <c r="G60" i="17"/>
  <c r="G61" i="17"/>
  <c r="F90" i="17" l="1"/>
  <c r="F89" i="17"/>
  <c r="F80" i="17"/>
  <c r="F81" i="17"/>
  <c r="F82" i="17"/>
  <c r="F79" i="17"/>
  <c r="F71" i="17"/>
  <c r="F61" i="17"/>
  <c r="F60" i="17"/>
  <c r="F41" i="17"/>
  <c r="F40" i="17"/>
  <c r="F38" i="17"/>
  <c r="F36" i="17"/>
  <c r="F28" i="17"/>
  <c r="F31" i="17"/>
  <c r="F24" i="17"/>
  <c r="F14" i="17"/>
  <c r="F9" i="17"/>
  <c r="F5" i="17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3926E749-4D26-46A7-A566-B7E31BEFBC32}" keepAlive="1" name="Query - Building Permits" description="Connection to the 'Building Permits' query in the workbook." type="5" refreshedVersion="6" background="1" saveData="1">
    <dbPr connection="Provider=Microsoft.Mashup.OleDb.1;Data Source=$Workbook$;Location=Building Permits;Extended Properties=&quot;&quot;" command="SELECT * FROM [Building Permits]"/>
  </connection>
  <connection id="2" xr16:uid="{B77D982F-DCCB-40CD-B533-2287D91D6DCC}" keepAlive="1" name="Query - Business Confidence" description="Connection to the 'Business Confidence' query in the workbook." type="5" refreshedVersion="6" background="1" saveData="1">
    <dbPr connection="Provider=Microsoft.Mashup.OleDb.1;Data Source=$Workbook$;Location=Business Confidence;Extended Properties=&quot;&quot;" command="SELECT * FROM [Business Confidence]"/>
  </connection>
  <connection id="3" xr16:uid="{87914E16-B266-448E-A8C2-2DB06DF8F98B}" keepAlive="1" name="Query - Consumer confidence" description="Connection to the 'Consumer confidence' query in the workbook." type="5" refreshedVersion="6" background="1" saveData="1">
    <dbPr connection="Provider=Microsoft.Mashup.OleDb.1;Data Source=$Workbook$;Location=Consumer confidence;Extended Properties=&quot;&quot;" command="SELECT * FROM [Consumer confidence]"/>
  </connection>
  <connection id="4" xr16:uid="{DEE9DE80-D6B5-4730-B3C7-51FF5819F249}" keepAlive="1" name="Query - Consumer Price Index" description="Connection to the 'Consumer Price Index' query in the workbook." type="5" refreshedVersion="6" background="1" saveData="1">
    <dbPr connection="Provider=Microsoft.Mashup.OleDb.1;Data Source=$Workbook$;Location=Consumer Price Index;Extended Properties=&quot;&quot;" command="SELECT * FROM [Consumer Price Index]"/>
  </connection>
  <connection id="5" xr16:uid="{E5E08EFC-30B1-4459-A861-F8CF91628AF6}" keepAlive="1" name="Query - Government Debt" description="Connection to the 'Government Debt' query in the workbook." type="5" refreshedVersion="6" background="1" saveData="1">
    <dbPr connection="Provider=Microsoft.Mashup.OleDb.1;Data Source=$Workbook$;Location=Government Debt;Extended Properties=&quot;&quot;" command="SELECT * FROM [Government Debt]"/>
  </connection>
  <connection id="6" xr16:uid="{34FE872E-37F9-4D98-850C-C9DDA11B7C01}" keepAlive="1" name="Query - Interest Rate" description="Connection to the 'Interest Rate' query in the workbook." type="5" refreshedVersion="6" background="1" saveData="1">
    <dbPr connection="Provider=Microsoft.Mashup.OleDb.1;Data Source=$Workbook$;Location=Interest Rate;Extended Properties=&quot;&quot;" command="SELECT * FROM [Interest Rate]"/>
  </connection>
  <connection id="7" xr16:uid="{3264E54C-C102-4F9F-9A2D-7D61A8282D21}" keepAlive="1" name="Query - M2" description="Connection to the 'M2' query in the workbook." type="5" refreshedVersion="6" background="1" saveData="1">
    <dbPr connection="Provider=Microsoft.Mashup.OleDb.1;Data Source=$Workbook$;Location=M2;Extended Properties=&quot;&quot;" command="SELECT * FROM [M2]"/>
  </connection>
  <connection id="8" xr16:uid="{4A9AD053-1604-4328-8E77-1DC8AD37241B}" keepAlive="1" name="Query - NON_PMI" description="Connection to the 'NON_PMI' query in the workbook." type="5" refreshedVersion="6" background="1" saveData="1">
    <dbPr connection="Provider=Microsoft.Mashup.OleDb.1;Data Source=$Workbook$;Location=NON_PMI;Extended Properties=&quot;&quot;" command="SELECT * FROM [NON_PMI]"/>
  </connection>
  <connection id="9" xr16:uid="{82C11264-AA18-44A8-9F02-6BAED8DB64D5}" keepAlive="1" name="Query - PMI" description="Connection to the 'PMI' query in the workbook." type="5" refreshedVersion="6" background="1" saveData="1">
    <dbPr connection="Provider=Microsoft.Mashup.OleDb.1;Data Source=$Workbook$;Location=PMI;Extended Properties=&quot;&quot;" command="SELECT * FROM [PMI]"/>
  </connection>
  <connection id="10" xr16:uid="{DFE38667-EED6-4326-95A9-953CC4F46535}" keepAlive="1" name="Query - Producer Prices Final Demand Less Foods and Energy" description="Connection to the 'Producer Prices Final Demand Less Foods and Energy' query in the workbook." type="5" refreshedVersion="6" background="1" saveData="1">
    <dbPr connection="Provider=Microsoft.Mashup.OleDb.1;Data Source=$Workbook$;Location=Producer Prices Final Demand Less Foods and Energy;Extended Properties=&quot;&quot;" command="SELECT * FROM [Producer Prices Final Demand Less Foods and Energy]"/>
  </connection>
  <connection id="11" xr16:uid="{F88A5A2A-C1F3-4D31-90AB-4DC74972F76C}" keepAlive="1" name="Query - Producer Prices Index" description="Connection to the 'Producer Prices Index' query in the workbook." type="5" refreshedVersion="6" background="1" saveData="1">
    <dbPr connection="Provider=Microsoft.Mashup.OleDb.1;Data Source=$Workbook$;Location=Producer Prices Index;Extended Properties=&quot;&quot;" command="SELECT * FROM [Producer Prices Index]"/>
  </connection>
  <connection id="12" xr16:uid="{77A54B15-7CB1-4E68-9FF5-8766A535A379}" keepAlive="1" name="Query - Producer Prices-Core" description="Connection to the 'Producer Prices-Core' query in the workbook." type="5" refreshedVersion="6" background="1" saveData="1">
    <dbPr connection="Provider=Microsoft.Mashup.OleDb.1;Data Source=$Workbook$;Location=Producer Prices-Core;Extended Properties=&quot;&quot;" command="SELECT * FROM [Producer Prices-Core]"/>
  </connection>
  <connection id="13" xr16:uid="{AF340A37-0E02-467E-8606-F8BD64382032}" keepAlive="1" name="Query - Retail Sales YoY" description="Connection to the 'Retail Sales YoY' query in the workbook." type="5" refreshedVersion="6" background="1" saveData="1">
    <dbPr connection="Provider=Microsoft.Mashup.OleDb.1;Data Source=$Workbook$;Location=Retail Sales YoY;Extended Properties=&quot;&quot;" command="SELECT * FROM [Retail Sales YoY]"/>
  </connection>
  <connection id="14" xr16:uid="{1C793398-980D-4DFB-8DE8-D7B97874046F}" keepAlive="1" name="Query - Table 0" description="Connection to the 'Table 0' query in the workbook." type="5" refreshedVersion="6" background="1" saveData="1">
    <dbPr connection="Provider=Microsoft.Mashup.OleDb.1;Data Source=$Workbook$;Location=Table 0;Extended Properties=&quot;&quot;" command="SELECT * FROM [Table 0]"/>
  </connection>
  <connection id="15" xr16:uid="{DEC42319-F84C-4F08-839B-6D0563AE14D4}" keepAlive="1" name="Query - Unemployment Rate" description="Connection to the 'Unemployment Rate' query in the workbook." type="5" refreshedVersion="6" background="1" saveData="1">
    <dbPr connection="Provider=Microsoft.Mashup.OleDb.1;Data Source=$Workbook$;Location=Unemployment Rate;Extended Properties=&quot;&quot;" command="SELECT * FROM [Unemployment Rate]"/>
  </connection>
</connections>
</file>

<file path=xl/sharedStrings.xml><?xml version="1.0" encoding="utf-8"?>
<sst xmlns="http://schemas.openxmlformats.org/spreadsheetml/2006/main" count="2192" uniqueCount="628">
  <si>
    <t>Country</t>
  </si>
  <si>
    <t>Column1</t>
  </si>
  <si>
    <t>Last</t>
  </si>
  <si>
    <t>Previous</t>
  </si>
  <si>
    <t>Australia</t>
  </si>
  <si>
    <t>Austria</t>
  </si>
  <si>
    <t>Brazil</t>
  </si>
  <si>
    <t>Canada</t>
  </si>
  <si>
    <t>China</t>
  </si>
  <si>
    <t>Colombia</t>
  </si>
  <si>
    <t>Czech Republic</t>
  </si>
  <si>
    <t>Denmark</t>
  </si>
  <si>
    <t>Egypt</t>
  </si>
  <si>
    <t>Euro Area</t>
  </si>
  <si>
    <t>France</t>
  </si>
  <si>
    <t>Germany</t>
  </si>
  <si>
    <t>Greece</t>
  </si>
  <si>
    <t>Hong Kong</t>
  </si>
  <si>
    <t>Hungary</t>
  </si>
  <si>
    <t>India</t>
  </si>
  <si>
    <t>Indonesia</t>
  </si>
  <si>
    <t>Ireland</t>
  </si>
  <si>
    <t>Israel</t>
  </si>
  <si>
    <t>Italy</t>
  </si>
  <si>
    <t>Japan</t>
  </si>
  <si>
    <t>Kenya</t>
  </si>
  <si>
    <t>Lebanon</t>
  </si>
  <si>
    <t>Malaysia</t>
  </si>
  <si>
    <t>Mexico</t>
  </si>
  <si>
    <t>Myanmar</t>
  </si>
  <si>
    <t>Netherlands</t>
  </si>
  <si>
    <t>New Zealand</t>
  </si>
  <si>
    <t>Nigeria</t>
  </si>
  <si>
    <t>Norway</t>
  </si>
  <si>
    <t>Philippines</t>
  </si>
  <si>
    <t>Poland</t>
  </si>
  <si>
    <t>Puerto Rico</t>
  </si>
  <si>
    <t>Qatar</t>
  </si>
  <si>
    <t>Russia</t>
  </si>
  <si>
    <t>Saudi Arabia</t>
  </si>
  <si>
    <t>Singapore</t>
  </si>
  <si>
    <t>South Africa</t>
  </si>
  <si>
    <t>South Korea</t>
  </si>
  <si>
    <t>Spain</t>
  </si>
  <si>
    <t>Sri Lanka</t>
  </si>
  <si>
    <t>Sweden</t>
  </si>
  <si>
    <t>Switzerland</t>
  </si>
  <si>
    <t>Taiwan</t>
  </si>
  <si>
    <t>Thailand</t>
  </si>
  <si>
    <t>Turkey</t>
  </si>
  <si>
    <t>United Arab Emirates</t>
  </si>
  <si>
    <t>United Kingdom</t>
  </si>
  <si>
    <t>United States</t>
  </si>
  <si>
    <t>Vietnam</t>
  </si>
  <si>
    <t>Albania</t>
  </si>
  <si>
    <t>Angola</t>
  </si>
  <si>
    <t>Belgium</t>
  </si>
  <si>
    <t>Botswana</t>
  </si>
  <si>
    <t>Bulgaria</t>
  </si>
  <si>
    <t>Cape Verde</t>
  </si>
  <si>
    <t>Chile</t>
  </si>
  <si>
    <t>Croatia</t>
  </si>
  <si>
    <t>Cyprus</t>
  </si>
  <si>
    <t>Dominican Republic</t>
  </si>
  <si>
    <t>Ecuador</t>
  </si>
  <si>
    <t>Estonia</t>
  </si>
  <si>
    <t>European Union</t>
  </si>
  <si>
    <t>Faroe Islands</t>
  </si>
  <si>
    <t>Finland</t>
  </si>
  <si>
    <t>Gambia</t>
  </si>
  <si>
    <t>Georgia</t>
  </si>
  <si>
    <t>Kazakhstan</t>
  </si>
  <si>
    <t>Latvia</t>
  </si>
  <si>
    <t>Lithuania</t>
  </si>
  <si>
    <t>Luxembourg</t>
  </si>
  <si>
    <t>Macedonia</t>
  </si>
  <si>
    <t>Maldives</t>
  </si>
  <si>
    <t>Malta</t>
  </si>
  <si>
    <t>Mauritius</t>
  </si>
  <si>
    <t>Mozambique</t>
  </si>
  <si>
    <t>New Caledonia</t>
  </si>
  <si>
    <t>Peru</t>
  </si>
  <si>
    <t>Portugal</t>
  </si>
  <si>
    <t>Romania</t>
  </si>
  <si>
    <t>Sierra Leone</t>
  </si>
  <si>
    <t>Slovakia</t>
  </si>
  <si>
    <t>Slovenia</t>
  </si>
  <si>
    <t>Uganda</t>
  </si>
  <si>
    <t>Ukraine</t>
  </si>
  <si>
    <t>Argentina</t>
  </si>
  <si>
    <t>Hong kong</t>
  </si>
  <si>
    <t>Iceland</t>
  </si>
  <si>
    <t>Kyrgyzstan</t>
  </si>
  <si>
    <t>Morocco</t>
  </si>
  <si>
    <t>Pakistan</t>
  </si>
  <si>
    <t>Venezuela</t>
  </si>
  <si>
    <t>Bahamas</t>
  </si>
  <si>
    <t>Fiji</t>
  </si>
  <si>
    <t>Honduras</t>
  </si>
  <si>
    <t>Jordan</t>
  </si>
  <si>
    <t>Montenegro</t>
  </si>
  <si>
    <t>Palestine</t>
  </si>
  <si>
    <t>Swaziland</t>
  </si>
  <si>
    <t>Armenia</t>
  </si>
  <si>
    <t>Azerbaijan</t>
  </si>
  <si>
    <t>Belarus</t>
  </si>
  <si>
    <t>Benin</t>
  </si>
  <si>
    <t>Bosnia and Herzegovina</t>
  </si>
  <si>
    <t>Burkina Faso</t>
  </si>
  <si>
    <t>Congo</t>
  </si>
  <si>
    <t>Cuba</t>
  </si>
  <si>
    <t>Guinea Bissau</t>
  </si>
  <si>
    <t>Ivory Coast</t>
  </si>
  <si>
    <t>Macau</t>
  </si>
  <si>
    <t>Mali</t>
  </si>
  <si>
    <t>Moldova</t>
  </si>
  <si>
    <t>Niger</t>
  </si>
  <si>
    <t>Senegal</t>
  </si>
  <si>
    <t>Serbia</t>
  </si>
  <si>
    <t>Togo</t>
  </si>
  <si>
    <t>Uzbekistan</t>
  </si>
  <si>
    <t>Bahrain</t>
  </si>
  <si>
    <t>Bangladesh</t>
  </si>
  <si>
    <t>Belize</t>
  </si>
  <si>
    <t>Bhutan</t>
  </si>
  <si>
    <t>Bolivia</t>
  </si>
  <si>
    <t>Brunei</t>
  </si>
  <si>
    <t>Burundi</t>
  </si>
  <si>
    <t>Comoros</t>
  </si>
  <si>
    <t>Costa Rica</t>
  </si>
  <si>
    <t>El Salvador</t>
  </si>
  <si>
    <t>Equatorial Guinea</t>
  </si>
  <si>
    <t>Guatemala</t>
  </si>
  <si>
    <t>Guyana</t>
  </si>
  <si>
    <t>Iraq</t>
  </si>
  <si>
    <t>Jamaica</t>
  </si>
  <si>
    <t>Kuwait</t>
  </si>
  <si>
    <t>Laos</t>
  </si>
  <si>
    <t>Lesotho</t>
  </si>
  <si>
    <t>Liberia</t>
  </si>
  <si>
    <t>Libya</t>
  </si>
  <si>
    <t>Malawi</t>
  </si>
  <si>
    <t>Mongolia</t>
  </si>
  <si>
    <t>Namibia</t>
  </si>
  <si>
    <t>Nicaragua</t>
  </si>
  <si>
    <t>Oman</t>
  </si>
  <si>
    <t>Paraguay</t>
  </si>
  <si>
    <t>Rwanda</t>
  </si>
  <si>
    <t>Sao Tome And Principe</t>
  </si>
  <si>
    <t>Seychelles</t>
  </si>
  <si>
    <t>Sudan</t>
  </si>
  <si>
    <t>Tajikistan</t>
  </si>
  <si>
    <t>Tanzania</t>
  </si>
  <si>
    <t>Trinidad And Tobago</t>
  </si>
  <si>
    <t>Tunisia</t>
  </si>
  <si>
    <t>Uruguay</t>
  </si>
  <si>
    <t>Zimbabwe</t>
  </si>
  <si>
    <t>Haiti</t>
  </si>
  <si>
    <t>Yemen</t>
  </si>
  <si>
    <t>Suriname</t>
  </si>
  <si>
    <t>Iran</t>
  </si>
  <si>
    <t>Ghana</t>
  </si>
  <si>
    <t>Guinea</t>
  </si>
  <si>
    <t>Zambia</t>
  </si>
  <si>
    <t>Madagascar</t>
  </si>
  <si>
    <t>Sao Tome and Principe</t>
  </si>
  <si>
    <t>Barbados</t>
  </si>
  <si>
    <t>Ethiopia</t>
  </si>
  <si>
    <t>Mauritania</t>
  </si>
  <si>
    <t>Nepal</t>
  </si>
  <si>
    <t>Papua New Guinea</t>
  </si>
  <si>
    <t>Trinidad and Tobago</t>
  </si>
  <si>
    <t>Algeria</t>
  </si>
  <si>
    <t>Cameroon</t>
  </si>
  <si>
    <t>Central African Republic</t>
  </si>
  <si>
    <t>Chad</t>
  </si>
  <si>
    <t>Gabon</t>
  </si>
  <si>
    <t>Republic of the Congo</t>
  </si>
  <si>
    <t>Cambodia</t>
  </si>
  <si>
    <t>Kosovo</t>
  </si>
  <si>
    <t>Afghanistan</t>
  </si>
  <si>
    <t>Aruba</t>
  </si>
  <si>
    <t>Bermuda</t>
  </si>
  <si>
    <t>Cayman Islands</t>
  </si>
  <si>
    <t>Djibouti</t>
  </si>
  <si>
    <t>East Timor</t>
  </si>
  <si>
    <t>Panama</t>
  </si>
  <si>
    <t>Somalia</t>
  </si>
  <si>
    <t>South Sudan</t>
  </si>
  <si>
    <t>Syria</t>
  </si>
  <si>
    <t>Vanuatu</t>
  </si>
  <si>
    <t>Calendar</t>
  </si>
  <si>
    <t>Actual</t>
  </si>
  <si>
    <t>Core PPI YoY Oct</t>
  </si>
  <si>
    <t>Core PPI MoM Oct</t>
  </si>
  <si>
    <t>Core PPI MoM Nov</t>
  </si>
  <si>
    <t>Core PPI YoY Nov</t>
  </si>
  <si>
    <t>Eritrea</t>
  </si>
  <si>
    <t>North Korea</t>
  </si>
  <si>
    <t>Turkmenistan</t>
  </si>
  <si>
    <t>Liechtenstein</t>
  </si>
  <si>
    <t>Range</t>
  </si>
  <si>
    <t>2</t>
  </si>
  <si>
    <t>4</t>
  </si>
  <si>
    <t>9.2</t>
  </si>
  <si>
    <t>7</t>
  </si>
  <si>
    <t>1.50</t>
  </si>
  <si>
    <t>%</t>
  </si>
  <si>
    <t>5</t>
  </si>
  <si>
    <t>2.90</t>
  </si>
  <si>
    <t>29</t>
  </si>
  <si>
    <t>2.50</t>
  </si>
  <si>
    <t>5.1</t>
  </si>
  <si>
    <t>2.10</t>
  </si>
  <si>
    <t>0.30</t>
  </si>
  <si>
    <t>16.00</t>
  </si>
  <si>
    <t>19.00</t>
  </si>
  <si>
    <t>9.60</t>
  </si>
  <si>
    <t>9.7</t>
  </si>
  <si>
    <t>5.50</t>
  </si>
  <si>
    <t>4.9</t>
  </si>
  <si>
    <t>3.30</t>
  </si>
  <si>
    <t>3.8</t>
  </si>
  <si>
    <t>15</t>
  </si>
  <si>
    <t>4.6</t>
  </si>
  <si>
    <t>4.30</t>
  </si>
  <si>
    <t>6.7</t>
  </si>
  <si>
    <t>11.80</t>
  </si>
  <si>
    <t>11.90</t>
  </si>
  <si>
    <t>10.2</t>
  </si>
  <si>
    <t>0.6</t>
  </si>
  <si>
    <t>2.5</t>
  </si>
  <si>
    <t>3.50</t>
  </si>
  <si>
    <t>4.1</t>
  </si>
  <si>
    <t>2.30</t>
  </si>
  <si>
    <t>13.30</t>
  </si>
  <si>
    <t>4.10</t>
  </si>
  <si>
    <t>4.3</t>
  </si>
  <si>
    <t>4.20</t>
  </si>
  <si>
    <t>2.2</t>
  </si>
  <si>
    <t>1.70</t>
  </si>
  <si>
    <t>7.40</t>
  </si>
  <si>
    <t>3.61</t>
  </si>
  <si>
    <t>0.60</t>
  </si>
  <si>
    <t>6.10</t>
  </si>
  <si>
    <t>3.9</t>
  </si>
  <si>
    <t>3.4</t>
  </si>
  <si>
    <t>3.70</t>
  </si>
  <si>
    <t>2.20</t>
  </si>
  <si>
    <t>1.7</t>
  </si>
  <si>
    <t>1.9</t>
  </si>
  <si>
    <t>3.90</t>
  </si>
  <si>
    <t>12.2</t>
  </si>
  <si>
    <t>2.80</t>
  </si>
  <si>
    <t>7.30</t>
  </si>
  <si>
    <t>6.2</t>
  </si>
  <si>
    <t>3.6</t>
  </si>
  <si>
    <t>5.70</t>
  </si>
  <si>
    <t>6.1</t>
  </si>
  <si>
    <t>3.10</t>
  </si>
  <si>
    <t>0.1</t>
  </si>
  <si>
    <t>3.60</t>
  </si>
  <si>
    <t>3.5</t>
  </si>
  <si>
    <t>2.4</t>
  </si>
  <si>
    <t>4.90</t>
  </si>
  <si>
    <t>4.50</t>
  </si>
  <si>
    <t>5.90</t>
  </si>
  <si>
    <t>5.4</t>
  </si>
  <si>
    <t>6.20</t>
  </si>
  <si>
    <t>6.4</t>
  </si>
  <si>
    <t>17.6</t>
  </si>
  <si>
    <t>9.4</t>
  </si>
  <si>
    <t>3.2</t>
  </si>
  <si>
    <t>22.50</t>
  </si>
  <si>
    <t>15.3</t>
  </si>
  <si>
    <t>12.90</t>
  </si>
  <si>
    <t>14</t>
  </si>
  <si>
    <t>11.5</t>
  </si>
  <si>
    <t>9.50</t>
  </si>
  <si>
    <t>9</t>
  </si>
  <si>
    <t>8.5</t>
  </si>
  <si>
    <t>8.50</t>
  </si>
  <si>
    <t>7.5</t>
  </si>
  <si>
    <t>6.50</t>
  </si>
  <si>
    <t>6.5</t>
  </si>
  <si>
    <t>6.00</t>
  </si>
  <si>
    <t>6</t>
  </si>
  <si>
    <t>5.5</t>
  </si>
  <si>
    <t>4.5</t>
  </si>
  <si>
    <t>4.00</t>
  </si>
  <si>
    <t>2.00</t>
  </si>
  <si>
    <t>1.5</t>
  </si>
  <si>
    <t>8.5 : 1</t>
  </si>
  <si>
    <t>33.40</t>
  </si>
  <si>
    <t>34</t>
  </si>
  <si>
    <t>37.6 : 19.5</t>
  </si>
  <si>
    <t>32.71</t>
  </si>
  <si>
    <t>30.70</t>
  </si>
  <si>
    <t>35 : 19.9</t>
  </si>
  <si>
    <t>29.10</t>
  </si>
  <si>
    <t>30.4 : 21.5</t>
  </si>
  <si>
    <t>25.04</t>
  </si>
  <si>
    <t>24.37</t>
  </si>
  <si>
    <t>25.3 : 22.55</t>
  </si>
  <si>
    <t>24.60</t>
  </si>
  <si>
    <t>26</t>
  </si>
  <si>
    <t>35.6 : 8.8</t>
  </si>
  <si>
    <t>24.50</t>
  </si>
  <si>
    <t>25.3</t>
  </si>
  <si>
    <t>57 : 24.5</t>
  </si>
  <si>
    <t>23.60</t>
  </si>
  <si>
    <t>23.61</t>
  </si>
  <si>
    <t>44.16 : 22.96</t>
  </si>
  <si>
    <t>23.10</t>
  </si>
  <si>
    <t>22.7</t>
  </si>
  <si>
    <t>23.1 : 5.1</t>
  </si>
  <si>
    <t>22.3</t>
  </si>
  <si>
    <t>28.6 : 21.6</t>
  </si>
  <si>
    <t>19.50</t>
  </si>
  <si>
    <t>19.4</t>
  </si>
  <si>
    <t>20.4 : 16.9</t>
  </si>
  <si>
    <t>19.10</t>
  </si>
  <si>
    <t>16.9</t>
  </si>
  <si>
    <t>26.4 : 16.8</t>
  </si>
  <si>
    <t>19.2</t>
  </si>
  <si>
    <t>19.2 : 10.8</t>
  </si>
  <si>
    <t>15.1</t>
  </si>
  <si>
    <t>25.7 : 5.6</t>
  </si>
  <si>
    <t>17.90</t>
  </si>
  <si>
    <t>26.2 : 13.9</t>
  </si>
  <si>
    <t>17.70</t>
  </si>
  <si>
    <t>21.9</t>
  </si>
  <si>
    <t>21.9 : 6.3</t>
  </si>
  <si>
    <t>17.30</t>
  </si>
  <si>
    <t>17.1</t>
  </si>
  <si>
    <t>21.1 : 16.1</t>
  </si>
  <si>
    <t>17.10</t>
  </si>
  <si>
    <t>17.5</t>
  </si>
  <si>
    <t>38.7 : 17.1</t>
  </si>
  <si>
    <t>27.8 : 7.3</t>
  </si>
  <si>
    <t>16.35</t>
  </si>
  <si>
    <t>31 : 10.2</t>
  </si>
  <si>
    <t>15.8</t>
  </si>
  <si>
    <t>19.8 : 15.8</t>
  </si>
  <si>
    <t>17.8 : 1</t>
  </si>
  <si>
    <t>15.10</t>
  </si>
  <si>
    <t>18.9 : 12.4</t>
  </si>
  <si>
    <t>14.80</t>
  </si>
  <si>
    <t>28.1 : 14.8</t>
  </si>
  <si>
    <t>14.00</t>
  </si>
  <si>
    <t>23.9 : 7</t>
  </si>
  <si>
    <t>13.92</t>
  </si>
  <si>
    <t>26.94 : 4.41</t>
  </si>
  <si>
    <t>14.8 : 7.3</t>
  </si>
  <si>
    <t>13.1</t>
  </si>
  <si>
    <t>17.6 : 13.1</t>
  </si>
  <si>
    <t>12.7</t>
  </si>
  <si>
    <t>14.2 : 12.7</t>
  </si>
  <si>
    <t>17.8 : 8.3</t>
  </si>
  <si>
    <t>12.70</t>
  </si>
  <si>
    <t>13.9</t>
  </si>
  <si>
    <t>18.3 : 10.3</t>
  </si>
  <si>
    <t>12.20</t>
  </si>
  <si>
    <t>21.4 : 10.7</t>
  </si>
  <si>
    <t>16.8 : 10.3</t>
  </si>
  <si>
    <t>11.6</t>
  </si>
  <si>
    <t>19.2 : 11.6</t>
  </si>
  <si>
    <t>12</t>
  </si>
  <si>
    <t>22.3 : 11.8</t>
  </si>
  <si>
    <t>11.66</t>
  </si>
  <si>
    <t>19.1 : 9.85</t>
  </si>
  <si>
    <t>11.70</t>
  </si>
  <si>
    <t>11.1</t>
  </si>
  <si>
    <t>29.5 : 9.8</t>
  </si>
  <si>
    <t>11.9</t>
  </si>
  <si>
    <t>13.7 : 6.2</t>
  </si>
  <si>
    <t>14.7 : 9.5</t>
  </si>
  <si>
    <t>10.70</t>
  </si>
  <si>
    <t>10.1</t>
  </si>
  <si>
    <t>15.7 : 6.9</t>
  </si>
  <si>
    <t>10.40</t>
  </si>
  <si>
    <t>20.6 : 9.6</t>
  </si>
  <si>
    <t>10.10</t>
  </si>
  <si>
    <t>13.2 : 7.6</t>
  </si>
  <si>
    <t>9.90</t>
  </si>
  <si>
    <t>11.8 : 2.8</t>
  </si>
  <si>
    <t>9.70</t>
  </si>
  <si>
    <t>10.6</t>
  </si>
  <si>
    <t>20.8 : 5.9</t>
  </si>
  <si>
    <t>13.1 : 5.8</t>
  </si>
  <si>
    <t>9.9</t>
  </si>
  <si>
    <t>12.9 : 9.7</t>
  </si>
  <si>
    <t>11.7 : 3.1</t>
  </si>
  <si>
    <t>10.3</t>
  </si>
  <si>
    <t>25.5 : 9.5</t>
  </si>
  <si>
    <t>9.40</t>
  </si>
  <si>
    <t>23.3 : 8</t>
  </si>
  <si>
    <t>15.1 : 7.8</t>
  </si>
  <si>
    <t>9.30</t>
  </si>
  <si>
    <t>9.8</t>
  </si>
  <si>
    <t>17.87 : 7.3</t>
  </si>
  <si>
    <t>12.2 : 9.3</t>
  </si>
  <si>
    <t>9.20</t>
  </si>
  <si>
    <t>9.3</t>
  </si>
  <si>
    <t>9.3 : 4.7</t>
  </si>
  <si>
    <t>9.3 : 1.3</t>
  </si>
  <si>
    <t>13.4 : 5.4</t>
  </si>
  <si>
    <t>8.90</t>
  </si>
  <si>
    <t>8.9</t>
  </si>
  <si>
    <t>10.6 : 8.9</t>
  </si>
  <si>
    <t>12.4 : 6.7</t>
  </si>
  <si>
    <t>8.70</t>
  </si>
  <si>
    <t>8.4</t>
  </si>
  <si>
    <t>15.3 : 2.7</t>
  </si>
  <si>
    <t>8.60</t>
  </si>
  <si>
    <t>10.7 : 7.2</t>
  </si>
  <si>
    <t>7.3</t>
  </si>
  <si>
    <t>10.9 : 0.8</t>
  </si>
  <si>
    <t>25.3 : 7</t>
  </si>
  <si>
    <t>7.80</t>
  </si>
  <si>
    <t>13.4 : 7.5</t>
  </si>
  <si>
    <t>7.8</t>
  </si>
  <si>
    <t>16.5 : 7.8</t>
  </si>
  <si>
    <t>23.6 : 6.7</t>
  </si>
  <si>
    <t>16.8 : 3</t>
  </si>
  <si>
    <t>7.60</t>
  </si>
  <si>
    <t>17 : 5.5</t>
  </si>
  <si>
    <t>12.1 : 7.3</t>
  </si>
  <si>
    <t>15.5 : 6.3</t>
  </si>
  <si>
    <t>10.6 : 6.3</t>
  </si>
  <si>
    <t>13.5 : 5.1</t>
  </si>
  <si>
    <t>10.5 : 1.3</t>
  </si>
  <si>
    <t>6.70</t>
  </si>
  <si>
    <t>6.6</t>
  </si>
  <si>
    <t>10.4 : 4.6</t>
  </si>
  <si>
    <t>19.7 : 2.7</t>
  </si>
  <si>
    <t>7.7 : 6.4</t>
  </si>
  <si>
    <t>7 : 6.1</t>
  </si>
  <si>
    <t>6.40</t>
  </si>
  <si>
    <t>5.8</t>
  </si>
  <si>
    <t>19.7 : 5.1</t>
  </si>
  <si>
    <t>7.97 : 5.88</t>
  </si>
  <si>
    <t>20.7 : 5.5</t>
  </si>
  <si>
    <t>6.3</t>
  </si>
  <si>
    <t>13 : 5.6</t>
  </si>
  <si>
    <t>9.1 : 6.1</t>
  </si>
  <si>
    <t>7.4</t>
  </si>
  <si>
    <t>9.2 : 5.2</t>
  </si>
  <si>
    <t>6.7 : 2.4</t>
  </si>
  <si>
    <t>6.1 : 0.8</t>
  </si>
  <si>
    <t>17.5 : 3.7</t>
  </si>
  <si>
    <t>21.3 : 5.3</t>
  </si>
  <si>
    <t>16.3 : 4.2</t>
  </si>
  <si>
    <t>5.6</t>
  </si>
  <si>
    <t>11.86 : 4.54</t>
  </si>
  <si>
    <t>19.9 : 0.7</t>
  </si>
  <si>
    <t>19.27 : 4.68</t>
  </si>
  <si>
    <t>12.1 : 3</t>
  </si>
  <si>
    <t>7.8 : 3.1</t>
  </si>
  <si>
    <t>5.9</t>
  </si>
  <si>
    <t>13.1 : 2.9</t>
  </si>
  <si>
    <t>6.3 : 4.35</t>
  </si>
  <si>
    <t>5.40</t>
  </si>
  <si>
    <t>7.2 : 1.4</t>
  </si>
  <si>
    <t>7.8 : 5.4</t>
  </si>
  <si>
    <t>5.28</t>
  </si>
  <si>
    <t>5.01</t>
  </si>
  <si>
    <t>11.24 : 2</t>
  </si>
  <si>
    <t>5.20</t>
  </si>
  <si>
    <t>11.2 : 4</t>
  </si>
  <si>
    <t>11.8 : 4.5</t>
  </si>
  <si>
    <t>11 : 5.2</t>
  </si>
  <si>
    <t>17.8 : 1.6</t>
  </si>
  <si>
    <t>5.10</t>
  </si>
  <si>
    <t>20.7 : 0.3</t>
  </si>
  <si>
    <t>16.6 : 3.7</t>
  </si>
  <si>
    <t>4.92</t>
  </si>
  <si>
    <t>19.79 : 4.88</t>
  </si>
  <si>
    <t>5.16</t>
  </si>
  <si>
    <t>10.8 : 4.17</t>
  </si>
  <si>
    <t>4.80</t>
  </si>
  <si>
    <t>4.8</t>
  </si>
  <si>
    <t>17.3 : 3.9</t>
  </si>
  <si>
    <t>9.7 : 4.8</t>
  </si>
  <si>
    <t>4.60</t>
  </si>
  <si>
    <t>14.1 : 4.3</t>
  </si>
  <si>
    <t>13.9 : 4.5</t>
  </si>
  <si>
    <t>4.2</t>
  </si>
  <si>
    <t>5.1 : 2.2</t>
  </si>
  <si>
    <t>9.1 : 0.1</t>
  </si>
  <si>
    <t>4.7 : 3.4</t>
  </si>
  <si>
    <t>9.4 : 3.6</t>
  </si>
  <si>
    <t>11.2 : 3.3</t>
  </si>
  <si>
    <t>6.4 : 4.2</t>
  </si>
  <si>
    <t>10.14 : 3.8</t>
  </si>
  <si>
    <t>13 : 2.2</t>
  </si>
  <si>
    <t>8.7 : 3.8</t>
  </si>
  <si>
    <t>3.7</t>
  </si>
  <si>
    <t>16 : 3.1</t>
  </si>
  <si>
    <t>19.5 : 0.5</t>
  </si>
  <si>
    <t>3.80</t>
  </si>
  <si>
    <t>5.1 : 2.4</t>
  </si>
  <si>
    <t>21.1 : 3.1</t>
  </si>
  <si>
    <t>12 : 3.4</t>
  </si>
  <si>
    <t>3.73</t>
  </si>
  <si>
    <t>3.72</t>
  </si>
  <si>
    <t>6.02 : 1.04</t>
  </si>
  <si>
    <t>4.7 : 3.7</t>
  </si>
  <si>
    <t>6.2 : 2.4</t>
  </si>
  <si>
    <t>4.3 : 3.61</t>
  </si>
  <si>
    <t>4.5 : 3.6</t>
  </si>
  <si>
    <t>7.1 : 3</t>
  </si>
  <si>
    <t>11.8 : 3.3</t>
  </si>
  <si>
    <t>6.42 : 2.22</t>
  </si>
  <si>
    <t>4.7 : 1</t>
  </si>
  <si>
    <t>10.8 : 2.5</t>
  </si>
  <si>
    <t>3.40</t>
  </si>
  <si>
    <t>6 : 2.1</t>
  </si>
  <si>
    <t>8.1 : 3.1</t>
  </si>
  <si>
    <t>9.9 : 3.2</t>
  </si>
  <si>
    <t>8.24 : 3.4</t>
  </si>
  <si>
    <t>3.3</t>
  </si>
  <si>
    <t>3.5 : 2.2</t>
  </si>
  <si>
    <t>3.20</t>
  </si>
  <si>
    <t>4.5 : 2.7</t>
  </si>
  <si>
    <t>4.5 : 1.9</t>
  </si>
  <si>
    <t>11.5 : 0.4</t>
  </si>
  <si>
    <t>9.69 : 0.09</t>
  </si>
  <si>
    <t>7.5 : 2.6</t>
  </si>
  <si>
    <t>2.57</t>
  </si>
  <si>
    <t>2.46</t>
  </si>
  <si>
    <t>4.2 : 1.15</t>
  </si>
  <si>
    <t>7.3 : 2.5</t>
  </si>
  <si>
    <t>2.3</t>
  </si>
  <si>
    <t>5.7 : 1.5</t>
  </si>
  <si>
    <t>2.40</t>
  </si>
  <si>
    <t>4 : 1.15</t>
  </si>
  <si>
    <t>2.9 : 2.4</t>
  </si>
  <si>
    <t>6 : 1.4</t>
  </si>
  <si>
    <t>3.13 : 2</t>
  </si>
  <si>
    <t>5.5 : 1</t>
  </si>
  <si>
    <t>2.15</t>
  </si>
  <si>
    <t>2.17</t>
  </si>
  <si>
    <t>4.5 : 1.81</t>
  </si>
  <si>
    <t>2.7 : 0.7</t>
  </si>
  <si>
    <t>3.5 : 0.94</t>
  </si>
  <si>
    <t>2.06</t>
  </si>
  <si>
    <t>2.08</t>
  </si>
  <si>
    <t>3.6 : 0.5</t>
  </si>
  <si>
    <t>4.13 : 2</t>
  </si>
  <si>
    <t>15.9 : 2</t>
  </si>
  <si>
    <t>9.7 : 1.6</t>
  </si>
  <si>
    <t>3.2 : 1.7</t>
  </si>
  <si>
    <t>7.1 : 1.7</t>
  </si>
  <si>
    <t>5.8 : 0.6</t>
  </si>
  <si>
    <t>2.4 : 1.6</t>
  </si>
  <si>
    <t>1.60</t>
  </si>
  <si>
    <t>4.17 : 0.8</t>
  </si>
  <si>
    <t>2.1 : 1.5</t>
  </si>
  <si>
    <t>5.73 : 0.39</t>
  </si>
  <si>
    <t>2.6 : 0.6</t>
  </si>
  <si>
    <t>0.3</t>
  </si>
  <si>
    <t>4 : 0.3</t>
  </si>
  <si>
    <t>5.1 : 0.3</t>
  </si>
  <si>
    <t>0.10</t>
  </si>
  <si>
    <t>0.2</t>
  </si>
  <si>
    <t>2.5 : 0.1</t>
  </si>
  <si>
    <t>3.9 : 0.1</t>
  </si>
  <si>
    <t>Rolling 12 MTH AVG. %</t>
  </si>
  <si>
    <t>PMI</t>
  </si>
  <si>
    <t>NON-PMI</t>
  </si>
  <si>
    <t>B_Confid</t>
  </si>
  <si>
    <t>Value change</t>
  </si>
  <si>
    <t>Value Charge</t>
  </si>
  <si>
    <t>Rolling 12 Mth Avg</t>
  </si>
  <si>
    <t xml:space="preserve">Rolling 12 MTH AVG. </t>
  </si>
  <si>
    <t>C.Confi</t>
  </si>
  <si>
    <t>32.57</t>
  </si>
  <si>
    <t>46.1 : 32.57</t>
  </si>
  <si>
    <t>16.50</t>
  </si>
  <si>
    <t>16.6</t>
  </si>
  <si>
    <t>16.21</t>
  </si>
  <si>
    <t>13.80</t>
  </si>
  <si>
    <t>13.4</t>
  </si>
  <si>
    <t>13.20</t>
  </si>
  <si>
    <t>11.4</t>
  </si>
  <si>
    <t>19.7 : 7.37</t>
  </si>
  <si>
    <t>12.80</t>
  </si>
  <si>
    <t>12.9</t>
  </si>
  <si>
    <t>12.40</t>
  </si>
  <si>
    <t>12.4 : 8.3</t>
  </si>
  <si>
    <t>11.10</t>
  </si>
  <si>
    <t>11.00</t>
  </si>
  <si>
    <t>11.2</t>
  </si>
  <si>
    <t>10.9</t>
  </si>
  <si>
    <t>9.80</t>
  </si>
  <si>
    <t>9.10</t>
  </si>
  <si>
    <t>9.00</t>
  </si>
  <si>
    <t>9.3 : 6.3</t>
  </si>
  <si>
    <t>8.40</t>
  </si>
  <si>
    <t>8.3</t>
  </si>
  <si>
    <t>11.6 : 6.8</t>
  </si>
  <si>
    <t>7.90</t>
  </si>
  <si>
    <t>7.7</t>
  </si>
  <si>
    <t>7.20</t>
  </si>
  <si>
    <t>7.6</t>
  </si>
  <si>
    <t>8.2 : 6.7</t>
  </si>
  <si>
    <t>7.00</t>
  </si>
  <si>
    <t>6.9</t>
  </si>
  <si>
    <t>11 : 6.2</t>
  </si>
  <si>
    <t>6.8</t>
  </si>
  <si>
    <t>5.30</t>
  </si>
  <si>
    <t>5.2</t>
  </si>
  <si>
    <t>4.7</t>
  </si>
  <si>
    <t>5.7</t>
  </si>
  <si>
    <t>12.7 : 1.4</t>
  </si>
  <si>
    <t>3.62</t>
  </si>
  <si>
    <t>11.4 : 3.4</t>
  </si>
  <si>
    <t>7.9 : 3.2</t>
  </si>
  <si>
    <t>2.9</t>
  </si>
  <si>
    <t>3.00</t>
  </si>
  <si>
    <t>2.60</t>
  </si>
  <si>
    <t>2.4 : 0.6</t>
  </si>
  <si>
    <t>2.1</t>
  </si>
  <si>
    <t>1.00</t>
  </si>
  <si>
    <t>1</t>
  </si>
  <si>
    <t>14.3 : 1</t>
  </si>
  <si>
    <t>1.1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</si>
</sst>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0.0%"/>
  </numFmts>
  <fonts count="8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8"/>
      <color theme="0"/>
      <name val="Calibri"/>
      <family val="2"/>
      <scheme val="minor"/>
    </font>
    <font>
      <sz val="11"/>
      <name val="Calibri"/>
      <family val="2"/>
      <scheme val="minor"/>
    </font>
    <font>
      <sz val="12.1"/>
      <color rgb="FF000000"/>
      <name val="Arial"/>
      <family val="2"/>
    </font>
    <font>
      <sz val="11"/>
      <color rgb="FF333333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9"/>
        <bgColor theme="9"/>
      </patternFill>
    </fill>
    <fill>
      <patternFill patternType="solid">
        <fgColor theme="9" tint="0.79998168889431442"/>
        <bgColor theme="9" tint="0.79998168889431442"/>
      </patternFill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theme="9" tint="0.39997558519241921"/>
      </left>
      <right/>
      <top style="thin">
        <color theme="9" tint="0.39997558519241921"/>
      </top>
      <bottom style="thin">
        <color theme="9" tint="0.3999755851924192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theme="0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NumberFormat="1"/>
    <xf numFmtId="14" fontId="0" fillId="0" borderId="0" xfId="0" applyNumberFormat="1"/>
    <xf numFmtId="0" fontId="0" fillId="0" borderId="0" xfId="0" applyAlignment="1">
      <alignment horizontal="center"/>
    </xf>
    <xf numFmtId="0" fontId="0" fillId="0" borderId="1" xfId="0" applyBorder="1"/>
    <xf numFmtId="0" fontId="0" fillId="3" borderId="1" xfId="0" applyFill="1" applyBorder="1"/>
    <xf numFmtId="2" fontId="0" fillId="0" borderId="0" xfId="0" applyNumberFormat="1"/>
    <xf numFmtId="0" fontId="5" fillId="0" borderId="0" xfId="0" applyFont="1"/>
    <xf numFmtId="0" fontId="0" fillId="4" borderId="0" xfId="0" applyFill="1"/>
    <xf numFmtId="0" fontId="4" fillId="2" borderId="3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vertical="center"/>
    </xf>
    <xf numFmtId="0" fontId="0" fillId="4" borderId="4" xfId="0" applyFill="1" applyBorder="1"/>
    <xf numFmtId="0" fontId="3" fillId="2" borderId="5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0" fillId="3" borderId="1" xfId="0" applyNumberFormat="1" applyFont="1" applyFill="1" applyBorder="1"/>
    <xf numFmtId="0" fontId="0" fillId="0" borderId="1" xfId="0" applyNumberFormat="1" applyFont="1" applyBorder="1"/>
    <xf numFmtId="164" fontId="3" fillId="2" borderId="5" xfId="0" applyNumberFormat="1" applyFont="1" applyFill="1" applyBorder="1" applyAlignment="1">
      <alignment horizontal="center" vertical="center" wrapText="1"/>
    </xf>
    <xf numFmtId="164" fontId="0" fillId="4" borderId="0" xfId="0" applyNumberFormat="1" applyFill="1"/>
    <xf numFmtId="164" fontId="0" fillId="0" borderId="0" xfId="0" applyNumberFormat="1"/>
    <xf numFmtId="165" fontId="2" fillId="2" borderId="3" xfId="0" applyNumberFormat="1" applyFont="1" applyFill="1" applyBorder="1" applyAlignment="1">
      <alignment horizontal="center" vertical="center" wrapText="1"/>
    </xf>
    <xf numFmtId="165" fontId="0" fillId="0" borderId="0" xfId="0" applyNumberFormat="1"/>
    <xf numFmtId="165" fontId="0" fillId="4" borderId="0" xfId="0" applyNumberFormat="1" applyFill="1"/>
    <xf numFmtId="0" fontId="6" fillId="0" borderId="0" xfId="0" applyFont="1" applyAlignment="1">
      <alignment horizontal="justify" vertical="center" wrapText="1"/>
    </xf>
    <xf numFmtId="0" fontId="7" fillId="0" borderId="0" xfId="0" applyFont="1"/>
    <xf numFmtId="0" fontId="0" fillId="5" borderId="0" xfId="0" applyFill="1"/>
  </cellXfs>
  <cellStyles count="1">
    <cellStyle name="Normal" xfId="0" builtinId="0"/>
  </cellStyles>
  <dxfs count="48">
    <dxf>
      <numFmt numFmtId="19" formatCode="m/d/yyyy"/>
    </dxf>
    <dxf>
      <numFmt numFmtId="0" formatCode="General"/>
    </dxf>
    <dxf>
      <numFmt numFmtId="19" formatCode="m/d/yyyy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9" formatCode="m/d/yyyy"/>
    </dxf>
    <dxf>
      <numFmt numFmtId="0" formatCode="General"/>
    </dxf>
    <dxf>
      <numFmt numFmtId="0" formatCode="General"/>
    </dxf>
    <dxf>
      <numFmt numFmtId="19" formatCode="m/d/yyyy"/>
    </dxf>
    <dxf>
      <numFmt numFmtId="0" formatCode="General"/>
    </dxf>
    <dxf>
      <numFmt numFmtId="19" formatCode="m/d/yyyy"/>
    </dxf>
    <dxf>
      <numFmt numFmtId="0" formatCode="General"/>
    </dxf>
    <dxf>
      <numFmt numFmtId="19" formatCode="m/d/yyyy"/>
    </dxf>
    <dxf>
      <numFmt numFmtId="0" formatCode="General"/>
    </dxf>
    <dxf>
      <numFmt numFmtId="19" formatCode="m/d/yyyy"/>
    </dxf>
    <dxf>
      <numFmt numFmtId="0" formatCode="General"/>
    </dxf>
    <dxf>
      <numFmt numFmtId="0" formatCode="General"/>
    </dxf>
    <dxf>
      <numFmt numFmtId="0" formatCode="General"/>
    </dxf>
    <dxf>
      <numFmt numFmtId="19" formatCode="m/d/yyyy"/>
    </dxf>
    <dxf>
      <numFmt numFmtId="0" formatCode="General"/>
    </dxf>
    <dxf>
      <numFmt numFmtId="0" formatCode="General"/>
    </dxf>
    <dxf>
      <numFmt numFmtId="0" formatCode="General"/>
    </dxf>
    <dxf>
      <numFmt numFmtId="19" formatCode="m/d/yyyy"/>
    </dxf>
    <dxf>
      <numFmt numFmtId="0" formatCode="General"/>
    </dxf>
    <dxf>
      <numFmt numFmtId="0" formatCode="General"/>
    </dxf>
    <dxf>
      <numFmt numFmtId="0" formatCode="General"/>
    </dxf>
    <dxf>
      <numFmt numFmtId="19" formatCode="m/d/yyyy"/>
    </dxf>
    <dxf>
      <numFmt numFmtId="0" formatCode="General"/>
    </dxf>
    <dxf>
      <numFmt numFmtId="0" formatCode="General"/>
    </dxf>
    <dxf>
      <numFmt numFmtId="0" formatCode="General"/>
    </dxf>
    <dxf>
      <numFmt numFmtId="19" formatCode="m/d/yyyy"/>
    </dxf>
    <dxf>
      <numFmt numFmtId="0" formatCode="General"/>
    </dxf>
    <dxf>
      <numFmt numFmtId="0" formatCode="General"/>
    </dxf>
    <dxf>
      <numFmt numFmtId="0" formatCode="General"/>
    </dxf>
    <dxf>
      <numFmt numFmtId="19" formatCode="m/d/yyyy"/>
    </dxf>
    <dxf>
      <numFmt numFmtId="0" formatCode="General"/>
    </dxf>
    <dxf>
      <numFmt numFmtId="0" formatCode="General"/>
    </dxf>
    <dxf>
      <numFmt numFmtId="0" formatCode="General"/>
    </dxf>
    <dxf>
      <numFmt numFmtId="19" formatCode="m/d/yyyy"/>
    </dxf>
    <dxf>
      <numFmt numFmtId="0" formatCode="General"/>
    </dxf>
    <dxf>
      <numFmt numFmtId="0" formatCode="General"/>
    </dxf>
    <dxf>
      <numFmt numFmtId="0" formatCode="General"/>
    </dxf>
    <dxf>
      <numFmt numFmtId="19" formatCode="m/d/yyyy"/>
    </dxf>
    <dxf>
      <numFmt numFmtId="0" formatCode="General"/>
    </dxf>
    <dxf>
      <numFmt numFmtId="19" formatCode="m/d/yyyy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1.xml"/><Relationship Id="rId26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externalLink" Target="externalLinks/externalLink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onnections" Target="connections.xml"/><Relationship Id="rId27" Type="http://schemas.microsoft.com/office/2006/relationships/vbaProject" Target="vbaProject.bin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orey/Desktop/Anton%20Heatwave/D-B_Confi/B_Confi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orey/Desktop/Anton%20Heatwave/B-PMI/Countries%20Indicators%20%231%20NSB%20(1)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orey/Desktop/Anton%20Heatwave/C-NON_PMI/NON_PMI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_Confin"/>
      <sheetName val="Albania"/>
      <sheetName val="Angola"/>
      <sheetName val="Australia"/>
      <sheetName val="Austria"/>
      <sheetName val="Belgium"/>
      <sheetName val="Botswana"/>
      <sheetName val="Brazil"/>
      <sheetName val="Bulgaria"/>
      <sheetName val="Canada"/>
      <sheetName val="Cape Verde"/>
      <sheetName val="Chile"/>
      <sheetName val="China"/>
      <sheetName val="Colombia"/>
      <sheetName val="Croatia"/>
      <sheetName val="Cyprus"/>
      <sheetName val="Czech Republic"/>
      <sheetName val="Denmark"/>
      <sheetName val="Dominican Republic"/>
      <sheetName val="Ecuador"/>
      <sheetName val="Estonia"/>
      <sheetName val="Euro Area"/>
      <sheetName val="European Union"/>
      <sheetName val="Faroe Islands"/>
      <sheetName val="Finland"/>
      <sheetName val="France"/>
      <sheetName val="Gambia"/>
      <sheetName val="Georgia"/>
      <sheetName val="Germany"/>
      <sheetName val="Greece"/>
      <sheetName val="Hong Kong"/>
      <sheetName val="Hungary"/>
      <sheetName val="India"/>
      <sheetName val="Indonesia"/>
      <sheetName val="Ireland"/>
      <sheetName val="Israel"/>
      <sheetName val="Italy"/>
      <sheetName val="Japan"/>
      <sheetName val="Kazakhstan"/>
      <sheetName val="Latvia"/>
      <sheetName val="Lithuania"/>
      <sheetName val="Luxembourg"/>
      <sheetName val="Macedonia"/>
      <sheetName val="Malaysia"/>
      <sheetName val="Maldives"/>
      <sheetName val="Malta"/>
      <sheetName val="Mauritius"/>
      <sheetName val="Mexico"/>
      <sheetName val="Mozambique"/>
      <sheetName val="Netherlands"/>
      <sheetName val="New Caledonia"/>
      <sheetName val="New Zealand"/>
      <sheetName val="Nigeria"/>
      <sheetName val="Norway"/>
      <sheetName val="Peru"/>
      <sheetName val="Philippines"/>
      <sheetName val="Poland"/>
      <sheetName val="Portugal"/>
      <sheetName val="Qatar"/>
      <sheetName val="Romania"/>
      <sheetName val="Russia"/>
      <sheetName val="Saudi Arabia"/>
      <sheetName val="Sierra Leone"/>
      <sheetName val="Singapore"/>
      <sheetName val="Slovakia"/>
      <sheetName val="Slovenia"/>
      <sheetName val="South Africa"/>
      <sheetName val="South Korea"/>
      <sheetName val="Spain"/>
      <sheetName val="Sri Lanka"/>
      <sheetName val="Sweden"/>
      <sheetName val="Switzerland"/>
      <sheetName val="Thailand"/>
      <sheetName val="Turkey"/>
      <sheetName val="Uganda"/>
      <sheetName val="Ukraine"/>
      <sheetName val="United Kingdom"/>
      <sheetName val="UnitedStates"/>
    </sheetNames>
    <sheetDataSet>
      <sheetData sheetId="0">
        <row r="2">
          <cell r="J2">
            <v>-5.0999999999999996</v>
          </cell>
          <cell r="K2">
            <v>-5.2500000000000003E-3</v>
          </cell>
        </row>
        <row r="3">
          <cell r="J3">
            <v>0</v>
          </cell>
          <cell r="K3">
            <v>-0.08</v>
          </cell>
        </row>
        <row r="4">
          <cell r="J4">
            <v>-2</v>
          </cell>
          <cell r="K4">
            <v>1.9916666666666666E-2</v>
          </cell>
        </row>
        <row r="5">
          <cell r="J5">
            <v>0.70000000000000107</v>
          </cell>
          <cell r="K5">
            <v>-5.333333333333333E-2</v>
          </cell>
        </row>
        <row r="6">
          <cell r="J6">
            <v>-5.0999999999999996</v>
          </cell>
          <cell r="K6">
            <v>-3.6666666666666667E-2</v>
          </cell>
        </row>
        <row r="7">
          <cell r="J7">
            <v>0</v>
          </cell>
          <cell r="K7">
            <v>0.5066666666666666</v>
          </cell>
        </row>
        <row r="8">
          <cell r="J8">
            <v>1.7999999999999972</v>
          </cell>
          <cell r="K8">
            <v>0.60433333333333317</v>
          </cell>
        </row>
        <row r="9">
          <cell r="J9">
            <v>0.69999999999999929</v>
          </cell>
          <cell r="K9">
            <v>0.24658333333333335</v>
          </cell>
        </row>
        <row r="10">
          <cell r="J10">
            <v>-8.1000000000000014</v>
          </cell>
          <cell r="K10">
            <v>0.53949999999999998</v>
          </cell>
        </row>
        <row r="11">
          <cell r="J11">
            <v>0</v>
          </cell>
          <cell r="K11">
            <v>0.114</v>
          </cell>
        </row>
        <row r="12">
          <cell r="J12">
            <v>-4.0499999999999972</v>
          </cell>
          <cell r="K12">
            <v>0.48699999999999993</v>
          </cell>
        </row>
        <row r="13">
          <cell r="J13">
            <v>0</v>
          </cell>
          <cell r="K13">
            <v>0.4973333333333334</v>
          </cell>
        </row>
        <row r="14">
          <cell r="J14">
            <v>-4.4000000000000004</v>
          </cell>
          <cell r="K14">
            <v>5.9583333333333328E-2</v>
          </cell>
        </row>
        <row r="15">
          <cell r="J15">
            <v>1.1000000000000014</v>
          </cell>
          <cell r="K15">
            <v>8.4000000000000005E-2</v>
          </cell>
        </row>
        <row r="16">
          <cell r="J16">
            <v>-1.2999999999999972</v>
          </cell>
          <cell r="K16">
            <v>1.0984166666666668</v>
          </cell>
        </row>
        <row r="17">
          <cell r="J17">
            <v>9.9999999999994316E-2</v>
          </cell>
          <cell r="K17">
            <v>0.93699999999999983</v>
          </cell>
        </row>
        <row r="18">
          <cell r="J18">
            <v>-1</v>
          </cell>
          <cell r="K18">
            <v>-5.9166666666666673E-2</v>
          </cell>
        </row>
        <row r="19">
          <cell r="J19">
            <v>0</v>
          </cell>
          <cell r="K19">
            <v>0.5626000000000001</v>
          </cell>
        </row>
        <row r="20">
          <cell r="J20">
            <v>9.6999999999998181</v>
          </cell>
          <cell r="K20">
            <v>13.998583333333334</v>
          </cell>
        </row>
        <row r="21">
          <cell r="J21">
            <v>-1.3000000000000114</v>
          </cell>
          <cell r="K21">
            <v>1.0014166666666666</v>
          </cell>
        </row>
        <row r="22">
          <cell r="J22">
            <v>-4.0000000000000008E-2</v>
          </cell>
          <cell r="K22">
            <v>1.6583333333333331E-3</v>
          </cell>
        </row>
        <row r="23">
          <cell r="J23">
            <v>-0.69999999999999929</v>
          </cell>
          <cell r="K23">
            <v>-5.6333333333333339E-2</v>
          </cell>
        </row>
        <row r="24">
          <cell r="J24">
            <v>0</v>
          </cell>
          <cell r="K24">
            <v>0.11</v>
          </cell>
        </row>
        <row r="25">
          <cell r="J25">
            <v>-0.79999999999999982</v>
          </cell>
          <cell r="K25">
            <v>-3.5333333333333335E-2</v>
          </cell>
        </row>
        <row r="26">
          <cell r="J26">
            <v>0</v>
          </cell>
          <cell r="K26">
            <v>1.0225</v>
          </cell>
        </row>
        <row r="27">
          <cell r="J27">
            <v>0</v>
          </cell>
          <cell r="K27">
            <v>0.6428571428571429</v>
          </cell>
        </row>
        <row r="28">
          <cell r="J28">
            <v>0</v>
          </cell>
          <cell r="K28">
            <v>0.19219999999999998</v>
          </cell>
        </row>
        <row r="29">
          <cell r="J29">
            <v>1.2000000000000028</v>
          </cell>
          <cell r="K29">
            <v>0.97124999999999995</v>
          </cell>
        </row>
        <row r="30">
          <cell r="J30">
            <v>2.5</v>
          </cell>
          <cell r="K30">
            <v>1.0403333333333331</v>
          </cell>
        </row>
        <row r="31">
          <cell r="J31">
            <v>-3</v>
          </cell>
          <cell r="K31">
            <v>-0.14199999999999999</v>
          </cell>
        </row>
        <row r="32">
          <cell r="J32">
            <v>-5.5</v>
          </cell>
          <cell r="K32">
            <v>7.0666666666666669E-2</v>
          </cell>
        </row>
        <row r="33">
          <cell r="J33">
            <v>0</v>
          </cell>
          <cell r="K33">
            <v>1.1405999999999998</v>
          </cell>
        </row>
        <row r="34">
          <cell r="J34">
            <v>0</v>
          </cell>
          <cell r="K34">
            <v>1.0525599999999999</v>
          </cell>
        </row>
        <row r="35">
          <cell r="J35">
            <v>0</v>
          </cell>
          <cell r="K35">
            <v>-0.13750000000000001</v>
          </cell>
        </row>
        <row r="36">
          <cell r="J36">
            <v>3.59</v>
          </cell>
          <cell r="K36">
            <v>0.24363333333333329</v>
          </cell>
        </row>
        <row r="37">
          <cell r="J37">
            <v>9.9999999999994316E-2</v>
          </cell>
          <cell r="K37">
            <v>1.00325</v>
          </cell>
        </row>
        <row r="38">
          <cell r="J38">
            <v>0</v>
          </cell>
          <cell r="K38">
            <v>4.8000000000000001E-2</v>
          </cell>
        </row>
        <row r="39">
          <cell r="J39">
            <v>0</v>
          </cell>
          <cell r="K39">
            <v>6.4000000000000001E-2</v>
          </cell>
        </row>
        <row r="40">
          <cell r="J40">
            <v>-0.89999999999999947</v>
          </cell>
          <cell r="K40">
            <v>-1.4333333333333335E-2</v>
          </cell>
        </row>
        <row r="41">
          <cell r="J41">
            <v>-0.59999999999999964</v>
          </cell>
          <cell r="K41">
            <v>-3.4083333333333334E-2</v>
          </cell>
        </row>
        <row r="42">
          <cell r="J42">
            <v>4.7000000000000028</v>
          </cell>
          <cell r="K42">
            <v>1.0388333333333333</v>
          </cell>
        </row>
        <row r="43">
          <cell r="J43">
            <v>0.60000000000000142</v>
          </cell>
          <cell r="K43">
            <v>0.32150000000000001</v>
          </cell>
        </row>
        <row r="44">
          <cell r="J44">
            <v>0</v>
          </cell>
          <cell r="K44">
            <v>0.9735999999999998</v>
          </cell>
        </row>
        <row r="45">
          <cell r="J45">
            <v>0</v>
          </cell>
          <cell r="K45">
            <v>-0.02</v>
          </cell>
        </row>
        <row r="46">
          <cell r="J46">
            <v>-12.599999999999994</v>
          </cell>
          <cell r="K46">
            <v>1.0065</v>
          </cell>
        </row>
        <row r="47">
          <cell r="J47">
            <v>0</v>
          </cell>
          <cell r="K47">
            <v>1.5648</v>
          </cell>
        </row>
        <row r="48">
          <cell r="J48">
            <v>-0.39999999999999858</v>
          </cell>
          <cell r="K48">
            <v>0.51033333333333331</v>
          </cell>
        </row>
        <row r="49">
          <cell r="J49">
            <v>0.29999999999999716</v>
          </cell>
          <cell r="K49">
            <v>0.96591666666666653</v>
          </cell>
        </row>
        <row r="50">
          <cell r="J50">
            <v>0.10000000000000009</v>
          </cell>
          <cell r="K50">
            <v>4.4416666666666653E-2</v>
          </cell>
        </row>
        <row r="51">
          <cell r="J51">
            <v>0</v>
          </cell>
          <cell r="K51">
            <v>0.86340000000000006</v>
          </cell>
        </row>
        <row r="52">
          <cell r="J52">
            <v>13.2</v>
          </cell>
          <cell r="K52">
            <v>-0.37145454545454543</v>
          </cell>
        </row>
        <row r="53">
          <cell r="J53">
            <v>1.3000000000000007</v>
          </cell>
          <cell r="K53">
            <v>0.27699999999999997</v>
          </cell>
        </row>
        <row r="54">
          <cell r="J54">
            <v>0</v>
          </cell>
          <cell r="K54">
            <v>5.0999999999999997E-2</v>
          </cell>
        </row>
        <row r="55">
          <cell r="J55">
            <v>0.20000000000000284</v>
          </cell>
          <cell r="K55">
            <v>0.5305833333333333</v>
          </cell>
        </row>
        <row r="56">
          <cell r="J56">
            <v>0</v>
          </cell>
          <cell r="K56">
            <v>0.38679999999999992</v>
          </cell>
        </row>
        <row r="57">
          <cell r="J57">
            <v>-1.6000000000000005</v>
          </cell>
          <cell r="K57">
            <v>3.2000000000000008E-2</v>
          </cell>
        </row>
        <row r="58">
          <cell r="J58">
            <v>0</v>
          </cell>
          <cell r="K58">
            <v>2.3250000000000003E-2</v>
          </cell>
        </row>
        <row r="59">
          <cell r="J59">
            <v>0</v>
          </cell>
          <cell r="K59">
            <v>0.23160000000000003</v>
          </cell>
        </row>
        <row r="60">
          <cell r="J60">
            <v>0.5</v>
          </cell>
          <cell r="K60">
            <v>9.999999999999998E-4</v>
          </cell>
        </row>
        <row r="61">
          <cell r="J61">
            <v>-1</v>
          </cell>
          <cell r="K61">
            <v>-2.4166666666666666E-2</v>
          </cell>
        </row>
        <row r="62">
          <cell r="J62">
            <v>0</v>
          </cell>
          <cell r="K62">
            <v>-2E-3</v>
          </cell>
        </row>
        <row r="63">
          <cell r="J63">
            <v>0</v>
          </cell>
          <cell r="K63">
            <v>0.62472000000000005</v>
          </cell>
        </row>
        <row r="64">
          <cell r="J64">
            <v>0</v>
          </cell>
          <cell r="K64">
            <v>-6.8000000000000005E-2</v>
          </cell>
        </row>
        <row r="65">
          <cell r="J65">
            <v>-3.3</v>
          </cell>
          <cell r="K65">
            <v>-4.791666666666667E-2</v>
          </cell>
        </row>
        <row r="66">
          <cell r="J66">
            <v>0</v>
          </cell>
          <cell r="K66">
            <v>3.3333333333333331E-3</v>
          </cell>
        </row>
        <row r="67">
          <cell r="J67">
            <v>-10</v>
          </cell>
          <cell r="K67">
            <v>0.26</v>
          </cell>
        </row>
        <row r="68">
          <cell r="J68">
            <v>0</v>
          </cell>
          <cell r="K68">
            <v>0.72250000000000003</v>
          </cell>
        </row>
        <row r="69">
          <cell r="J69">
            <v>1.3000000000000003</v>
          </cell>
          <cell r="K69">
            <v>-3.6083333333333335E-2</v>
          </cell>
        </row>
        <row r="70">
          <cell r="J70">
            <v>0</v>
          </cell>
          <cell r="K70">
            <v>0.65400000000000003</v>
          </cell>
        </row>
        <row r="71">
          <cell r="J71">
            <v>-2.7000000000000028</v>
          </cell>
          <cell r="K71">
            <v>0.98299999999999998</v>
          </cell>
        </row>
        <row r="72">
          <cell r="J72">
            <v>3.8000000000000114</v>
          </cell>
          <cell r="K72">
            <v>0.95233333333333337</v>
          </cell>
        </row>
        <row r="73">
          <cell r="J73">
            <v>-2.2999999999999972</v>
          </cell>
          <cell r="K73">
            <v>0.48849999999999999</v>
          </cell>
        </row>
        <row r="74">
          <cell r="J74">
            <v>1.5999999999999943</v>
          </cell>
          <cell r="K74">
            <v>1.0044166666666665</v>
          </cell>
        </row>
        <row r="75">
          <cell r="J75">
            <v>-0.35999999999999943</v>
          </cell>
          <cell r="K75">
            <v>0.57913333333333328</v>
          </cell>
        </row>
        <row r="76">
          <cell r="J76">
            <v>0</v>
          </cell>
          <cell r="K76">
            <v>1.1708000000000001</v>
          </cell>
        </row>
        <row r="77">
          <cell r="J77">
            <v>0</v>
          </cell>
          <cell r="K77">
            <v>-0.312</v>
          </cell>
        </row>
        <row r="78">
          <cell r="J78">
            <v>-0.89999999999999858</v>
          </cell>
          <cell r="K78">
            <v>0.51200000000000012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MI"/>
      <sheetName val="Australia"/>
      <sheetName val="Austria"/>
      <sheetName val="Brazil"/>
      <sheetName val="Canada"/>
      <sheetName val="China"/>
      <sheetName val="Colombia"/>
      <sheetName val="Czech Republic"/>
      <sheetName val="Denmark"/>
      <sheetName val="Egypt"/>
      <sheetName val="Euro Area"/>
      <sheetName val="France"/>
      <sheetName val="Germany"/>
      <sheetName val="Greece"/>
      <sheetName val="Hong Kong"/>
      <sheetName val="Hungary"/>
      <sheetName val="India"/>
      <sheetName val="Indonesia"/>
      <sheetName val="Ireland"/>
      <sheetName val="Israel"/>
      <sheetName val="Italy"/>
      <sheetName val="Japan"/>
      <sheetName val="Kenya"/>
      <sheetName val="Lebanon"/>
      <sheetName val="Malaysia"/>
      <sheetName val="Mexico"/>
      <sheetName val="Myanmar"/>
      <sheetName val="Netherlands"/>
      <sheetName val="New Zealand"/>
      <sheetName val="Nigeria"/>
      <sheetName val="Norway"/>
      <sheetName val="Philippines"/>
      <sheetName val="Poland"/>
      <sheetName val="Puerto Rico"/>
      <sheetName val="Qatar"/>
      <sheetName val="Russia"/>
      <sheetName val="Saudi Arabia"/>
      <sheetName val="Singapore"/>
      <sheetName val="South Africa"/>
      <sheetName val="South Korea"/>
      <sheetName val="Spain"/>
      <sheetName val="Sri Lanka"/>
      <sheetName val="Sweden"/>
      <sheetName val="Switzerland"/>
      <sheetName val="Taiwan"/>
      <sheetName val="Thailand"/>
      <sheetName val="Turkey"/>
      <sheetName val="United Arab Emirates"/>
      <sheetName val="United Kingdom"/>
      <sheetName val="United States"/>
      <sheetName val="Vietnam"/>
    </sheetNames>
    <sheetDataSet>
      <sheetData sheetId="0">
        <row r="2">
          <cell r="J2">
            <v>0.19999999999999574</v>
          </cell>
          <cell r="K2">
            <v>51.797308333333326</v>
          </cell>
        </row>
        <row r="3">
          <cell r="J3">
            <v>0</v>
          </cell>
          <cell r="K3">
            <v>48.083333333333336</v>
          </cell>
        </row>
        <row r="4">
          <cell r="J4">
            <v>-2.6999999999999957</v>
          </cell>
          <cell r="K4">
            <v>51.891666666666659</v>
          </cell>
        </row>
        <row r="5">
          <cell r="J5">
            <v>-1</v>
          </cell>
          <cell r="K5">
            <v>50.616666666666667</v>
          </cell>
        </row>
        <row r="6">
          <cell r="J6">
            <v>0</v>
          </cell>
          <cell r="K6">
            <v>49.733333333333341</v>
          </cell>
        </row>
        <row r="7">
          <cell r="J7">
            <v>-0.5</v>
          </cell>
          <cell r="K7">
            <v>50.583333333333336</v>
          </cell>
        </row>
        <row r="8">
          <cell r="J8">
            <v>0.10000000000000142</v>
          </cell>
          <cell r="K8">
            <v>43.6</v>
          </cell>
        </row>
        <row r="9">
          <cell r="J9">
            <v>-2.2999999999999972</v>
          </cell>
          <cell r="K9">
            <v>51.640000000000008</v>
          </cell>
        </row>
        <row r="10">
          <cell r="J10">
            <v>0.30000000000000426</v>
          </cell>
          <cell r="K10">
            <v>49.108333333333327</v>
          </cell>
        </row>
        <row r="11">
          <cell r="J11">
            <v>-1</v>
          </cell>
          <cell r="K11">
            <v>47.366666666666667</v>
          </cell>
        </row>
        <row r="12">
          <cell r="J12">
            <v>-1.4000000000000057</v>
          </cell>
          <cell r="K12">
            <v>50.708333333333336</v>
          </cell>
        </row>
        <row r="13">
          <cell r="J13">
            <v>0</v>
          </cell>
          <cell r="K13">
            <v>51.041666666666664</v>
          </cell>
        </row>
        <row r="14">
          <cell r="J14">
            <v>-0.20000000000000284</v>
          </cell>
          <cell r="K14">
            <v>54.20000000000001</v>
          </cell>
        </row>
        <row r="15">
          <cell r="J15">
            <v>3.6000000000000014</v>
          </cell>
          <cell r="K15">
            <v>44.483333333333341</v>
          </cell>
        </row>
        <row r="16">
          <cell r="J16">
            <v>0.89999999999999858</v>
          </cell>
          <cell r="K16">
            <v>53.583333333333336</v>
          </cell>
        </row>
        <row r="17">
          <cell r="J17">
            <v>1.5</v>
          </cell>
          <cell r="K17">
            <v>52.266666666666673</v>
          </cell>
        </row>
        <row r="18">
          <cell r="J18">
            <v>1.2999999999999972</v>
          </cell>
          <cell r="K18">
            <v>49.741666666666674</v>
          </cell>
        </row>
        <row r="19">
          <cell r="J19">
            <v>-0.20000000000000284</v>
          </cell>
          <cell r="K19">
            <v>50.758333333333333</v>
          </cell>
        </row>
        <row r="20">
          <cell r="J20">
            <v>1</v>
          </cell>
          <cell r="K20">
            <v>51.091666666666661</v>
          </cell>
        </row>
        <row r="21">
          <cell r="J21">
            <v>-1.3999999999999986</v>
          </cell>
          <cell r="K21">
            <v>48.050000000000004</v>
          </cell>
        </row>
        <row r="22">
          <cell r="J22">
            <v>-0.10000000000000142</v>
          </cell>
          <cell r="K22">
            <v>49.283333333333324</v>
          </cell>
        </row>
        <row r="23">
          <cell r="J23">
            <v>9.9999999999994316E-2</v>
          </cell>
          <cell r="K23">
            <v>52.591666666666669</v>
          </cell>
        </row>
        <row r="24">
          <cell r="J24">
            <v>8.1000000000000014</v>
          </cell>
          <cell r="K24">
            <v>45.941666666666663</v>
          </cell>
        </row>
        <row r="25">
          <cell r="J25">
            <v>0.5</v>
          </cell>
          <cell r="K25">
            <v>48.366666666666667</v>
          </cell>
        </row>
        <row r="26">
          <cell r="J26">
            <v>-0.89999999999999858</v>
          </cell>
          <cell r="K26">
            <v>49.666666666666679</v>
          </cell>
        </row>
        <row r="27">
          <cell r="J27">
            <v>-0.70000000000000284</v>
          </cell>
          <cell r="K27">
            <v>52.741666666666674</v>
          </cell>
        </row>
        <row r="28">
          <cell r="J28">
            <v>-1.3000000000000043</v>
          </cell>
          <cell r="K28">
            <v>51.441666666666663</v>
          </cell>
        </row>
        <row r="29">
          <cell r="J29">
            <v>-1.2000000000000028</v>
          </cell>
          <cell r="K29">
            <v>51.383333333333333</v>
          </cell>
        </row>
        <row r="30">
          <cell r="J30">
            <v>1.5</v>
          </cell>
          <cell r="K30">
            <v>58.116666666666667</v>
          </cell>
        </row>
        <row r="31">
          <cell r="J31">
            <v>1.7999999999999972</v>
          </cell>
          <cell r="K31">
            <v>53.905000000000001</v>
          </cell>
        </row>
        <row r="32">
          <cell r="J32">
            <v>0.30000000000000426</v>
          </cell>
          <cell r="K32">
            <v>51.675000000000004</v>
          </cell>
        </row>
        <row r="33">
          <cell r="J33">
            <v>1.2999999999999972</v>
          </cell>
          <cell r="K33">
            <v>47.916666666666664</v>
          </cell>
        </row>
        <row r="34">
          <cell r="J34">
            <v>4.6000000000000014</v>
          </cell>
          <cell r="K34">
            <v>48.675000000000004</v>
          </cell>
        </row>
        <row r="35">
          <cell r="J35">
            <v>1.1000000000000014</v>
          </cell>
          <cell r="K35">
            <v>48.241666666666667</v>
          </cell>
        </row>
        <row r="36">
          <cell r="J36">
            <v>1.8999999999999986</v>
          </cell>
          <cell r="K36">
            <v>49.083333333333343</v>
          </cell>
        </row>
        <row r="37">
          <cell r="J37">
            <v>-1.3999999999999986</v>
          </cell>
          <cell r="K37">
            <v>57.083333333333321</v>
          </cell>
        </row>
        <row r="38">
          <cell r="J38">
            <v>0.30000000000000426</v>
          </cell>
          <cell r="K38">
            <v>50.033333333333331</v>
          </cell>
        </row>
        <row r="39">
          <cell r="J39">
            <v>-0.60000000000000142</v>
          </cell>
          <cell r="K39">
            <v>48.146666666666668</v>
          </cell>
        </row>
        <row r="40">
          <cell r="J40">
            <v>0.70000000000000284</v>
          </cell>
          <cell r="K40">
            <v>48.550000000000004</v>
          </cell>
        </row>
        <row r="41">
          <cell r="J41">
            <v>-0.10000000000000142</v>
          </cell>
          <cell r="K41">
            <v>49.116666666666667</v>
          </cell>
        </row>
        <row r="42">
          <cell r="J42">
            <v>-1.6000000000000014</v>
          </cell>
          <cell r="K42">
            <v>54.31666666666667</v>
          </cell>
        </row>
        <row r="43">
          <cell r="J43">
            <v>1.7000000000000028</v>
          </cell>
          <cell r="K43">
            <v>50.025000000000006</v>
          </cell>
        </row>
        <row r="44">
          <cell r="J44">
            <v>1.4000000000000057</v>
          </cell>
          <cell r="K44">
            <v>49.141666666666673</v>
          </cell>
        </row>
        <row r="45">
          <cell r="J45">
            <v>1</v>
          </cell>
          <cell r="K45">
            <v>48.441666666666663</v>
          </cell>
        </row>
        <row r="46">
          <cell r="J46">
            <v>0.80000000000000426</v>
          </cell>
          <cell r="K46">
            <v>50.25</v>
          </cell>
        </row>
        <row r="47">
          <cell r="J47">
            <v>0</v>
          </cell>
          <cell r="K47">
            <v>47.541666666666664</v>
          </cell>
        </row>
        <row r="48">
          <cell r="J48">
            <v>-9.9999999999994316E-2</v>
          </cell>
          <cell r="K48">
            <v>54.125</v>
          </cell>
        </row>
        <row r="49">
          <cell r="J49">
            <v>-1.5</v>
          </cell>
          <cell r="K49">
            <v>50.008333333333333</v>
          </cell>
        </row>
        <row r="50">
          <cell r="J50">
            <v>-0.10000000000000142</v>
          </cell>
          <cell r="K50">
            <v>51.85</v>
          </cell>
        </row>
        <row r="51">
          <cell r="J51">
            <v>-0.20000000000000284</v>
          </cell>
          <cell r="K51">
            <v>51.524999999999999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N_PMI"/>
      <sheetName val="Australia"/>
      <sheetName val="Brazil"/>
      <sheetName val="China"/>
      <sheetName val="Euro Area"/>
      <sheetName val="France"/>
      <sheetName val="Germany"/>
      <sheetName val="India"/>
      <sheetName val="Ireland"/>
      <sheetName val="Italy"/>
      <sheetName val="Japan"/>
      <sheetName val="New Zealand"/>
      <sheetName val="Nigeria"/>
      <sheetName val="Russia"/>
      <sheetName val="Spain"/>
      <sheetName val="Sri Lanka"/>
      <sheetName val="Sweden"/>
      <sheetName val="Switzerland"/>
      <sheetName val="United Kingdom"/>
      <sheetName val="United States"/>
    </sheetNames>
    <sheetDataSet>
      <sheetData sheetId="0">
        <row r="2">
          <cell r="J2">
            <v>-5</v>
          </cell>
          <cell r="K2">
            <v>49.016666666666673</v>
          </cell>
        </row>
        <row r="3">
          <cell r="J3">
            <v>0.10000000000000142</v>
          </cell>
          <cell r="K3">
            <v>50.941666666666663</v>
          </cell>
        </row>
        <row r="4">
          <cell r="J4">
            <v>-1</v>
          </cell>
          <cell r="K4">
            <v>52.533333333333339</v>
          </cell>
        </row>
        <row r="5">
          <cell r="J5">
            <v>0.89999999999999858</v>
          </cell>
          <cell r="K5">
            <v>52.65</v>
          </cell>
        </row>
        <row r="6">
          <cell r="J6">
            <v>0.19999999999999574</v>
          </cell>
          <cell r="K6">
            <v>51.383333333333333</v>
          </cell>
        </row>
        <row r="7">
          <cell r="J7">
            <v>1.1999999999999957</v>
          </cell>
          <cell r="K7">
            <v>53.958333333333336</v>
          </cell>
        </row>
        <row r="8">
          <cell r="J8">
            <v>0.59999999999999432</v>
          </cell>
          <cell r="K8">
            <v>51.466666666666661</v>
          </cell>
        </row>
        <row r="9">
          <cell r="J9">
            <v>2.1999999999999957</v>
          </cell>
          <cell r="K9">
            <v>54.741666666666667</v>
          </cell>
        </row>
        <row r="10">
          <cell r="J10">
            <v>0.70000000000000284</v>
          </cell>
          <cell r="K10">
            <v>50.958333333333336</v>
          </cell>
        </row>
        <row r="11">
          <cell r="J11">
            <v>-0.89999999999999858</v>
          </cell>
          <cell r="K11">
            <v>51.54999999999999</v>
          </cell>
        </row>
        <row r="12">
          <cell r="J12">
            <v>-2</v>
          </cell>
          <cell r="K12">
            <v>53.9</v>
          </cell>
        </row>
        <row r="13">
          <cell r="J13">
            <v>2</v>
          </cell>
          <cell r="K13">
            <v>59.091666666666676</v>
          </cell>
        </row>
        <row r="14">
          <cell r="J14">
            <v>-2.5</v>
          </cell>
          <cell r="K14">
            <v>53.291666666666664</v>
          </cell>
        </row>
        <row r="15">
          <cell r="J15">
            <v>1.6999999999999957</v>
          </cell>
          <cell r="K15">
            <v>49.016666666666673</v>
          </cell>
        </row>
        <row r="16">
          <cell r="J16">
            <v>0.5</v>
          </cell>
          <cell r="K16">
            <v>53.324999999999996</v>
          </cell>
        </row>
        <row r="17">
          <cell r="J17">
            <v>0.80000000000000426</v>
          </cell>
          <cell r="K17">
            <v>51.866666666666667</v>
          </cell>
        </row>
        <row r="18">
          <cell r="J18">
            <v>-1.1000000000000014</v>
          </cell>
          <cell r="K18">
            <v>54.925000000000004</v>
          </cell>
        </row>
        <row r="19">
          <cell r="J19">
            <v>0.70000000000000284</v>
          </cell>
          <cell r="K19">
            <v>50.225000000000001</v>
          </cell>
        </row>
        <row r="20">
          <cell r="J20">
            <v>1.1999999999999957</v>
          </cell>
          <cell r="K20">
            <v>52.541666666666657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8" xr16:uid="{32125AC1-A8B6-4A7F-A67C-2158C886327B}" autoFormatId="16" applyNumberFormats="0" applyBorderFormats="0" applyFontFormats="0" applyPatternFormats="0" applyAlignmentFormats="0" applyWidthHeightFormats="0">
  <queryTableRefresh nextId="5">
    <queryTableFields count="4">
      <queryTableField id="1" name="Country" tableColumnId="1"/>
      <queryTableField id="2" name="Column1" tableColumnId="2"/>
      <queryTableField id="3" name="Last" tableColumnId="3"/>
      <queryTableField id="4" name="Previous" tableColumnId="4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9" xr16:uid="{C265DCE1-3B13-420A-AAF9-510281FE8420}" autoFormatId="16" applyNumberFormats="0" applyBorderFormats="0" applyFontFormats="0" applyPatternFormats="0" applyAlignmentFormats="0" applyWidthHeightFormats="0">
  <queryTableRefresh nextId="15">
    <queryTableFields count="4">
      <queryTableField id="1" name="Country" tableColumnId="1"/>
      <queryTableField id="2" name="Column1" tableColumnId="2"/>
      <queryTableField id="3" name="Last" tableColumnId="3"/>
      <queryTableField id="4" name="Previous" tableColumnId="4"/>
    </queryTableFields>
    <queryTableDeletedFields count="1">
      <deletedField name="Replaced Text"/>
    </queryTableDeleted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2" xr16:uid="{610651F0-5B2A-453C-8F40-A64751FEC464}" autoFormatId="16" applyNumberFormats="0" applyBorderFormats="0" applyFontFormats="0" applyPatternFormats="0" applyAlignmentFormats="0" applyWidthHeightFormats="0">
  <queryTableRefresh nextId="9">
    <queryTableFields count="4">
      <queryTableField id="1" name="Country" tableColumnId="1"/>
      <queryTableField id="2" name="Column1" tableColumnId="2"/>
      <queryTableField id="3" name="Last" tableColumnId="3"/>
      <queryTableField id="4" name="Previous" tableColumnId="4"/>
    </queryTableFields>
  </queryTableRefresh>
</queryTable>
</file>

<file path=xl/queryTables/queryTable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3" xr16:uid="{548734A1-777B-448A-A5D1-CFDAC2BB3F58}" autoFormatId="16" applyNumberFormats="0" applyBorderFormats="0" applyFontFormats="0" applyPatternFormats="0" applyAlignmentFormats="0" applyWidthHeightFormats="0">
  <queryTableRefresh nextId="9">
    <queryTableFields count="4">
      <queryTableField id="1" name="Country" tableColumnId="1"/>
      <queryTableField id="2" name="Column1" tableColumnId="2"/>
      <queryTableField id="3" name="Last" tableColumnId="3"/>
      <queryTableField id="4" name="Previous" tableColumnId="4"/>
    </queryTableFields>
  </queryTableRefresh>
</queryTable>
</file>

<file path=xl/queryTables/queryTable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CAF699B8-930F-4D26-ACC6-4C3E310EB1AB}" autoFormatId="16" applyNumberFormats="0" applyBorderFormats="0" applyFontFormats="0" applyPatternFormats="0" applyAlignmentFormats="0" applyWidthHeightFormats="0">
  <queryTableRefresh nextId="9">
    <queryTableFields count="4">
      <queryTableField id="1" name="Country" tableColumnId="1"/>
      <queryTableField id="2" name="Column1" tableColumnId="2"/>
      <queryTableField id="3" name="Last" tableColumnId="3"/>
      <queryTableField id="4" name="Previous" tableColumnId="4"/>
    </queryTableFields>
  </queryTableRefresh>
</queryTable>
</file>

<file path=xl/queryTables/queryTable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3" xr16:uid="{C54337AD-A030-43A7-AE8F-7B93128E1528}" autoFormatId="16" applyNumberFormats="0" applyBorderFormats="0" applyFontFormats="0" applyPatternFormats="0" applyAlignmentFormats="0" applyWidthHeightFormats="0">
  <queryTableRefresh nextId="9">
    <queryTableFields count="4">
      <queryTableField id="1" name="Country" tableColumnId="1"/>
      <queryTableField id="2" name="Column1" tableColumnId="2"/>
      <queryTableField id="3" name="Last" tableColumnId="3"/>
      <queryTableField id="4" name="Previous" tableColumnId="4"/>
    </queryTableFields>
  </queryTableRefresh>
</queryTable>
</file>

<file path=xl/queryTables/queryTable7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7" xr16:uid="{32121B90-E4C0-424F-ABDF-0949FAFA03A3}" autoFormatId="16" applyNumberFormats="0" applyBorderFormats="0" applyFontFormats="0" applyPatternFormats="0" applyAlignmentFormats="0" applyWidthHeightFormats="0">
  <queryTableRefresh nextId="9">
    <queryTableFields count="4">
      <queryTableField id="1" name="Country" tableColumnId="1"/>
      <queryTableField id="2" name="Column1" tableColumnId="2"/>
      <queryTableField id="3" name="Last" tableColumnId="3"/>
      <queryTableField id="4" name="Previous" tableColumnId="4"/>
    </queryTableFields>
  </queryTableRefresh>
</queryTable>
</file>

<file path=xl/queryTables/queryTable8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6" xr16:uid="{AA3898EB-999F-4D90-8A51-C36D382A1DF2}" autoFormatId="16" applyNumberFormats="0" applyBorderFormats="0" applyFontFormats="0" applyPatternFormats="0" applyAlignmentFormats="0" applyWidthHeightFormats="0">
  <queryTableRefresh nextId="9">
    <queryTableFields count="4">
      <queryTableField id="1" name="Country" tableColumnId="1"/>
      <queryTableField id="2" name="Column1" tableColumnId="2"/>
      <queryTableField id="3" name="Last" tableColumnId="3"/>
      <queryTableField id="4" name="Previous" tableColumnId="4"/>
    </queryTableFields>
  </queryTableRefresh>
</queryTable>
</file>

<file path=xl/queryTables/queryTable9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1" xr16:uid="{2439D5FD-8C54-437D-A87F-EB8A10A497BE}" autoFormatId="16" applyNumberFormats="0" applyBorderFormats="0" applyFontFormats="0" applyPatternFormats="0" applyAlignmentFormats="0" applyWidthHeightFormats="0">
  <queryTableRefresh nextId="5">
    <queryTableFields count="4">
      <queryTableField id="1" name="Country" tableColumnId="1"/>
      <queryTableField id="2" name="Column1" tableColumnId="2"/>
      <queryTableField id="3" name="Last" tableColumnId="3"/>
      <queryTableField id="4" name="Previous" tableColumnId="4"/>
    </queryTableFields>
  </queryTableRefresh>
</queryTable>
</file>

<file path=xl/queryTables/queryTable10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4" xr16:uid="{399A3145-4B04-441D-8BA5-08B0F7E324E1}" autoFormatId="16" applyNumberFormats="0" applyBorderFormats="0" applyFontFormats="0" applyPatternFormats="0" applyAlignmentFormats="0" applyWidthHeightFormats="0">
  <queryTableRefresh nextId="5">
    <queryTableFields count="4">
      <queryTableField id="1" name="Country" tableColumnId="1"/>
      <queryTableField id="2" name="Column1" tableColumnId="2"/>
      <queryTableField id="3" name="Last" tableColumnId="3"/>
      <queryTableField id="4" name="Previous" tableColumnId="4"/>
    </queryTableFields>
  </queryTableRefresh>
</queryTable>
</file>

<file path=xl/queryTables/queryTable1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0" xr16:uid="{7F937201-880C-4598-BD61-F337F10C10A5}" autoFormatId="16" applyNumberFormats="0" applyBorderFormats="0" applyFontFormats="0" applyPatternFormats="0" applyAlignmentFormats="0" applyWidthHeightFormats="0">
  <queryTableRefresh nextId="6">
    <queryTableFields count="4">
      <queryTableField id="2" name="Column1" tableColumnId="2"/>
      <queryTableField id="1" name="Calendar" tableColumnId="1"/>
      <queryTableField id="3" name="Actual" tableColumnId="3"/>
      <queryTableField id="4" name="Previous" tableColumnId="4"/>
    </queryTableFields>
  </queryTableRefresh>
</queryTable>
</file>

<file path=xl/queryTables/queryTable1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2" xr16:uid="{BCEEAE39-7C58-4F91-BBED-A738986BE863}" autoFormatId="16" applyNumberFormats="0" applyBorderFormats="0" applyFontFormats="0" applyPatternFormats="0" applyAlignmentFormats="0" applyWidthHeightFormats="0">
  <queryTableRefresh nextId="5">
    <queryTableFields count="4">
      <queryTableField id="1" name="Country" tableColumnId="1"/>
      <queryTableField id="2" name="Column1" tableColumnId="2"/>
      <queryTableField id="3" name="Last" tableColumnId="3"/>
      <queryTableField id="4" name="Previous" tableColumnId="4"/>
    </queryTableFields>
  </queryTableRefresh>
</queryTable>
</file>

<file path=xl/queryTables/queryTable1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5" xr16:uid="{2440292E-7918-4B94-AF68-0A707CE96E64}" autoFormatId="16" applyNumberFormats="0" applyBorderFormats="0" applyFontFormats="0" applyPatternFormats="0" applyAlignmentFormats="0" applyWidthHeightFormats="0">
  <queryTableRefresh nextId="8">
    <queryTableFields count="6">
      <queryTableField id="1" name="Country" tableColumnId="1"/>
      <queryTableField id="3" name="Last" tableColumnId="3"/>
      <queryTableField id="2" name="Column1" tableColumnId="2"/>
      <queryTableField id="4" name="Previous" tableColumnId="4"/>
      <queryTableField id="5" name="Range" tableColumnId="5"/>
      <queryTableField id="6" name="2" tableColumnId="6"/>
    </queryTableFields>
  </queryTableRefresh>
</queryTable>
</file>

<file path=xl/queryTables/queryTable1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4" xr16:uid="{5A5F55F3-00CF-4456-B26A-68A5CD2A8DAE}" autoFormatId="16" applyNumberFormats="0" applyBorderFormats="0" applyFontFormats="0" applyPatternFormats="0" applyAlignmentFormats="0" applyWidthHeightFormats="0">
  <queryTableRefresh nextId="5">
    <queryTableFields count="4">
      <queryTableField id="1" name="Country" tableColumnId="1"/>
      <queryTableField id="2" name="Column1" tableColumnId="2"/>
      <queryTableField id="3" name="Last" tableColumnId="3"/>
      <queryTableField id="4" name="Previous" tableColumnId="4"/>
    </queryTableFields>
  </queryTableRefresh>
</queryTable>
</file>

<file path=xl/queryTables/queryTable1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5" xr16:uid="{16DBE16B-78B9-47E8-B22D-910AA564E3B5}" autoFormatId="16" applyNumberFormats="0" applyBorderFormats="0" applyFontFormats="0" applyPatternFormats="0" applyAlignmentFormats="0" applyWidthHeightFormats="0">
  <queryTableRefresh nextId="5">
    <queryTableFields count="4">
      <queryTableField id="1" name="Country" tableColumnId="1"/>
      <queryTableField id="2" name="Column1" tableColumnId="2"/>
      <queryTableField id="3" name="Last" tableColumnId="3"/>
      <queryTableField id="4" name="Previous" tableColumnId="4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xml"/></Relationships>
</file>

<file path=xl/tables/_rels/table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6.xml"/></Relationships>
</file>

<file path=xl/tables/_rels/table7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7.xml"/></Relationships>
</file>

<file path=xl/tables/_rels/table8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8.xml"/></Relationships>
</file>

<file path=xl/tables/_rels/table9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9.xml"/></Relationships>
</file>

<file path=xl/tables/_rels/table10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0.xml"/></Relationships>
</file>

<file path=xl/tables/_rels/table1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1.xml"/></Relationships>
</file>

<file path=xl/tables/_rels/table1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2.xml"/></Relationships>
</file>

<file path=xl/tables/_rels/table1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3.xml"/></Relationships>
</file>

<file path=xl/tables/_rels/table1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4.xml"/></Relationships>
</file>

<file path=xl/tables/_rels/table1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5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16D016A-C2D1-4454-88F3-3C87F6521D9E}" name="NON_PMI" displayName="NON_PMI" ref="A1:D21" tableType="queryTable" totalsRowShown="0">
  <autoFilter ref="A1:D21" xr:uid="{05E3AD21-2D5D-4BD7-A3EE-AA60FD5B9BCF}"/>
  <tableColumns count="4">
    <tableColumn id="1" xr3:uid="{BDC0EE45-0B00-446D-9623-5DFA21E78E70}" uniqueName="1" name="Country" queryTableFieldId="1" dataDxfId="47"/>
    <tableColumn id="2" xr3:uid="{DC9AC4A9-2673-4B1E-8F54-18B90911CFDE}" uniqueName="2" name="Column1" queryTableFieldId="2" dataDxfId="46"/>
    <tableColumn id="3" xr3:uid="{468BE464-F3FF-47D1-8FC4-568F58B1751D}" uniqueName="3" name="Last" queryTableFieldId="3"/>
    <tableColumn id="4" xr3:uid="{EA7C38E1-5AAF-494E-A273-7E50BBBAD01B}" uniqueName="4" name="Previous" queryTableFieldId="4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87E4EE6-289B-458C-974E-6E1FC290807B}" name="PMI" displayName="PMI" ref="A1:D52" tableType="queryTable" totalsRowShown="0">
  <autoFilter ref="A1:D52" xr:uid="{F94D8058-D61C-476C-B252-1E85FD43F082}"/>
  <tableColumns count="4">
    <tableColumn id="1" xr3:uid="{F6F78315-C877-4E9E-80D6-C8C8B84A3959}" uniqueName="1" name="Country" queryTableFieldId="1" dataDxfId="45"/>
    <tableColumn id="2" xr3:uid="{9F2D529B-DE06-429D-BE5D-DCF42F6B49F5}" uniqueName="2" name="Column1" queryTableFieldId="2" dataDxfId="44"/>
    <tableColumn id="3" xr3:uid="{A72F6E8D-88B9-44DB-92D4-6A20746BD638}" uniqueName="3" name="Last" queryTableFieldId="3" dataDxfId="43"/>
    <tableColumn id="4" xr3:uid="{838B420C-4984-49C0-8404-3CC0F160C677}" uniqueName="4" name="Previous" queryTableFieldId="4" dataDxfId="42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5EB534D-6512-4684-8A88-69826E78309F}" name="Business_Confidence" displayName="Business_Confidence" ref="A1:D78" tableType="queryTable" totalsRowShown="0">
  <autoFilter ref="A1:D78" xr:uid="{E38551CB-8348-4810-95A1-BE64E9C8C656}"/>
  <tableColumns count="4">
    <tableColumn id="1" xr3:uid="{BA6E1AB5-6587-42FA-8716-17E31F25AF5C}" uniqueName="1" name="Country" queryTableFieldId="1" dataDxfId="41"/>
    <tableColumn id="2" xr3:uid="{F8D372F4-3D30-4490-AD36-AB9B20430779}" uniqueName="2" name="Column1" queryTableFieldId="2" dataDxfId="40"/>
    <tableColumn id="3" xr3:uid="{9F8FBF0D-943C-4D9C-BABE-C6557D4C593E}" uniqueName="3" name="Last" queryTableFieldId="3" dataDxfId="39"/>
    <tableColumn id="4" xr3:uid="{03F60DD4-CD4A-44EE-B1AB-08622199BEFF}" uniqueName="4" name="Previous" queryTableFieldId="4" dataDxfId="38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4DCBED05-7EAA-47E5-9086-9F27AF0E1D56}" name="Consumer_confidence" displayName="Consumer_confidence" ref="A1:D74" tableType="queryTable" totalsRowShown="0">
  <autoFilter ref="A1:D74" xr:uid="{234545CB-A17D-4154-B430-0CF6D537BE62}"/>
  <tableColumns count="4">
    <tableColumn id="1" xr3:uid="{F2051556-8479-4C8D-B355-8163C1F198F0}" uniqueName="1" name="Country" queryTableFieldId="1" dataDxfId="37"/>
    <tableColumn id="2" xr3:uid="{6D35E9E2-1247-42D3-92CF-DBEC68CCD8FD}" uniqueName="2" name="Column1" queryTableFieldId="2" dataDxfId="36"/>
    <tableColumn id="3" xr3:uid="{B1D2E657-C481-43D0-9377-40A8EE05F43C}" uniqueName="3" name="Last" queryTableFieldId="3" dataDxfId="35"/>
    <tableColumn id="4" xr3:uid="{296A2F9C-5C84-40A2-A5F0-9FD79054DA09}" uniqueName="4" name="Previous" queryTableFieldId="4" dataDxfId="34"/>
  </tableColumns>
  <tableStyleInfo name="TableStyleMedium7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A8D2EC77-83D4-4969-90DE-7E3C86004CC4}" name="Building_Permits" displayName="Building_Permits" ref="A1:D46" tableType="queryTable" totalsRowShown="0">
  <autoFilter ref="A1:D46" xr:uid="{4B1D27AB-049E-409B-9183-A92C3B007AF3}"/>
  <tableColumns count="4">
    <tableColumn id="1" xr3:uid="{61DE4CD0-BD37-429C-B6DA-53B30234CD4D}" uniqueName="1" name="Country" queryTableFieldId="1" dataDxfId="33"/>
    <tableColumn id="2" xr3:uid="{19CCC975-68B4-4F92-986E-203C373E9BDF}" uniqueName="2" name="Column1" queryTableFieldId="2" dataDxfId="32"/>
    <tableColumn id="3" xr3:uid="{BD2B9150-533E-44DD-8B52-F9CAA9603ECA}" uniqueName="3" name="Last" queryTableFieldId="3" dataDxfId="31"/>
    <tableColumn id="4" xr3:uid="{E5A8A452-3AD7-4C3F-BD2C-0D2635A44C19}" uniqueName="4" name="Previous" queryTableFieldId="4" dataDxfId="30"/>
  </tableColumns>
  <tableStyleInfo name="TableStyleMedium7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8618B170-0357-447D-9755-4B08B0A0A4E7}" name="Retail_Sales_YoY" displayName="Retail_Sales_YoY" ref="A1:D86" tableType="queryTable" totalsRowShown="0">
  <autoFilter ref="A1:D86" xr:uid="{18D83943-ADF1-4F93-86FB-227D11DA75CC}"/>
  <tableColumns count="4">
    <tableColumn id="1" xr3:uid="{623A6FB7-FBCB-454F-B2D4-D2A552304616}" uniqueName="1" name="Country" queryTableFieldId="1" dataDxfId="29"/>
    <tableColumn id="2" xr3:uid="{547C6E3D-C464-4991-86EC-F79DB740FB39}" uniqueName="2" name="Column1" queryTableFieldId="2" dataDxfId="28"/>
    <tableColumn id="3" xr3:uid="{299CCE33-CBD2-474E-A5C8-0B4A2B291F1F}" uniqueName="3" name="Last" queryTableFieldId="3" dataDxfId="27"/>
    <tableColumn id="4" xr3:uid="{930B0422-C97D-47D2-A72A-2565F28AA92E}" uniqueName="4" name="Previous" queryTableFieldId="4" dataDxfId="26"/>
  </tableColumns>
  <tableStyleInfo name="TableStyleMedium7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1F4A8898-A617-4EA9-8C00-E3410CEA3D40}" name="_M2" displayName="_M2" ref="A1:D132" tableType="queryTable" totalsRowShown="0">
  <autoFilter ref="A1:D132" xr:uid="{3A69ADA2-72D3-450F-AA91-80BC86DDAE7F}"/>
  <tableColumns count="4">
    <tableColumn id="1" xr3:uid="{F8113E25-3135-4BCF-9F62-B4FF33B4686C}" uniqueName="1" name="Country" queryTableFieldId="1" dataDxfId="25"/>
    <tableColumn id="2" xr3:uid="{9B596865-C04E-4830-8F8E-D3807EE0EBAC}" uniqueName="2" name="Column1" queryTableFieldId="2" dataDxfId="24"/>
    <tableColumn id="3" xr3:uid="{8B5E17D7-6CC8-46E1-9C40-8BFE345C00FF}" uniqueName="3" name="Last" queryTableFieldId="3" dataDxfId="23"/>
    <tableColumn id="4" xr3:uid="{8D520638-3055-49B9-9A7F-0C71E358D0CF}" uniqueName="4" name="Previous" queryTableFieldId="4" dataDxfId="22"/>
  </tableColumns>
  <tableStyleInfo name="TableStyleMedium7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1A0DA858-BF59-48A2-9DF1-F08717543189}" name="Interest_Rate" displayName="Interest_Rate" ref="A1:D167" tableType="queryTable" totalsRowShown="0">
  <autoFilter ref="A1:D167" xr:uid="{95315A1B-5F4C-4663-A4E5-6D0DDD6BC656}"/>
  <tableColumns count="4">
    <tableColumn id="1" xr3:uid="{EB3FFB77-5937-4E02-8799-B121ACE17545}" uniqueName="1" name="Country" queryTableFieldId="1" dataDxfId="21"/>
    <tableColumn id="2" xr3:uid="{59D701FA-9200-4332-A265-0C6BDF2B765D}" uniqueName="2" name="Column1" queryTableFieldId="2" dataDxfId="20"/>
    <tableColumn id="3" xr3:uid="{FDC2EDB5-8C0F-49EC-B66F-8CA56712A582}" uniqueName="3" name="Last" queryTableFieldId="3" dataDxfId="19"/>
    <tableColumn id="4" xr3:uid="{8F43EF47-2185-4AF2-95D3-49CAA149F724}" uniqueName="4" name="Previous" queryTableFieldId="4" dataDxfId="18"/>
  </tableColumns>
  <tableStyleInfo name="TableStyleMedium7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FEB58BE3-EE45-4B5E-88A7-95790623FA24}" name="Producer_Prices_Index" displayName="Producer_Prices_Index" ref="A1:D106" tableType="queryTable" totalsRowShown="0">
  <autoFilter ref="A1:D106" xr:uid="{260E78B1-3176-4A88-860B-B931B1B40463}"/>
  <tableColumns count="4">
    <tableColumn id="1" xr3:uid="{D532FB69-E07D-460E-8A56-91C9E98473D5}" uniqueName="1" name="Country" queryTableFieldId="1" dataDxfId="17"/>
    <tableColumn id="2" xr3:uid="{7378B4DB-D5AD-4BE7-AFD4-F33AB31D0032}" uniqueName="2" name="Column1" queryTableFieldId="2" dataDxfId="16"/>
    <tableColumn id="3" xr3:uid="{BE59883E-C141-4536-9549-659A253543F3}" uniqueName="3" name="Last" queryTableFieldId="3"/>
    <tableColumn id="4" xr3:uid="{7550C47B-4FBA-44D9-B02C-2F666E8EE0FA}" uniqueName="4" name="Previous" queryTableFieldId="4"/>
  </tableColumns>
  <tableStyleInfo name="TableStyleMedium7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AE19D745-C9B4-408F-9555-B7F9E313FFF8}" name="Consumer_Price_Index" displayName="Consumer_Price_Index" ref="A1:D175" tableType="queryTable" totalsRowShown="0">
  <autoFilter ref="A1:D175" xr:uid="{C996CE34-33A9-4934-855D-7171378C1154}"/>
  <tableColumns count="4">
    <tableColumn id="1" xr3:uid="{4A6FA42F-ABB5-4138-9EE3-41FB47E5FD21}" uniqueName="1" name="Country" queryTableFieldId="1" dataDxfId="15"/>
    <tableColumn id="2" xr3:uid="{AC7D2720-0825-4B77-8284-C52B9D49C11D}" uniqueName="2" name="Column1" queryTableFieldId="2" dataDxfId="14"/>
    <tableColumn id="3" xr3:uid="{2072DAD8-F61A-49C4-8CBA-DD54DB2E8409}" uniqueName="3" name="Last" queryTableFieldId="3"/>
    <tableColumn id="4" xr3:uid="{AB900425-F2EE-4B2A-B778-B9A5BA3A43B5}" uniqueName="4" name="Previous" queryTableFieldId="4"/>
  </tableColumns>
  <tableStyleInfo name="TableStyleMedium7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5230AD66-C949-45E7-BF71-41AE8764C068}" name="Producer_Prices_Final_Demand_Less_Foods_and_Energy" displayName="Producer_Prices_Final_Demand_Less_Foods_and_Energy" ref="A1:D5" tableType="queryTable" totalsRowShown="0">
  <autoFilter ref="A1:D5" xr:uid="{DD2D9DA0-7A50-4DC9-B39C-373C50554F5F}"/>
  <tableColumns count="4">
    <tableColumn id="2" xr3:uid="{1A9D4D1E-E244-4A92-9408-BD89582C9177}" uniqueName="2" name="Column1" queryTableFieldId="2" dataDxfId="13"/>
    <tableColumn id="1" xr3:uid="{98FF2A6B-F56A-4E24-80C5-91735522F0CC}" uniqueName="1" name="Calendar" queryTableFieldId="1" dataDxfId="12"/>
    <tableColumn id="3" xr3:uid="{CA0F4FED-AFA2-4154-A14B-F59F9BDF8130}" uniqueName="3" name="Actual" queryTableFieldId="3"/>
    <tableColumn id="4" xr3:uid="{0A30D852-6891-4D22-B6E1-673E0F8005EA}" uniqueName="4" name="Previous" queryTableFieldId="4"/>
  </tableColumns>
  <tableStyleInfo name="TableStyleMedium7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CADBADEB-FA6C-44FD-98F2-5773F86FB4D8}" name="Producer_Prices_Core" displayName="Producer_Prices_Core" ref="A1:D3" tableType="queryTable" totalsRowShown="0">
  <autoFilter ref="A1:D3" xr:uid="{ED4FFD69-2E70-482D-8367-1BB7D2BA18C4}"/>
  <tableColumns count="4">
    <tableColumn id="1" xr3:uid="{C6E53F05-EDE4-4C71-A3B5-CC804BC77A1D}" uniqueName="1" name="Country" queryTableFieldId="1" dataDxfId="11"/>
    <tableColumn id="2" xr3:uid="{65C823DF-CDD8-4B13-ADB8-F39CFFC5EB8C}" uniqueName="2" name="Column1" queryTableFieldId="2" dataDxfId="10"/>
    <tableColumn id="3" xr3:uid="{3CB4DF84-4E28-44C1-88D9-28F8849CF23B}" uniqueName="3" name="Last" queryTableFieldId="3"/>
    <tableColumn id="4" xr3:uid="{B7810C7A-F852-46EA-97C1-E7C84134848A}" uniqueName="4" name="Previous" queryTableFieldId="4"/>
  </tableColumns>
  <tableStyleInfo name="TableStyleMedium7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E06FC510-D1A7-4128-877B-E3C3719CD7FE}" name="Unemployment_Rate" displayName="Unemployment_Rate" ref="A1:F182" tableType="queryTable" totalsRowShown="0">
  <autoFilter ref="A1:F182" xr:uid="{429B358E-256A-407B-B3E4-22976F416E38}"/>
  <sortState ref="A2:F182">
    <sortCondition ref="A1:A182"/>
  </sortState>
  <tableColumns count="6">
    <tableColumn id="1" xr3:uid="{CEBECE95-331C-4FCB-92E0-D9D6790E2B3A}" uniqueName="1" name="Country" queryTableFieldId="1" dataDxfId="9"/>
    <tableColumn id="3" xr3:uid="{6CEBC912-4B90-4ADB-A841-E7B852A1D022}" uniqueName="3" name="Last" queryTableFieldId="3" dataDxfId="8"/>
    <tableColumn id="2" xr3:uid="{558BF612-BAEF-45F4-AB00-D74C824FCC20}" uniqueName="2" name="Column1" queryTableFieldId="2" dataDxfId="7"/>
    <tableColumn id="4" xr3:uid="{D4486578-DCD7-459A-B36A-4149B7B3CC62}" uniqueName="4" name="Previous" queryTableFieldId="4" dataDxfId="6"/>
    <tableColumn id="5" xr3:uid="{5E257F6C-690F-4ED4-8500-97C6C0B5F80E}" uniqueName="5" name="Range" queryTableFieldId="5" dataDxfId="5"/>
    <tableColumn id="6" xr3:uid="{E1298A88-2A02-46D7-8320-7045AA53E463}" uniqueName="6" name="2" queryTableFieldId="6" dataDxfId="4"/>
  </tableColumns>
  <tableStyleInfo name="TableStyleMedium7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E864A282-6BF9-424C-8B07-22424355FB68}" name="Table_0" displayName="Table_0" ref="A1:D73" tableType="queryTable" totalsRowShown="0">
  <autoFilter ref="A1:D73" xr:uid="{80532A03-CB7E-48CB-85A8-024BEF065AB0}"/>
  <tableColumns count="4">
    <tableColumn id="1" xr3:uid="{D4DA3B02-4644-4D1D-AE1B-735FB148E4BC}" uniqueName="1" name="Country" queryTableFieldId="1" dataDxfId="3"/>
    <tableColumn id="2" xr3:uid="{7BF3CCAB-986F-4C8E-8689-4FA2D2E3068D}" uniqueName="2" name="Column1" queryTableFieldId="2" dataDxfId="2"/>
    <tableColumn id="3" xr3:uid="{93F25991-F6AA-4662-8088-4608BED0DFCF}" uniqueName="3" name="Last" queryTableFieldId="3"/>
    <tableColumn id="4" xr3:uid="{B7FCA5AE-A860-4E15-BEC6-995FDEA47473}" uniqueName="4" name="Previous" queryTableFieldId="4"/>
  </tableColumns>
  <tableStyleInfo name="TableStyleMedium7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47274885-F591-49F4-A41C-A11B45E8E9D7}" name="Government_Debt" displayName="Government_Debt" ref="A1:D68" tableType="queryTable" totalsRowShown="0">
  <autoFilter ref="A1:D68" xr:uid="{367E8126-A9F2-4D4A-8BB7-1F9FABAE80CC}"/>
  <tableColumns count="4">
    <tableColumn id="1" xr3:uid="{0AF54740-D94A-41E8-8989-191E069ADF7E}" uniqueName="1" name="Country" queryTableFieldId="1" dataDxfId="1"/>
    <tableColumn id="2" xr3:uid="{E781FB41-B049-4BAB-A8A5-CA7BF0915FE9}" uniqueName="2" name="Column1" queryTableFieldId="2" dataDxfId="0"/>
    <tableColumn id="3" xr3:uid="{227274EF-F9EA-4CA5-A6D6-DDB7145A2556}" uniqueName="3" name="Last" queryTableFieldId="3"/>
    <tableColumn id="4" xr3:uid="{80ADC4DE-9B09-4E32-A537-B5DC6BC56D36}" uniqueName="4" name="Previous" queryTableFieldId="4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9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0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1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2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3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4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3877F2-4D8E-4B18-B170-39C3DFF85C8C}">
  <sheetPr codeName="Sheet17">
    <tabColor theme="5"/>
  </sheetPr>
  <dimension ref="A1:T92"/>
  <sheetViews>
    <sheetView tabSelected="1" zoomScale="90" zoomScaleNormal="90" workbookViewId="0">
      <pane ySplit="1" topLeftCell="A50" activePane="bottomLeft" state="frozen"/>
      <selection pane="bottomLeft" activeCell="H92" sqref="H92"/>
    </sheetView>
  </sheetViews>
  <sheetFormatPr defaultRowHeight="15" x14ac:dyDescent="0.25"/>
  <cols>
    <col min="1" max="1" width="19.28515625" customWidth="1"/>
    <col min="2" max="2" width="4.85546875" style="3" customWidth="1"/>
    <col min="3" max="3" width="5.7109375" customWidth="1"/>
    <col min="4" max="4" width="7.140625" style="19" customWidth="1"/>
    <col min="5" max="5" width="0.85546875" customWidth="1"/>
    <col min="6" max="6" width="6.5703125" customWidth="1"/>
    <col min="7" max="8" width="6.5703125" style="3" customWidth="1"/>
    <col min="9" max="9" width="0.85546875" customWidth="1"/>
    <col min="12" max="12" width="9.140625" style="21"/>
    <col min="13" max="13" width="0.85546875" customWidth="1"/>
  </cols>
  <sheetData>
    <row r="1" spans="1:20" ht="47.25" customHeight="1" x14ac:dyDescent="0.25">
      <c r="A1" s="11" t="s">
        <v>0</v>
      </c>
      <c r="B1" s="10" t="s">
        <v>569</v>
      </c>
      <c r="C1" s="9" t="s">
        <v>572</v>
      </c>
      <c r="D1" s="17" t="s">
        <v>568</v>
      </c>
      <c r="E1" s="12"/>
      <c r="F1" s="13" t="s">
        <v>570</v>
      </c>
      <c r="G1" s="9" t="s">
        <v>572</v>
      </c>
      <c r="H1" s="13" t="s">
        <v>575</v>
      </c>
      <c r="I1" s="12"/>
      <c r="J1" s="10" t="s">
        <v>571</v>
      </c>
      <c r="K1" s="14" t="s">
        <v>573</v>
      </c>
      <c r="L1" s="20" t="s">
        <v>574</v>
      </c>
      <c r="M1" s="12"/>
      <c r="N1" s="10" t="s">
        <v>576</v>
      </c>
      <c r="O1" s="14" t="s">
        <v>573</v>
      </c>
      <c r="P1" s="20" t="s">
        <v>574</v>
      </c>
    </row>
    <row r="2" spans="1:20" x14ac:dyDescent="0.25">
      <c r="A2" s="15" t="s">
        <v>54</v>
      </c>
      <c r="B2" s="8"/>
      <c r="C2" s="8"/>
      <c r="D2" s="18"/>
      <c r="E2" s="8"/>
      <c r="F2" s="8"/>
      <c r="G2" s="8"/>
      <c r="H2" s="8"/>
      <c r="I2" s="8"/>
      <c r="J2">
        <f>SUMPRODUCT(B_Confi!C2)</f>
        <v>-1.1000000000000001</v>
      </c>
      <c r="K2">
        <f>SUMPRODUCT([1]B_Confin!J2)</f>
        <v>-5.0999999999999996</v>
      </c>
      <c r="L2" s="21">
        <f>SUMPRODUCT([1]B_Confin!K2)</f>
        <v>-5.2500000000000003E-3</v>
      </c>
      <c r="M2" s="8"/>
      <c r="N2">
        <f>SUMPRODUCT(C_Confi!C2)</f>
        <v>-13.6</v>
      </c>
      <c r="Q2" t="s">
        <v>54</v>
      </c>
    </row>
    <row r="3" spans="1:20" x14ac:dyDescent="0.25">
      <c r="A3" s="16" t="s">
        <v>89</v>
      </c>
      <c r="B3" s="8"/>
      <c r="C3" s="8"/>
      <c r="D3" s="18"/>
      <c r="E3" s="8"/>
      <c r="F3" s="8"/>
      <c r="G3" s="8"/>
      <c r="H3" s="8"/>
      <c r="I3" s="8"/>
      <c r="J3" s="8"/>
      <c r="K3" s="8"/>
      <c r="L3" s="8"/>
      <c r="M3" s="25"/>
      <c r="N3">
        <f>SUMPRODUCT(C_Confi!C3)</f>
        <v>43</v>
      </c>
      <c r="Q3" t="s">
        <v>89</v>
      </c>
      <c r="R3" s="23">
        <v>11.84</v>
      </c>
    </row>
    <row r="4" spans="1:20" x14ac:dyDescent="0.25">
      <c r="A4" s="16" t="s">
        <v>55</v>
      </c>
      <c r="B4" s="8"/>
      <c r="C4" s="8"/>
      <c r="D4" s="18"/>
      <c r="E4" s="8"/>
      <c r="F4" s="8"/>
      <c r="G4" s="8"/>
      <c r="H4" s="8"/>
      <c r="I4" s="8"/>
      <c r="J4">
        <f>SUMPRODUCT(B_Confi!C3)</f>
        <v>-7</v>
      </c>
      <c r="K4">
        <f>SUMPRODUCT([1]B_Confin!J3)</f>
        <v>0</v>
      </c>
      <c r="L4" s="21">
        <f>SUMPRODUCT([1]B_Confin!K3)</f>
        <v>-0.08</v>
      </c>
      <c r="M4" s="8"/>
      <c r="N4" s="8"/>
      <c r="O4" s="8"/>
      <c r="P4" s="8"/>
    </row>
    <row r="5" spans="1:20" x14ac:dyDescent="0.25">
      <c r="A5" s="15" t="s">
        <v>4</v>
      </c>
      <c r="B5" s="3">
        <f>SUMPRODUCT(PMI!C2)</f>
        <v>45.4</v>
      </c>
      <c r="C5" s="7">
        <f>SUMPRODUCT([2]PMI!J2)</f>
        <v>0.19999999999999574</v>
      </c>
      <c r="D5" s="19">
        <f>SUMPRODUCT([2]PMI!K2)</f>
        <v>51.797308333333326</v>
      </c>
      <c r="E5" s="8"/>
      <c r="F5" s="6">
        <f>NON_PMI[[#This Row],[Last]]</f>
        <v>52.5</v>
      </c>
      <c r="G5" s="3">
        <f>SUMPRODUCT([3]NON_PMI!J2)</f>
        <v>-5</v>
      </c>
      <c r="H5" s="3">
        <f>SUMPRODUCT([3]NON_PMI!K2)</f>
        <v>49.016666666666673</v>
      </c>
      <c r="I5" s="8"/>
      <c r="J5">
        <f>SUMPRODUCT(B_Confi!C4)</f>
        <v>-2</v>
      </c>
      <c r="K5">
        <f>SUMPRODUCT([1]B_Confin!J4)</f>
        <v>-2</v>
      </c>
      <c r="L5" s="21">
        <f>SUMPRODUCT([1]B_Confin!K4)</f>
        <v>1.9916666666666666E-2</v>
      </c>
      <c r="M5" s="8"/>
      <c r="N5">
        <f>SUMPRODUCT(C_Confi!C4)</f>
        <v>93.4</v>
      </c>
      <c r="Q5" t="s">
        <v>4</v>
      </c>
      <c r="R5" s="24">
        <v>11.25</v>
      </c>
      <c r="S5" s="24">
        <v>4.5</v>
      </c>
      <c r="T5" s="24">
        <v>500</v>
      </c>
    </row>
    <row r="6" spans="1:20" x14ac:dyDescent="0.25">
      <c r="A6" s="16" t="s">
        <v>5</v>
      </c>
      <c r="B6" s="3">
        <f>SUMPRODUCT(PMI!C3)</f>
        <v>49.2</v>
      </c>
      <c r="C6" s="7">
        <f>SUMPRODUCT([2]PMI!J3)</f>
        <v>0</v>
      </c>
      <c r="D6" s="19">
        <f>SUMPRODUCT([2]PMI!K3)</f>
        <v>48.083333333333336</v>
      </c>
      <c r="E6" s="8"/>
      <c r="F6" s="8"/>
      <c r="G6" s="8"/>
      <c r="H6" s="8"/>
      <c r="I6" s="8"/>
      <c r="J6">
        <f>SUMPRODUCT(B_Confi!C5)</f>
        <v>-9.5</v>
      </c>
      <c r="K6">
        <f>SUMPRODUCT([1]B_Confin!J5)</f>
        <v>0.70000000000000107</v>
      </c>
      <c r="L6" s="21">
        <f>SUMPRODUCT([1]B_Confin!K5)</f>
        <v>-5.333333333333333E-2</v>
      </c>
      <c r="M6" s="8"/>
      <c r="N6">
        <f>SUMPRODUCT(C_Confi!C5)</f>
        <v>-2.8</v>
      </c>
      <c r="Q6" t="s">
        <v>5</v>
      </c>
    </row>
    <row r="7" spans="1:20" x14ac:dyDescent="0.25">
      <c r="A7" s="15" t="s">
        <v>56</v>
      </c>
      <c r="B7" s="8"/>
      <c r="C7" s="8"/>
      <c r="D7" s="18"/>
      <c r="E7" s="8"/>
      <c r="F7" s="8"/>
      <c r="G7" s="8"/>
      <c r="H7" s="8"/>
      <c r="I7" s="8"/>
      <c r="J7">
        <f>SUMPRODUCT(B_Confi!C6)</f>
        <v>-2</v>
      </c>
      <c r="K7">
        <f>SUMPRODUCT([1]B_Confin!J6)</f>
        <v>-5.0999999999999996</v>
      </c>
      <c r="L7" s="21">
        <f>SUMPRODUCT([1]B_Confin!K6)</f>
        <v>-3.6666666666666667E-2</v>
      </c>
      <c r="M7" s="8"/>
      <c r="N7">
        <f>SUMPRODUCT(C_Confi!C6)</f>
        <v>-6</v>
      </c>
      <c r="Q7" t="s">
        <v>56</v>
      </c>
    </row>
    <row r="8" spans="1:20" x14ac:dyDescent="0.25">
      <c r="A8" s="16" t="s">
        <v>57</v>
      </c>
      <c r="B8" s="8"/>
      <c r="C8" s="8"/>
      <c r="D8" s="18"/>
      <c r="E8" s="8"/>
      <c r="F8" s="8"/>
      <c r="G8" s="8"/>
      <c r="H8" s="8"/>
      <c r="I8" s="25"/>
      <c r="J8">
        <f>SUMPRODUCT(B_Confi!C7)</f>
        <v>58</v>
      </c>
      <c r="K8">
        <f>SUMPRODUCT([1]B_Confin!J7)</f>
        <v>0</v>
      </c>
      <c r="L8" s="21">
        <f>SUMPRODUCT([1]B_Confin!K7)</f>
        <v>0.5066666666666666</v>
      </c>
      <c r="M8" s="8"/>
      <c r="N8" s="8"/>
      <c r="O8" s="8"/>
      <c r="P8" s="8"/>
    </row>
    <row r="9" spans="1:20" x14ac:dyDescent="0.25">
      <c r="A9" s="15" t="s">
        <v>6</v>
      </c>
      <c r="B9" s="3">
        <f>SUMPRODUCT(PMI!C4)</f>
        <v>51</v>
      </c>
      <c r="C9" s="7">
        <f>SUMPRODUCT([2]PMI!J4)</f>
        <v>-2.6999999999999957</v>
      </c>
      <c r="D9" s="19">
        <f>SUMPRODUCT([2]PMI!K4)</f>
        <v>51.891666666666659</v>
      </c>
      <c r="E9" s="8"/>
      <c r="F9">
        <f>NON_PMI!C3</f>
        <v>52.7</v>
      </c>
      <c r="G9" s="3">
        <f>SUMPRODUCT([3]NON_PMI!J3)</f>
        <v>0.10000000000000142</v>
      </c>
      <c r="H9" s="3">
        <f>SUMPRODUCT([3]NON_PMI!K3)</f>
        <v>50.941666666666663</v>
      </c>
      <c r="I9" s="8"/>
      <c r="J9">
        <f>SUMPRODUCT(B_Confi!C8)</f>
        <v>65.3</v>
      </c>
      <c r="K9">
        <f>SUMPRODUCT([1]B_Confin!J8)</f>
        <v>1.7999999999999972</v>
      </c>
      <c r="L9" s="21">
        <f>SUMPRODUCT([1]B_Confin!K8)</f>
        <v>0.60433333333333317</v>
      </c>
      <c r="M9" s="8"/>
      <c r="N9">
        <f>SUMPRODUCT(C_Confi!C7)</f>
        <v>47.3</v>
      </c>
      <c r="Q9" t="s">
        <v>6</v>
      </c>
    </row>
    <row r="10" spans="1:20" x14ac:dyDescent="0.25">
      <c r="A10" s="16" t="s">
        <v>58</v>
      </c>
      <c r="B10" s="8"/>
      <c r="C10" s="8"/>
      <c r="D10" s="18"/>
      <c r="E10" s="8"/>
      <c r="F10" s="8"/>
      <c r="G10" s="8"/>
      <c r="H10" s="8"/>
      <c r="I10" s="8"/>
      <c r="J10">
        <f>SUMPRODUCT(B_Confi!C9)</f>
        <v>26.8</v>
      </c>
      <c r="K10">
        <f>SUMPRODUCT([1]B_Confin!J9)</f>
        <v>0.69999999999999929</v>
      </c>
      <c r="L10" s="21">
        <f>SUMPRODUCT([1]B_Confin!K9)</f>
        <v>0.24658333333333335</v>
      </c>
      <c r="M10" s="25"/>
      <c r="N10">
        <f>SUMPRODUCT(C_Confi!C8)</f>
        <v>-24.4</v>
      </c>
      <c r="Q10" t="s">
        <v>58</v>
      </c>
    </row>
    <row r="11" spans="1:20" x14ac:dyDescent="0.25">
      <c r="A11" s="15" t="s">
        <v>7</v>
      </c>
      <c r="B11" s="3">
        <f>SUMPRODUCT(PMI!C5)</f>
        <v>50.6</v>
      </c>
      <c r="C11" s="7">
        <f>SUMPRODUCT([2]PMI!J5)</f>
        <v>-1</v>
      </c>
      <c r="D11" s="19">
        <f>SUMPRODUCT([2]PMI!K5)</f>
        <v>50.616666666666667</v>
      </c>
      <c r="E11" s="8"/>
      <c r="F11" s="8"/>
      <c r="G11" s="8"/>
      <c r="H11" s="8"/>
      <c r="I11" s="8"/>
      <c r="J11">
        <f>SUMPRODUCT(B_Confi!C10)</f>
        <v>57.3</v>
      </c>
      <c r="K11">
        <f>SUMPRODUCT([1]B_Confin!J10)</f>
        <v>-8.1000000000000014</v>
      </c>
      <c r="L11" s="21">
        <f>SUMPRODUCT([1]B_Confin!K10)</f>
        <v>0.53949999999999998</v>
      </c>
      <c r="M11" s="8"/>
      <c r="N11">
        <f>SUMPRODUCT(C_Confi!C9)</f>
        <v>51.5</v>
      </c>
      <c r="Q11" t="s">
        <v>7</v>
      </c>
    </row>
    <row r="12" spans="1:20" x14ac:dyDescent="0.25">
      <c r="A12" s="16" t="s">
        <v>59</v>
      </c>
      <c r="B12" s="8"/>
      <c r="C12" s="8"/>
      <c r="D12" s="18"/>
      <c r="E12" s="8"/>
      <c r="F12" s="8"/>
      <c r="G12" s="8"/>
      <c r="H12" s="8"/>
      <c r="I12" s="8"/>
      <c r="J12">
        <f>SUMPRODUCT(B_Confi!C11)</f>
        <v>12</v>
      </c>
      <c r="K12">
        <f>SUMPRODUCT([1]B_Confin!J11)</f>
        <v>0</v>
      </c>
      <c r="L12" s="21">
        <f>SUMPRODUCT([1]B_Confin!K11)</f>
        <v>0.114</v>
      </c>
      <c r="M12" s="25"/>
      <c r="N12">
        <f>SUMPRODUCT(C_Confi!C10)</f>
        <v>16</v>
      </c>
      <c r="Q12" t="s">
        <v>59</v>
      </c>
    </row>
    <row r="13" spans="1:20" x14ac:dyDescent="0.25">
      <c r="A13" s="15" t="s">
        <v>60</v>
      </c>
      <c r="B13" s="8"/>
      <c r="C13" s="8"/>
      <c r="D13" s="18"/>
      <c r="E13" s="8"/>
      <c r="F13" s="8"/>
      <c r="G13" s="8"/>
      <c r="H13" s="8"/>
      <c r="I13" s="8"/>
      <c r="J13">
        <f>SUMPRODUCT(B_Confi!C12)</f>
        <v>40.67</v>
      </c>
      <c r="K13">
        <f>SUMPRODUCT([1]B_Confin!J12)</f>
        <v>-4.0499999999999972</v>
      </c>
      <c r="L13" s="21">
        <f>SUMPRODUCT([1]B_Confin!K12)</f>
        <v>0.48699999999999993</v>
      </c>
      <c r="M13" s="8"/>
      <c r="N13">
        <f>SUMPRODUCT(C_Confi!C11)</f>
        <v>29.4</v>
      </c>
      <c r="Q13" t="s">
        <v>60</v>
      </c>
    </row>
    <row r="14" spans="1:20" x14ac:dyDescent="0.25">
      <c r="A14" s="16" t="s">
        <v>8</v>
      </c>
      <c r="B14" s="3">
        <f>SUMPRODUCT(PMI!C6)</f>
        <v>51.1</v>
      </c>
      <c r="C14" s="7">
        <f>SUMPRODUCT([2]PMI!J6)</f>
        <v>0</v>
      </c>
      <c r="D14" s="19">
        <f>SUMPRODUCT([2]PMI!K6)</f>
        <v>49.733333333333341</v>
      </c>
      <c r="E14" s="8"/>
      <c r="F14">
        <f>NON_PMI!C4</f>
        <v>51.8</v>
      </c>
      <c r="G14" s="3">
        <f>SUMPRODUCT([3]NON_PMI!J4)</f>
        <v>-1</v>
      </c>
      <c r="H14" s="3">
        <f>SUMPRODUCT([3]NON_PMI!K4)</f>
        <v>52.533333333333339</v>
      </c>
      <c r="I14" s="8"/>
      <c r="J14">
        <f>SUMPRODUCT(B_Confi!C13)</f>
        <v>50</v>
      </c>
      <c r="K14">
        <f>SUMPRODUCT([1]B_Confin!J13)</f>
        <v>0</v>
      </c>
      <c r="L14" s="21">
        <f>SUMPRODUCT([1]B_Confin!K13)</f>
        <v>0.4973333333333334</v>
      </c>
      <c r="M14" s="8"/>
      <c r="N14">
        <f>SUMPRODUCT(C_Confi!C12)</f>
        <v>124.6</v>
      </c>
      <c r="Q14" t="s">
        <v>8</v>
      </c>
    </row>
    <row r="15" spans="1:20" x14ac:dyDescent="0.25">
      <c r="A15" s="15" t="s">
        <v>9</v>
      </c>
      <c r="B15" s="3">
        <f>SUMPRODUCT(PMI!C7)</f>
        <v>53.4</v>
      </c>
      <c r="C15" s="7">
        <f>SUMPRODUCT([2]PMI!J7)</f>
        <v>-0.5</v>
      </c>
      <c r="D15" s="19">
        <f>SUMPRODUCT([2]PMI!K7)</f>
        <v>50.583333333333336</v>
      </c>
      <c r="E15" s="8"/>
      <c r="F15" s="8"/>
      <c r="G15" s="8"/>
      <c r="H15" s="8"/>
      <c r="I15" s="8"/>
      <c r="J15">
        <f>SUMPRODUCT(B_Confi!C14)</f>
        <v>8.5</v>
      </c>
      <c r="K15">
        <f>SUMPRODUCT([1]B_Confin!J14)</f>
        <v>-4.4000000000000004</v>
      </c>
      <c r="L15" s="21">
        <f>SUMPRODUCT([1]B_Confin!K14)</f>
        <v>5.9583333333333328E-2</v>
      </c>
      <c r="M15" s="8"/>
      <c r="N15">
        <f>SUMPRODUCT(C_Confi!C13)</f>
        <v>-9.5</v>
      </c>
      <c r="Q15" t="s">
        <v>9</v>
      </c>
    </row>
    <row r="16" spans="1:20" x14ac:dyDescent="0.25">
      <c r="A16" s="16" t="s">
        <v>61</v>
      </c>
      <c r="B16" s="8"/>
      <c r="C16" s="8"/>
      <c r="D16" s="18"/>
      <c r="E16" s="8"/>
      <c r="F16" s="8"/>
      <c r="G16" s="8"/>
      <c r="H16" s="8"/>
      <c r="I16" s="8"/>
      <c r="J16">
        <f>SUMPRODUCT(B_Confi!C15)</f>
        <v>11.4</v>
      </c>
      <c r="K16">
        <f>SUMPRODUCT([1]B_Confin!J15)</f>
        <v>1.1000000000000014</v>
      </c>
      <c r="L16" s="21">
        <f>SUMPRODUCT([1]B_Confin!K15)</f>
        <v>8.4000000000000005E-2</v>
      </c>
      <c r="M16" s="8"/>
      <c r="N16">
        <f>SUMPRODUCT(C_Confi!C14)</f>
        <v>-1.5</v>
      </c>
      <c r="Q16" t="s">
        <v>61</v>
      </c>
    </row>
    <row r="17" spans="1:17" x14ac:dyDescent="0.25">
      <c r="A17" s="15" t="s">
        <v>62</v>
      </c>
      <c r="B17" s="8"/>
      <c r="C17" s="8"/>
      <c r="D17" s="18"/>
      <c r="E17" s="8"/>
      <c r="F17" s="8"/>
      <c r="G17" s="8"/>
      <c r="H17" s="8"/>
      <c r="I17" s="25"/>
      <c r="J17">
        <f>SUMPRODUCT(B_Confi!C16)</f>
        <v>112.2</v>
      </c>
      <c r="K17">
        <f>SUMPRODUCT([1]B_Confin!J16)</f>
        <v>-1.2999999999999972</v>
      </c>
      <c r="L17" s="21">
        <f>SUMPRODUCT([1]B_Confin!K16)</f>
        <v>1.0984166666666668</v>
      </c>
      <c r="M17" s="8"/>
      <c r="N17">
        <f>SUMPRODUCT(C_Confi!C15)</f>
        <v>-5.5</v>
      </c>
      <c r="Q17" t="s">
        <v>62</v>
      </c>
    </row>
    <row r="18" spans="1:17" x14ac:dyDescent="0.25">
      <c r="A18" s="16" t="s">
        <v>10</v>
      </c>
      <c r="B18" s="3">
        <f>SUMPRODUCT(PMI!C8)</f>
        <v>45.2</v>
      </c>
      <c r="C18" s="7">
        <f>SUMPRODUCT([2]PMI!J8)</f>
        <v>0.10000000000000142</v>
      </c>
      <c r="D18" s="19">
        <f>SUMPRODUCT([2]PMI!K8)</f>
        <v>43.6</v>
      </c>
      <c r="E18" s="8"/>
      <c r="F18" s="8"/>
      <c r="G18" s="8"/>
      <c r="H18" s="8"/>
      <c r="I18" s="8"/>
      <c r="J18">
        <f>SUMPRODUCT(B_Confi!C17)</f>
        <v>96.7</v>
      </c>
      <c r="K18">
        <f>SUMPRODUCT([1]B_Confin!J17)</f>
        <v>9.9999999999994316E-2</v>
      </c>
      <c r="L18" s="21">
        <f>SUMPRODUCT([1]B_Confin!K17)</f>
        <v>0.93699999999999983</v>
      </c>
      <c r="M18" s="25"/>
      <c r="N18">
        <f>SUMPRODUCT(C_Confi!C16)</f>
        <v>104.8</v>
      </c>
      <c r="Q18" t="s">
        <v>10</v>
      </c>
    </row>
    <row r="19" spans="1:17" x14ac:dyDescent="0.25">
      <c r="A19" s="15" t="s">
        <v>11</v>
      </c>
      <c r="B19" s="3">
        <f>SUMPRODUCT(PMI!C9)</f>
        <v>53.18</v>
      </c>
      <c r="C19" s="7">
        <f>SUMPRODUCT([2]PMI!J9)</f>
        <v>-2.2999999999999972</v>
      </c>
      <c r="D19" s="19">
        <f>SUMPRODUCT([2]PMI!K9)</f>
        <v>51.640000000000008</v>
      </c>
      <c r="E19" s="8"/>
      <c r="F19" s="8"/>
      <c r="G19" s="8"/>
      <c r="H19" s="8"/>
      <c r="I19" s="8"/>
      <c r="J19">
        <f>SUMPRODUCT(B_Confi!C18)</f>
        <v>-9</v>
      </c>
      <c r="K19">
        <f>SUMPRODUCT([1]B_Confin!J18)</f>
        <v>-1</v>
      </c>
      <c r="L19" s="21">
        <f>SUMPRODUCT([1]B_Confin!K18)</f>
        <v>-5.9166666666666673E-2</v>
      </c>
      <c r="M19" s="8"/>
      <c r="N19">
        <f>SUMPRODUCT(C_Confi!C17)</f>
        <v>4.5</v>
      </c>
      <c r="Q19" t="s">
        <v>11</v>
      </c>
    </row>
    <row r="20" spans="1:17" x14ac:dyDescent="0.25">
      <c r="A20" s="16" t="s">
        <v>63</v>
      </c>
      <c r="B20" s="8"/>
      <c r="C20" s="8"/>
      <c r="D20" s="18"/>
      <c r="E20" s="8"/>
      <c r="F20" s="8"/>
      <c r="G20" s="8"/>
      <c r="H20" s="8"/>
      <c r="I20" s="8"/>
      <c r="J20">
        <f>SUMPRODUCT(B_Confi!C19)</f>
        <v>57.4</v>
      </c>
      <c r="K20">
        <f>SUMPRODUCT([1]B_Confin!J19)</f>
        <v>0</v>
      </c>
      <c r="L20" s="21">
        <f>SUMPRODUCT([1]B_Confin!K19)</f>
        <v>0.5626000000000001</v>
      </c>
      <c r="M20" s="8"/>
      <c r="N20" s="8"/>
      <c r="O20" s="8"/>
      <c r="P20" s="8"/>
    </row>
    <row r="21" spans="1:17" x14ac:dyDescent="0.25">
      <c r="A21" s="15" t="s">
        <v>64</v>
      </c>
      <c r="B21" s="8"/>
      <c r="C21" s="8"/>
      <c r="D21" s="18"/>
      <c r="E21" s="8"/>
      <c r="F21" s="8"/>
      <c r="G21" s="8"/>
      <c r="H21" s="8"/>
      <c r="I21" s="25"/>
      <c r="J21">
        <f>SUMPRODUCT(B_Confi!C20)</f>
        <v>1474.8</v>
      </c>
      <c r="K21">
        <f>SUMPRODUCT([1]B_Confin!J20)</f>
        <v>9.6999999999998181</v>
      </c>
      <c r="L21" s="21">
        <f>SUMPRODUCT([1]B_Confin!K20)</f>
        <v>13.998583333333334</v>
      </c>
      <c r="M21" s="8"/>
      <c r="N21">
        <f>SUMPRODUCT(C_Confi!C18)</f>
        <v>37.200000000000003</v>
      </c>
      <c r="Q21" t="s">
        <v>64</v>
      </c>
    </row>
    <row r="22" spans="1:17" x14ac:dyDescent="0.25">
      <c r="A22" s="5" t="s">
        <v>12</v>
      </c>
      <c r="B22" s="3">
        <f>SUMPRODUCT(PMI!C10)</f>
        <v>46</v>
      </c>
      <c r="C22" s="7">
        <f>SUMPRODUCT([2]PMI!J10)</f>
        <v>0.30000000000000426</v>
      </c>
      <c r="D22" s="19">
        <f>SUMPRODUCT([2]PMI!K10)</f>
        <v>49.108333333333327</v>
      </c>
      <c r="E22" s="8"/>
      <c r="F22" s="8"/>
      <c r="G22" s="8"/>
      <c r="H22" s="8"/>
      <c r="I22" s="8"/>
      <c r="J22" s="8"/>
      <c r="K22" s="8"/>
      <c r="L22" s="22"/>
      <c r="M22" s="8"/>
      <c r="N22">
        <f>SUMPRODUCT(C_Confi!C19)</f>
        <v>89</v>
      </c>
      <c r="Q22" t="s">
        <v>12</v>
      </c>
    </row>
    <row r="23" spans="1:17" x14ac:dyDescent="0.25">
      <c r="A23" t="str">
        <f>B_Confi!A21</f>
        <v>Estonia</v>
      </c>
      <c r="B23" s="8"/>
      <c r="C23" s="8"/>
      <c r="D23" s="18"/>
      <c r="E23" s="8"/>
      <c r="F23" s="8"/>
      <c r="G23" s="8"/>
      <c r="H23" s="8"/>
      <c r="I23" s="25"/>
      <c r="J23">
        <f>SUMPRODUCT(B_Confi!C21)</f>
        <v>97</v>
      </c>
      <c r="K23">
        <f>SUMPRODUCT([1]B_Confin!J21)</f>
        <v>-1.3000000000000114</v>
      </c>
      <c r="L23" s="21">
        <f>SUMPRODUCT([1]B_Confin!K21)</f>
        <v>1.0014166666666666</v>
      </c>
      <c r="M23" s="8"/>
      <c r="N23">
        <f>SUMPRODUCT(C_Confi!C20)</f>
        <v>-0.1</v>
      </c>
      <c r="Q23" t="s">
        <v>65</v>
      </c>
    </row>
    <row r="24" spans="1:17" x14ac:dyDescent="0.25">
      <c r="A24" s="4" t="s">
        <v>13</v>
      </c>
      <c r="B24" s="3">
        <f>SUMPRODUCT(PMI!C11)</f>
        <v>47.9</v>
      </c>
      <c r="C24" s="7">
        <f>SUMPRODUCT([2]PMI!J11)</f>
        <v>-1</v>
      </c>
      <c r="D24" s="19">
        <f>SUMPRODUCT([2]PMI!K11)</f>
        <v>47.366666666666667</v>
      </c>
      <c r="E24" s="8"/>
      <c r="F24">
        <f>NON_PMI!C5</f>
        <v>52.5</v>
      </c>
      <c r="G24" s="3">
        <f>SUMPRODUCT([3]NON_PMI!J5)</f>
        <v>0.89999999999999858</v>
      </c>
      <c r="H24" s="3">
        <f>SUMPRODUCT([3]NON_PMI!K5)</f>
        <v>52.65</v>
      </c>
      <c r="I24" s="8"/>
      <c r="J24">
        <f>SUMPRODUCT(B_Confi!C22)</f>
        <v>-0.23</v>
      </c>
      <c r="K24">
        <f>SUMPRODUCT([1]B_Confin!J22)</f>
        <v>-4.0000000000000008E-2</v>
      </c>
      <c r="L24" s="21">
        <f>SUMPRODUCT([1]B_Confin!K22)</f>
        <v>1.6583333333333331E-3</v>
      </c>
      <c r="M24" s="25"/>
      <c r="N24">
        <f>SUMPRODUCT(C_Confi!C21)</f>
        <v>-8.1</v>
      </c>
      <c r="Q24" t="s">
        <v>13</v>
      </c>
    </row>
    <row r="25" spans="1:17" x14ac:dyDescent="0.25">
      <c r="A25" t="str">
        <f>B_Confi!A23</f>
        <v>European Union</v>
      </c>
      <c r="B25" s="8"/>
      <c r="C25" s="8"/>
      <c r="D25" s="18"/>
      <c r="E25" s="8"/>
      <c r="F25" s="8"/>
      <c r="G25" s="8"/>
      <c r="H25" s="8"/>
      <c r="I25" s="8"/>
      <c r="J25">
        <f>SUMPRODUCT(B_Confi!C23)</f>
        <v>-8.6999999999999993</v>
      </c>
      <c r="K25">
        <f>SUMPRODUCT([1]B_Confin!J23)</f>
        <v>-0.69999999999999929</v>
      </c>
      <c r="L25" s="21">
        <f>SUMPRODUCT([1]B_Confin!K23)</f>
        <v>-5.6333333333333339E-2</v>
      </c>
      <c r="M25" s="25"/>
      <c r="N25">
        <f>SUMPRODUCT(C_Confi!C22)</f>
        <v>-7</v>
      </c>
      <c r="Q25" t="s">
        <v>66</v>
      </c>
    </row>
    <row r="26" spans="1:17" x14ac:dyDescent="0.25">
      <c r="A26" t="str">
        <f>B_Confi!A24</f>
        <v>Faroe Islands</v>
      </c>
      <c r="B26" s="8"/>
      <c r="C26" s="8"/>
      <c r="D26" s="18"/>
      <c r="E26" s="8"/>
      <c r="F26" s="8"/>
      <c r="G26" s="8"/>
      <c r="H26" s="8"/>
      <c r="I26" s="8"/>
      <c r="J26">
        <f>SUMPRODUCT(B_Confi!C24)</f>
        <v>13</v>
      </c>
      <c r="K26">
        <f>SUMPRODUCT([1]B_Confin!J24)</f>
        <v>0</v>
      </c>
      <c r="L26" s="21">
        <f>SUMPRODUCT([1]B_Confin!K24)</f>
        <v>0.11</v>
      </c>
      <c r="M26" s="8"/>
      <c r="N26">
        <f>SUMPRODUCT(C_Confi!C23)</f>
        <v>19</v>
      </c>
      <c r="Q26" t="s">
        <v>67</v>
      </c>
    </row>
    <row r="27" spans="1:17" x14ac:dyDescent="0.25">
      <c r="A27" t="str">
        <f>B_Confi!A25</f>
        <v>Finland</v>
      </c>
      <c r="B27" s="8"/>
      <c r="C27" s="8"/>
      <c r="D27" s="18"/>
      <c r="E27" s="8"/>
      <c r="F27" s="8"/>
      <c r="G27" s="8"/>
      <c r="H27" s="8"/>
      <c r="I27" s="8"/>
      <c r="J27">
        <f>SUMPRODUCT(B_Confi!C25)</f>
        <v>-9.9</v>
      </c>
      <c r="K27">
        <f>SUMPRODUCT([1]B_Confin!J25)</f>
        <v>-0.79999999999999982</v>
      </c>
      <c r="L27" s="21">
        <f>SUMPRODUCT([1]B_Confin!K25)</f>
        <v>-3.5333333333333335E-2</v>
      </c>
      <c r="M27" s="8"/>
      <c r="N27">
        <f>SUMPRODUCT(C_Confi!C24)</f>
        <v>-4.5999999999999996</v>
      </c>
      <c r="Q27" t="s">
        <v>68</v>
      </c>
    </row>
    <row r="28" spans="1:17" x14ac:dyDescent="0.25">
      <c r="A28" s="5" t="s">
        <v>14</v>
      </c>
      <c r="B28" s="3">
        <f>SUMPRODUCT(PMI!C12)</f>
        <v>51.1</v>
      </c>
      <c r="C28" s="7">
        <f>SUMPRODUCT([2]PMI!J12)</f>
        <v>-1.4000000000000057</v>
      </c>
      <c r="D28" s="19">
        <f>SUMPRODUCT([2]PMI!K12)</f>
        <v>50.708333333333336</v>
      </c>
      <c r="E28" s="8"/>
      <c r="F28">
        <f>NON_PMI!C6</f>
        <v>51</v>
      </c>
      <c r="G28" s="3">
        <f>SUMPRODUCT([3]NON_PMI!J6)</f>
        <v>0.19999999999999574</v>
      </c>
      <c r="H28" s="3">
        <f>SUMPRODUCT([3]NON_PMI!K6)</f>
        <v>51.383333333333333</v>
      </c>
      <c r="I28" s="8"/>
      <c r="J28">
        <f>SUMPRODUCT(B_Confi!C26)</f>
        <v>100</v>
      </c>
      <c r="K28">
        <f>SUMPRODUCT([1]B_Confin!J26)</f>
        <v>0</v>
      </c>
      <c r="L28" s="21">
        <f>SUMPRODUCT([1]B_Confin!K26)</f>
        <v>1.0225</v>
      </c>
      <c r="M28" s="8"/>
      <c r="N28">
        <f>SUMPRODUCT(C_Confi!C25)</f>
        <v>104</v>
      </c>
      <c r="Q28" t="s">
        <v>14</v>
      </c>
    </row>
    <row r="29" spans="1:17" x14ac:dyDescent="0.25">
      <c r="A29" t="str">
        <f>B_Confi!A27</f>
        <v>Gambia</v>
      </c>
      <c r="B29" s="8"/>
      <c r="C29" s="8"/>
      <c r="D29" s="18"/>
      <c r="E29" s="8"/>
      <c r="F29" s="8"/>
      <c r="G29" s="8"/>
      <c r="H29" s="8"/>
      <c r="I29" s="25"/>
      <c r="J29">
        <f>SUMPRODUCT(B_Confi!C27)</f>
        <v>68</v>
      </c>
      <c r="K29">
        <f>SUMPRODUCT([1]B_Confin!J27)</f>
        <v>0</v>
      </c>
      <c r="L29" s="21">
        <f>SUMPRODUCT([1]B_Confin!K27)</f>
        <v>0.6428571428571429</v>
      </c>
      <c r="M29" s="8"/>
      <c r="N29" s="8"/>
      <c r="O29" s="8"/>
      <c r="P29" s="8"/>
    </row>
    <row r="30" spans="1:17" x14ac:dyDescent="0.25">
      <c r="A30" t="str">
        <f>B_Confi!A28</f>
        <v>Georgia</v>
      </c>
      <c r="B30" s="8"/>
      <c r="C30" s="8"/>
      <c r="D30" s="18"/>
      <c r="E30" s="8"/>
      <c r="F30" s="8"/>
      <c r="G30" s="8"/>
      <c r="H30" s="8"/>
      <c r="I30" s="25"/>
      <c r="J30">
        <f>SUMPRODUCT(B_Confi!C28)</f>
        <v>8.3000000000000007</v>
      </c>
      <c r="K30">
        <f>SUMPRODUCT([1]B_Confin!J28)</f>
        <v>0</v>
      </c>
      <c r="L30" s="21">
        <f>SUMPRODUCT([1]B_Confin!K28)</f>
        <v>0.19219999999999998</v>
      </c>
      <c r="M30" s="25"/>
      <c r="N30">
        <f>SUMPRODUCT(C_Confi!C26)</f>
        <v>-19.3</v>
      </c>
      <c r="Q30" t="s">
        <v>70</v>
      </c>
    </row>
    <row r="31" spans="1:17" x14ac:dyDescent="0.25">
      <c r="A31" s="4" t="s">
        <v>15</v>
      </c>
      <c r="B31" s="3">
        <f>SUMPRODUCT(PMI!C13)</f>
        <v>45.3</v>
      </c>
      <c r="C31" s="7">
        <f>SUMPRODUCT([2]PMI!J13)</f>
        <v>0</v>
      </c>
      <c r="D31" s="19">
        <f>SUMPRODUCT([2]PMI!K13)</f>
        <v>51.041666666666664</v>
      </c>
      <c r="E31" s="8"/>
      <c r="F31">
        <f>NON_PMI!C7</f>
        <v>54.2</v>
      </c>
      <c r="G31" s="3">
        <f>SUMPRODUCT([3]NON_PMI!J7)</f>
        <v>1.1999999999999957</v>
      </c>
      <c r="H31" s="3">
        <f>SUMPRODUCT([3]NON_PMI!K7)</f>
        <v>53.958333333333336</v>
      </c>
      <c r="I31" s="8"/>
      <c r="J31">
        <f>SUMPRODUCT(B_Confi!C29)</f>
        <v>95.9</v>
      </c>
      <c r="K31">
        <f>SUMPRODUCT([1]B_Confin!J29)</f>
        <v>1.2000000000000028</v>
      </c>
      <c r="L31" s="21">
        <f>SUMPRODUCT([1]B_Confin!K29)</f>
        <v>0.97124999999999995</v>
      </c>
      <c r="M31" s="8"/>
      <c r="N31">
        <f>SUMPRODUCT(C_Confi!C27)</f>
        <v>9.9</v>
      </c>
      <c r="Q31" t="s">
        <v>15</v>
      </c>
    </row>
    <row r="32" spans="1:17" x14ac:dyDescent="0.25">
      <c r="A32" s="5" t="s">
        <v>16</v>
      </c>
      <c r="B32" s="3">
        <f>SUMPRODUCT(PMI!C14)</f>
        <v>54.4</v>
      </c>
      <c r="C32" s="7">
        <f>SUMPRODUCT([2]PMI!J14)</f>
        <v>-0.20000000000000284</v>
      </c>
      <c r="D32" s="19">
        <f>SUMPRODUCT([2]PMI!K14)</f>
        <v>54.20000000000001</v>
      </c>
      <c r="E32" s="8"/>
      <c r="F32" s="8"/>
      <c r="G32" s="8"/>
      <c r="H32" s="8"/>
      <c r="I32" s="8"/>
      <c r="J32">
        <f>SUMPRODUCT(B_Confi!C30)</f>
        <v>108.4</v>
      </c>
      <c r="K32">
        <f>SUMPRODUCT([1]B_Confin!J30)</f>
        <v>2.5</v>
      </c>
      <c r="L32" s="21">
        <f>SUMPRODUCT([1]B_Confin!K30)</f>
        <v>1.0403333333333331</v>
      </c>
      <c r="M32" s="8"/>
      <c r="N32">
        <f>SUMPRODUCT(C_Confi!C28)</f>
        <v>-10</v>
      </c>
      <c r="Q32" t="s">
        <v>16</v>
      </c>
    </row>
    <row r="33" spans="1:17" x14ac:dyDescent="0.25">
      <c r="A33" s="4" t="s">
        <v>17</v>
      </c>
      <c r="B33" s="3">
        <f>SUMPRODUCT(PMI!C15)</f>
        <v>46.8</v>
      </c>
      <c r="C33" s="7">
        <f>SUMPRODUCT([2]PMI!J15)</f>
        <v>3.6000000000000014</v>
      </c>
      <c r="D33" s="19">
        <f>SUMPRODUCT([2]PMI!K15)</f>
        <v>44.483333333333341</v>
      </c>
      <c r="E33" s="8"/>
      <c r="F33" s="8"/>
      <c r="G33" s="8"/>
      <c r="H33" s="8"/>
      <c r="I33" s="8"/>
      <c r="J33">
        <f>SUMPRODUCT(B_Confi!C31)</f>
        <v>-22</v>
      </c>
      <c r="K33">
        <f>SUMPRODUCT([1]B_Confin!J31)</f>
        <v>-3</v>
      </c>
      <c r="L33" s="21">
        <f>SUMPRODUCT([1]B_Confin!K31)</f>
        <v>-0.14199999999999999</v>
      </c>
      <c r="M33" s="8"/>
      <c r="N33">
        <f>SUMPRODUCT(C_Confi!C29)</f>
        <v>83</v>
      </c>
      <c r="Q33" t="s">
        <v>90</v>
      </c>
    </row>
    <row r="34" spans="1:17" x14ac:dyDescent="0.25">
      <c r="A34" s="5" t="s">
        <v>18</v>
      </c>
      <c r="B34" s="3">
        <f>SUMPRODUCT(PMI!C16)</f>
        <v>52.5</v>
      </c>
      <c r="C34" s="7">
        <f>SUMPRODUCT([2]PMI!J16)</f>
        <v>0.89999999999999858</v>
      </c>
      <c r="D34" s="19">
        <f>SUMPRODUCT([2]PMI!K16)</f>
        <v>53.583333333333336</v>
      </c>
      <c r="E34" s="8"/>
      <c r="F34" s="8"/>
      <c r="G34" s="8"/>
      <c r="H34" s="8"/>
      <c r="I34" s="8"/>
      <c r="J34">
        <f>SUMPRODUCT(B_Confi!C32)</f>
        <v>1</v>
      </c>
      <c r="K34">
        <f>SUMPRODUCT([1]B_Confin!J32)</f>
        <v>-5.5</v>
      </c>
      <c r="L34" s="21">
        <f>SUMPRODUCT([1]B_Confin!K32)</f>
        <v>7.0666666666666669E-2</v>
      </c>
      <c r="M34" s="8"/>
      <c r="N34">
        <f>SUMPRODUCT(C_Confi!C30)</f>
        <v>-12.5</v>
      </c>
      <c r="Q34" t="s">
        <v>18</v>
      </c>
    </row>
    <row r="35" spans="1:17" x14ac:dyDescent="0.25">
      <c r="A35" s="16" t="s">
        <v>91</v>
      </c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>
        <f>SUMPRODUCT(C_Confi!C31)</f>
        <v>95.7</v>
      </c>
      <c r="Q35" t="s">
        <v>91</v>
      </c>
    </row>
    <row r="36" spans="1:17" x14ac:dyDescent="0.25">
      <c r="A36" s="4" t="s">
        <v>19</v>
      </c>
      <c r="B36" s="3">
        <f>SUMPRODUCT(PMI!C17)</f>
        <v>55.3</v>
      </c>
      <c r="C36" s="7">
        <f>SUMPRODUCT([2]PMI!J17)</f>
        <v>1.5</v>
      </c>
      <c r="D36" s="19">
        <f>SUMPRODUCT([2]PMI!K17)</f>
        <v>52.266666666666673</v>
      </c>
      <c r="E36" s="8"/>
      <c r="F36">
        <f>NON_PMI!C8</f>
        <v>55.5</v>
      </c>
      <c r="G36" s="3">
        <f>SUMPRODUCT([3]NON_PMI!J8)</f>
        <v>0.59999999999999432</v>
      </c>
      <c r="H36" s="3">
        <f>SUMPRODUCT([3]NON_PMI!K8)</f>
        <v>51.466666666666661</v>
      </c>
      <c r="I36" s="8"/>
      <c r="J36">
        <f>SUMPRODUCT(B_Confi!C33)</f>
        <v>112.8</v>
      </c>
      <c r="K36">
        <f>SUMPRODUCT([1]B_Confin!J33)</f>
        <v>0</v>
      </c>
      <c r="L36" s="21">
        <f>SUMPRODUCT([1]B_Confin!K33)</f>
        <v>1.1405999999999998</v>
      </c>
      <c r="M36" s="25"/>
      <c r="N36">
        <f>SUMPRODUCT(C_Confi!C32)</f>
        <v>89.4</v>
      </c>
      <c r="Q36" t="s">
        <v>19</v>
      </c>
    </row>
    <row r="37" spans="1:17" x14ac:dyDescent="0.25">
      <c r="A37" s="5" t="s">
        <v>20</v>
      </c>
      <c r="B37" s="3">
        <f>SUMPRODUCT(PMI!C18)</f>
        <v>49.3</v>
      </c>
      <c r="C37" s="7">
        <f>SUMPRODUCT([2]PMI!J18)</f>
        <v>1.2999999999999972</v>
      </c>
      <c r="D37" s="19">
        <f>SUMPRODUCT([2]PMI!K18)</f>
        <v>49.741666666666674</v>
      </c>
      <c r="E37" s="8"/>
      <c r="F37" s="8"/>
      <c r="G37" s="8"/>
      <c r="H37" s="8"/>
      <c r="I37" s="8"/>
      <c r="J37">
        <f>SUMPRODUCT(B_Confi!C34)</f>
        <v>104.82</v>
      </c>
      <c r="K37">
        <f>SUMPRODUCT([1]B_Confin!J34)</f>
        <v>0</v>
      </c>
      <c r="L37" s="21">
        <f>SUMPRODUCT([1]B_Confin!K34)</f>
        <v>1.0525599999999999</v>
      </c>
      <c r="M37" s="8"/>
      <c r="N37">
        <f>SUMPRODUCT(C_Confi!C33)</f>
        <v>121.7</v>
      </c>
      <c r="Q37" t="s">
        <v>20</v>
      </c>
    </row>
    <row r="38" spans="1:17" x14ac:dyDescent="0.25">
      <c r="A38" s="4" t="s">
        <v>21</v>
      </c>
      <c r="B38" s="3">
        <f>SUMPRODUCT(PMI!C19)</f>
        <v>51.4</v>
      </c>
      <c r="C38" s="7">
        <f>SUMPRODUCT([2]PMI!J19)</f>
        <v>-0.20000000000000284</v>
      </c>
      <c r="D38" s="19">
        <f>SUMPRODUCT([2]PMI!K19)</f>
        <v>50.758333333333333</v>
      </c>
      <c r="E38" s="8"/>
      <c r="F38">
        <f>NON_PMI!C9</f>
        <v>56.9</v>
      </c>
      <c r="G38" s="3">
        <f>SUMPRODUCT([3]NON_PMI!J9)</f>
        <v>2.1999999999999957</v>
      </c>
      <c r="H38" s="3">
        <f>SUMPRODUCT([3]NON_PMI!K9)</f>
        <v>54.741666666666667</v>
      </c>
      <c r="I38" s="8"/>
      <c r="J38">
        <f>SUMPRODUCT(B_Confi!C35)</f>
        <v>-26</v>
      </c>
      <c r="K38">
        <f>SUMPRODUCT([1]B_Confin!J35)</f>
        <v>0</v>
      </c>
      <c r="L38" s="21">
        <f>SUMPRODUCT([1]B_Confin!K35)</f>
        <v>-0.13750000000000001</v>
      </c>
      <c r="M38" s="8"/>
      <c r="N38">
        <f>SUMPRODUCT(C_Confi!C34)</f>
        <v>85.5</v>
      </c>
      <c r="Q38" t="s">
        <v>21</v>
      </c>
    </row>
    <row r="39" spans="1:17" x14ac:dyDescent="0.25">
      <c r="A39" s="5" t="s">
        <v>22</v>
      </c>
      <c r="B39" s="3">
        <f>SUMPRODUCT(PMI!C20)</f>
        <v>51.8</v>
      </c>
      <c r="C39" s="7">
        <f>SUMPRODUCT([2]PMI!J20)</f>
        <v>1</v>
      </c>
      <c r="D39" s="19">
        <f>SUMPRODUCT([2]PMI!K20)</f>
        <v>51.091666666666661</v>
      </c>
      <c r="E39" s="8"/>
      <c r="F39" s="8"/>
      <c r="G39" s="8"/>
      <c r="H39" s="8"/>
      <c r="I39" s="8"/>
      <c r="J39">
        <f>SUMPRODUCT(B_Confi!C36)</f>
        <v>27.2</v>
      </c>
      <c r="K39">
        <f>SUMPRODUCT([1]B_Confin!J36)</f>
        <v>3.59</v>
      </c>
      <c r="L39" s="21">
        <f>SUMPRODUCT([1]B_Confin!K36)</f>
        <v>0.24363333333333329</v>
      </c>
      <c r="M39" s="8"/>
      <c r="N39">
        <f>SUMPRODUCT(C_Confi!C35)</f>
        <v>-9</v>
      </c>
      <c r="Q39" t="s">
        <v>22</v>
      </c>
    </row>
    <row r="40" spans="1:17" x14ac:dyDescent="0.25">
      <c r="A40" s="4" t="s">
        <v>23</v>
      </c>
      <c r="B40" s="3">
        <f>SUMPRODUCT(PMI!C21)</f>
        <v>48.9</v>
      </c>
      <c r="C40" s="7">
        <f>SUMPRODUCT([2]PMI!J21)</f>
        <v>-1.3999999999999986</v>
      </c>
      <c r="D40" s="19">
        <f>SUMPRODUCT([2]PMI!K21)</f>
        <v>48.050000000000004</v>
      </c>
      <c r="E40" s="8"/>
      <c r="F40">
        <f>NON_PMI!C10</f>
        <v>51.4</v>
      </c>
      <c r="G40" s="3">
        <f>SUMPRODUCT([3]NON_PMI!J10)</f>
        <v>0.70000000000000284</v>
      </c>
      <c r="H40" s="3">
        <f>SUMPRODUCT([3]NON_PMI!K10)</f>
        <v>50.958333333333336</v>
      </c>
      <c r="I40" s="8"/>
      <c r="J40">
        <f>SUMPRODUCT(B_Confi!C37)</f>
        <v>99.9</v>
      </c>
      <c r="K40">
        <f>SUMPRODUCT([1]B_Confin!J37)</f>
        <v>9.9999999999994316E-2</v>
      </c>
      <c r="L40" s="21">
        <f>SUMPRODUCT([1]B_Confin!K37)</f>
        <v>1.00325</v>
      </c>
      <c r="M40" s="8"/>
      <c r="N40">
        <f>SUMPRODUCT(C_Confi!C36)</f>
        <v>111.8</v>
      </c>
      <c r="Q40" t="s">
        <v>23</v>
      </c>
    </row>
    <row r="41" spans="1:17" x14ac:dyDescent="0.25">
      <c r="A41" s="5" t="s">
        <v>24</v>
      </c>
      <c r="B41" s="3">
        <f>SUMPRODUCT(PMI!C22)</f>
        <v>48.8</v>
      </c>
      <c r="C41" s="7">
        <f>SUMPRODUCT([2]PMI!J22)</f>
        <v>-0.10000000000000142</v>
      </c>
      <c r="D41" s="19">
        <f>SUMPRODUCT([2]PMI!K22)</f>
        <v>49.283333333333324</v>
      </c>
      <c r="E41" s="8"/>
      <c r="F41">
        <f>NON_PMI!C11</f>
        <v>51</v>
      </c>
      <c r="G41" s="3">
        <f>SUMPRODUCT([3]NON_PMI!J11)</f>
        <v>-0.89999999999999858</v>
      </c>
      <c r="H41" s="3">
        <f>SUMPRODUCT([3]NON_PMI!K11)</f>
        <v>51.54999999999999</v>
      </c>
      <c r="I41" s="8"/>
      <c r="J41">
        <f>SUMPRODUCT(B_Confi!C38)</f>
        <v>0</v>
      </c>
      <c r="K41">
        <f>SUMPRODUCT([1]B_Confin!J38)</f>
        <v>0</v>
      </c>
      <c r="L41" s="21">
        <f>SUMPRODUCT([1]B_Confin!K38)</f>
        <v>4.8000000000000001E-2</v>
      </c>
      <c r="M41" s="8"/>
      <c r="N41">
        <f>SUMPRODUCT(C_Confi!C37)</f>
        <v>39.1</v>
      </c>
      <c r="Q41" t="s">
        <v>24</v>
      </c>
    </row>
    <row r="42" spans="1:17" x14ac:dyDescent="0.25">
      <c r="A42" t="str">
        <f>B_Confi!A39</f>
        <v>Kazakhstan</v>
      </c>
      <c r="B42" s="8"/>
      <c r="C42" s="8"/>
      <c r="D42" s="18"/>
      <c r="E42" s="8"/>
      <c r="F42" s="8"/>
      <c r="G42" s="8"/>
      <c r="H42" s="8"/>
      <c r="I42" s="8"/>
      <c r="J42">
        <f>SUMPRODUCT(B_Confi!C39)</f>
        <v>5</v>
      </c>
      <c r="K42">
        <f>SUMPRODUCT([1]B_Confin!J39)</f>
        <v>0</v>
      </c>
      <c r="L42" s="21">
        <f>SUMPRODUCT([1]B_Confin!K39)</f>
        <v>6.4000000000000001E-2</v>
      </c>
      <c r="M42" s="8"/>
      <c r="N42">
        <f>SUMPRODUCT(C_Confi!C38)</f>
        <v>84</v>
      </c>
      <c r="Q42" t="s">
        <v>71</v>
      </c>
    </row>
    <row r="43" spans="1:17" x14ac:dyDescent="0.25">
      <c r="A43" s="4" t="s">
        <v>25</v>
      </c>
      <c r="B43" s="3">
        <f>SUMPRODUCT(PMI!C23)</f>
        <v>47.1</v>
      </c>
      <c r="C43" s="7">
        <f>SUMPRODUCT([2]PMI!J23)</f>
        <v>9.9999999999994316E-2</v>
      </c>
      <c r="D43" s="19">
        <f>SUMPRODUCT([2]PMI!K23)</f>
        <v>52.591666666666669</v>
      </c>
      <c r="E43" s="8"/>
      <c r="F43" s="8"/>
      <c r="G43" s="8"/>
      <c r="H43" s="8"/>
      <c r="I43" s="8"/>
      <c r="J43" s="8"/>
      <c r="K43" s="8"/>
      <c r="L43" s="22"/>
      <c r="M43" s="8"/>
      <c r="N43" s="8"/>
      <c r="O43" s="8"/>
      <c r="P43" s="8"/>
    </row>
    <row r="44" spans="1:17" x14ac:dyDescent="0.25">
      <c r="A44" s="16" t="s">
        <v>92</v>
      </c>
      <c r="B44" s="8"/>
      <c r="C44" s="8"/>
      <c r="D44" s="8"/>
      <c r="E44" s="8"/>
      <c r="F44" s="8"/>
      <c r="G44" s="8"/>
      <c r="H44" s="8"/>
      <c r="I44" s="8"/>
      <c r="J44" s="8"/>
      <c r="K44" s="8"/>
      <c r="L44" s="22"/>
      <c r="M44" s="8"/>
      <c r="N44">
        <f>SUMPRODUCT(C_Confi!C39)</f>
        <v>26.5</v>
      </c>
      <c r="Q44" t="s">
        <v>92</v>
      </c>
    </row>
    <row r="45" spans="1:17" x14ac:dyDescent="0.25">
      <c r="A45" t="str">
        <f>B_Confi!A40</f>
        <v>Latvia</v>
      </c>
      <c r="B45" s="8"/>
      <c r="C45" s="8"/>
      <c r="D45" s="18"/>
      <c r="E45" s="8"/>
      <c r="F45" s="8"/>
      <c r="G45" s="8"/>
      <c r="H45" s="8"/>
      <c r="I45" s="8"/>
      <c r="J45">
        <f>SUMPRODUCT(B_Confi!C40)</f>
        <v>-6.6</v>
      </c>
      <c r="K45">
        <f>SUMPRODUCT([1]B_Confin!J40)</f>
        <v>-0.89999999999999947</v>
      </c>
      <c r="L45" s="21">
        <f>SUMPRODUCT([1]B_Confin!K40)</f>
        <v>-1.4333333333333335E-2</v>
      </c>
      <c r="M45" s="8"/>
      <c r="N45">
        <f>SUMPRODUCT(C_Confi!C40)</f>
        <v>-7.3</v>
      </c>
      <c r="Q45" t="s">
        <v>72</v>
      </c>
    </row>
    <row r="46" spans="1:17" x14ac:dyDescent="0.25">
      <c r="A46" s="5" t="s">
        <v>26</v>
      </c>
      <c r="B46" s="3">
        <f>SUMPRODUCT(PMI!C24)</f>
        <v>49.7</v>
      </c>
      <c r="C46" s="7">
        <f>SUMPRODUCT([2]PMI!J24)</f>
        <v>8.1000000000000014</v>
      </c>
      <c r="D46" s="19">
        <f>SUMPRODUCT([2]PMI!K24)</f>
        <v>45.941666666666663</v>
      </c>
      <c r="E46" s="8"/>
      <c r="F46" s="8"/>
      <c r="G46" s="8"/>
      <c r="H46" s="8"/>
      <c r="I46" s="8"/>
      <c r="J46" s="8"/>
      <c r="K46" s="8"/>
      <c r="L46" s="22"/>
      <c r="M46" s="8"/>
      <c r="N46" s="8"/>
      <c r="O46" s="8"/>
      <c r="P46" s="8"/>
    </row>
    <row r="47" spans="1:17" x14ac:dyDescent="0.25">
      <c r="A47" t="str">
        <f>B_Confi!A41</f>
        <v>Lithuania</v>
      </c>
      <c r="B47" s="8"/>
      <c r="C47" s="8"/>
      <c r="D47" s="18"/>
      <c r="E47" s="8"/>
      <c r="F47" s="8"/>
      <c r="G47" s="8"/>
      <c r="H47" s="8"/>
      <c r="I47" s="8"/>
      <c r="J47">
        <f>SUMPRODUCT(B_Confi!C41)</f>
        <v>-3.4</v>
      </c>
      <c r="K47">
        <f>SUMPRODUCT([1]B_Confin!J41)</f>
        <v>-0.59999999999999964</v>
      </c>
      <c r="L47" s="21">
        <f>SUMPRODUCT([1]B_Confin!K41)</f>
        <v>-3.4083333333333334E-2</v>
      </c>
      <c r="M47" s="8"/>
      <c r="N47">
        <f>SUMPRODUCT(C_Confi!C41)</f>
        <v>3</v>
      </c>
      <c r="Q47" t="s">
        <v>73</v>
      </c>
    </row>
    <row r="48" spans="1:17" x14ac:dyDescent="0.25">
      <c r="A48" t="str">
        <f>B_Confi!A42</f>
        <v>Luxembourg</v>
      </c>
      <c r="B48" s="8"/>
      <c r="C48" s="8"/>
      <c r="D48" s="18"/>
      <c r="E48" s="8"/>
      <c r="F48" s="8"/>
      <c r="G48" s="8"/>
      <c r="H48" s="8"/>
      <c r="I48" s="8"/>
      <c r="J48">
        <f>SUMPRODUCT(B_Confi!C42)</f>
        <v>96.7</v>
      </c>
      <c r="K48">
        <f>SUMPRODUCT([1]B_Confin!J42)</f>
        <v>4.7000000000000028</v>
      </c>
      <c r="L48" s="21">
        <f>SUMPRODUCT([1]B_Confin!K42)</f>
        <v>1.0388333333333333</v>
      </c>
      <c r="M48" s="8"/>
      <c r="N48">
        <f>SUMPRODUCT(C_Confi!C42)</f>
        <v>-4.5999999999999996</v>
      </c>
      <c r="Q48" t="s">
        <v>74</v>
      </c>
    </row>
    <row r="49" spans="1:17" x14ac:dyDescent="0.25">
      <c r="A49" t="str">
        <f>B_Confi!A43</f>
        <v>Macedonia</v>
      </c>
      <c r="B49" s="8"/>
      <c r="C49" s="8"/>
      <c r="D49" s="18"/>
      <c r="E49" s="8"/>
      <c r="F49" s="8"/>
      <c r="G49" s="8"/>
      <c r="H49" s="8"/>
      <c r="I49" s="8"/>
      <c r="J49">
        <f>SUMPRODUCT(B_Confi!C43)</f>
        <v>33.9</v>
      </c>
      <c r="K49">
        <f>SUMPRODUCT([1]B_Confin!J43)</f>
        <v>0.60000000000000142</v>
      </c>
      <c r="L49" s="21">
        <f>SUMPRODUCT([1]B_Confin!K43)</f>
        <v>0.32150000000000001</v>
      </c>
      <c r="M49" s="8"/>
      <c r="N49" s="8"/>
      <c r="O49" s="8"/>
      <c r="P49" s="8"/>
    </row>
    <row r="50" spans="1:17" x14ac:dyDescent="0.25">
      <c r="A50" s="4" t="s">
        <v>27</v>
      </c>
      <c r="B50" s="3">
        <f>SUMPRODUCT(PMI!C25)</f>
        <v>44.9</v>
      </c>
      <c r="C50" s="7">
        <f>SUMPRODUCT([2]PMI!J25)</f>
        <v>0.5</v>
      </c>
      <c r="D50" s="19">
        <f>SUMPRODUCT([2]PMI!K25)</f>
        <v>48.366666666666667</v>
      </c>
      <c r="E50" s="8"/>
      <c r="F50" s="8"/>
      <c r="G50" s="8"/>
      <c r="H50" s="8"/>
      <c r="I50" s="8"/>
      <c r="J50">
        <f>SUMPRODUCT(B_Confi!C44)</f>
        <v>94.2</v>
      </c>
      <c r="K50">
        <f>SUMPRODUCT([1]B_Confin!J44)</f>
        <v>0</v>
      </c>
      <c r="L50" s="21">
        <f>SUMPRODUCT([1]B_Confin!K44)</f>
        <v>0.9735999999999998</v>
      </c>
      <c r="M50" s="8"/>
      <c r="N50">
        <f>SUMPRODUCT(C_Confi!C43)</f>
        <v>93.4</v>
      </c>
      <c r="Q50" t="s">
        <v>27</v>
      </c>
    </row>
    <row r="51" spans="1:17" x14ac:dyDescent="0.25">
      <c r="A51" t="str">
        <f>B_Confi!A45</f>
        <v>Maldives</v>
      </c>
      <c r="B51" s="8"/>
      <c r="C51" s="8"/>
      <c r="D51" s="18"/>
      <c r="E51" s="8"/>
      <c r="F51" s="8"/>
      <c r="G51" s="8"/>
      <c r="H51" s="8"/>
      <c r="I51" s="8"/>
      <c r="J51">
        <f>SUMPRODUCT(B_Confi!C45)</f>
        <v>-82</v>
      </c>
      <c r="K51">
        <f>SUMPRODUCT([1]B_Confin!J45)</f>
        <v>0</v>
      </c>
      <c r="L51" s="21">
        <f>SUMPRODUCT([1]B_Confin!K45)</f>
        <v>-0.02</v>
      </c>
      <c r="M51" s="8"/>
      <c r="Q51" t="s">
        <v>77</v>
      </c>
    </row>
    <row r="52" spans="1:17" x14ac:dyDescent="0.25">
      <c r="A52" t="str">
        <f>B_Confi!A46</f>
        <v>Malta</v>
      </c>
      <c r="B52" s="8"/>
      <c r="C52" s="8"/>
      <c r="D52" s="18"/>
      <c r="E52" s="8"/>
      <c r="F52" s="8"/>
      <c r="G52" s="8"/>
      <c r="H52" s="8"/>
      <c r="I52" s="8"/>
      <c r="J52">
        <f>SUMPRODUCT(B_Confi!C46)</f>
        <v>99.9</v>
      </c>
      <c r="K52">
        <f>SUMPRODUCT([1]B_Confin!J46)</f>
        <v>-12.599999999999994</v>
      </c>
      <c r="L52" s="21">
        <f>SUMPRODUCT([1]B_Confin!K46)</f>
        <v>1.0065</v>
      </c>
      <c r="M52" s="8"/>
      <c r="N52">
        <f>SUMPRODUCT(C_Confi!C44)</f>
        <v>8.4</v>
      </c>
    </row>
    <row r="53" spans="1:17" x14ac:dyDescent="0.25">
      <c r="A53" t="str">
        <f>B_Confi!A47</f>
        <v>Mauritius</v>
      </c>
      <c r="B53" s="8"/>
      <c r="C53" s="8"/>
      <c r="D53" s="18"/>
      <c r="E53" s="8"/>
      <c r="F53" s="8"/>
      <c r="G53" s="8"/>
      <c r="H53" s="8"/>
      <c r="I53" s="8"/>
      <c r="J53">
        <f>SUMPRODUCT(B_Confi!C47)</f>
        <v>161.5</v>
      </c>
      <c r="K53">
        <f>SUMPRODUCT([1]B_Confin!J47)</f>
        <v>0</v>
      </c>
      <c r="L53" s="21">
        <f>SUMPRODUCT([1]B_Confin!K47)</f>
        <v>1.5648</v>
      </c>
      <c r="M53" s="8"/>
      <c r="N53" s="8"/>
      <c r="O53" s="8"/>
      <c r="P53" s="8"/>
    </row>
    <row r="54" spans="1:17" x14ac:dyDescent="0.25">
      <c r="A54" s="5" t="s">
        <v>28</v>
      </c>
      <c r="B54" s="3">
        <f>SUMPRODUCT(PMI!C26)</f>
        <v>48.8</v>
      </c>
      <c r="C54" s="7">
        <f>SUMPRODUCT([2]PMI!J26)</f>
        <v>-0.89999999999999858</v>
      </c>
      <c r="D54" s="19">
        <f>SUMPRODUCT([2]PMI!K26)</f>
        <v>49.666666666666679</v>
      </c>
      <c r="E54" s="8"/>
      <c r="F54" s="8"/>
      <c r="G54" s="8"/>
      <c r="H54" s="8"/>
      <c r="I54" s="8"/>
      <c r="J54">
        <f>SUMPRODUCT(B_Confi!C48)</f>
        <v>48.8</v>
      </c>
      <c r="K54">
        <f>SUMPRODUCT([1]B_Confin!J48)</f>
        <v>-0.39999999999999858</v>
      </c>
      <c r="L54" s="21">
        <f>SUMPRODUCT([1]B_Confin!K48)</f>
        <v>0.51033333333333331</v>
      </c>
      <c r="M54" s="8"/>
      <c r="N54">
        <f>SUMPRODUCT(C_Confi!C45)</f>
        <v>44.2</v>
      </c>
      <c r="Q54" t="s">
        <v>28</v>
      </c>
    </row>
    <row r="55" spans="1:17" x14ac:dyDescent="0.25">
      <c r="A55" s="15" t="s">
        <v>93</v>
      </c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25"/>
      <c r="N55">
        <f>SUMPRODUCT(C_Confi!C46)</f>
        <v>77.8</v>
      </c>
      <c r="Q55" t="s">
        <v>93</v>
      </c>
    </row>
    <row r="56" spans="1:17" x14ac:dyDescent="0.25">
      <c r="A56" t="str">
        <f>B_Confi!A49</f>
        <v>Mozambique</v>
      </c>
      <c r="B56" s="8"/>
      <c r="C56" s="8"/>
      <c r="D56" s="18"/>
      <c r="E56" s="8"/>
      <c r="F56" s="8"/>
      <c r="G56" s="8"/>
      <c r="H56" s="8"/>
      <c r="I56" s="8"/>
      <c r="J56">
        <f>SUMPRODUCT(B_Confi!C49)</f>
        <v>92.8</v>
      </c>
      <c r="K56">
        <f>SUMPRODUCT([1]B_Confin!J49)</f>
        <v>0.29999999999999716</v>
      </c>
      <c r="L56" s="21">
        <f>SUMPRODUCT([1]B_Confin!K49)</f>
        <v>0.96591666666666653</v>
      </c>
      <c r="M56" s="8"/>
      <c r="N56" s="8"/>
      <c r="O56" s="8"/>
      <c r="P56" s="8"/>
    </row>
    <row r="57" spans="1:17" x14ac:dyDescent="0.25">
      <c r="A57" s="4" t="s">
        <v>29</v>
      </c>
      <c r="B57" s="3">
        <f>SUMPRODUCT(PMI!C27)</f>
        <v>49</v>
      </c>
      <c r="C57" s="7">
        <f>SUMPRODUCT([2]PMI!J27)</f>
        <v>-0.70000000000000284</v>
      </c>
      <c r="D57" s="19">
        <f>SUMPRODUCT([2]PMI!K27)</f>
        <v>52.741666666666674</v>
      </c>
      <c r="E57" s="8"/>
      <c r="F57" s="8"/>
      <c r="G57" s="8"/>
      <c r="H57" s="8"/>
      <c r="I57" s="8"/>
      <c r="J57" s="8"/>
      <c r="K57" s="8"/>
      <c r="L57" s="22"/>
      <c r="M57" s="8"/>
      <c r="N57" s="8"/>
      <c r="O57" s="8"/>
      <c r="P57" s="8"/>
    </row>
    <row r="58" spans="1:17" x14ac:dyDescent="0.25">
      <c r="A58" s="5" t="s">
        <v>30</v>
      </c>
      <c r="B58" s="3">
        <f>SUMPRODUCT(PMI!C28)</f>
        <v>52.7</v>
      </c>
      <c r="C58" s="7">
        <f>SUMPRODUCT([2]PMI!J28)</f>
        <v>-1.3000000000000043</v>
      </c>
      <c r="D58" s="19">
        <f>SUMPRODUCT([2]PMI!K28)</f>
        <v>51.441666666666663</v>
      </c>
      <c r="E58" s="8"/>
      <c r="F58" s="8"/>
      <c r="G58" s="8"/>
      <c r="H58" s="8"/>
      <c r="I58" s="8"/>
      <c r="J58">
        <f>SUMPRODUCT(B_Confi!C50)</f>
        <v>2.5</v>
      </c>
      <c r="K58">
        <f>SUMPRODUCT([1]B_Confin!J50)</f>
        <v>0.10000000000000009</v>
      </c>
      <c r="L58" s="21">
        <f>SUMPRODUCT([1]B_Confin!K50)</f>
        <v>4.4416666666666653E-2</v>
      </c>
      <c r="M58" s="8"/>
      <c r="N58">
        <f>SUMPRODUCT(C_Confi!C47)</f>
        <v>-3</v>
      </c>
      <c r="Q58" t="s">
        <v>30</v>
      </c>
    </row>
    <row r="59" spans="1:17" x14ac:dyDescent="0.25">
      <c r="A59" t="str">
        <f>B_Confi!A51</f>
        <v>New Caledonia</v>
      </c>
      <c r="B59" s="8"/>
      <c r="C59" s="8"/>
      <c r="D59" s="18"/>
      <c r="E59" s="8"/>
      <c r="F59" s="8"/>
      <c r="G59" s="8"/>
      <c r="H59" s="8"/>
      <c r="I59" s="8"/>
      <c r="J59">
        <f>SUMPRODUCT(B_Confi!C51)</f>
        <v>85.2</v>
      </c>
      <c r="K59">
        <f>SUMPRODUCT([1]B_Confin!J51)</f>
        <v>0</v>
      </c>
      <c r="L59" s="21">
        <f>SUMPRODUCT([1]B_Confin!K51)</f>
        <v>0.86340000000000006</v>
      </c>
      <c r="M59" s="8"/>
      <c r="N59" s="8"/>
      <c r="O59" s="8"/>
      <c r="P59" s="8"/>
    </row>
    <row r="60" spans="1:17" x14ac:dyDescent="0.25">
      <c r="A60" s="4" t="s">
        <v>31</v>
      </c>
      <c r="B60" s="3">
        <f>SUMPRODUCT(PMI!C29)</f>
        <v>49.9</v>
      </c>
      <c r="C60" s="7">
        <f>SUMPRODUCT([2]PMI!J29)</f>
        <v>-1.2000000000000028</v>
      </c>
      <c r="D60" s="19">
        <f>SUMPRODUCT([2]PMI!K29)</f>
        <v>51.383333333333333</v>
      </c>
      <c r="E60" s="8"/>
      <c r="F60">
        <f>NON_PMI!C12</f>
        <v>45</v>
      </c>
      <c r="G60" s="3">
        <f>SUMPRODUCT([3]NON_PMI!J12)</f>
        <v>-2</v>
      </c>
      <c r="H60" s="3">
        <f>SUMPRODUCT([3]NON_PMI!K12)</f>
        <v>53.9</v>
      </c>
      <c r="I60" s="8"/>
      <c r="J60">
        <f>SUMPRODUCT(B_Confi!C52)</f>
        <v>-13.2</v>
      </c>
      <c r="K60">
        <f>SUMPRODUCT([1]B_Confin!J52)</f>
        <v>13.2</v>
      </c>
      <c r="L60" s="21">
        <f>SUMPRODUCT([1]B_Confin!K52)</f>
        <v>-0.37145454545454543</v>
      </c>
      <c r="M60" s="8"/>
      <c r="N60">
        <f>SUMPRODUCT(C_Confi!C48)</f>
        <v>109.9</v>
      </c>
      <c r="Q60" t="s">
        <v>31</v>
      </c>
    </row>
    <row r="61" spans="1:17" x14ac:dyDescent="0.25">
      <c r="A61" s="5" t="s">
        <v>32</v>
      </c>
      <c r="B61" s="3">
        <f>SUMPRODUCT(PMI!C30)</f>
        <v>49.3</v>
      </c>
      <c r="C61" s="7">
        <f>SUMPRODUCT([2]PMI!J30)</f>
        <v>1.5</v>
      </c>
      <c r="D61" s="19">
        <f>SUMPRODUCT([2]PMI!K30)</f>
        <v>58.116666666666667</v>
      </c>
      <c r="E61" s="8"/>
      <c r="F61">
        <f>NON_PMI!C13</f>
        <v>51.9</v>
      </c>
      <c r="G61" s="3">
        <f>SUMPRODUCT([3]NON_PMI!J13)</f>
        <v>2</v>
      </c>
      <c r="H61" s="3">
        <f>SUMPRODUCT([3]NON_PMI!K13)</f>
        <v>59.091666666666676</v>
      </c>
      <c r="I61" s="8"/>
      <c r="J61">
        <f>SUMPRODUCT(B_Confi!C53)</f>
        <v>30.3</v>
      </c>
      <c r="K61">
        <f>SUMPRODUCT([1]B_Confin!J53)</f>
        <v>1.3000000000000007</v>
      </c>
      <c r="L61" s="21">
        <f>SUMPRODUCT([1]B_Confin!K53)</f>
        <v>0.27699999999999997</v>
      </c>
      <c r="M61" s="8"/>
      <c r="N61">
        <f>SUMPRODUCT(C_Confi!C49)</f>
        <v>3.3</v>
      </c>
      <c r="Q61" t="s">
        <v>32</v>
      </c>
    </row>
    <row r="62" spans="1:17" x14ac:dyDescent="0.25">
      <c r="A62" s="4" t="s">
        <v>33</v>
      </c>
      <c r="B62" s="3">
        <f>SUMPRODUCT(PMI!C31)</f>
        <v>59.2</v>
      </c>
      <c r="C62" s="7">
        <f>SUMPRODUCT([2]PMI!J31)</f>
        <v>1.7999999999999972</v>
      </c>
      <c r="D62" s="19">
        <f>SUMPRODUCT([2]PMI!K31)</f>
        <v>53.905000000000001</v>
      </c>
      <c r="E62" s="8"/>
      <c r="F62" s="8"/>
      <c r="G62" s="8"/>
      <c r="H62" s="8"/>
      <c r="I62" s="8"/>
      <c r="J62">
        <f>SUMPRODUCT(B_Confi!C54)</f>
        <v>0.7</v>
      </c>
      <c r="K62">
        <f>SUMPRODUCT([1]B_Confin!J54)</f>
        <v>0</v>
      </c>
      <c r="L62" s="21">
        <f>SUMPRODUCT([1]B_Confin!K54)</f>
        <v>5.0999999999999997E-2</v>
      </c>
      <c r="M62" s="8"/>
      <c r="N62">
        <f>SUMPRODUCT(C_Confi!C50)</f>
        <v>13.4</v>
      </c>
      <c r="Q62" t="s">
        <v>33</v>
      </c>
    </row>
    <row r="63" spans="1:17" x14ac:dyDescent="0.25">
      <c r="A63" s="16" t="s">
        <v>94</v>
      </c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25"/>
      <c r="N63">
        <f>SUMPRODUCT(C_Confi!C51)</f>
        <v>40.590000000000003</v>
      </c>
      <c r="Q63" t="s">
        <v>94</v>
      </c>
    </row>
    <row r="64" spans="1:17" x14ac:dyDescent="0.25">
      <c r="A64" t="str">
        <f>B_Confi!A55</f>
        <v>Peru</v>
      </c>
      <c r="B64" s="8"/>
      <c r="C64" s="8"/>
      <c r="D64" s="18"/>
      <c r="E64" s="8"/>
      <c r="F64" s="8"/>
      <c r="G64" s="8"/>
      <c r="H64" s="8"/>
      <c r="I64" s="8"/>
      <c r="J64">
        <f>SUMPRODUCT(B_Confi!C55)</f>
        <v>50.8</v>
      </c>
      <c r="K64">
        <f>SUMPRODUCT([1]B_Confin!J55)</f>
        <v>0.20000000000000284</v>
      </c>
      <c r="L64" s="21">
        <f>SUMPRODUCT([1]B_Confin!K55)</f>
        <v>0.5305833333333333</v>
      </c>
      <c r="M64" s="8"/>
    </row>
    <row r="65" spans="1:17" x14ac:dyDescent="0.25">
      <c r="A65" s="5" t="s">
        <v>34</v>
      </c>
      <c r="B65" s="3">
        <f>SUMPRODUCT(PMI!C32)</f>
        <v>50.9</v>
      </c>
      <c r="C65" s="7">
        <f>SUMPRODUCT([2]PMI!J32)</f>
        <v>0.30000000000000426</v>
      </c>
      <c r="D65" s="19">
        <f>SUMPRODUCT([2]PMI!K32)</f>
        <v>51.675000000000004</v>
      </c>
      <c r="E65" s="8"/>
      <c r="F65" s="8"/>
      <c r="G65" s="8"/>
      <c r="H65" s="8"/>
      <c r="I65" s="8"/>
      <c r="J65">
        <f>SUMPRODUCT(B_Confi!C56)</f>
        <v>40.200000000000003</v>
      </c>
      <c r="K65">
        <f>SUMPRODUCT([1]B_Confin!J56)</f>
        <v>0</v>
      </c>
      <c r="L65" s="21">
        <f>SUMPRODUCT([1]B_Confin!K56)</f>
        <v>0.38679999999999992</v>
      </c>
      <c r="M65" s="8"/>
      <c r="N65">
        <f>SUMPRODUCT(C_Confi!C52)</f>
        <v>1.3</v>
      </c>
      <c r="Q65" t="s">
        <v>34</v>
      </c>
    </row>
    <row r="66" spans="1:17" x14ac:dyDescent="0.25">
      <c r="A66" s="4" t="s">
        <v>35</v>
      </c>
      <c r="B66" s="3">
        <f>SUMPRODUCT(PMI!C33)</f>
        <v>52.1</v>
      </c>
      <c r="C66" s="7">
        <f>SUMPRODUCT([2]PMI!J33)</f>
        <v>1.2999999999999972</v>
      </c>
      <c r="D66" s="19">
        <f>SUMPRODUCT([2]PMI!K33)</f>
        <v>47.916666666666664</v>
      </c>
      <c r="E66" s="8"/>
      <c r="F66" s="8"/>
      <c r="G66" s="8"/>
      <c r="H66" s="8"/>
      <c r="I66" s="8"/>
      <c r="J66">
        <f>SUMPRODUCT(B_Confi!C57)</f>
        <v>3.2</v>
      </c>
      <c r="K66">
        <f>SUMPRODUCT([1]B_Confin!J57)</f>
        <v>-1.6000000000000005</v>
      </c>
      <c r="L66" s="21">
        <f>SUMPRODUCT([1]B_Confin!K57)</f>
        <v>3.2000000000000008E-2</v>
      </c>
      <c r="M66" s="8"/>
      <c r="N66">
        <f>SUMPRODUCT(C_Confi!C53)</f>
        <v>3.7</v>
      </c>
      <c r="Q66" t="s">
        <v>35</v>
      </c>
    </row>
    <row r="67" spans="1:17" x14ac:dyDescent="0.25">
      <c r="A67" t="str">
        <f>B_Confi!A58</f>
        <v>Portugal</v>
      </c>
      <c r="B67" s="8"/>
      <c r="C67" s="8"/>
      <c r="D67" s="18"/>
      <c r="E67" s="8"/>
      <c r="F67" s="8"/>
      <c r="G67" s="8"/>
      <c r="H67" s="8"/>
      <c r="I67" s="8"/>
      <c r="J67">
        <f>SUMPRODUCT(B_Confi!C58)</f>
        <v>2.2000000000000002</v>
      </c>
      <c r="K67">
        <f>SUMPRODUCT([1]B_Confin!J58)</f>
        <v>0</v>
      </c>
      <c r="L67" s="21">
        <f>SUMPRODUCT([1]B_Confin!K58)</f>
        <v>2.3250000000000003E-2</v>
      </c>
      <c r="M67" s="8"/>
      <c r="N67">
        <f>SUMPRODUCT(C_Confi!C54)</f>
        <v>-7.8</v>
      </c>
      <c r="Q67" t="s">
        <v>82</v>
      </c>
    </row>
    <row r="68" spans="1:17" x14ac:dyDescent="0.25">
      <c r="A68" s="5" t="s">
        <v>36</v>
      </c>
      <c r="B68" s="3">
        <f>SUMPRODUCT(PMI!C34)</f>
        <v>47.4</v>
      </c>
      <c r="C68" s="7">
        <f>SUMPRODUCT([2]PMI!J34)</f>
        <v>4.6000000000000014</v>
      </c>
      <c r="D68" s="19">
        <f>SUMPRODUCT([2]PMI!K34)</f>
        <v>48.675000000000004</v>
      </c>
      <c r="E68" s="8"/>
      <c r="F68" s="8"/>
      <c r="G68" s="8"/>
      <c r="H68" s="8"/>
      <c r="I68" s="8"/>
      <c r="J68" s="8"/>
      <c r="K68" s="8"/>
      <c r="L68" s="22"/>
      <c r="M68" s="8"/>
      <c r="N68" s="8"/>
      <c r="O68" s="8"/>
      <c r="P68" s="8"/>
    </row>
    <row r="69" spans="1:17" x14ac:dyDescent="0.25">
      <c r="A69" s="4" t="s">
        <v>37</v>
      </c>
      <c r="B69" s="3">
        <f>SUMPRODUCT(PMI!C35)</f>
        <v>41.9</v>
      </c>
      <c r="C69" s="7">
        <f>SUMPRODUCT([2]PMI!J35)</f>
        <v>1.1000000000000014</v>
      </c>
      <c r="D69" s="19">
        <f>SUMPRODUCT([2]PMI!K35)</f>
        <v>48.241666666666667</v>
      </c>
      <c r="E69" s="8"/>
      <c r="F69" s="8"/>
      <c r="G69" s="8"/>
      <c r="H69" s="8"/>
      <c r="I69" s="25"/>
      <c r="J69">
        <f>SUMPRODUCT(B_Confi!C59)</f>
        <v>23.2</v>
      </c>
      <c r="K69">
        <f>SUMPRODUCT([1]B_Confin!J59)</f>
        <v>0</v>
      </c>
      <c r="L69" s="21">
        <f>SUMPRODUCT([1]B_Confin!K59)</f>
        <v>0.23160000000000003</v>
      </c>
      <c r="M69" s="25"/>
      <c r="N69">
        <f>SUMPRODUCT(C_Confi!C55)</f>
        <v>184.5</v>
      </c>
      <c r="Q69" t="s">
        <v>37</v>
      </c>
    </row>
    <row r="70" spans="1:17" x14ac:dyDescent="0.25">
      <c r="A70" t="str">
        <f>B_Confi!A60</f>
        <v>Romania</v>
      </c>
      <c r="B70" s="8"/>
      <c r="C70" s="8"/>
      <c r="D70" s="18"/>
      <c r="E70" s="8"/>
      <c r="F70" s="8"/>
      <c r="G70" s="8"/>
      <c r="H70" s="8"/>
      <c r="I70" s="8"/>
      <c r="J70">
        <f>SUMPRODUCT(B_Confi!C60)</f>
        <v>-0.7</v>
      </c>
      <c r="K70">
        <f>SUMPRODUCT([1]B_Confin!J60)</f>
        <v>0.5</v>
      </c>
      <c r="L70" s="21">
        <f>SUMPRODUCT([1]B_Confin!K60)</f>
        <v>9.999999999999998E-4</v>
      </c>
      <c r="M70" s="8"/>
      <c r="N70">
        <f>SUMPRODUCT(C_Confi!C56)</f>
        <v>-6.6</v>
      </c>
      <c r="Q70" t="s">
        <v>83</v>
      </c>
    </row>
    <row r="71" spans="1:17" x14ac:dyDescent="0.25">
      <c r="A71" s="5" t="s">
        <v>38</v>
      </c>
      <c r="B71" s="3">
        <f>SUMPRODUCT(PMI!C36)</f>
        <v>48.7</v>
      </c>
      <c r="C71" s="7">
        <f>SUMPRODUCT([2]PMI!J36)</f>
        <v>1.8999999999999986</v>
      </c>
      <c r="D71" s="19">
        <f>SUMPRODUCT([2]PMI!K36)</f>
        <v>49.083333333333343</v>
      </c>
      <c r="E71" s="8"/>
      <c r="F71">
        <f>NON_PMI!C14</f>
        <v>59.6</v>
      </c>
      <c r="G71" s="3">
        <f>SUMPRODUCT([3]NON_PMI!J14)</f>
        <v>-2.5</v>
      </c>
      <c r="H71" s="3">
        <f>SUMPRODUCT([3]NON_PMI!K14)</f>
        <v>53.291666666666664</v>
      </c>
      <c r="I71" s="8"/>
      <c r="J71">
        <f>SUMPRODUCT(B_Confi!C61)</f>
        <v>-3</v>
      </c>
      <c r="K71">
        <f>SUMPRODUCT([1]B_Confin!J61)</f>
        <v>-1</v>
      </c>
      <c r="L71" s="21">
        <f>SUMPRODUCT([1]B_Confin!K61)</f>
        <v>-2.4166666666666666E-2</v>
      </c>
      <c r="M71" s="8"/>
      <c r="N71">
        <f>SUMPRODUCT(C_Confi!C57)</f>
        <v>-13</v>
      </c>
      <c r="Q71" t="s">
        <v>38</v>
      </c>
    </row>
    <row r="72" spans="1:17" x14ac:dyDescent="0.25">
      <c r="A72" s="4" t="s">
        <v>39</v>
      </c>
      <c r="B72" s="3">
        <f>SUMPRODUCT(PMI!C37)</f>
        <v>47.9</v>
      </c>
      <c r="C72" s="7">
        <f>SUMPRODUCT([2]PMI!J37)</f>
        <v>-1.3999999999999986</v>
      </c>
      <c r="D72" s="19">
        <f>SUMPRODUCT([2]PMI!K37)</f>
        <v>57.083333333333321</v>
      </c>
      <c r="E72" s="8"/>
      <c r="F72" s="8"/>
      <c r="G72" s="8"/>
      <c r="H72" s="8"/>
      <c r="I72" s="8"/>
      <c r="J72">
        <f>SUMPRODUCT(B_Confi!C62)</f>
        <v>3</v>
      </c>
      <c r="K72">
        <f>SUMPRODUCT([1]B_Confin!J62)</f>
        <v>0</v>
      </c>
      <c r="L72" s="21">
        <f>SUMPRODUCT([1]B_Confin!K62)</f>
        <v>-2E-3</v>
      </c>
      <c r="M72" s="8"/>
      <c r="N72">
        <f>SUMPRODUCT(C_Confi!C58)</f>
        <v>119</v>
      </c>
      <c r="Q72" t="s">
        <v>39</v>
      </c>
    </row>
    <row r="73" spans="1:17" x14ac:dyDescent="0.25">
      <c r="A73" t="str">
        <f>B_Confi!A63</f>
        <v>Sierra Leone</v>
      </c>
      <c r="B73" s="8"/>
      <c r="C73" s="8"/>
      <c r="D73" s="18"/>
      <c r="E73" s="8"/>
      <c r="F73" s="8"/>
      <c r="G73" s="8"/>
      <c r="H73" s="8"/>
      <c r="I73" s="8"/>
      <c r="J73">
        <f>SUMPRODUCT(B_Confi!C63)</f>
        <v>62.75</v>
      </c>
      <c r="K73">
        <f>SUMPRODUCT([1]B_Confin!J63)</f>
        <v>0</v>
      </c>
      <c r="L73" s="21">
        <f>SUMPRODUCT([1]B_Confin!K63)</f>
        <v>0.62472000000000005</v>
      </c>
      <c r="M73" s="8"/>
      <c r="N73" s="8"/>
      <c r="O73" s="8"/>
      <c r="P73" s="8"/>
    </row>
    <row r="74" spans="1:17" x14ac:dyDescent="0.25">
      <c r="A74" s="5" t="s">
        <v>40</v>
      </c>
      <c r="B74" s="3">
        <f>SUMPRODUCT(PMI!C38)</f>
        <v>54.9</v>
      </c>
      <c r="C74" s="7">
        <f>SUMPRODUCT([2]PMI!J38)</f>
        <v>0.30000000000000426</v>
      </c>
      <c r="D74" s="19">
        <f>SUMPRODUCT([2]PMI!K38)</f>
        <v>50.033333333333331</v>
      </c>
      <c r="E74" s="8"/>
      <c r="F74" s="8"/>
      <c r="G74" s="8"/>
      <c r="H74" s="8"/>
      <c r="I74" s="8"/>
      <c r="J74">
        <f>SUMPRODUCT(B_Confi!C64)</f>
        <v>-12</v>
      </c>
      <c r="K74">
        <f>SUMPRODUCT([1]B_Confin!J64)</f>
        <v>0</v>
      </c>
      <c r="L74" s="21">
        <f>SUMPRODUCT([1]B_Confin!K64)</f>
        <v>-6.8000000000000005E-2</v>
      </c>
      <c r="M74" s="8"/>
      <c r="N74" s="8"/>
      <c r="O74" s="8"/>
      <c r="P74" s="8"/>
    </row>
    <row r="75" spans="1:17" x14ac:dyDescent="0.25">
      <c r="A75" t="str">
        <f>B_Confi!A65</f>
        <v>Slovakia</v>
      </c>
      <c r="B75" s="8"/>
      <c r="C75" s="8"/>
      <c r="D75" s="18"/>
      <c r="E75" s="8"/>
      <c r="F75" s="8"/>
      <c r="G75" s="8"/>
      <c r="H75" s="8"/>
      <c r="I75" s="8"/>
      <c r="J75">
        <f>SUMPRODUCT(B_Confi!C65)</f>
        <v>1.7</v>
      </c>
      <c r="K75">
        <f>SUMPRODUCT([1]B_Confin!J65)</f>
        <v>-3.3</v>
      </c>
      <c r="L75" s="21">
        <f>SUMPRODUCT([1]B_Confin!K65)</f>
        <v>-4.791666666666667E-2</v>
      </c>
      <c r="M75" s="8"/>
      <c r="N75">
        <f>SUMPRODUCT(C_Confi!C59)</f>
        <v>-11.9</v>
      </c>
      <c r="Q75" t="s">
        <v>85</v>
      </c>
    </row>
    <row r="76" spans="1:17" x14ac:dyDescent="0.25">
      <c r="A76" t="str">
        <f>B_Confi!A66</f>
        <v>Slovenia</v>
      </c>
      <c r="B76" s="8"/>
      <c r="C76" s="8"/>
      <c r="D76" s="18"/>
      <c r="E76" s="8"/>
      <c r="F76" s="8"/>
      <c r="G76" s="8"/>
      <c r="H76" s="8"/>
      <c r="I76" s="8"/>
      <c r="J76">
        <f>SUMPRODUCT(B_Confi!C66)</f>
        <v>-1</v>
      </c>
      <c r="K76">
        <f>SUMPRODUCT([1]B_Confin!J66)</f>
        <v>0</v>
      </c>
      <c r="L76" s="21">
        <f>SUMPRODUCT([1]B_Confin!K66)</f>
        <v>3.3333333333333331E-3</v>
      </c>
      <c r="M76" s="8"/>
      <c r="N76">
        <f>SUMPRODUCT(C_Confi!C60)</f>
        <v>-12</v>
      </c>
      <c r="Q76" t="s">
        <v>86</v>
      </c>
    </row>
    <row r="77" spans="1:17" x14ac:dyDescent="0.25">
      <c r="A77" s="4" t="s">
        <v>41</v>
      </c>
      <c r="B77" s="3">
        <f>SUMPRODUCT(PMI!C39)</f>
        <v>50.3</v>
      </c>
      <c r="C77" s="7">
        <f>SUMPRODUCT([2]PMI!J39)</f>
        <v>-0.60000000000000142</v>
      </c>
      <c r="D77" s="19">
        <f>SUMPRODUCT([2]PMI!K39)</f>
        <v>48.146666666666668</v>
      </c>
      <c r="E77" s="8"/>
      <c r="F77" s="8"/>
      <c r="G77" s="8"/>
      <c r="H77" s="8"/>
      <c r="I77" s="8"/>
      <c r="J77">
        <f>SUMPRODUCT(B_Confi!C67)</f>
        <v>26</v>
      </c>
      <c r="K77">
        <f>SUMPRODUCT([1]B_Confin!J67)</f>
        <v>-10</v>
      </c>
      <c r="L77" s="21">
        <f>SUMPRODUCT([1]B_Confin!K67)</f>
        <v>0.26</v>
      </c>
      <c r="M77" s="8"/>
      <c r="N77">
        <f>SUMPRODUCT(C_Confi!C61)</f>
        <v>-7</v>
      </c>
      <c r="Q77" t="s">
        <v>41</v>
      </c>
    </row>
    <row r="78" spans="1:17" x14ac:dyDescent="0.25">
      <c r="A78" s="5" t="s">
        <v>42</v>
      </c>
      <c r="B78" s="3">
        <f>SUMPRODUCT(PMI!C40)</f>
        <v>45.2</v>
      </c>
      <c r="C78" s="7">
        <f>SUMPRODUCT([2]PMI!J40)</f>
        <v>0.70000000000000284</v>
      </c>
      <c r="D78" s="19">
        <f>SUMPRODUCT([2]PMI!K40)</f>
        <v>48.550000000000004</v>
      </c>
      <c r="E78" s="8"/>
      <c r="F78" s="8"/>
      <c r="G78" s="8"/>
      <c r="H78" s="8"/>
      <c r="I78" s="8"/>
      <c r="J78">
        <f>SUMPRODUCT(B_Confi!C68)</f>
        <v>76</v>
      </c>
      <c r="K78">
        <f>SUMPRODUCT([1]B_Confin!J68)</f>
        <v>0</v>
      </c>
      <c r="L78" s="21">
        <f>SUMPRODUCT([1]B_Confin!K68)</f>
        <v>0.72250000000000003</v>
      </c>
      <c r="M78" s="8"/>
      <c r="N78">
        <f>SUMPRODUCT(C_Confi!C62)</f>
        <v>104.2</v>
      </c>
      <c r="Q78" t="s">
        <v>42</v>
      </c>
    </row>
    <row r="79" spans="1:17" x14ac:dyDescent="0.25">
      <c r="A79" s="4" t="s">
        <v>43</v>
      </c>
      <c r="B79" s="3">
        <f>SUMPRODUCT(PMI!C41)</f>
        <v>49.8</v>
      </c>
      <c r="C79" s="7">
        <f>SUMPRODUCT([2]PMI!J41)</f>
        <v>-0.10000000000000142</v>
      </c>
      <c r="D79" s="19">
        <f>SUMPRODUCT([2]PMI!K41)</f>
        <v>49.116666666666667</v>
      </c>
      <c r="E79" s="8"/>
      <c r="F79">
        <f>NON_PMI!C15</f>
        <v>54.1</v>
      </c>
      <c r="G79" s="3">
        <f>SUMPRODUCT([3]NON_PMI!J15)</f>
        <v>1.6999999999999957</v>
      </c>
      <c r="H79" s="3">
        <f>SUMPRODUCT([3]NON_PMI!K15)</f>
        <v>49.016666666666673</v>
      </c>
      <c r="I79" s="8"/>
      <c r="J79">
        <f>SUMPRODUCT(B_Confi!C69)</f>
        <v>-5.6</v>
      </c>
      <c r="K79">
        <f>SUMPRODUCT([1]B_Confin!J69)</f>
        <v>1.3000000000000003</v>
      </c>
      <c r="L79" s="21">
        <f>SUMPRODUCT([1]B_Confin!K69)</f>
        <v>-3.6083333333333335E-2</v>
      </c>
      <c r="M79" s="8"/>
      <c r="N79">
        <f>SUMPRODUCT(C_Confi!C63)</f>
        <v>87.2</v>
      </c>
      <c r="Q79" t="s">
        <v>43</v>
      </c>
    </row>
    <row r="80" spans="1:17" x14ac:dyDescent="0.25">
      <c r="A80" s="5" t="s">
        <v>44</v>
      </c>
      <c r="B80" s="3">
        <f>SUMPRODUCT(PMI!C42)</f>
        <v>48.5</v>
      </c>
      <c r="C80" s="7">
        <f>SUMPRODUCT([2]PMI!J42)</f>
        <v>-1.6000000000000014</v>
      </c>
      <c r="D80" s="19">
        <f>SUMPRODUCT([2]PMI!K42)</f>
        <v>54.31666666666667</v>
      </c>
      <c r="E80" s="8"/>
      <c r="F80">
        <f>NON_PMI!C16</f>
        <v>52.3</v>
      </c>
      <c r="G80" s="3">
        <f>SUMPRODUCT([3]NON_PMI!J16)</f>
        <v>0.5</v>
      </c>
      <c r="H80" s="3">
        <f>SUMPRODUCT([3]NON_PMI!K16)</f>
        <v>53.324999999999996</v>
      </c>
      <c r="I80" s="8"/>
      <c r="J80">
        <f>SUMPRODUCT(B_Confi!C70)</f>
        <v>63</v>
      </c>
      <c r="K80">
        <f>SUMPRODUCT([1]B_Confin!J70)</f>
        <v>0</v>
      </c>
      <c r="L80" s="21">
        <f>SUMPRODUCT([1]B_Confin!K70)</f>
        <v>0.65400000000000003</v>
      </c>
      <c r="M80" s="8"/>
      <c r="N80" s="8"/>
      <c r="O80" s="8"/>
      <c r="P80" s="8"/>
    </row>
    <row r="81" spans="1:17" x14ac:dyDescent="0.25">
      <c r="A81" s="4" t="s">
        <v>45</v>
      </c>
      <c r="B81" s="3">
        <f>SUMPRODUCT(PMI!C43)</f>
        <v>54.3</v>
      </c>
      <c r="C81" s="7">
        <f>SUMPRODUCT([2]PMI!J43)</f>
        <v>1.7000000000000028</v>
      </c>
      <c r="D81" s="19">
        <f>SUMPRODUCT([2]PMI!K43)</f>
        <v>50.025000000000006</v>
      </c>
      <c r="E81" s="8"/>
      <c r="F81">
        <f>NON_PMI!C17</f>
        <v>60.2</v>
      </c>
      <c r="G81" s="3">
        <f>SUMPRODUCT([3]NON_PMI!J17)</f>
        <v>0.80000000000000426</v>
      </c>
      <c r="H81" s="3">
        <f>SUMPRODUCT([3]NON_PMI!K17)</f>
        <v>51.866666666666667</v>
      </c>
      <c r="I81" s="8"/>
      <c r="J81">
        <f>SUMPRODUCT(B_Confi!C71)</f>
        <v>97.4</v>
      </c>
      <c r="K81">
        <f>SUMPRODUCT([1]B_Confin!J71)</f>
        <v>-2.7000000000000028</v>
      </c>
      <c r="L81" s="21">
        <f>SUMPRODUCT([1]B_Confin!K71)</f>
        <v>0.98299999999999998</v>
      </c>
      <c r="M81" s="8"/>
      <c r="N81">
        <f>SUMPRODUCT(C_Confi!C64)</f>
        <v>92.6</v>
      </c>
      <c r="Q81" t="s">
        <v>45</v>
      </c>
    </row>
    <row r="82" spans="1:17" x14ac:dyDescent="0.25">
      <c r="A82" s="5" t="s">
        <v>46</v>
      </c>
      <c r="B82" s="3">
        <f>SUMPRODUCT(PMI!C44)</f>
        <v>51.5</v>
      </c>
      <c r="C82" s="7">
        <f>SUMPRODUCT([2]PMI!J44)</f>
        <v>1.4000000000000057</v>
      </c>
      <c r="D82" s="19">
        <f>SUMPRODUCT([2]PMI!K44)</f>
        <v>49.141666666666673</v>
      </c>
      <c r="E82" s="8"/>
      <c r="F82">
        <f>NON_PMI!C18</f>
        <v>52.5</v>
      </c>
      <c r="G82" s="3">
        <f>SUMPRODUCT([3]NON_PMI!J18)</f>
        <v>-1.1000000000000014</v>
      </c>
      <c r="H82" s="3">
        <f>SUMPRODUCT([3]NON_PMI!K18)</f>
        <v>54.925000000000004</v>
      </c>
      <c r="I82" s="8"/>
      <c r="J82">
        <f>SUMPRODUCT(B_Confi!C72)</f>
        <v>100.1</v>
      </c>
      <c r="K82">
        <f>SUMPRODUCT([1]B_Confin!J72)</f>
        <v>3.8000000000000114</v>
      </c>
      <c r="L82" s="21">
        <f>SUMPRODUCT([1]B_Confin!K72)</f>
        <v>0.95233333333333337</v>
      </c>
      <c r="M82" s="8"/>
      <c r="N82">
        <f>SUMPRODUCT(C_Confi!C65)</f>
        <v>-9.4</v>
      </c>
      <c r="Q82" t="s">
        <v>46</v>
      </c>
    </row>
    <row r="83" spans="1:17" x14ac:dyDescent="0.25">
      <c r="A83" s="4" t="s">
        <v>47</v>
      </c>
      <c r="B83" s="3">
        <f>SUMPRODUCT(PMI!C45)</f>
        <v>47.8</v>
      </c>
      <c r="C83" s="7">
        <f>SUMPRODUCT([2]PMI!J45)</f>
        <v>1</v>
      </c>
      <c r="D83" s="19">
        <f>SUMPRODUCT([2]PMI!K45)</f>
        <v>48.441666666666663</v>
      </c>
      <c r="E83" s="8"/>
      <c r="F83" s="8"/>
      <c r="G83" s="8"/>
      <c r="H83" s="8"/>
      <c r="I83" s="8"/>
      <c r="J83" s="8"/>
      <c r="K83" s="8"/>
      <c r="L83" s="22"/>
      <c r="M83" s="8"/>
      <c r="N83">
        <f>SUMPRODUCT(C_Confi!C66)</f>
        <v>85.3</v>
      </c>
      <c r="Q83" t="s">
        <v>47</v>
      </c>
    </row>
    <row r="84" spans="1:17" x14ac:dyDescent="0.25">
      <c r="A84" s="5" t="s">
        <v>48</v>
      </c>
      <c r="B84" s="3">
        <f>SUMPRODUCT(PMI!C46)</f>
        <v>51.8</v>
      </c>
      <c r="C84" s="7">
        <f>SUMPRODUCT([2]PMI!J46)</f>
        <v>0.80000000000000426</v>
      </c>
      <c r="D84" s="19">
        <f>SUMPRODUCT([2]PMI!K46)</f>
        <v>50.25</v>
      </c>
      <c r="E84" s="8"/>
      <c r="F84" s="8"/>
      <c r="G84" s="8"/>
      <c r="H84" s="8"/>
      <c r="I84" s="8"/>
      <c r="J84">
        <f>SUMPRODUCT(B_Confi!C73)</f>
        <v>48.5</v>
      </c>
      <c r="K84">
        <f>SUMPRODUCT([1]B_Confin!J73)</f>
        <v>-2.2999999999999972</v>
      </c>
      <c r="L84" s="21">
        <f>SUMPRODUCT([1]B_Confin!K73)</f>
        <v>0.48849999999999999</v>
      </c>
      <c r="M84" s="8"/>
      <c r="N84">
        <f>SUMPRODUCT(C_Confi!C67)</f>
        <v>67.3</v>
      </c>
      <c r="Q84" t="s">
        <v>48</v>
      </c>
    </row>
    <row r="85" spans="1:17" x14ac:dyDescent="0.25">
      <c r="A85" s="4" t="s">
        <v>49</v>
      </c>
      <c r="B85" s="3">
        <f>SUMPRODUCT(PMI!C47)</f>
        <v>49.9</v>
      </c>
      <c r="C85" s="7">
        <f>SUMPRODUCT([2]PMI!J47)</f>
        <v>0</v>
      </c>
      <c r="D85" s="19">
        <f>SUMPRODUCT([2]PMI!K47)</f>
        <v>47.541666666666664</v>
      </c>
      <c r="E85" s="8"/>
      <c r="F85" s="8"/>
      <c r="G85" s="8"/>
      <c r="H85" s="8"/>
      <c r="I85" s="8"/>
      <c r="J85">
        <f>SUMPRODUCT(B_Confi!C74)</f>
        <v>104.1</v>
      </c>
      <c r="K85">
        <f>SUMPRODUCT([1]B_Confin!J74)</f>
        <v>1.5999999999999943</v>
      </c>
      <c r="L85" s="21">
        <f>SUMPRODUCT([1]B_Confin!K74)</f>
        <v>1.0044166666666665</v>
      </c>
      <c r="M85" s="8"/>
      <c r="N85">
        <f>SUMPRODUCT(C_Confi!C68)</f>
        <v>58.8</v>
      </c>
      <c r="Q85" t="s">
        <v>49</v>
      </c>
    </row>
    <row r="86" spans="1:17" x14ac:dyDescent="0.25">
      <c r="A86" t="str">
        <f>B_Confi!A75</f>
        <v>Uganda</v>
      </c>
      <c r="B86" s="8"/>
      <c r="C86" s="8"/>
      <c r="D86" s="18"/>
      <c r="E86" s="8"/>
      <c r="F86" s="8"/>
      <c r="G86" s="8"/>
      <c r="H86" s="8"/>
      <c r="I86" s="8"/>
      <c r="J86">
        <f>SUMPRODUCT(B_Confi!C75)</f>
        <v>56</v>
      </c>
      <c r="K86">
        <f>SUMPRODUCT([1]B_Confin!J75)</f>
        <v>-0.35999999999999943</v>
      </c>
      <c r="L86" s="21">
        <f>SUMPRODUCT([1]B_Confin!K75)</f>
        <v>0.57913333333333328</v>
      </c>
      <c r="M86" s="8"/>
      <c r="N86" s="8"/>
      <c r="O86" s="8"/>
      <c r="P86" s="8"/>
    </row>
    <row r="87" spans="1:17" x14ac:dyDescent="0.25">
      <c r="A87" t="str">
        <f>B_Confi!A76</f>
        <v>Ukraine</v>
      </c>
      <c r="B87" s="8"/>
      <c r="C87" s="8"/>
      <c r="D87" s="18"/>
      <c r="E87" s="8"/>
      <c r="F87" s="8"/>
      <c r="G87" s="8"/>
      <c r="H87" s="8"/>
      <c r="I87" s="8"/>
      <c r="J87">
        <f>SUMPRODUCT(B_Confi!C76)</f>
        <v>112</v>
      </c>
      <c r="K87">
        <f>SUMPRODUCT([1]B_Confin!J76)</f>
        <v>0</v>
      </c>
      <c r="L87" s="21">
        <f>SUMPRODUCT([1]B_Confin!K76)</f>
        <v>1.1708000000000001</v>
      </c>
      <c r="M87" s="8"/>
      <c r="N87">
        <f>SUMPRODUCT(C_Confi!C69)</f>
        <v>92.2</v>
      </c>
      <c r="Q87" t="s">
        <v>88</v>
      </c>
    </row>
    <row r="88" spans="1:17" x14ac:dyDescent="0.25">
      <c r="A88" s="5" t="s">
        <v>50</v>
      </c>
      <c r="B88" s="3">
        <f>SUMPRODUCT(PMI!C48)</f>
        <v>51.3</v>
      </c>
      <c r="C88" s="7">
        <f>SUMPRODUCT([2]PMI!J48)</f>
        <v>-9.9999999999994316E-2</v>
      </c>
      <c r="D88" s="19">
        <f>SUMPRODUCT([2]PMI!K48)</f>
        <v>54.125</v>
      </c>
      <c r="E88" s="8"/>
      <c r="F88" s="8"/>
      <c r="G88" s="8"/>
      <c r="H88" s="8"/>
      <c r="I88" s="8"/>
      <c r="J88" s="8"/>
      <c r="K88" s="8"/>
      <c r="L88" s="22"/>
      <c r="M88" s="8"/>
      <c r="N88">
        <f>SUMPRODUCT(C_Confi!C70)</f>
        <v>110</v>
      </c>
      <c r="Q88" t="s">
        <v>50</v>
      </c>
    </row>
    <row r="89" spans="1:17" x14ac:dyDescent="0.25">
      <c r="A89" s="4" t="s">
        <v>51</v>
      </c>
      <c r="B89" s="3">
        <f>SUMPRODUCT(PMI!C49)</f>
        <v>49.3</v>
      </c>
      <c r="C89" s="7">
        <f>SUMPRODUCT([2]PMI!J49)</f>
        <v>-1.5</v>
      </c>
      <c r="D89" s="19">
        <f>SUMPRODUCT([2]PMI!K49)</f>
        <v>50.008333333333333</v>
      </c>
      <c r="E89" s="8"/>
      <c r="F89">
        <f>NON_PMI!C19</f>
        <v>57.3</v>
      </c>
      <c r="G89" s="3">
        <f>SUMPRODUCT([3]NON_PMI!J19)</f>
        <v>0.70000000000000284</v>
      </c>
      <c r="H89" s="3">
        <f>SUMPRODUCT([3]NON_PMI!K19)</f>
        <v>50.225000000000001</v>
      </c>
      <c r="I89" s="8"/>
      <c r="J89">
        <f>SUMPRODUCT(B_Confi!C77)</f>
        <v>23</v>
      </c>
      <c r="K89">
        <f>SUMPRODUCT([1]B_Confin!J77)</f>
        <v>0</v>
      </c>
      <c r="L89" s="21">
        <f>SUMPRODUCT([1]B_Confin!K77)</f>
        <v>-0.312</v>
      </c>
      <c r="M89" s="8"/>
      <c r="N89">
        <f>SUMPRODUCT(C_Confi!C71)</f>
        <v>-9</v>
      </c>
      <c r="Q89" t="s">
        <v>51</v>
      </c>
    </row>
    <row r="90" spans="1:17" x14ac:dyDescent="0.25">
      <c r="A90" s="5" t="s">
        <v>52</v>
      </c>
      <c r="B90" s="3">
        <f>SUMPRODUCT(PMI!C50)</f>
        <v>50</v>
      </c>
      <c r="C90" s="7">
        <f>SUMPRODUCT([2]PMI!J50)</f>
        <v>-0.10000000000000142</v>
      </c>
      <c r="D90" s="19">
        <f>SUMPRODUCT([2]PMI!K50)</f>
        <v>51.85</v>
      </c>
      <c r="E90" s="8"/>
      <c r="F90">
        <f>NON_PMI!C21</f>
        <v>53.4</v>
      </c>
      <c r="G90" s="3">
        <f>SUMPRODUCT([3]NON_PMI!J20)</f>
        <v>1.1999999999999957</v>
      </c>
      <c r="H90" s="3">
        <f>SUMPRODUCT([3]NON_PMI!K20)</f>
        <v>52.541666666666657</v>
      </c>
      <c r="I90" s="8"/>
      <c r="J90">
        <f>SUMPRODUCT(B_Confi!C78)</f>
        <v>50.9</v>
      </c>
      <c r="K90">
        <f>SUMPRODUCT([1]B_Confin!J78)</f>
        <v>-0.89999999999999858</v>
      </c>
      <c r="L90" s="21">
        <f>SUMPRODUCT([1]B_Confin!K78)</f>
        <v>0.51200000000000012</v>
      </c>
      <c r="M90" s="25"/>
      <c r="N90">
        <f>SUMPRODUCT(C_Confi!C72)</f>
        <v>99.8</v>
      </c>
      <c r="Q90" t="s">
        <v>52</v>
      </c>
    </row>
    <row r="91" spans="1:17" x14ac:dyDescent="0.25">
      <c r="A91" s="15" t="s">
        <v>95</v>
      </c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>
        <f>SUMPRODUCT(C_Confi!C73)</f>
        <v>75</v>
      </c>
      <c r="Q91" t="s">
        <v>95</v>
      </c>
    </row>
    <row r="92" spans="1:17" x14ac:dyDescent="0.25">
      <c r="A92" s="4" t="s">
        <v>53</v>
      </c>
      <c r="B92" s="3">
        <f>SUMPRODUCT(PMI!C52)</f>
        <v>50.6</v>
      </c>
      <c r="C92" s="7">
        <f>SUMPRODUCT([2]PMI!J51)</f>
        <v>-0.20000000000000284</v>
      </c>
      <c r="D92" s="19">
        <f>SUMPRODUCT([2]PMI!K51)</f>
        <v>51.524999999999999</v>
      </c>
      <c r="E92" s="8"/>
      <c r="F92" s="8"/>
      <c r="G92" s="8"/>
      <c r="H92" s="8"/>
      <c r="I92" s="8"/>
      <c r="J92" s="8"/>
      <c r="K92" s="8"/>
      <c r="L92" s="22"/>
      <c r="M92" s="8"/>
      <c r="N92">
        <f>SUMPRODUCT(C_Confi!C74)</f>
        <v>125</v>
      </c>
      <c r="Q92" t="s">
        <v>53</v>
      </c>
    </row>
  </sheetData>
  <conditionalFormatting sqref="M2 M4">
    <cfRule type="colorScale" priority="224">
      <colorScale>
        <cfvo type="min"/>
        <cfvo type="num" val="0"/>
        <cfvo type="max"/>
        <color rgb="FFFF0000"/>
        <color rgb="FFFFFF00"/>
        <color rgb="FF00B050"/>
      </colorScale>
    </cfRule>
  </conditionalFormatting>
  <conditionalFormatting sqref="M7:M8">
    <cfRule type="colorScale" priority="223">
      <colorScale>
        <cfvo type="min"/>
        <cfvo type="num" val="0"/>
        <cfvo type="max"/>
        <color rgb="FFFF0000"/>
        <color rgb="FFFFFF00"/>
        <color rgb="FF00B050"/>
      </colorScale>
    </cfRule>
  </conditionalFormatting>
  <conditionalFormatting sqref="M13">
    <cfRule type="colorScale" priority="221">
      <colorScale>
        <cfvo type="min"/>
        <cfvo type="num" val="0"/>
        <cfvo type="max"/>
        <color rgb="FFFF0000"/>
        <color rgb="FFFFFF00"/>
        <color rgb="FF00B050"/>
      </colorScale>
    </cfRule>
  </conditionalFormatting>
  <conditionalFormatting sqref="M16:M17">
    <cfRule type="colorScale" priority="220">
      <colorScale>
        <cfvo type="min"/>
        <cfvo type="num" val="0"/>
        <cfvo type="max"/>
        <color rgb="FFFF0000"/>
        <color rgb="FFFFFF00"/>
        <color rgb="FF00B050"/>
      </colorScale>
    </cfRule>
  </conditionalFormatting>
  <conditionalFormatting sqref="M20:M21">
    <cfRule type="colorScale" priority="219">
      <colorScale>
        <cfvo type="min"/>
        <cfvo type="num" val="0"/>
        <cfvo type="max"/>
        <color rgb="FFFF0000"/>
        <color rgb="FFFFFF00"/>
        <color rgb="FF00B050"/>
      </colorScale>
    </cfRule>
  </conditionalFormatting>
  <conditionalFormatting sqref="M23">
    <cfRule type="colorScale" priority="218">
      <colorScale>
        <cfvo type="min"/>
        <cfvo type="num" val="0"/>
        <cfvo type="max"/>
        <color rgb="FFFF0000"/>
        <color rgb="FFFFFF00"/>
        <color rgb="FF00B050"/>
      </colorScale>
    </cfRule>
  </conditionalFormatting>
  <conditionalFormatting sqref="M26:M27">
    <cfRule type="colorScale" priority="217">
      <colorScale>
        <cfvo type="min"/>
        <cfvo type="num" val="0"/>
        <cfvo type="max"/>
        <color rgb="FFFF0000"/>
        <color rgb="FFFFFF00"/>
        <color rgb="FF00B050"/>
      </colorScale>
    </cfRule>
  </conditionalFormatting>
  <conditionalFormatting sqref="M29">
    <cfRule type="colorScale" priority="216">
      <colorScale>
        <cfvo type="min"/>
        <cfvo type="num" val="0"/>
        <cfvo type="max"/>
        <color rgb="FFFF0000"/>
        <color rgb="FFFFFF00"/>
        <color rgb="FF00B050"/>
      </colorScale>
    </cfRule>
  </conditionalFormatting>
  <conditionalFormatting sqref="M42">
    <cfRule type="colorScale" priority="215">
      <colorScale>
        <cfvo type="min"/>
        <cfvo type="num" val="0"/>
        <cfvo type="max"/>
        <color rgb="FFFF0000"/>
        <color rgb="FFFFFF00"/>
        <color rgb="FF00B050"/>
      </colorScale>
    </cfRule>
  </conditionalFormatting>
  <conditionalFormatting sqref="M45">
    <cfRule type="colorScale" priority="214">
      <colorScale>
        <cfvo type="min"/>
        <cfvo type="num" val="0"/>
        <cfvo type="max"/>
        <color rgb="FFFF0000"/>
        <color rgb="FFFFFF00"/>
        <color rgb="FF00B050"/>
      </colorScale>
    </cfRule>
  </conditionalFormatting>
  <conditionalFormatting sqref="M47">
    <cfRule type="colorScale" priority="213">
      <colorScale>
        <cfvo type="min"/>
        <cfvo type="num" val="0"/>
        <cfvo type="max"/>
        <color rgb="FFFF0000"/>
        <color rgb="FFFFFF00"/>
        <color rgb="FF00B050"/>
      </colorScale>
    </cfRule>
  </conditionalFormatting>
  <conditionalFormatting sqref="M48">
    <cfRule type="colorScale" priority="212">
      <colorScale>
        <cfvo type="min"/>
        <cfvo type="num" val="0"/>
        <cfvo type="max"/>
        <color rgb="FFFF0000"/>
        <color rgb="FFFFFF00"/>
        <color rgb="FF00B050"/>
      </colorScale>
    </cfRule>
  </conditionalFormatting>
  <conditionalFormatting sqref="M49">
    <cfRule type="colorScale" priority="211">
      <colorScale>
        <cfvo type="min"/>
        <cfvo type="num" val="0"/>
        <cfvo type="max"/>
        <color rgb="FFFF0000"/>
        <color rgb="FFFFFF00"/>
        <color rgb="FF00B050"/>
      </colorScale>
    </cfRule>
  </conditionalFormatting>
  <conditionalFormatting sqref="M51:M53">
    <cfRule type="colorScale" priority="210">
      <colorScale>
        <cfvo type="min"/>
        <cfvo type="num" val="0"/>
        <cfvo type="max"/>
        <color rgb="FFFF0000"/>
        <color rgb="FFFFFF00"/>
        <color rgb="FF00B050"/>
      </colorScale>
    </cfRule>
  </conditionalFormatting>
  <conditionalFormatting sqref="M56">
    <cfRule type="colorScale" priority="209">
      <colorScale>
        <cfvo type="min"/>
        <cfvo type="num" val="0"/>
        <cfvo type="max"/>
        <color rgb="FFFF0000"/>
        <color rgb="FFFFFF00"/>
        <color rgb="FF00B050"/>
      </colorScale>
    </cfRule>
  </conditionalFormatting>
  <conditionalFormatting sqref="M59">
    <cfRule type="colorScale" priority="208">
      <colorScale>
        <cfvo type="min"/>
        <cfvo type="num" val="0"/>
        <cfvo type="max"/>
        <color rgb="FFFF0000"/>
        <color rgb="FFFFFF00"/>
        <color rgb="FF00B050"/>
      </colorScale>
    </cfRule>
  </conditionalFormatting>
  <conditionalFormatting sqref="M64">
    <cfRule type="colorScale" priority="207">
      <colorScale>
        <cfvo type="min"/>
        <cfvo type="num" val="0"/>
        <cfvo type="max"/>
        <color rgb="FFFF0000"/>
        <color rgb="FFFFFF00"/>
        <color rgb="FF00B050"/>
      </colorScale>
    </cfRule>
  </conditionalFormatting>
  <conditionalFormatting sqref="M67">
    <cfRule type="colorScale" priority="206">
      <colorScale>
        <cfvo type="min"/>
        <cfvo type="num" val="0"/>
        <cfvo type="max"/>
        <color rgb="FFFF0000"/>
        <color rgb="FFFFFF00"/>
        <color rgb="FF00B050"/>
      </colorScale>
    </cfRule>
  </conditionalFormatting>
  <conditionalFormatting sqref="M70">
    <cfRule type="colorScale" priority="205">
      <colorScale>
        <cfvo type="min"/>
        <cfvo type="num" val="0"/>
        <cfvo type="max"/>
        <color rgb="FFFF0000"/>
        <color rgb="FFFFFF00"/>
        <color rgb="FF00B050"/>
      </colorScale>
    </cfRule>
  </conditionalFormatting>
  <conditionalFormatting sqref="M73">
    <cfRule type="colorScale" priority="204">
      <colorScale>
        <cfvo type="min"/>
        <cfvo type="num" val="0"/>
        <cfvo type="max"/>
        <color rgb="FFFF0000"/>
        <color rgb="FFFFFF00"/>
        <color rgb="FF00B050"/>
      </colorScale>
    </cfRule>
  </conditionalFormatting>
  <conditionalFormatting sqref="M75:M76">
    <cfRule type="colorScale" priority="203">
      <colorScale>
        <cfvo type="min"/>
        <cfvo type="num" val="0"/>
        <cfvo type="max"/>
        <color rgb="FFFF0000"/>
        <color rgb="FFFFFF00"/>
        <color rgb="FF00B050"/>
      </colorScale>
    </cfRule>
  </conditionalFormatting>
  <conditionalFormatting sqref="M86:M87">
    <cfRule type="colorScale" priority="202">
      <colorScale>
        <cfvo type="min"/>
        <cfvo type="num" val="0"/>
        <cfvo type="max"/>
        <color rgb="FFFF0000"/>
        <color rgb="FFFFFF00"/>
        <color rgb="FF00B050"/>
      </colorScale>
    </cfRule>
  </conditionalFormatting>
  <conditionalFormatting sqref="M46">
    <cfRule type="colorScale" priority="193">
      <colorScale>
        <cfvo type="min"/>
        <cfvo type="num" val="0"/>
        <cfvo type="max"/>
        <color rgb="FFFF0000"/>
        <color rgb="FFFFFF00"/>
        <color rgb="FF00B050"/>
      </colorScale>
    </cfRule>
  </conditionalFormatting>
  <conditionalFormatting sqref="R3">
    <cfRule type="colorScale" priority="181">
      <colorScale>
        <cfvo type="num" val="4.01"/>
        <cfvo type="num" val="34.659999999999997"/>
        <cfvo type="num" val="138.71"/>
        <color rgb="FFFF0000"/>
        <color rgb="FFFFFF00"/>
        <color rgb="FF00B050"/>
      </colorScale>
    </cfRule>
  </conditionalFormatting>
  <conditionalFormatting sqref="R5">
    <cfRule type="colorScale" priority="180">
      <colorScale>
        <cfvo type="num" val="4.5"/>
        <cfvo type="num" val="58.67"/>
        <cfvo type="num" val="500"/>
        <color rgb="FFF8696B"/>
        <color rgb="FFFFEB84"/>
        <color rgb="FF63BE7B"/>
      </colorScale>
    </cfRule>
  </conditionalFormatting>
  <conditionalFormatting sqref="C2:C92">
    <cfRule type="colorScale" priority="178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2:D92">
    <cfRule type="colorScale" priority="177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G2:G92">
    <cfRule type="colorScale" priority="175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H2:H92">
    <cfRule type="colorScale" priority="174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K2:K92">
    <cfRule type="colorScale" priority="172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L2:L92">
    <cfRule type="colorScale" priority="171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J2">
    <cfRule type="colorScale" priority="169">
      <colorScale>
        <cfvo type="num" val="-100"/>
        <cfvo type="percentile" val="0"/>
        <cfvo type="num" val="100"/>
        <color rgb="FFF8696B"/>
        <color rgb="FFFFEB84"/>
        <color rgb="FF63BE7B"/>
      </colorScale>
    </cfRule>
  </conditionalFormatting>
  <conditionalFormatting sqref="J4">
    <cfRule type="colorScale" priority="167">
      <colorScale>
        <cfvo type="min"/>
        <cfvo type="num" val="10"/>
        <cfvo type="max"/>
        <color rgb="FFF8696B"/>
        <color rgb="FFFFEB84"/>
        <color rgb="FF63BE7B"/>
      </colorScale>
    </cfRule>
  </conditionalFormatting>
  <conditionalFormatting sqref="J5">
    <cfRule type="colorScale" priority="166">
      <colorScale>
        <cfvo type="min"/>
        <cfvo type="num" val="0"/>
        <cfvo type="max"/>
        <color rgb="FFF8696B"/>
        <color rgb="FFFFEB84"/>
        <color rgb="FF63BE7B"/>
      </colorScale>
    </cfRule>
  </conditionalFormatting>
  <conditionalFormatting sqref="J6">
    <cfRule type="colorScale" priority="165">
      <colorScale>
        <cfvo type="min"/>
        <cfvo type="num" val="0"/>
        <cfvo type="max"/>
        <color rgb="FFF8696B"/>
        <color rgb="FFFFEB84"/>
        <color rgb="FF63BE7B"/>
      </colorScale>
    </cfRule>
  </conditionalFormatting>
  <conditionalFormatting sqref="J7">
    <cfRule type="colorScale" priority="164">
      <colorScale>
        <cfvo type="min"/>
        <cfvo type="num" val="0"/>
        <cfvo type="max"/>
        <color rgb="FFF8696B"/>
        <color rgb="FFFFEB84"/>
        <color rgb="FF63BE7B"/>
      </colorScale>
    </cfRule>
  </conditionalFormatting>
  <conditionalFormatting sqref="J8">
    <cfRule type="colorScale" priority="160">
      <colorScale>
        <cfvo type="num" val="0"/>
        <cfvo type="num" val="100"/>
        <color rgb="FFF8696B"/>
        <color rgb="FF63BE7B"/>
      </colorScale>
    </cfRule>
  </conditionalFormatting>
  <conditionalFormatting sqref="J9">
    <cfRule type="colorScale" priority="159">
      <colorScale>
        <cfvo type="num" val="0"/>
        <cfvo type="num" val="50"/>
        <cfvo type="num" val="100"/>
        <color rgb="FFF8696B"/>
        <color rgb="FFFFEB84"/>
        <color rgb="FF63BE7B"/>
      </colorScale>
    </cfRule>
  </conditionalFormatting>
  <conditionalFormatting sqref="J10">
    <cfRule type="colorScale" priority="158">
      <colorScale>
        <cfvo type="min"/>
        <cfvo type="num" val="0"/>
        <cfvo type="max"/>
        <color rgb="FFF8696B"/>
        <color rgb="FFFFEB84"/>
        <color rgb="FF63BE7B"/>
      </colorScale>
    </cfRule>
  </conditionalFormatting>
  <conditionalFormatting sqref="J11">
    <cfRule type="colorScale" priority="157">
      <colorScale>
        <cfvo type="num" val="36.1"/>
        <cfvo type="percentile" val="50"/>
        <cfvo type="num" val="75"/>
        <color rgb="FFF8696B"/>
        <color rgb="FFFFEB84"/>
        <color rgb="FF63BE7B"/>
      </colorScale>
    </cfRule>
  </conditionalFormatting>
  <conditionalFormatting sqref="J12">
    <cfRule type="colorScale" priority="156">
      <colorScale>
        <cfvo type="min"/>
        <cfvo type="num" val="0"/>
        <cfvo type="max"/>
        <color rgb="FFF8696B"/>
        <color rgb="FFFFEB84"/>
        <color rgb="FF63BE7B"/>
      </colorScale>
    </cfRule>
  </conditionalFormatting>
  <conditionalFormatting sqref="J13">
    <cfRule type="colorScale" priority="155">
      <colorScale>
        <cfvo type="min"/>
        <cfvo type="num" val="50"/>
        <cfvo type="max"/>
        <color rgb="FFF8696B"/>
        <color rgb="FFFFEB84"/>
        <color rgb="FF63BE7B"/>
      </colorScale>
    </cfRule>
  </conditionalFormatting>
  <conditionalFormatting sqref="J14">
    <cfRule type="colorScale" priority="154">
      <colorScale>
        <cfvo type="min"/>
        <cfvo type="num" val="50"/>
        <cfvo type="max"/>
        <color rgb="FFF8696B"/>
        <color rgb="FFFFEB84"/>
        <color rgb="FF63BE7B"/>
      </colorScale>
    </cfRule>
  </conditionalFormatting>
  <conditionalFormatting sqref="J15">
    <cfRule type="colorScale" priority="153">
      <colorScale>
        <cfvo type="num" val="-100"/>
        <cfvo type="num" val="0"/>
        <cfvo type="num" val="100"/>
        <color rgb="FFF8696B"/>
        <color rgb="FFFFEB84"/>
        <color rgb="FF63BE7B"/>
      </colorScale>
    </cfRule>
  </conditionalFormatting>
  <conditionalFormatting sqref="J16">
    <cfRule type="colorScale" priority="152">
      <colorScale>
        <cfvo type="min"/>
        <cfvo type="num" val="0"/>
        <cfvo type="max"/>
        <color rgb="FFF8696B"/>
        <color rgb="FFFFEB84"/>
        <color rgb="FF63BE7B"/>
      </colorScale>
    </cfRule>
  </conditionalFormatting>
  <conditionalFormatting sqref="J17">
    <cfRule type="colorScale" priority="151">
      <colorScale>
        <cfvo type="min"/>
        <cfvo type="num" val="90"/>
        <cfvo type="max"/>
        <color rgb="FFF8696B"/>
        <color rgb="FFFFEB84"/>
        <color rgb="FF63BE7B"/>
      </colorScale>
    </cfRule>
  </conditionalFormatting>
  <conditionalFormatting sqref="J18">
    <cfRule type="colorScale" priority="150">
      <colorScale>
        <cfvo type="min"/>
        <cfvo type="num" val="90"/>
        <cfvo type="max"/>
        <color rgb="FFF8696B"/>
        <color rgb="FFFFEB84"/>
        <color rgb="FF63BE7B"/>
      </colorScale>
    </cfRule>
  </conditionalFormatting>
  <conditionalFormatting sqref="J19">
    <cfRule type="colorScale" priority="149">
      <colorScale>
        <cfvo type="min"/>
        <cfvo type="num" val="0"/>
        <cfvo type="max"/>
        <color rgb="FFF8696B"/>
        <color rgb="FFFFEB84"/>
        <color rgb="FF63BE7B"/>
      </colorScale>
    </cfRule>
  </conditionalFormatting>
  <conditionalFormatting sqref="J20">
    <cfRule type="colorScale" priority="148">
      <colorScale>
        <cfvo type="min"/>
        <cfvo type="num" val="50"/>
        <cfvo type="max"/>
        <color rgb="FFF8696B"/>
        <color rgb="FFFFEB84"/>
        <color rgb="FF63BE7B"/>
      </colorScale>
    </cfRule>
  </conditionalFormatting>
  <conditionalFormatting sqref="J21">
    <cfRule type="colorScale" priority="147">
      <colorScale>
        <cfvo type="min"/>
        <cfvo type="num" val="1000"/>
        <cfvo type="max"/>
        <color rgb="FFF8696B"/>
        <color rgb="FFFFEB84"/>
        <color rgb="FF63BE7B"/>
      </colorScale>
    </cfRule>
  </conditionalFormatting>
  <conditionalFormatting sqref="J23">
    <cfRule type="colorScale" priority="146">
      <colorScale>
        <cfvo type="min"/>
        <cfvo type="num" val="100"/>
        <cfvo type="max"/>
        <color rgb="FFF8696B"/>
        <color rgb="FFFFEB84"/>
        <color rgb="FF63BE7B"/>
      </colorScale>
    </cfRule>
  </conditionalFormatting>
  <conditionalFormatting sqref="J24">
    <cfRule type="colorScale" priority="145">
      <colorScale>
        <cfvo type="min"/>
        <cfvo type="num" val="0"/>
        <cfvo type="max"/>
        <color rgb="FFF8696B"/>
        <color rgb="FFFFEB84"/>
        <color rgb="FF63BE7B"/>
      </colorScale>
    </cfRule>
  </conditionalFormatting>
  <conditionalFormatting sqref="J25">
    <cfRule type="colorScale" priority="144">
      <colorScale>
        <cfvo type="num" val="-38.5"/>
        <cfvo type="num" val="0"/>
        <cfvo type="num" val="9.8000000000000007"/>
        <color rgb="FFF8696B"/>
        <color rgb="FFFFEB84"/>
        <color rgb="FF63BE7B"/>
      </colorScale>
    </cfRule>
  </conditionalFormatting>
  <conditionalFormatting sqref="J26">
    <cfRule type="colorScale" priority="143">
      <colorScale>
        <cfvo type="min"/>
        <cfvo type="num" val="0"/>
        <cfvo type="max"/>
        <color rgb="FFF8696B"/>
        <color rgb="FFFFEB84"/>
        <color rgb="FF63BE7B"/>
      </colorScale>
    </cfRule>
  </conditionalFormatting>
  <conditionalFormatting sqref="J27">
    <cfRule type="colorScale" priority="142">
      <colorScale>
        <cfvo type="num" val="-37.299999999999997"/>
        <cfvo type="num" val="0"/>
        <cfvo type="num" val="31.3"/>
        <color rgb="FFF8696B"/>
        <color rgb="FFFFEB84"/>
        <color rgb="FF63BE7B"/>
      </colorScale>
    </cfRule>
  </conditionalFormatting>
  <conditionalFormatting sqref="J28">
    <cfRule type="colorScale" priority="141">
      <colorScale>
        <cfvo type="min"/>
        <cfvo type="num" val="100"/>
        <cfvo type="max"/>
        <color rgb="FFF8696B"/>
        <color rgb="FFFFEB84"/>
        <color rgb="FF63BE7B"/>
      </colorScale>
    </cfRule>
  </conditionalFormatting>
  <conditionalFormatting sqref="J29">
    <cfRule type="colorScale" priority="140">
      <colorScale>
        <cfvo type="min"/>
        <cfvo type="num" val="40"/>
        <cfvo type="max"/>
        <color rgb="FFF8696B"/>
        <color rgb="FFFFEB84"/>
        <color rgb="FF63BE7B"/>
      </colorScale>
    </cfRule>
  </conditionalFormatting>
  <conditionalFormatting sqref="J30">
    <cfRule type="colorScale" priority="139">
      <colorScale>
        <cfvo type="min"/>
        <cfvo type="num" val="20"/>
        <cfvo type="max"/>
        <color rgb="FFF8696B"/>
        <color rgb="FFFFEB84"/>
        <color rgb="FF63BE7B"/>
      </colorScale>
    </cfRule>
  </conditionalFormatting>
  <conditionalFormatting sqref="J31">
    <cfRule type="colorScale" priority="138">
      <colorScale>
        <cfvo type="num" val="80.099999999999994"/>
        <cfvo type="num" val="100"/>
        <cfvo type="num" val="109.8"/>
        <color rgb="FFF8696B"/>
        <color rgb="FFFFEB84"/>
        <color rgb="FF63BE7B"/>
      </colorScale>
    </cfRule>
  </conditionalFormatting>
  <conditionalFormatting sqref="J32">
    <cfRule type="colorScale" priority="137">
      <colorScale>
        <cfvo type="num" val="74.8"/>
        <cfvo type="num" val="100"/>
        <cfvo type="num" val="120.6"/>
        <color rgb="FFF8696B"/>
        <color rgb="FFFFEB84"/>
        <color rgb="FF63BE7B"/>
      </colorScale>
    </cfRule>
  </conditionalFormatting>
  <conditionalFormatting sqref="J33">
    <cfRule type="colorScale" priority="136">
      <colorScale>
        <cfvo type="num" val="-53"/>
        <cfvo type="num" val="0"/>
        <cfvo type="num" val="32"/>
        <color rgb="FFF8696B"/>
        <color rgb="FFFFEB84"/>
        <color rgb="FF63BE7B"/>
      </colorScale>
    </cfRule>
  </conditionalFormatting>
  <conditionalFormatting sqref="J34">
    <cfRule type="colorScale" priority="135">
      <colorScale>
        <cfvo type="num" val="-37.700000000000003"/>
        <cfvo type="num" val="0"/>
        <cfvo type="num" val="17.3"/>
        <color rgb="FFF8696B"/>
        <color rgb="FFFFEB84"/>
        <color rgb="FF63BE7B"/>
      </colorScale>
    </cfRule>
  </conditionalFormatting>
  <conditionalFormatting sqref="J36">
    <cfRule type="colorScale" priority="134">
      <colorScale>
        <cfvo type="num" val="96.4"/>
        <cfvo type="num" val="100"/>
        <cfvo type="num" val="127.5"/>
        <color rgb="FFF8696B"/>
        <color rgb="FFFFEB84"/>
        <color rgb="FF63BE7B"/>
      </colorScale>
    </cfRule>
  </conditionalFormatting>
  <conditionalFormatting sqref="J37">
    <cfRule type="colorScale" priority="133">
      <colorScale>
        <cfvo type="num" val="95.12"/>
        <cfvo type="num" val="100"/>
        <cfvo type="num" val="122.5"/>
        <color rgb="FFF8696B"/>
        <color rgb="FFFFEB84"/>
        <color rgb="FF63BE7B"/>
      </colorScale>
    </cfRule>
  </conditionalFormatting>
  <conditionalFormatting sqref="J38">
    <cfRule type="colorScale" priority="132">
      <colorScale>
        <cfvo type="num" val="-26"/>
        <cfvo type="num" val="0"/>
        <cfvo type="num" val="50"/>
        <color rgb="FFF8696B"/>
        <color rgb="FFFFEB84"/>
        <color rgb="FF63BE7B"/>
      </colorScale>
    </cfRule>
  </conditionalFormatting>
  <conditionalFormatting sqref="J39">
    <cfRule type="colorScale" priority="131">
      <colorScale>
        <cfvo type="num" val="-39.479999999999997"/>
        <cfvo type="num" val="0"/>
        <cfvo type="num" val="44.6"/>
        <color rgb="FFF8696B"/>
        <color rgb="FFFFEB84"/>
        <color rgb="FF63BE7B"/>
      </colorScale>
    </cfRule>
  </conditionalFormatting>
  <conditionalFormatting sqref="J40">
    <cfRule type="colorScale" priority="130">
      <colorScale>
        <cfvo type="num" val="71.5"/>
        <cfvo type="num" val="100"/>
        <cfvo type="num" val="121.52"/>
        <color rgb="FFF8696B"/>
        <color rgb="FFFFEB84"/>
        <color rgb="FF63BE7B"/>
      </colorScale>
    </cfRule>
  </conditionalFormatting>
  <conditionalFormatting sqref="J41">
    <cfRule type="colorScale" priority="129">
      <colorScale>
        <cfvo type="num" val="-58"/>
        <cfvo type="num" val="0"/>
        <cfvo type="num" val="53"/>
        <color rgb="FFF8696B"/>
        <color rgb="FFFFEB84"/>
        <color rgb="FF63BE7B"/>
      </colorScale>
    </cfRule>
  </conditionalFormatting>
  <conditionalFormatting sqref="J42">
    <cfRule type="colorScale" priority="128">
      <colorScale>
        <cfvo type="num" val="-2"/>
        <cfvo type="num" val="0"/>
        <cfvo type="num" val="15"/>
        <color rgb="FFF8696B"/>
        <color rgb="FFFFEB84"/>
        <color rgb="FF63BE7B"/>
      </colorScale>
    </cfRule>
  </conditionalFormatting>
  <conditionalFormatting sqref="J45">
    <cfRule type="colorScale" priority="127">
      <colorScale>
        <cfvo type="num" val="-44.7"/>
        <cfvo type="num" val="0"/>
        <cfvo type="num" val="12.5"/>
        <color rgb="FFF8696B"/>
        <color rgb="FFFFEB84"/>
        <color rgb="FF63BE7B"/>
      </colorScale>
    </cfRule>
  </conditionalFormatting>
  <conditionalFormatting sqref="J47">
    <cfRule type="colorScale" priority="126">
      <colorScale>
        <cfvo type="num" val="-38"/>
        <cfvo type="num" val="0"/>
        <cfvo type="num" val="14"/>
        <color rgb="FFF8696B"/>
        <color rgb="FFFFEB84"/>
        <color rgb="FF63BE7B"/>
      </colorScale>
    </cfRule>
  </conditionalFormatting>
  <conditionalFormatting sqref="J48">
    <cfRule type="colorScale" priority="125">
      <colorScale>
        <cfvo type="num" val="74.3"/>
        <cfvo type="num" val="100"/>
        <cfvo type="num" val="123.9"/>
        <color rgb="FFF8696B"/>
        <color rgb="FFFFEB84"/>
        <color rgb="FF63BE7B"/>
      </colorScale>
    </cfRule>
  </conditionalFormatting>
  <conditionalFormatting sqref="J49">
    <cfRule type="colorScale" priority="124">
      <colorScale>
        <cfvo type="num" val="-35.799999999999997"/>
        <cfvo type="num" val="0"/>
        <cfvo type="num" val="33.9"/>
        <color rgb="FFF8696B"/>
        <color rgb="FFFFEB84"/>
        <color rgb="FF63BE7B"/>
      </colorScale>
    </cfRule>
  </conditionalFormatting>
  <conditionalFormatting sqref="J50">
    <cfRule type="colorScale" priority="123">
      <colorScale>
        <cfvo type="num" val="70.599999999999994"/>
        <cfvo type="num" val="100"/>
        <cfvo type="num" val="126"/>
        <color rgb="FFF8696B"/>
        <color rgb="FFFFEB84"/>
        <color rgb="FF63BE7B"/>
      </colorScale>
    </cfRule>
  </conditionalFormatting>
  <conditionalFormatting sqref="J51">
    <cfRule type="colorScale" priority="122">
      <colorScale>
        <cfvo type="num" val="-82"/>
        <cfvo type="num" val="0"/>
        <cfvo type="num" val="91"/>
        <color rgb="FFF8696B"/>
        <color rgb="FFFFEB84"/>
        <color rgb="FF63BE7B"/>
      </colorScale>
    </cfRule>
  </conditionalFormatting>
  <conditionalFormatting sqref="J52">
    <cfRule type="colorScale" priority="121">
      <colorScale>
        <cfvo type="num" val="70.3"/>
        <cfvo type="num" val="100"/>
        <cfvo type="num" val="121"/>
        <color rgb="FFF8696B"/>
        <color rgb="FFFFEB84"/>
        <color rgb="FF63BE7B"/>
      </colorScale>
    </cfRule>
  </conditionalFormatting>
  <conditionalFormatting sqref="J53">
    <cfRule type="colorScale" priority="120">
      <colorScale>
        <cfvo type="num" val="77.5"/>
        <cfvo type="num" val="100"/>
        <cfvo type="num" val="161.5"/>
        <color rgb="FFF8696B"/>
        <color rgb="FFFFEB84"/>
        <color rgb="FF63BE7B"/>
      </colorScale>
    </cfRule>
  </conditionalFormatting>
  <conditionalFormatting sqref="J54">
    <cfRule type="colorScale" priority="119">
      <colorScale>
        <cfvo type="num" val="34"/>
        <cfvo type="num" val="50"/>
        <cfvo type="num" val="58.6"/>
        <color rgb="FFF8696B"/>
        <color rgb="FFFFEB84"/>
        <color rgb="FF63BE7B"/>
      </colorScale>
    </cfRule>
  </conditionalFormatting>
  <conditionalFormatting sqref="J56">
    <cfRule type="colorScale" priority="118">
      <colorScale>
        <cfvo type="num" val="86.6"/>
        <cfvo type="num" val="100"/>
        <cfvo type="num" val="109.18"/>
        <color rgb="FFF8696B"/>
        <color rgb="FFFFEB84"/>
        <color rgb="FF63BE7B"/>
      </colorScale>
    </cfRule>
  </conditionalFormatting>
  <conditionalFormatting sqref="J58">
    <cfRule type="colorScale" priority="117">
      <colorScale>
        <cfvo type="num" val="-23.5"/>
        <cfvo type="num" val="0"/>
        <cfvo type="num" val="10.9"/>
        <color rgb="FFF8696B"/>
        <color rgb="FFFFEB84"/>
        <color rgb="FF63BE7B"/>
      </colorScale>
    </cfRule>
  </conditionalFormatting>
  <conditionalFormatting sqref="J59">
    <cfRule type="colorScale" priority="115">
      <colorScale>
        <cfvo type="num" val="81"/>
        <cfvo type="num" val="100"/>
        <cfvo type="num" val="106.7"/>
        <color rgb="FFF8696B"/>
        <color rgb="FFFFEB84"/>
        <color rgb="FF63BE7B"/>
      </colorScale>
    </cfRule>
  </conditionalFormatting>
  <conditionalFormatting sqref="J60">
    <cfRule type="colorScale" priority="114">
      <colorScale>
        <cfvo type="num" val="-76.400000000000006"/>
        <cfvo type="num" val="0"/>
        <cfvo type="num" val="80.900000000000006"/>
        <color rgb="FFF8696B"/>
        <color rgb="FFFFEB84"/>
        <color rgb="FF63BE7B"/>
      </colorScale>
    </cfRule>
  </conditionalFormatting>
  <conditionalFormatting sqref="J61">
    <cfRule type="colorScale" priority="113">
      <colorScale>
        <cfvo type="num" val="-29"/>
        <cfvo type="num" val="0"/>
        <cfvo type="num" val="41.1"/>
        <color rgb="FFF8696B"/>
        <color rgb="FFFFEB84"/>
        <color rgb="FF63BE7B"/>
      </colorScale>
    </cfRule>
  </conditionalFormatting>
  <conditionalFormatting sqref="J62">
    <cfRule type="colorScale" priority="112">
      <colorScale>
        <cfvo type="num" val="-22.9"/>
        <cfvo type="num" val="0"/>
        <cfvo type="num" val="20.100000000000001"/>
        <color rgb="FFF8696B"/>
        <color rgb="FFFFEB84"/>
        <color rgb="FF63BE7B"/>
      </colorScale>
    </cfRule>
  </conditionalFormatting>
  <conditionalFormatting sqref="J64">
    <cfRule type="colorScale" priority="111">
      <colorScale>
        <cfvo type="num" val="32.4"/>
        <cfvo type="num" val="50"/>
        <cfvo type="num" val="75.3"/>
        <color rgb="FFF8696B"/>
        <color rgb="FFFFEB84"/>
        <color rgb="FF63BE7B"/>
      </colorScale>
    </cfRule>
  </conditionalFormatting>
  <conditionalFormatting sqref="J65">
    <cfRule type="colorScale" priority="109">
      <colorScale>
        <cfvo type="num" val="-32.6"/>
        <cfvo type="num" val="0"/>
        <cfvo type="num" val="54.9"/>
        <color rgb="FFF8696B"/>
        <color rgb="FFFFEB84"/>
        <color rgb="FF63BE7B"/>
      </colorScale>
    </cfRule>
  </conditionalFormatting>
  <conditionalFormatting sqref="J66">
    <cfRule type="colorScale" priority="108">
      <colorScale>
        <cfvo type="num" val="-21.9"/>
        <cfvo type="num" val="0"/>
        <cfvo type="num" val="24.9"/>
        <color rgb="FFF8696B"/>
        <color rgb="FFFFEB84"/>
        <color rgb="FF63BE7B"/>
      </colorScale>
    </cfRule>
  </conditionalFormatting>
  <conditionalFormatting sqref="J67">
    <cfRule type="colorScale" priority="107">
      <colorScale>
        <cfvo type="num" val="-4"/>
        <cfvo type="num" val="0"/>
        <cfvo type="num" val="5.0999999999999996"/>
        <color rgb="FFF8696B"/>
        <color rgb="FFFFEB84"/>
        <color rgb="FF63BE7B"/>
      </colorScale>
    </cfRule>
  </conditionalFormatting>
  <conditionalFormatting sqref="J69">
    <cfRule type="colorScale" priority="106">
      <colorScale>
        <cfvo type="num" val="0"/>
        <cfvo type="num" val="0"/>
        <cfvo type="num" val="0"/>
        <color rgb="FFF8696B"/>
        <color rgb="FFFFEB84"/>
        <color rgb="FF63BE7B"/>
      </colorScale>
    </cfRule>
  </conditionalFormatting>
  <conditionalFormatting sqref="J70">
    <cfRule type="colorScale" priority="105">
      <colorScale>
        <cfvo type="num" val="-22.2"/>
        <cfvo type="num" val="0"/>
        <cfvo type="num" val="27.3"/>
        <color rgb="FFF8696B"/>
        <color rgb="FFFFEB84"/>
        <color rgb="FF63BE7B"/>
      </colorScale>
    </cfRule>
  </conditionalFormatting>
  <conditionalFormatting sqref="J71">
    <cfRule type="colorScale" priority="104">
      <colorScale>
        <cfvo type="num" val="-20"/>
        <cfvo type="num" val="0"/>
        <cfvo type="num" val="7"/>
        <color rgb="FFF8696B"/>
        <color rgb="FFFFEB84"/>
        <color rgb="FF63BE7B"/>
      </colorScale>
    </cfRule>
  </conditionalFormatting>
  <conditionalFormatting sqref="J72">
    <cfRule type="colorScale" priority="103">
      <colorScale>
        <cfvo type="num" val="-12"/>
        <cfvo type="num" val="0"/>
        <cfvo type="num" val="63"/>
        <color rgb="FFF8696B"/>
        <color rgb="FFFFEB84"/>
        <color rgb="FF63BE7B"/>
      </colorScale>
    </cfRule>
  </conditionalFormatting>
  <conditionalFormatting sqref="J73">
    <cfRule type="colorScale" priority="100">
      <colorScale>
        <cfvo type="min"/>
        <cfvo type="num" val="50"/>
        <cfvo type="max"/>
        <color rgb="FFF8696B"/>
        <color rgb="FFFFEB84"/>
        <color rgb="FF63BE7B"/>
      </colorScale>
    </cfRule>
  </conditionalFormatting>
  <conditionalFormatting sqref="J74">
    <cfRule type="colorScale" priority="99">
      <colorScale>
        <cfvo type="num" val="-57"/>
        <cfvo type="num" val="0"/>
        <cfvo type="num" val="54"/>
        <color rgb="FFF8696B"/>
        <color rgb="FFFFEB84"/>
        <color rgb="FF63BE7B"/>
      </colorScale>
    </cfRule>
  </conditionalFormatting>
  <conditionalFormatting sqref="J75">
    <cfRule type="colorScale" priority="98">
      <colorScale>
        <cfvo type="num" val="-26.3"/>
        <cfvo type="num" val="0"/>
        <cfvo type="num" val="22.3"/>
        <color rgb="FFF8696B"/>
        <color rgb="FFFFEB84"/>
        <color rgb="FF63BE7B"/>
      </colorScale>
    </cfRule>
  </conditionalFormatting>
  <conditionalFormatting sqref="J76">
    <cfRule type="colorScale" priority="97">
      <colorScale>
        <cfvo type="num" val="-36"/>
        <cfvo type="num" val="0"/>
        <cfvo type="num" val="15"/>
        <color rgb="FFF8696B"/>
        <color rgb="FFFFEB84"/>
        <color rgb="FF63BE7B"/>
      </colorScale>
    </cfRule>
  </conditionalFormatting>
  <conditionalFormatting sqref="J77">
    <cfRule type="colorScale" priority="96">
      <colorScale>
        <cfvo type="num" val="12"/>
        <cfvo type="num" val="50"/>
        <cfvo type="num" val="92"/>
        <color rgb="FFF8696B"/>
        <color rgb="FFFFEB84"/>
        <color rgb="FF63BE7B"/>
      </colorScale>
    </cfRule>
  </conditionalFormatting>
  <conditionalFormatting sqref="J78">
    <cfRule type="colorScale" priority="95">
      <colorScale>
        <cfvo type="num" val="35"/>
        <cfvo type="num" val="100"/>
        <cfvo type="num" val="119"/>
        <color rgb="FFF8696B"/>
        <color rgb="FFFFEB84"/>
        <color rgb="FF63BE7B"/>
      </colorScale>
    </cfRule>
  </conditionalFormatting>
  <conditionalFormatting sqref="J79">
    <cfRule type="colorScale" priority="93">
      <colorScale>
        <cfvo type="num" val="-39"/>
        <cfvo type="num" val="0"/>
        <cfvo type="num" val="8.5"/>
        <color rgb="FFF8696B"/>
        <color rgb="FFFFEB84"/>
        <color rgb="FF63BE7B"/>
      </colorScale>
    </cfRule>
  </conditionalFormatting>
  <conditionalFormatting sqref="J80">
    <cfRule type="colorScale" priority="92">
      <colorScale>
        <cfvo type="num" val="61"/>
        <cfvo type="num" val="100"/>
        <cfvo type="num" val="136"/>
        <color rgb="FFF8696B"/>
        <color rgb="FFFFEB84"/>
        <color rgb="FF63BE7B"/>
      </colorScale>
    </cfRule>
  </conditionalFormatting>
  <conditionalFormatting sqref="J81">
    <cfRule type="colorScale" priority="91">
      <colorScale>
        <cfvo type="num" val="65.2"/>
        <cfvo type="num" val="100"/>
        <cfvo type="num" val="119.6"/>
        <color rgb="FFF8696B"/>
        <color rgb="FFFFEB84"/>
        <color rgb="FF63BE7B"/>
      </colorScale>
    </cfRule>
  </conditionalFormatting>
  <conditionalFormatting sqref="J82">
    <cfRule type="colorScale" priority="90">
      <colorScale>
        <cfvo type="num" val="60"/>
        <cfvo type="num" val="100"/>
        <cfvo type="num" val="119.5"/>
        <color rgb="FFF8696B"/>
        <color rgb="FFFFEB84"/>
        <color rgb="FF63BE7B"/>
      </colorScale>
    </cfRule>
  </conditionalFormatting>
  <conditionalFormatting sqref="J84">
    <cfRule type="colorScale" priority="89">
      <colorScale>
        <cfvo type="num" val="34.4"/>
        <cfvo type="num" val="50"/>
        <cfvo type="num" val="55.7"/>
        <color rgb="FFF8696B"/>
        <color rgb="FFFFEB84"/>
        <color rgb="FF63BE7B"/>
      </colorScale>
    </cfRule>
  </conditionalFormatting>
  <conditionalFormatting sqref="J85">
    <cfRule type="colorScale" priority="88">
      <colorScale>
        <cfvo type="num" val="52.6"/>
        <cfvo type="num" val="100"/>
        <cfvo type="num" val="123.3"/>
        <color rgb="FFF8696B"/>
        <color rgb="FFFFEB84"/>
        <color rgb="FF63BE7B"/>
      </colorScale>
    </cfRule>
  </conditionalFormatting>
  <conditionalFormatting sqref="J86">
    <cfRule type="colorScale" priority="87">
      <colorScale>
        <cfvo type="num" val="49"/>
        <cfvo type="num" val="50"/>
        <cfvo type="num" val="62.64"/>
        <color rgb="FFF8696B"/>
        <color rgb="FFFFEB84"/>
        <color rgb="FF63BE7B"/>
      </colorScale>
    </cfRule>
  </conditionalFormatting>
  <conditionalFormatting sqref="J87">
    <cfRule type="colorScale" priority="86">
      <colorScale>
        <cfvo type="num" val="72"/>
        <cfvo type="num" val="100"/>
        <cfvo type="num" val="140.19999999999999"/>
        <color rgb="FFF8696B"/>
        <color rgb="FFFFEB84"/>
        <color rgb="FF63BE7B"/>
      </colorScale>
    </cfRule>
  </conditionalFormatting>
  <conditionalFormatting sqref="J89">
    <cfRule type="colorScale" priority="85">
      <colorScale>
        <cfvo type="num" val="-75"/>
        <cfvo type="num" val="0"/>
        <cfvo type="num" val="55"/>
        <color rgb="FFF8696B"/>
        <color rgb="FFFFEB84"/>
        <color rgb="FF63BE7B"/>
      </colorScale>
    </cfRule>
  </conditionalFormatting>
  <conditionalFormatting sqref="J90">
    <cfRule type="colorScale" priority="84">
      <colorScale>
        <cfvo type="num" val="29.4"/>
        <cfvo type="num" val="50"/>
        <cfvo type="num" val="77.5"/>
        <color rgb="FFF8696B"/>
        <color rgb="FFFFEB84"/>
        <color rgb="FF63BE7B"/>
      </colorScale>
    </cfRule>
  </conditionalFormatting>
  <conditionalFormatting sqref="N2">
    <cfRule type="colorScale" priority="83">
      <colorScale>
        <cfvo type="num" val="0"/>
        <cfvo type="num" val="0"/>
        <cfvo type="num" val="0"/>
        <color rgb="FFF8696B"/>
        <color rgb="FFFFEB84"/>
        <color rgb="FF63BE7B"/>
      </colorScale>
    </cfRule>
  </conditionalFormatting>
  <conditionalFormatting sqref="N3">
    <cfRule type="colorScale" priority="82">
      <colorScale>
        <cfvo type="num" val="28.44"/>
        <cfvo type="num" val="45"/>
        <cfvo type="num" val="60.67"/>
        <color rgb="FFF8696B"/>
        <color rgb="FFFFEB84"/>
        <color rgb="FF63BE7B"/>
      </colorScale>
    </cfRule>
  </conditionalFormatting>
  <conditionalFormatting sqref="N5">
    <cfRule type="colorScale" priority="80">
      <colorScale>
        <cfvo type="num" val="64.61"/>
        <cfvo type="num" val="100"/>
        <cfvo type="num" val="123.94"/>
        <color rgb="FFF8696B"/>
        <color rgb="FFFFEB84"/>
        <color rgb="FF63BE7B"/>
      </colorScale>
    </cfRule>
  </conditionalFormatting>
  <conditionalFormatting sqref="N6">
    <cfRule type="colorScale" priority="79">
      <colorScale>
        <cfvo type="num" val="-23.1"/>
        <cfvo type="num" val="0"/>
        <cfvo type="num" val="4"/>
        <color rgb="FFF8696B"/>
        <color rgb="FFFFEB84"/>
        <color rgb="FF63BE7B"/>
      </colorScale>
    </cfRule>
  </conditionalFormatting>
  <conditionalFormatting sqref="N7">
    <cfRule type="colorScale" priority="78">
      <colorScale>
        <cfvo type="num" val="-28"/>
        <cfvo type="num" val="0"/>
        <cfvo type="num" val="16"/>
        <color rgb="FFF8696B"/>
        <color rgb="FFFFEB84"/>
        <color rgb="FF63BE7B"/>
      </colorScale>
    </cfRule>
  </conditionalFormatting>
  <conditionalFormatting sqref="N9">
    <cfRule type="colorScale" priority="77">
      <colorScale>
        <cfvo type="num" val="37.9"/>
        <cfvo type="num" val="50"/>
        <cfvo type="num" val="116"/>
        <color rgb="FFF8696B"/>
        <color rgb="FFFFEB84"/>
        <color rgb="FF63BE7B"/>
      </colorScale>
    </cfRule>
  </conditionalFormatting>
  <conditionalFormatting sqref="N10">
    <cfRule type="colorScale" priority="76">
      <colorScale>
        <cfvo type="num" val="-54"/>
        <cfvo type="num" val="-30"/>
        <cfvo type="num" val="-17.7"/>
        <color rgb="FFF8696B"/>
        <color rgb="FFFFEB84"/>
        <color rgb="FF63BE7B"/>
      </colorScale>
    </cfRule>
  </conditionalFormatting>
  <conditionalFormatting sqref="N11">
    <cfRule type="colorScale" priority="75">
      <colorScale>
        <cfvo type="num" val="46.8"/>
        <cfvo type="num" val="50"/>
        <cfvo type="num" val="57.05"/>
        <color rgb="FFF8696B"/>
        <color rgb="FFFFEB84"/>
        <color rgb="FF63BE7B"/>
      </colorScale>
    </cfRule>
  </conditionalFormatting>
  <conditionalFormatting sqref="N12">
    <cfRule type="colorScale" priority="74">
      <colorScale>
        <cfvo type="num" val="4"/>
        <cfvo type="num" val="12.5"/>
        <cfvo type="num" val="24"/>
        <color rgb="FFF8696B"/>
        <color rgb="FFFFEB84"/>
        <color rgb="FF63BE7B"/>
      </colorScale>
    </cfRule>
  </conditionalFormatting>
  <conditionalFormatting sqref="N13">
    <cfRule type="colorScale" priority="73">
      <colorScale>
        <cfvo type="num" val="28.3"/>
        <cfvo type="num" val="50"/>
        <cfvo type="num" val="59.3"/>
        <color rgb="FFF8696B"/>
        <color rgb="FFFFEB84"/>
        <color rgb="FF63BE7B"/>
      </colorScale>
    </cfRule>
  </conditionalFormatting>
  <conditionalFormatting sqref="N14">
    <cfRule type="colorScale" priority="72">
      <colorScale>
        <cfvo type="num" val="97"/>
        <cfvo type="num" val="100"/>
        <cfvo type="num" val="126"/>
        <color rgb="FFF8696B"/>
        <color rgb="FFFFEB84"/>
        <color rgb="FF63BE7B"/>
      </colorScale>
    </cfRule>
  </conditionalFormatting>
  <conditionalFormatting sqref="N15">
    <cfRule type="colorScale" priority="71">
      <colorScale>
        <cfvo type="num" val="-30.2"/>
        <cfvo type="num" val="0"/>
        <cfvo type="num" val="38.799999999999997"/>
        <color rgb="FFF8696B"/>
        <color rgb="FFFFEB84"/>
        <color rgb="FF63BE7B"/>
      </colorScale>
    </cfRule>
  </conditionalFormatting>
  <conditionalFormatting sqref="N16">
    <cfRule type="colorScale" priority="70">
      <colorScale>
        <cfvo type="num" val="-42.9"/>
        <cfvo type="num" val="0"/>
        <cfvo type="num" val="0.1"/>
        <color rgb="FFF8696B"/>
        <color rgb="FFFFEB84"/>
        <color rgb="FF63BE7B"/>
      </colorScale>
    </cfRule>
  </conditionalFormatting>
  <conditionalFormatting sqref="N17">
    <cfRule type="colorScale" priority="69">
      <colorScale>
        <cfvo type="num" val="-59.4"/>
        <cfvo type="percent" val="50"/>
        <cfvo type="num" val="3.8"/>
        <color rgb="FFF8696B"/>
        <color rgb="FFFFEB84"/>
        <color rgb="FF63BE7B"/>
      </colorScale>
    </cfRule>
  </conditionalFormatting>
  <conditionalFormatting sqref="N18">
    <cfRule type="colorScale" priority="68">
      <colorScale>
        <cfvo type="num" val="69.2"/>
        <cfvo type="num" val="100"/>
        <cfvo type="num" val="110"/>
        <color rgb="FFF8696B"/>
        <color rgb="FFFFEB84"/>
        <color rgb="FF63BE7B"/>
      </colorScale>
    </cfRule>
  </conditionalFormatting>
  <conditionalFormatting sqref="N19">
    <cfRule type="colorScale" priority="67">
      <colorScale>
        <cfvo type="num" val="-22"/>
        <cfvo type="num" val="0"/>
        <cfvo type="num" val="15.5"/>
        <color rgb="FFF8696B"/>
        <color rgb="FFFFEB84"/>
        <color rgb="FF63BE7B"/>
      </colorScale>
    </cfRule>
  </conditionalFormatting>
  <conditionalFormatting sqref="N21">
    <cfRule type="colorScale" priority="65">
      <colorScale>
        <cfvo type="num" val="26.9"/>
        <cfvo type="num" val="50"/>
        <cfvo type="num" val="50"/>
        <color rgb="FFF8696B"/>
        <color rgb="FFFFEB84"/>
        <color rgb="FF63BE7B"/>
      </colorScale>
    </cfRule>
  </conditionalFormatting>
  <conditionalFormatting sqref="N22">
    <cfRule type="colorScale" priority="64">
      <colorScale>
        <cfvo type="num" val="64"/>
        <cfvo type="num" val="100"/>
        <cfvo type="num" val="103"/>
        <color rgb="FFF8696B"/>
        <color rgb="FFFFEB84"/>
        <color rgb="FF63BE7B"/>
      </colorScale>
    </cfRule>
  </conditionalFormatting>
  <conditionalFormatting sqref="N23">
    <cfRule type="colorScale" priority="63">
      <colorScale>
        <cfvo type="num" val="-38"/>
        <cfvo type="num" val="0"/>
        <cfvo type="num" val="12.8"/>
        <color rgb="FFF8696B"/>
        <color rgb="FFFFEB84"/>
        <color rgb="FF63BE7B"/>
      </colorScale>
    </cfRule>
  </conditionalFormatting>
  <conditionalFormatting sqref="N24">
    <cfRule type="colorScale" priority="62">
      <colorScale>
        <cfvo type="num" val="-23.9"/>
        <cfvo type="num" val="0"/>
        <cfvo type="num" val="0"/>
        <color rgb="FFF8696B"/>
        <color rgb="FFFFEB84"/>
        <color rgb="FF63BE7B"/>
      </colorScale>
    </cfRule>
  </conditionalFormatting>
  <conditionalFormatting sqref="N25">
    <cfRule type="colorScale" priority="61">
      <colorScale>
        <cfvo type="num" val="-23.5"/>
        <cfvo type="num" val="0"/>
        <cfvo type="num" val="0"/>
        <color rgb="FFF8696B"/>
        <color rgb="FFFFEB84"/>
        <color rgb="FF63BE7B"/>
      </colorScale>
    </cfRule>
  </conditionalFormatting>
  <conditionalFormatting sqref="N26">
    <cfRule type="colorScale" priority="60">
      <colorScale>
        <cfvo type="num" val="-29"/>
        <cfvo type="num" val="0"/>
        <cfvo type="num" val="19"/>
        <color rgb="FFF8696B"/>
        <color rgb="FFFFEB84"/>
        <color rgb="FF63BE7B"/>
      </colorScale>
    </cfRule>
  </conditionalFormatting>
  <conditionalFormatting sqref="N27">
    <cfRule type="colorScale" priority="59">
      <colorScale>
        <cfvo type="num" val="-6.6"/>
        <cfvo type="num" val="0"/>
        <cfvo type="num" val="24.1"/>
        <color rgb="FFF8696B"/>
        <color rgb="FFFFEB84"/>
        <color rgb="FF63BE7B"/>
      </colorScale>
    </cfRule>
  </conditionalFormatting>
  <conditionalFormatting sqref="N28">
    <cfRule type="colorScale" priority="58">
      <colorScale>
        <cfvo type="num" val="79"/>
        <cfvo type="num" val="100"/>
        <cfvo type="num" val="131"/>
        <color rgb="FFF8696B"/>
        <color rgb="FFFFEB84"/>
        <color rgb="FF63BE7B"/>
      </colorScale>
    </cfRule>
  </conditionalFormatting>
  <conditionalFormatting sqref="N30">
    <cfRule type="colorScale" priority="57">
      <colorScale>
        <cfvo type="num" val="-40.4"/>
        <cfvo type="num" val="0"/>
        <cfvo type="num" val="0"/>
        <color rgb="FFF8696B"/>
        <color rgb="FFFFEB84"/>
        <color rgb="FF63BE7B"/>
      </colorScale>
    </cfRule>
  </conditionalFormatting>
  <conditionalFormatting sqref="N31">
    <cfRule type="colorScale" priority="56">
      <colorScale>
        <cfvo type="num" val="-3.5"/>
        <cfvo type="num" val="0"/>
        <cfvo type="num" val="16.8"/>
        <color rgb="FFF8696B"/>
        <color rgb="FFFFEB84"/>
        <color rgb="FF63BE7B"/>
      </colorScale>
    </cfRule>
  </conditionalFormatting>
  <conditionalFormatting sqref="N32">
    <cfRule type="colorScale" priority="55">
      <colorScale>
        <cfvo type="num" val="-80.8"/>
        <cfvo type="num" val="0"/>
        <cfvo type="num" val="3.2"/>
        <color rgb="FFF8696B"/>
        <color rgb="FFFFEB84"/>
        <color rgb="FF63BE7B"/>
      </colorScale>
    </cfRule>
  </conditionalFormatting>
  <conditionalFormatting sqref="N33">
    <cfRule type="colorScale" priority="54">
      <colorScale>
        <cfvo type="num" val="70"/>
        <cfvo type="num" val="100"/>
        <cfvo type="num" val="118"/>
        <color rgb="FFF8696B"/>
        <color rgb="FFFFEB84"/>
        <color rgb="FF63BE7B"/>
      </colorScale>
    </cfRule>
  </conditionalFormatting>
  <conditionalFormatting sqref="N34">
    <cfRule type="colorScale" priority="53">
      <colorScale>
        <cfvo type="num" val="-72.3"/>
        <cfvo type="num" val="0"/>
        <cfvo type="num" val="89.82"/>
        <color rgb="FFF8696B"/>
        <color rgb="FFFFEB84"/>
        <color rgb="FF63BE7B"/>
      </colorScale>
    </cfRule>
  </conditionalFormatting>
  <conditionalFormatting sqref="N35">
    <cfRule type="colorScale" priority="52">
      <colorScale>
        <cfvo type="num" val="19.54"/>
        <cfvo type="num" val="100"/>
        <cfvo type="num" val="154.93"/>
        <color rgb="FFF8696B"/>
        <color rgb="FFFFEB84"/>
        <color rgb="FF63BE7B"/>
      </colorScale>
    </cfRule>
  </conditionalFormatting>
  <conditionalFormatting sqref="N36">
    <cfRule type="colorScale" priority="51">
      <colorScale>
        <cfvo type="num" val="88"/>
        <cfvo type="num" val="100"/>
        <cfvo type="num" val="116.7"/>
        <color rgb="FFF8696B"/>
        <color rgb="FFFFEB84"/>
        <color rgb="FF63BE7B"/>
      </colorScale>
    </cfRule>
  </conditionalFormatting>
  <conditionalFormatting sqref="N37">
    <cfRule type="colorScale" priority="50">
      <colorScale>
        <cfvo type="num" val="9.6"/>
        <cfvo type="num" val="100"/>
        <cfvo type="num" val="128.19999999999999"/>
        <color rgb="FFF8696B"/>
        <color rgb="FFFFEB84"/>
        <color rgb="FF63BE7B"/>
      </colorScale>
    </cfRule>
  </conditionalFormatting>
  <conditionalFormatting sqref="N38">
    <cfRule type="colorScale" priority="49">
      <colorScale>
        <cfvo type="num" val="39.6"/>
        <cfvo type="num" val="100"/>
        <cfvo type="num" val="130.9"/>
        <color rgb="FFF8696B"/>
        <color rgb="FFFFEB84"/>
        <color rgb="FF63BE7B"/>
      </colorScale>
    </cfRule>
  </conditionalFormatting>
  <conditionalFormatting sqref="N39">
    <cfRule type="colorScale" priority="48">
      <colorScale>
        <cfvo type="num" val="-38.47"/>
        <cfvo type="num" val="0"/>
        <cfvo type="max"/>
        <color rgb="FFF8696B"/>
        <color rgb="FFFFEB84"/>
        <color rgb="FF63BE7B"/>
      </colorScale>
    </cfRule>
  </conditionalFormatting>
  <conditionalFormatting sqref="N40">
    <cfRule type="colorScale" priority="47">
      <colorScale>
        <cfvo type="num" val="82.3"/>
        <cfvo type="num" val="100"/>
        <cfvo type="num" val="121.23"/>
        <color rgb="FFF8696B"/>
        <color rgb="FFFFEB84"/>
        <color rgb="FF63BE7B"/>
      </colorScale>
    </cfRule>
  </conditionalFormatting>
  <conditionalFormatting sqref="N41">
    <cfRule type="colorScale" priority="46">
      <colorScale>
        <cfvo type="num" val="27.5"/>
        <cfvo type="num" val="50"/>
        <cfvo type="num" val="50.8"/>
        <color rgb="FFF8696B"/>
        <color rgb="FFFFEB84"/>
        <color rgb="FF63BE7B"/>
      </colorScale>
    </cfRule>
  </conditionalFormatting>
  <conditionalFormatting sqref="N42">
    <cfRule type="colorScale" priority="44">
      <colorScale>
        <cfvo type="num" val="73"/>
        <cfvo type="num" val="100"/>
        <cfvo type="max"/>
        <color rgb="FFF8696B"/>
        <color rgb="FFFFEB84"/>
        <color rgb="FF63BE7B"/>
      </colorScale>
    </cfRule>
  </conditionalFormatting>
  <conditionalFormatting sqref="N44">
    <cfRule type="colorScale" priority="43">
      <colorScale>
        <cfvo type="num" val="-5.5"/>
        <cfvo type="num" val="0"/>
        <cfvo type="num" val="30.7"/>
        <color rgb="FFF8696B"/>
        <color rgb="FFFFEB84"/>
        <color rgb="FF63BE7B"/>
      </colorScale>
    </cfRule>
  </conditionalFormatting>
  <conditionalFormatting sqref="N45">
    <cfRule type="colorScale" priority="42">
      <colorScale>
        <cfvo type="num" val="-54.3"/>
        <cfvo type="num" val="0"/>
        <cfvo type="num" val="0.2"/>
        <color rgb="FFF8696B"/>
        <color rgb="FFFFEB84"/>
        <color rgb="FF63BE7B"/>
      </colorScale>
    </cfRule>
  </conditionalFormatting>
  <conditionalFormatting sqref="N47">
    <cfRule type="colorScale" priority="41">
      <colorScale>
        <cfvo type="num" val="-56"/>
        <cfvo type="num" val="0"/>
        <cfvo type="num" val="9"/>
        <color rgb="FFF8696B"/>
        <color rgb="FFFFEB84"/>
        <color rgb="FF63BE7B"/>
      </colorScale>
    </cfRule>
  </conditionalFormatting>
  <conditionalFormatting sqref="N48">
    <cfRule type="colorScale" priority="40">
      <colorScale>
        <cfvo type="num" val="-21.7"/>
        <cfvo type="num" val="0"/>
        <cfvo type="num" val="4"/>
        <color rgb="FFF8696B"/>
        <color rgb="FFFFEB84"/>
        <color rgb="FF63BE7B"/>
      </colorScale>
    </cfRule>
  </conditionalFormatting>
  <conditionalFormatting sqref="N50">
    <cfRule type="colorScale" priority="39">
      <colorScale>
        <cfvo type="num" val="63.8"/>
        <cfvo type="num" val="100"/>
        <cfvo type="num" val="132.9"/>
        <color rgb="FFF8696B"/>
        <color rgb="FFFFEB84"/>
        <color rgb="FF63BE7B"/>
      </colorScale>
    </cfRule>
  </conditionalFormatting>
  <conditionalFormatting sqref="N52">
    <cfRule type="colorScale" priority="38">
      <colorScale>
        <cfvo type="num" val="-35.4"/>
        <cfvo type="num" val="0"/>
        <cfvo type="num" val="17.8"/>
        <color rgb="FFF8696B"/>
        <color rgb="FFFFEB84"/>
        <color rgb="FF63BE7B"/>
      </colorScale>
    </cfRule>
  </conditionalFormatting>
  <conditionalFormatting sqref="N54">
    <cfRule type="colorScale" priority="37">
      <colorScale>
        <cfvo type="num" val="28.8"/>
        <cfvo type="num" val="100"/>
        <cfvo type="max"/>
        <color rgb="FFF8696B"/>
        <color rgb="FFFFEB84"/>
        <color rgb="FF63BE7B"/>
      </colorScale>
    </cfRule>
  </conditionalFormatting>
  <conditionalFormatting sqref="N55">
    <cfRule type="colorScale" priority="36">
      <colorScale>
        <cfvo type="num" val="71.599999999999994"/>
        <cfvo type="num" val="80"/>
        <cfvo type="num" val="92.1"/>
        <color rgb="FFF8696B"/>
        <color rgb="FFFFEB84"/>
        <color rgb="FF63BE7B"/>
      </colorScale>
    </cfRule>
  </conditionalFormatting>
  <conditionalFormatting sqref="N58">
    <cfRule type="colorScale" priority="35">
      <colorScale>
        <cfvo type="num" val="-41"/>
        <cfvo type="num" val="0"/>
        <cfvo type="num" val="36"/>
        <color rgb="FFF8696B"/>
        <color rgb="FFFFEB84"/>
        <color rgb="FF63BE7B"/>
      </colorScale>
    </cfRule>
  </conditionalFormatting>
  <conditionalFormatting sqref="N60">
    <cfRule type="colorScale" priority="34">
      <colorScale>
        <cfvo type="num" val="79.099999999999994"/>
        <cfvo type="num" val="100"/>
        <cfvo type="num" val="103.1"/>
        <color rgb="FFF8696B"/>
        <color rgb="FFFFEB84"/>
        <color rgb="FF63BE7B"/>
      </colorScale>
    </cfRule>
  </conditionalFormatting>
  <conditionalFormatting sqref="N61">
    <cfRule type="colorScale" priority="33">
      <colorScale>
        <cfvo type="num" val="-29.8"/>
        <cfvo type="num" val="0"/>
        <cfvo type="num" val="9.6999999999999993"/>
        <color rgb="FFF8696B"/>
        <color rgb="FFFFEB84"/>
        <color rgb="FF63BE7B"/>
      </colorScale>
    </cfRule>
  </conditionalFormatting>
  <conditionalFormatting sqref="N62">
    <cfRule type="colorScale" priority="32">
      <colorScale>
        <cfvo type="num" val="-17.399999999999999"/>
        <cfvo type="num" val="0"/>
        <cfvo type="num" val="34.9"/>
        <color rgb="FFF8696B"/>
        <color rgb="FFFFEB84"/>
        <color rgb="FF63BE7B"/>
      </colorScale>
    </cfRule>
  </conditionalFormatting>
  <conditionalFormatting sqref="N63">
    <cfRule type="colorScale" priority="31">
      <colorScale>
        <cfvo type="num" val="29.05"/>
        <cfvo type="num" val="50"/>
        <cfvo type="num" val="55.97"/>
        <color rgb="FFF8696B"/>
        <color rgb="FFFFEB84"/>
        <color rgb="FF63BE7B"/>
      </colorScale>
    </cfRule>
  </conditionalFormatting>
  <conditionalFormatting sqref="N65">
    <cfRule type="colorScale" priority="30">
      <colorScale>
        <cfvo type="num" val="-52.8"/>
        <cfvo type="num" val="0"/>
        <cfvo type="num" val="13.1"/>
        <color rgb="FFF8696B"/>
        <color rgb="FFFFEB84"/>
        <color rgb="FF63BE7B"/>
      </colorScale>
    </cfRule>
  </conditionalFormatting>
  <conditionalFormatting sqref="N66">
    <cfRule type="colorScale" priority="29">
      <colorScale>
        <cfvo type="num" val="-39.700000000000003"/>
        <cfvo type="num" val="0"/>
        <cfvo type="num" val="10.199999999999999"/>
        <color rgb="FFF8696B"/>
        <color rgb="FFFFEB84"/>
        <color rgb="FF63BE7B"/>
      </colorScale>
    </cfRule>
  </conditionalFormatting>
  <conditionalFormatting sqref="N67">
    <cfRule type="colorScale" priority="27">
      <colorScale>
        <cfvo type="num" val="-46.8"/>
        <cfvo type="num" val="0"/>
        <cfvo type="max"/>
        <color rgb="FFF8696B"/>
        <color rgb="FFFFEB84"/>
        <color rgb="FF63BE7B"/>
      </colorScale>
    </cfRule>
  </conditionalFormatting>
  <conditionalFormatting sqref="N69">
    <cfRule type="colorScale" priority="26">
      <colorScale>
        <cfvo type="min"/>
        <cfvo type="num" val="100"/>
        <cfvo type="max"/>
        <color rgb="FFF8696B"/>
        <color rgb="FFFFEB84"/>
        <color rgb="FF63BE7B"/>
      </colorScale>
    </cfRule>
  </conditionalFormatting>
  <conditionalFormatting sqref="N70">
    <cfRule type="colorScale" priority="24">
      <colorScale>
        <cfvo type="num" val="-52.6"/>
        <cfvo type="num" val="0"/>
        <cfvo type="max"/>
        <color rgb="FFF8696B"/>
        <color rgb="FFFFEB84"/>
        <color rgb="FF63BE7B"/>
      </colorScale>
    </cfRule>
  </conditionalFormatting>
  <conditionalFormatting sqref="N71">
    <cfRule type="colorScale" priority="23">
      <colorScale>
        <cfvo type="num" val="-59"/>
        <cfvo type="num" val="0"/>
        <cfvo type="num" val="1"/>
        <color rgb="FFF8696B"/>
        <color rgb="FFFFEB84"/>
        <color rgb="FF63BE7B"/>
      </colorScale>
    </cfRule>
  </conditionalFormatting>
  <conditionalFormatting sqref="N72">
    <cfRule type="colorScale" priority="22">
      <colorScale>
        <cfvo type="num" val="94"/>
        <cfvo type="num" val="100"/>
        <cfvo type="num" val="120"/>
        <color rgb="FFF8696B"/>
        <color rgb="FFFFEB84"/>
        <color rgb="FF63BE7B"/>
      </colorScale>
    </cfRule>
  </conditionalFormatting>
  <conditionalFormatting sqref="N75">
    <cfRule type="colorScale" priority="21">
      <colorScale>
        <cfvo type="num" val="-49.4"/>
        <cfvo type="num" val="0"/>
        <cfvo type="num" val="6.5"/>
        <color rgb="FFF8696B"/>
        <color rgb="FFFFEB84"/>
        <color rgb="FF63BE7B"/>
      </colorScale>
    </cfRule>
  </conditionalFormatting>
  <conditionalFormatting sqref="N76">
    <cfRule type="colorScale" priority="20">
      <colorScale>
        <cfvo type="num" val="-45"/>
        <cfvo type="num" val="0"/>
        <cfvo type="num" val="2"/>
        <color rgb="FFF8696B"/>
        <color rgb="FFFFEB84"/>
        <color rgb="FF63BE7B"/>
      </colorScale>
    </cfRule>
  </conditionalFormatting>
  <conditionalFormatting sqref="N77">
    <cfRule type="colorScale" priority="19">
      <colorScale>
        <cfvo type="num" val="-33"/>
        <cfvo type="num" val="0"/>
        <cfvo type="num" val="26"/>
        <color rgb="FFF8696B"/>
        <color rgb="FFFFEB84"/>
        <color rgb="FF63BE7B"/>
      </colorScale>
    </cfRule>
  </conditionalFormatting>
  <conditionalFormatting sqref="N78">
    <cfRule type="colorScale" priority="18">
      <colorScale>
        <cfvo type="num" val="67.7"/>
        <cfvo type="num" val="100"/>
        <cfvo type="num" val="121.5"/>
        <color rgb="FFF8696B"/>
        <color rgb="FFFFEB84"/>
        <color rgb="FF63BE7B"/>
      </colorScale>
    </cfRule>
  </conditionalFormatting>
  <conditionalFormatting sqref="N79">
    <cfRule type="colorScale" priority="17">
      <colorScale>
        <cfvo type="num" val="37.6"/>
        <cfvo type="num" val="100"/>
        <cfvo type="num" val="108"/>
        <color rgb="FFF8696B"/>
        <color rgb="FFFFEB84"/>
        <color rgb="FF63BE7B"/>
      </colorScale>
    </cfRule>
  </conditionalFormatting>
  <conditionalFormatting sqref="N81">
    <cfRule type="colorScale" priority="16">
      <colorScale>
        <cfvo type="num" val="42.6"/>
        <cfvo type="num" val="100"/>
        <cfvo type="num" val="122.6"/>
        <color rgb="FFF8696B"/>
        <color rgb="FFFFEB84"/>
        <color rgb="FF63BE7B"/>
      </colorScale>
    </cfRule>
  </conditionalFormatting>
  <conditionalFormatting sqref="N82">
    <cfRule type="colorScale" priority="15">
      <colorScale>
        <cfvo type="num" val="-36.6"/>
        <cfvo type="num" val="0"/>
        <cfvo type="num" val="19.899999999999999"/>
        <color rgb="FFF8696B"/>
        <color rgb="FFFFEB84"/>
        <color rgb="FF63BE7B"/>
      </colorScale>
    </cfRule>
  </conditionalFormatting>
  <conditionalFormatting sqref="N83">
    <cfRule type="colorScale" priority="14">
      <colorScale>
        <cfvo type="num" val="48.42"/>
        <cfvo type="num" val="100"/>
        <cfvo type="max"/>
        <color rgb="FFF8696B"/>
        <color rgb="FFFFEB84"/>
        <color rgb="FF63BE7B"/>
      </colorScale>
    </cfRule>
  </conditionalFormatting>
  <conditionalFormatting sqref="N84">
    <cfRule type="colorScale" priority="13">
      <colorScale>
        <cfvo type="num" val="39.700000000000003"/>
        <cfvo type="num" val="100"/>
        <cfvo type="num" val="112.4"/>
        <color rgb="FFF8696B"/>
        <color rgb="FFFFEB84"/>
        <color rgb="FF63BE7B"/>
      </colorScale>
    </cfRule>
  </conditionalFormatting>
  <conditionalFormatting sqref="N85">
    <cfRule type="colorScale" priority="12">
      <colorScale>
        <cfvo type="num" val="55.3"/>
        <cfvo type="num" val="100"/>
        <cfvo type="max"/>
        <color rgb="FFF8696B"/>
        <color rgb="FFFFEB84"/>
        <color rgb="FF63BE7B"/>
      </colorScale>
    </cfRule>
  </conditionalFormatting>
  <conditionalFormatting sqref="N87">
    <cfRule type="colorScale" priority="11">
      <colorScale>
        <cfvo type="num" val="41.1"/>
        <cfvo type="num" val="100"/>
        <cfvo type="num" val="107.3"/>
        <color rgb="FFF8696B"/>
        <color rgb="FFFFEB84"/>
        <color rgb="FF63BE7B"/>
      </colorScale>
    </cfRule>
  </conditionalFormatting>
  <conditionalFormatting sqref="N88">
    <cfRule type="colorScale" priority="10">
      <colorScale>
        <cfvo type="num" val="97"/>
        <cfvo type="num" val="100"/>
        <cfvo type="num" val="118"/>
        <color rgb="FFF8696B"/>
        <color rgb="FFFFEB84"/>
        <color rgb="FF63BE7B"/>
      </colorScale>
    </cfRule>
  </conditionalFormatting>
  <conditionalFormatting sqref="N89">
    <cfRule type="colorScale" priority="9">
      <colorScale>
        <cfvo type="num" val="-39"/>
        <cfvo type="num" val="0"/>
        <cfvo type="num" val="10"/>
        <color rgb="FFF8696B"/>
        <color rgb="FFFFEB84"/>
        <color rgb="FF63BE7B"/>
      </colorScale>
    </cfRule>
  </conditionalFormatting>
  <conditionalFormatting sqref="N90">
    <cfRule type="colorScale" priority="5">
      <colorScale>
        <cfvo type="num" val="50"/>
        <cfvo type="num" val="90"/>
        <cfvo type="num" val="111.4"/>
        <color rgb="FFF8696B"/>
        <color rgb="FFFFEB84"/>
        <color rgb="FF63BE7B"/>
      </colorScale>
    </cfRule>
  </conditionalFormatting>
  <conditionalFormatting sqref="N91">
    <cfRule type="colorScale" priority="4">
      <colorScale>
        <cfvo type="num" val="57"/>
        <cfvo type="num" val="100"/>
        <cfvo type="max"/>
        <color rgb="FFF8696B"/>
        <color rgb="FFFFEB84"/>
        <color rgb="FF63BE7B"/>
      </colorScale>
    </cfRule>
  </conditionalFormatting>
  <conditionalFormatting sqref="N92">
    <cfRule type="colorScale" priority="3">
      <colorScale>
        <cfvo type="num" val="88"/>
        <cfvo type="num" val="100"/>
        <cfvo type="num" val="129"/>
        <color rgb="FFF8696B"/>
        <color rgb="FFFFEB84"/>
        <color rgb="FF63BE7B"/>
      </colorScale>
    </cfRule>
  </conditionalFormatting>
  <conditionalFormatting sqref="B5:B92">
    <cfRule type="colorScale" priority="2">
      <colorScale>
        <cfvo type="min"/>
        <cfvo type="num" val="50"/>
        <cfvo type="max"/>
        <color rgb="FFF8696B"/>
        <color rgb="FFFFEB84"/>
        <color rgb="FF63BE7B"/>
      </colorScale>
    </cfRule>
  </conditionalFormatting>
  <conditionalFormatting sqref="F5:F92">
    <cfRule type="colorScale" priority="1">
      <colorScale>
        <cfvo type="min"/>
        <cfvo type="num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0A6B43-F55F-4B18-A9A4-B78C2E21A68F}">
  <sheetPr codeName="Sheet2">
    <tabColor theme="1"/>
  </sheetPr>
  <dimension ref="A1:D21"/>
  <sheetViews>
    <sheetView workbookViewId="0">
      <selection activeCell="E24" sqref="E24"/>
    </sheetView>
  </sheetViews>
  <sheetFormatPr defaultRowHeight="15" x14ac:dyDescent="0.25"/>
  <cols>
    <col min="1" max="1" width="15.42578125" bestFit="1" customWidth="1"/>
    <col min="2" max="2" width="11.140625" bestFit="1" customWidth="1"/>
    <col min="3" max="3" width="6.7109375" bestFit="1" customWidth="1"/>
    <col min="4" max="4" width="11" bestFit="1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 s="1" t="s">
        <v>4</v>
      </c>
      <c r="B2" s="2">
        <v>43831</v>
      </c>
      <c r="C2">
        <v>46.6</v>
      </c>
      <c r="D2">
        <v>48.7</v>
      </c>
    </row>
    <row r="3" spans="1:4" x14ac:dyDescent="0.25">
      <c r="A3" s="1" t="s">
        <v>6</v>
      </c>
      <c r="B3" s="2">
        <v>43831</v>
      </c>
      <c r="C3">
        <v>52.7</v>
      </c>
      <c r="D3">
        <v>51</v>
      </c>
    </row>
    <row r="4" spans="1:4" x14ac:dyDescent="0.25">
      <c r="A4" s="1" t="s">
        <v>8</v>
      </c>
      <c r="B4" s="2">
        <v>43831</v>
      </c>
      <c r="C4">
        <v>51.8</v>
      </c>
      <c r="D4">
        <v>52.5</v>
      </c>
    </row>
    <row r="5" spans="1:4" x14ac:dyDescent="0.25">
      <c r="A5" s="1" t="s">
        <v>13</v>
      </c>
      <c r="B5" s="2">
        <v>43831</v>
      </c>
      <c r="C5">
        <v>52.5</v>
      </c>
      <c r="D5">
        <v>52.8</v>
      </c>
    </row>
    <row r="6" spans="1:4" x14ac:dyDescent="0.25">
      <c r="A6" s="1" t="s">
        <v>14</v>
      </c>
      <c r="B6" s="2">
        <v>43831</v>
      </c>
      <c r="C6">
        <v>51</v>
      </c>
      <c r="D6">
        <v>52.4</v>
      </c>
    </row>
    <row r="7" spans="1:4" x14ac:dyDescent="0.25">
      <c r="A7" s="1" t="s">
        <v>15</v>
      </c>
      <c r="B7" s="2">
        <v>43831</v>
      </c>
      <c r="C7">
        <v>54.2</v>
      </c>
      <c r="D7">
        <v>52.9</v>
      </c>
    </row>
    <row r="8" spans="1:4" x14ac:dyDescent="0.25">
      <c r="A8" s="1" t="s">
        <v>19</v>
      </c>
      <c r="B8" s="2">
        <v>43831</v>
      </c>
      <c r="C8">
        <v>55.5</v>
      </c>
      <c r="D8">
        <v>53.3</v>
      </c>
    </row>
    <row r="9" spans="1:4" x14ac:dyDescent="0.25">
      <c r="A9" s="1" t="s">
        <v>21</v>
      </c>
      <c r="B9" s="2">
        <v>43831</v>
      </c>
      <c r="C9">
        <v>56.9</v>
      </c>
      <c r="D9">
        <v>55.9</v>
      </c>
    </row>
    <row r="10" spans="1:4" x14ac:dyDescent="0.25">
      <c r="A10" s="1" t="s">
        <v>23</v>
      </c>
      <c r="B10" s="2">
        <v>43831</v>
      </c>
      <c r="C10">
        <v>51.4</v>
      </c>
      <c r="D10">
        <v>51.1</v>
      </c>
    </row>
    <row r="11" spans="1:4" x14ac:dyDescent="0.25">
      <c r="A11" s="1" t="s">
        <v>24</v>
      </c>
      <c r="B11" s="2">
        <v>43831</v>
      </c>
      <c r="C11">
        <v>51</v>
      </c>
      <c r="D11">
        <v>49.4</v>
      </c>
    </row>
    <row r="12" spans="1:4" x14ac:dyDescent="0.25">
      <c r="A12" s="1" t="s">
        <v>71</v>
      </c>
      <c r="B12" s="2">
        <v>43831</v>
      </c>
      <c r="C12">
        <v>45</v>
      </c>
      <c r="D12">
        <v>46.6</v>
      </c>
    </row>
    <row r="13" spans="1:4" x14ac:dyDescent="0.25">
      <c r="A13" s="1" t="s">
        <v>31</v>
      </c>
      <c r="B13" s="2">
        <v>43800</v>
      </c>
      <c r="C13">
        <v>51.9</v>
      </c>
      <c r="D13">
        <v>52.9</v>
      </c>
    </row>
    <row r="14" spans="1:4" x14ac:dyDescent="0.25">
      <c r="A14" s="1" t="s">
        <v>32</v>
      </c>
      <c r="B14" s="2">
        <v>43831</v>
      </c>
      <c r="C14">
        <v>59.6</v>
      </c>
      <c r="D14">
        <v>62.1</v>
      </c>
    </row>
    <row r="15" spans="1:4" x14ac:dyDescent="0.25">
      <c r="A15" s="1" t="s">
        <v>38</v>
      </c>
      <c r="B15" s="2">
        <v>43831</v>
      </c>
      <c r="C15">
        <v>54.1</v>
      </c>
      <c r="D15">
        <v>53.1</v>
      </c>
    </row>
    <row r="16" spans="1:4" x14ac:dyDescent="0.25">
      <c r="A16" s="1" t="s">
        <v>43</v>
      </c>
      <c r="B16" s="2">
        <v>43831</v>
      </c>
      <c r="C16">
        <v>52.3</v>
      </c>
      <c r="D16">
        <v>54.9</v>
      </c>
    </row>
    <row r="17" spans="1:4" x14ac:dyDescent="0.25">
      <c r="A17" s="1" t="s">
        <v>44</v>
      </c>
      <c r="B17" s="2">
        <v>43800</v>
      </c>
      <c r="C17">
        <v>60.2</v>
      </c>
      <c r="D17">
        <v>57.4</v>
      </c>
    </row>
    <row r="18" spans="1:4" x14ac:dyDescent="0.25">
      <c r="A18" s="1" t="s">
        <v>45</v>
      </c>
      <c r="B18" s="2">
        <v>43831</v>
      </c>
      <c r="C18">
        <v>52.5</v>
      </c>
      <c r="D18">
        <v>49.1</v>
      </c>
    </row>
    <row r="19" spans="1:4" x14ac:dyDescent="0.25">
      <c r="A19" s="1" t="s">
        <v>46</v>
      </c>
      <c r="B19" s="2">
        <v>43831</v>
      </c>
      <c r="C19">
        <v>57.3</v>
      </c>
      <c r="D19">
        <v>51.3</v>
      </c>
    </row>
    <row r="20" spans="1:4" x14ac:dyDescent="0.25">
      <c r="A20" s="1" t="s">
        <v>51</v>
      </c>
      <c r="B20" s="2">
        <v>43831</v>
      </c>
      <c r="C20">
        <v>53.9</v>
      </c>
      <c r="D20">
        <v>50</v>
      </c>
    </row>
    <row r="21" spans="1:4" x14ac:dyDescent="0.25">
      <c r="A21" s="1" t="s">
        <v>52</v>
      </c>
      <c r="B21" s="2">
        <v>43831</v>
      </c>
      <c r="C21">
        <v>53.4</v>
      </c>
      <c r="D21">
        <v>52.8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9F2289-494E-4C85-B20B-C4F17824EF7E}">
  <sheetPr codeName="Sheet1">
    <tabColor theme="1"/>
  </sheetPr>
  <dimension ref="A1:D52"/>
  <sheetViews>
    <sheetView workbookViewId="0">
      <selection activeCell="K14" sqref="K14"/>
    </sheetView>
  </sheetViews>
  <sheetFormatPr defaultRowHeight="15" x14ac:dyDescent="0.25"/>
  <cols>
    <col min="1" max="1" width="20" bestFit="1" customWidth="1"/>
    <col min="2" max="2" width="11.140625" bestFit="1" customWidth="1"/>
    <col min="3" max="3" width="6.7109375" bestFit="1" customWidth="1"/>
    <col min="4" max="4" width="11" bestFit="1" customWidth="1"/>
    <col min="5" max="5" width="11.5703125" bestFit="1" customWidth="1"/>
    <col min="6" max="6" width="6.5703125" bestFit="1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 s="1" t="s">
        <v>4</v>
      </c>
      <c r="B2" s="2">
        <v>43831</v>
      </c>
      <c r="C2" s="1">
        <v>45.4</v>
      </c>
      <c r="D2" s="1">
        <v>48.3</v>
      </c>
    </row>
    <row r="3" spans="1:4" x14ac:dyDescent="0.25">
      <c r="A3" s="1" t="s">
        <v>5</v>
      </c>
      <c r="B3" s="2">
        <v>43831</v>
      </c>
      <c r="C3" s="1">
        <v>49.2</v>
      </c>
      <c r="D3" s="1">
        <v>46</v>
      </c>
    </row>
    <row r="4" spans="1:4" x14ac:dyDescent="0.25">
      <c r="A4" s="1" t="s">
        <v>6</v>
      </c>
      <c r="B4" s="2">
        <v>43831</v>
      </c>
      <c r="C4" s="1">
        <v>51</v>
      </c>
      <c r="D4" s="1">
        <v>50.2</v>
      </c>
    </row>
    <row r="5" spans="1:4" x14ac:dyDescent="0.25">
      <c r="A5" s="1" t="s">
        <v>7</v>
      </c>
      <c r="B5" s="2">
        <v>43831</v>
      </c>
      <c r="C5" s="1">
        <v>50.6</v>
      </c>
      <c r="D5" s="1">
        <v>50.4</v>
      </c>
    </row>
    <row r="6" spans="1:4" x14ac:dyDescent="0.25">
      <c r="A6" s="1" t="s">
        <v>8</v>
      </c>
      <c r="B6" s="2">
        <v>43831</v>
      </c>
      <c r="C6" s="1">
        <v>51.1</v>
      </c>
      <c r="D6" s="1">
        <v>51.5</v>
      </c>
    </row>
    <row r="7" spans="1:4" x14ac:dyDescent="0.25">
      <c r="A7" s="1" t="s">
        <v>9</v>
      </c>
      <c r="B7" s="2">
        <v>43831</v>
      </c>
      <c r="C7" s="1">
        <v>53.4</v>
      </c>
      <c r="D7" s="1">
        <v>52.4</v>
      </c>
    </row>
    <row r="8" spans="1:4" x14ac:dyDescent="0.25">
      <c r="A8" s="1" t="s">
        <v>10</v>
      </c>
      <c r="B8" s="2">
        <v>43831</v>
      </c>
      <c r="C8" s="1">
        <v>45.2</v>
      </c>
      <c r="D8" s="1">
        <v>43.6</v>
      </c>
    </row>
    <row r="9" spans="1:4" x14ac:dyDescent="0.25">
      <c r="A9" s="1" t="s">
        <v>11</v>
      </c>
      <c r="B9" s="2">
        <v>43831</v>
      </c>
      <c r="C9" s="1">
        <v>53.18</v>
      </c>
      <c r="D9" s="1">
        <v>51.08</v>
      </c>
    </row>
    <row r="10" spans="1:4" x14ac:dyDescent="0.25">
      <c r="A10" s="1" t="s">
        <v>12</v>
      </c>
      <c r="B10" s="2">
        <v>43831</v>
      </c>
      <c r="C10" s="1">
        <v>46</v>
      </c>
      <c r="D10" s="1">
        <v>48.2</v>
      </c>
    </row>
    <row r="11" spans="1:4" x14ac:dyDescent="0.25">
      <c r="A11" s="1" t="s">
        <v>13</v>
      </c>
      <c r="B11" s="2">
        <v>43831</v>
      </c>
      <c r="C11" s="1">
        <v>47.9</v>
      </c>
      <c r="D11" s="1">
        <v>46.3</v>
      </c>
    </row>
    <row r="12" spans="1:4" x14ac:dyDescent="0.25">
      <c r="A12" s="1" t="s">
        <v>14</v>
      </c>
      <c r="B12" s="2">
        <v>43831</v>
      </c>
      <c r="C12" s="1">
        <v>51.1</v>
      </c>
      <c r="D12" s="1">
        <v>50.4</v>
      </c>
    </row>
    <row r="13" spans="1:4" x14ac:dyDescent="0.25">
      <c r="A13" s="1" t="s">
        <v>15</v>
      </c>
      <c r="B13" s="2">
        <v>43831</v>
      </c>
      <c r="C13" s="1">
        <v>45.3</v>
      </c>
      <c r="D13" s="1">
        <v>43.7</v>
      </c>
    </row>
    <row r="14" spans="1:4" x14ac:dyDescent="0.25">
      <c r="A14" s="1" t="s">
        <v>16</v>
      </c>
      <c r="B14" s="2">
        <v>43831</v>
      </c>
      <c r="C14" s="1">
        <v>54.4</v>
      </c>
      <c r="D14" s="1">
        <v>53.9</v>
      </c>
    </row>
    <row r="15" spans="1:4" x14ac:dyDescent="0.25">
      <c r="A15" s="1" t="s">
        <v>17</v>
      </c>
      <c r="B15" s="2">
        <v>43831</v>
      </c>
      <c r="C15" s="1">
        <v>46.8</v>
      </c>
      <c r="D15" s="1">
        <v>42.1</v>
      </c>
    </row>
    <row r="16" spans="1:4" x14ac:dyDescent="0.25">
      <c r="A16" s="1" t="s">
        <v>18</v>
      </c>
      <c r="B16" s="2">
        <v>43831</v>
      </c>
      <c r="C16" s="1">
        <v>52.5</v>
      </c>
      <c r="D16" s="1">
        <v>53.9</v>
      </c>
    </row>
    <row r="17" spans="1:4" x14ac:dyDescent="0.25">
      <c r="A17" s="1" t="s">
        <v>19</v>
      </c>
      <c r="B17" s="2">
        <v>43831</v>
      </c>
      <c r="C17" s="1">
        <v>55.3</v>
      </c>
      <c r="D17" s="1">
        <v>52.7</v>
      </c>
    </row>
    <row r="18" spans="1:4" x14ac:dyDescent="0.25">
      <c r="A18" s="1" t="s">
        <v>20</v>
      </c>
      <c r="B18" s="2">
        <v>43831</v>
      </c>
      <c r="C18" s="1">
        <v>49.3</v>
      </c>
      <c r="D18" s="1">
        <v>49.5</v>
      </c>
    </row>
    <row r="19" spans="1:4" x14ac:dyDescent="0.25">
      <c r="A19" s="1" t="s">
        <v>21</v>
      </c>
      <c r="B19" s="2">
        <v>43831</v>
      </c>
      <c r="C19" s="1">
        <v>51.4</v>
      </c>
      <c r="D19" s="1">
        <v>49.5</v>
      </c>
    </row>
    <row r="20" spans="1:4" x14ac:dyDescent="0.25">
      <c r="A20" s="1" t="s">
        <v>22</v>
      </c>
      <c r="B20" s="2">
        <v>43800</v>
      </c>
      <c r="C20" s="1">
        <v>51.8</v>
      </c>
      <c r="D20" s="1">
        <v>52.8</v>
      </c>
    </row>
    <row r="21" spans="1:4" x14ac:dyDescent="0.25">
      <c r="A21" s="1" t="s">
        <v>23</v>
      </c>
      <c r="B21" s="2">
        <v>43831</v>
      </c>
      <c r="C21" s="1">
        <v>48.9</v>
      </c>
      <c r="D21" s="1">
        <v>46.2</v>
      </c>
    </row>
    <row r="22" spans="1:4" x14ac:dyDescent="0.25">
      <c r="A22" s="1" t="s">
        <v>24</v>
      </c>
      <c r="B22" s="2">
        <v>43831</v>
      </c>
      <c r="C22" s="1">
        <v>48.8</v>
      </c>
      <c r="D22" s="1">
        <v>48.4</v>
      </c>
    </row>
    <row r="23" spans="1:4" x14ac:dyDescent="0.25">
      <c r="A23" s="1" t="s">
        <v>71</v>
      </c>
      <c r="B23" s="2">
        <v>43831</v>
      </c>
      <c r="C23" s="1">
        <v>47.1</v>
      </c>
      <c r="D23" s="1">
        <v>48.2</v>
      </c>
    </row>
    <row r="24" spans="1:4" x14ac:dyDescent="0.25">
      <c r="A24" s="1" t="s">
        <v>25</v>
      </c>
      <c r="B24" s="2">
        <v>43831</v>
      </c>
      <c r="C24" s="1">
        <v>49.7</v>
      </c>
      <c r="D24" s="1">
        <v>49.7</v>
      </c>
    </row>
    <row r="25" spans="1:4" x14ac:dyDescent="0.25">
      <c r="A25" s="1" t="s">
        <v>26</v>
      </c>
      <c r="B25" s="2">
        <v>43831</v>
      </c>
      <c r="C25" s="1">
        <v>44.9</v>
      </c>
      <c r="D25" s="1">
        <v>45.1</v>
      </c>
    </row>
    <row r="26" spans="1:4" x14ac:dyDescent="0.25">
      <c r="A26" s="1" t="s">
        <v>27</v>
      </c>
      <c r="B26" s="2">
        <v>43831</v>
      </c>
      <c r="C26" s="1">
        <v>48.8</v>
      </c>
      <c r="D26" s="1">
        <v>50</v>
      </c>
    </row>
    <row r="27" spans="1:4" x14ac:dyDescent="0.25">
      <c r="A27" s="1" t="s">
        <v>28</v>
      </c>
      <c r="B27" s="2">
        <v>43831</v>
      </c>
      <c r="C27" s="1">
        <v>49</v>
      </c>
      <c r="D27" s="1">
        <v>47.1</v>
      </c>
    </row>
    <row r="28" spans="1:4" x14ac:dyDescent="0.25">
      <c r="A28" s="1" t="s">
        <v>29</v>
      </c>
      <c r="B28" s="2">
        <v>43831</v>
      </c>
      <c r="C28" s="1">
        <v>52.7</v>
      </c>
      <c r="D28" s="1">
        <v>52</v>
      </c>
    </row>
    <row r="29" spans="1:4" x14ac:dyDescent="0.25">
      <c r="A29" s="1" t="s">
        <v>30</v>
      </c>
      <c r="B29" s="2">
        <v>43831</v>
      </c>
      <c r="C29" s="1">
        <v>49.9</v>
      </c>
      <c r="D29" s="1">
        <v>48.3</v>
      </c>
    </row>
    <row r="30" spans="1:4" x14ac:dyDescent="0.25">
      <c r="A30" s="1" t="s">
        <v>31</v>
      </c>
      <c r="B30" s="2">
        <v>43800</v>
      </c>
      <c r="C30" s="1">
        <v>49.3</v>
      </c>
      <c r="D30" s="1">
        <v>51.4</v>
      </c>
    </row>
    <row r="31" spans="1:4" x14ac:dyDescent="0.25">
      <c r="A31" s="1" t="s">
        <v>32</v>
      </c>
      <c r="B31" s="2">
        <v>43831</v>
      </c>
      <c r="C31" s="1">
        <v>59.2</v>
      </c>
      <c r="D31" s="1">
        <v>60.8</v>
      </c>
    </row>
    <row r="32" spans="1:4" x14ac:dyDescent="0.25">
      <c r="A32" s="1" t="s">
        <v>33</v>
      </c>
      <c r="B32" s="2">
        <v>43831</v>
      </c>
      <c r="C32" s="1">
        <v>50.9</v>
      </c>
      <c r="D32" s="1">
        <v>55</v>
      </c>
    </row>
    <row r="33" spans="1:4" x14ac:dyDescent="0.25">
      <c r="A33" s="1" t="s">
        <v>34</v>
      </c>
      <c r="B33" s="2">
        <v>43831</v>
      </c>
      <c r="C33" s="1">
        <v>52.1</v>
      </c>
      <c r="D33" s="1">
        <v>51.7</v>
      </c>
    </row>
    <row r="34" spans="1:4" x14ac:dyDescent="0.25">
      <c r="A34" s="1" t="s">
        <v>35</v>
      </c>
      <c r="B34" s="2">
        <v>43831</v>
      </c>
      <c r="C34" s="1">
        <v>47.4</v>
      </c>
      <c r="D34" s="1">
        <v>48</v>
      </c>
    </row>
    <row r="35" spans="1:4" x14ac:dyDescent="0.25">
      <c r="A35" s="1" t="s">
        <v>36</v>
      </c>
      <c r="B35" s="2">
        <v>43800</v>
      </c>
      <c r="C35" s="1">
        <v>41.9</v>
      </c>
      <c r="D35" s="1">
        <v>43.2</v>
      </c>
    </row>
    <row r="36" spans="1:4" x14ac:dyDescent="0.25">
      <c r="A36" s="1" t="s">
        <v>37</v>
      </c>
      <c r="B36" s="2">
        <v>43831</v>
      </c>
      <c r="C36" s="1">
        <v>48.7</v>
      </c>
      <c r="D36" s="1">
        <v>49.4</v>
      </c>
    </row>
    <row r="37" spans="1:4" x14ac:dyDescent="0.25">
      <c r="A37" s="1" t="s">
        <v>38</v>
      </c>
      <c r="B37" s="2">
        <v>43831</v>
      </c>
      <c r="C37" s="1">
        <v>47.9</v>
      </c>
      <c r="D37" s="1">
        <v>47.5</v>
      </c>
    </row>
    <row r="38" spans="1:4" x14ac:dyDescent="0.25">
      <c r="A38" s="1" t="s">
        <v>39</v>
      </c>
      <c r="B38" s="2">
        <v>43831</v>
      </c>
      <c r="C38" s="1">
        <v>54.9</v>
      </c>
      <c r="D38" s="1">
        <v>56.9</v>
      </c>
    </row>
    <row r="39" spans="1:4" x14ac:dyDescent="0.25">
      <c r="A39" s="1" t="s">
        <v>40</v>
      </c>
      <c r="B39" s="2">
        <v>43831</v>
      </c>
      <c r="C39" s="1">
        <v>50.3</v>
      </c>
      <c r="D39" s="1">
        <v>50.1</v>
      </c>
    </row>
    <row r="40" spans="1:4" x14ac:dyDescent="0.25">
      <c r="A40" s="1" t="s">
        <v>41</v>
      </c>
      <c r="B40" s="2">
        <v>43831</v>
      </c>
      <c r="C40" s="1">
        <v>45.2</v>
      </c>
      <c r="D40" s="1">
        <v>47.1</v>
      </c>
    </row>
    <row r="41" spans="1:4" x14ac:dyDescent="0.25">
      <c r="A41" s="1" t="s">
        <v>42</v>
      </c>
      <c r="B41" s="2">
        <v>43831</v>
      </c>
      <c r="C41" s="1">
        <v>49.8</v>
      </c>
      <c r="D41" s="1">
        <v>50.1</v>
      </c>
    </row>
    <row r="42" spans="1:4" x14ac:dyDescent="0.25">
      <c r="A42" s="1" t="s">
        <v>43</v>
      </c>
      <c r="B42" s="2">
        <v>43831</v>
      </c>
      <c r="C42" s="1">
        <v>48.5</v>
      </c>
      <c r="D42" s="1">
        <v>47.4</v>
      </c>
    </row>
    <row r="43" spans="1:4" x14ac:dyDescent="0.25">
      <c r="A43" s="1" t="s">
        <v>44</v>
      </c>
      <c r="B43" s="2">
        <v>43800</v>
      </c>
      <c r="C43" s="1">
        <v>54.3</v>
      </c>
      <c r="D43" s="1">
        <v>56</v>
      </c>
    </row>
    <row r="44" spans="1:4" x14ac:dyDescent="0.25">
      <c r="A44" s="1" t="s">
        <v>45</v>
      </c>
      <c r="B44" s="2">
        <v>43831</v>
      </c>
      <c r="C44" s="1">
        <v>51.5</v>
      </c>
      <c r="D44" s="1">
        <v>47.7</v>
      </c>
    </row>
    <row r="45" spans="1:4" x14ac:dyDescent="0.25">
      <c r="A45" s="1" t="s">
        <v>46</v>
      </c>
      <c r="B45" s="2">
        <v>43831</v>
      </c>
      <c r="C45" s="1">
        <v>47.8</v>
      </c>
      <c r="D45" s="1">
        <v>48.8</v>
      </c>
    </row>
    <row r="46" spans="1:4" x14ac:dyDescent="0.25">
      <c r="A46" s="1" t="s">
        <v>47</v>
      </c>
      <c r="B46" s="2">
        <v>43831</v>
      </c>
      <c r="C46" s="1">
        <v>51.8</v>
      </c>
      <c r="D46" s="1">
        <v>50.8</v>
      </c>
    </row>
    <row r="47" spans="1:4" x14ac:dyDescent="0.25">
      <c r="A47" s="1" t="s">
        <v>48</v>
      </c>
      <c r="B47" s="2">
        <v>43831</v>
      </c>
      <c r="C47" s="1">
        <v>49.9</v>
      </c>
      <c r="D47" s="1">
        <v>50.1</v>
      </c>
    </row>
    <row r="48" spans="1:4" x14ac:dyDescent="0.25">
      <c r="A48" s="1" t="s">
        <v>49</v>
      </c>
      <c r="B48" s="2">
        <v>43831</v>
      </c>
      <c r="C48" s="1">
        <v>51.3</v>
      </c>
      <c r="D48" s="1">
        <v>49.5</v>
      </c>
    </row>
    <row r="49" spans="1:4" x14ac:dyDescent="0.25">
      <c r="A49" s="1" t="s">
        <v>50</v>
      </c>
      <c r="B49" s="2">
        <v>43831</v>
      </c>
      <c r="C49" s="1">
        <v>49.3</v>
      </c>
      <c r="D49" s="1">
        <v>50.2</v>
      </c>
    </row>
    <row r="50" spans="1:4" x14ac:dyDescent="0.25">
      <c r="A50" s="1" t="s">
        <v>51</v>
      </c>
      <c r="B50" s="2">
        <v>43831</v>
      </c>
      <c r="C50" s="1">
        <v>50</v>
      </c>
      <c r="D50" s="1">
        <v>47.5</v>
      </c>
    </row>
    <row r="51" spans="1:4" x14ac:dyDescent="0.25">
      <c r="A51" s="1" t="s">
        <v>52</v>
      </c>
      <c r="B51" s="2">
        <v>43831</v>
      </c>
      <c r="C51" s="1">
        <v>51.9</v>
      </c>
      <c r="D51" s="1">
        <v>52.4</v>
      </c>
    </row>
    <row r="52" spans="1:4" x14ac:dyDescent="0.25">
      <c r="A52" s="1" t="s">
        <v>53</v>
      </c>
      <c r="B52" s="2">
        <v>43831</v>
      </c>
      <c r="C52" s="1">
        <v>50.6</v>
      </c>
      <c r="D52" s="1">
        <v>50.8</v>
      </c>
    </row>
  </sheetData>
  <phoneticPr fontId="1" type="noConversion"/>
  <pageMargins left="0.7" right="0.7" top="0.75" bottom="0.75" header="0.3" footer="0.3"/>
  <pageSetup orientation="portrait" horizontalDpi="4294967293" verticalDpi="4294967293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A0FB66-C130-4CDA-A7D6-A5412D8849AE}">
  <sheetPr codeName="Sheet3">
    <tabColor rgb="FFFF0000"/>
  </sheetPr>
  <dimension ref="A1:D78"/>
  <sheetViews>
    <sheetView workbookViewId="0">
      <selection activeCell="G11" sqref="G11"/>
    </sheetView>
  </sheetViews>
  <sheetFormatPr defaultRowHeight="15" x14ac:dyDescent="0.25"/>
  <cols>
    <col min="1" max="1" width="18.85546875" bestFit="1" customWidth="1"/>
    <col min="2" max="2" width="11.140625" bestFit="1" customWidth="1"/>
    <col min="3" max="3" width="7" bestFit="1" customWidth="1"/>
    <col min="4" max="4" width="11" bestFit="1" customWidth="1"/>
    <col min="5" max="5" width="11.5703125" bestFit="1" customWidth="1"/>
    <col min="6" max="6" width="17.28515625" bestFit="1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 s="1" t="s">
        <v>54</v>
      </c>
      <c r="B2" s="2">
        <v>43800</v>
      </c>
      <c r="C2" s="1">
        <v>-1.1000000000000001</v>
      </c>
      <c r="D2" s="1">
        <v>4</v>
      </c>
    </row>
    <row r="3" spans="1:4" x14ac:dyDescent="0.25">
      <c r="A3" s="1" t="s">
        <v>55</v>
      </c>
      <c r="B3" s="2">
        <v>43709</v>
      </c>
      <c r="C3" s="1">
        <v>-7</v>
      </c>
      <c r="D3" s="1">
        <v>-5</v>
      </c>
    </row>
    <row r="4" spans="1:4" x14ac:dyDescent="0.25">
      <c r="A4" s="1" t="s">
        <v>4</v>
      </c>
      <c r="B4" s="2">
        <v>43800</v>
      </c>
      <c r="C4" s="1">
        <v>-2</v>
      </c>
      <c r="D4" s="1">
        <v>0</v>
      </c>
    </row>
    <row r="5" spans="1:4" x14ac:dyDescent="0.25">
      <c r="A5" s="1" t="s">
        <v>5</v>
      </c>
      <c r="B5" s="2">
        <v>43831</v>
      </c>
      <c r="C5" s="1">
        <v>-9.5</v>
      </c>
      <c r="D5" s="1">
        <v>-8.6999999999999993</v>
      </c>
    </row>
    <row r="6" spans="1:4" x14ac:dyDescent="0.25">
      <c r="A6" s="1" t="s">
        <v>56</v>
      </c>
      <c r="B6" s="2">
        <v>43831</v>
      </c>
      <c r="C6" s="1">
        <v>-2</v>
      </c>
      <c r="D6" s="1">
        <v>-3.4</v>
      </c>
    </row>
    <row r="7" spans="1:4" x14ac:dyDescent="0.25">
      <c r="A7" s="1" t="s">
        <v>57</v>
      </c>
      <c r="B7" s="2">
        <v>43252</v>
      </c>
      <c r="C7" s="1">
        <v>58</v>
      </c>
      <c r="D7" s="1">
        <v>46</v>
      </c>
    </row>
    <row r="8" spans="1:4" x14ac:dyDescent="0.25">
      <c r="A8" s="1" t="s">
        <v>6</v>
      </c>
      <c r="B8" s="2">
        <v>43831</v>
      </c>
      <c r="C8" s="1">
        <v>65.3</v>
      </c>
      <c r="D8" s="1">
        <v>64.3</v>
      </c>
    </row>
    <row r="9" spans="1:4" x14ac:dyDescent="0.25">
      <c r="A9" s="1" t="s">
        <v>58</v>
      </c>
      <c r="B9" s="2">
        <v>43831</v>
      </c>
      <c r="C9" s="1">
        <v>26.8</v>
      </c>
      <c r="D9" s="1">
        <v>21.8</v>
      </c>
    </row>
    <row r="10" spans="1:4" x14ac:dyDescent="0.25">
      <c r="A10" s="1" t="s">
        <v>7</v>
      </c>
      <c r="B10" s="2">
        <v>43831</v>
      </c>
      <c r="C10" s="1">
        <v>57.3</v>
      </c>
      <c r="D10" s="1">
        <v>51.9</v>
      </c>
    </row>
    <row r="11" spans="1:4" x14ac:dyDescent="0.25">
      <c r="A11" s="1" t="s">
        <v>59</v>
      </c>
      <c r="B11" s="2">
        <v>43709</v>
      </c>
      <c r="C11" s="1">
        <v>12</v>
      </c>
      <c r="D11" s="1">
        <v>11</v>
      </c>
    </row>
    <row r="12" spans="1:4" x14ac:dyDescent="0.25">
      <c r="A12" s="1" t="s">
        <v>60</v>
      </c>
      <c r="B12" s="2">
        <v>43831</v>
      </c>
      <c r="C12" s="1">
        <v>40.67</v>
      </c>
      <c r="D12" s="1">
        <v>32.53</v>
      </c>
    </row>
    <row r="13" spans="1:4" x14ac:dyDescent="0.25">
      <c r="A13" s="1" t="s">
        <v>8</v>
      </c>
      <c r="B13" s="2">
        <v>43831</v>
      </c>
      <c r="C13" s="1">
        <v>50</v>
      </c>
      <c r="D13" s="1">
        <v>50.2</v>
      </c>
    </row>
    <row r="14" spans="1:4" x14ac:dyDescent="0.25">
      <c r="A14" s="1" t="s">
        <v>9</v>
      </c>
      <c r="B14" s="2">
        <v>43800</v>
      </c>
      <c r="C14" s="1">
        <v>8.5</v>
      </c>
      <c r="D14" s="1">
        <v>1.3</v>
      </c>
    </row>
    <row r="15" spans="1:4" x14ac:dyDescent="0.25">
      <c r="A15" s="1" t="s">
        <v>61</v>
      </c>
      <c r="B15" s="2">
        <v>43831</v>
      </c>
      <c r="C15" s="1">
        <v>11.4</v>
      </c>
      <c r="D15" s="1">
        <v>10.3</v>
      </c>
    </row>
    <row r="16" spans="1:4" x14ac:dyDescent="0.25">
      <c r="A16" s="1" t="s">
        <v>62</v>
      </c>
      <c r="B16" s="2">
        <v>43831</v>
      </c>
      <c r="C16" s="1">
        <v>112.2</v>
      </c>
      <c r="D16" s="1">
        <v>108</v>
      </c>
    </row>
    <row r="17" spans="1:4" x14ac:dyDescent="0.25">
      <c r="A17" s="1" t="s">
        <v>10</v>
      </c>
      <c r="B17" s="2">
        <v>43831</v>
      </c>
      <c r="C17" s="1">
        <v>96.7</v>
      </c>
      <c r="D17" s="1">
        <v>96.8</v>
      </c>
    </row>
    <row r="18" spans="1:4" x14ac:dyDescent="0.25">
      <c r="A18" s="1" t="s">
        <v>11</v>
      </c>
      <c r="B18" s="2">
        <v>43831</v>
      </c>
      <c r="C18" s="1">
        <v>-9</v>
      </c>
      <c r="D18" s="1">
        <v>-7</v>
      </c>
    </row>
    <row r="19" spans="1:4" x14ac:dyDescent="0.25">
      <c r="A19" s="1" t="s">
        <v>63</v>
      </c>
      <c r="B19" s="2">
        <v>43617</v>
      </c>
      <c r="C19" s="1">
        <v>57.4</v>
      </c>
      <c r="D19" s="1">
        <v>55.8</v>
      </c>
    </row>
    <row r="20" spans="1:4" x14ac:dyDescent="0.25">
      <c r="A20" s="1" t="s">
        <v>64</v>
      </c>
      <c r="B20" s="2">
        <v>43800</v>
      </c>
      <c r="C20" s="1">
        <v>1474.8</v>
      </c>
      <c r="D20" s="1">
        <v>1474</v>
      </c>
    </row>
    <row r="21" spans="1:4" x14ac:dyDescent="0.25">
      <c r="A21" s="1" t="s">
        <v>65</v>
      </c>
      <c r="B21" s="2">
        <v>43831</v>
      </c>
      <c r="C21" s="1">
        <v>97</v>
      </c>
      <c r="D21" s="1">
        <v>96.8</v>
      </c>
    </row>
    <row r="22" spans="1:4" x14ac:dyDescent="0.25">
      <c r="A22" s="1" t="s">
        <v>13</v>
      </c>
      <c r="B22" s="2">
        <v>43831</v>
      </c>
      <c r="C22" s="1">
        <v>-0.23</v>
      </c>
      <c r="D22" s="1">
        <v>-0.32</v>
      </c>
    </row>
    <row r="23" spans="1:4" x14ac:dyDescent="0.25">
      <c r="A23" s="1" t="s">
        <v>66</v>
      </c>
      <c r="B23" s="2">
        <v>43831</v>
      </c>
      <c r="C23" s="1">
        <v>-8.6999999999999993</v>
      </c>
      <c r="D23" s="1">
        <v>-10.5</v>
      </c>
    </row>
    <row r="24" spans="1:4" x14ac:dyDescent="0.25">
      <c r="A24" s="1" t="s">
        <v>67</v>
      </c>
      <c r="B24" s="2">
        <v>43617</v>
      </c>
      <c r="C24" s="1">
        <v>13</v>
      </c>
      <c r="D24" s="1">
        <v>7</v>
      </c>
    </row>
    <row r="25" spans="1:4" x14ac:dyDescent="0.25">
      <c r="A25" s="1" t="s">
        <v>68</v>
      </c>
      <c r="B25" s="2">
        <v>43831</v>
      </c>
      <c r="C25" s="1">
        <v>-9.9</v>
      </c>
      <c r="D25" s="1">
        <v>-7.7</v>
      </c>
    </row>
    <row r="26" spans="1:4" x14ac:dyDescent="0.25">
      <c r="A26" s="1" t="s">
        <v>14</v>
      </c>
      <c r="B26" s="2">
        <v>43831</v>
      </c>
      <c r="C26" s="1">
        <v>100</v>
      </c>
      <c r="D26" s="1">
        <v>98</v>
      </c>
    </row>
    <row r="27" spans="1:4" x14ac:dyDescent="0.25">
      <c r="A27" s="1" t="s">
        <v>69</v>
      </c>
      <c r="B27" s="2">
        <v>43709</v>
      </c>
      <c r="C27" s="1">
        <v>68</v>
      </c>
      <c r="D27" s="1">
        <v>62</v>
      </c>
    </row>
    <row r="28" spans="1:4" x14ac:dyDescent="0.25">
      <c r="A28" s="1" t="s">
        <v>70</v>
      </c>
      <c r="B28" s="2">
        <v>43709</v>
      </c>
      <c r="C28" s="1">
        <v>8.3000000000000007</v>
      </c>
      <c r="D28" s="1">
        <v>27</v>
      </c>
    </row>
    <row r="29" spans="1:4" x14ac:dyDescent="0.25">
      <c r="A29" s="1" t="s">
        <v>15</v>
      </c>
      <c r="B29" s="2">
        <v>43831</v>
      </c>
      <c r="C29" s="1">
        <v>95.9</v>
      </c>
      <c r="D29" s="1">
        <v>96.3</v>
      </c>
    </row>
    <row r="30" spans="1:4" x14ac:dyDescent="0.25">
      <c r="A30" s="1" t="s">
        <v>16</v>
      </c>
      <c r="B30" s="2">
        <v>43831</v>
      </c>
      <c r="C30" s="1">
        <v>108.4</v>
      </c>
      <c r="D30" s="1">
        <v>109</v>
      </c>
    </row>
    <row r="31" spans="1:4" x14ac:dyDescent="0.25">
      <c r="A31" s="1" t="s">
        <v>17</v>
      </c>
      <c r="B31" s="2">
        <v>43891</v>
      </c>
      <c r="C31" s="1">
        <v>-22</v>
      </c>
      <c r="D31" s="1">
        <v>-25</v>
      </c>
    </row>
    <row r="32" spans="1:4" x14ac:dyDescent="0.25">
      <c r="A32" s="1" t="s">
        <v>18</v>
      </c>
      <c r="B32" s="2">
        <v>43831</v>
      </c>
      <c r="C32" s="1">
        <v>1</v>
      </c>
      <c r="D32" s="1">
        <v>1.5</v>
      </c>
    </row>
    <row r="33" spans="1:4" x14ac:dyDescent="0.25">
      <c r="A33" s="1" t="s">
        <v>19</v>
      </c>
      <c r="B33" s="2">
        <v>43709</v>
      </c>
      <c r="C33" s="1">
        <v>112.8</v>
      </c>
      <c r="D33" s="1">
        <v>114</v>
      </c>
    </row>
    <row r="34" spans="1:4" x14ac:dyDescent="0.25">
      <c r="A34" s="1" t="s">
        <v>20</v>
      </c>
      <c r="B34" s="2">
        <v>43800</v>
      </c>
      <c r="C34" s="1">
        <v>104.82</v>
      </c>
      <c r="D34" s="1">
        <v>105</v>
      </c>
    </row>
    <row r="35" spans="1:4" x14ac:dyDescent="0.25">
      <c r="A35" s="1" t="s">
        <v>21</v>
      </c>
      <c r="B35" s="2">
        <v>43709</v>
      </c>
      <c r="C35" s="1">
        <v>-26</v>
      </c>
      <c r="D35" s="1">
        <v>1</v>
      </c>
    </row>
    <row r="36" spans="1:4" x14ac:dyDescent="0.25">
      <c r="A36" s="1" t="s">
        <v>22</v>
      </c>
      <c r="B36" s="2">
        <v>43831</v>
      </c>
      <c r="C36" s="1">
        <v>27.2</v>
      </c>
      <c r="D36" s="1">
        <v>23.96</v>
      </c>
    </row>
    <row r="37" spans="1:4" x14ac:dyDescent="0.25">
      <c r="A37" s="1" t="s">
        <v>23</v>
      </c>
      <c r="B37" s="2">
        <v>43831</v>
      </c>
      <c r="C37" s="1">
        <v>99.9</v>
      </c>
      <c r="D37" s="1">
        <v>99.3</v>
      </c>
    </row>
    <row r="38" spans="1:4" x14ac:dyDescent="0.25">
      <c r="A38" s="1" t="s">
        <v>24</v>
      </c>
      <c r="B38" s="2">
        <v>43800</v>
      </c>
      <c r="C38" s="1">
        <v>0</v>
      </c>
      <c r="D38" s="1">
        <v>5</v>
      </c>
    </row>
    <row r="39" spans="1:4" x14ac:dyDescent="0.25">
      <c r="A39" s="1" t="s">
        <v>71</v>
      </c>
      <c r="B39" s="2">
        <v>43800</v>
      </c>
      <c r="C39" s="1">
        <v>5</v>
      </c>
      <c r="D39" s="1">
        <v>7</v>
      </c>
    </row>
    <row r="40" spans="1:4" x14ac:dyDescent="0.25">
      <c r="A40" s="1" t="s">
        <v>72</v>
      </c>
      <c r="B40" s="2">
        <v>43770</v>
      </c>
      <c r="C40" s="1">
        <v>-6.6</v>
      </c>
      <c r="D40" s="1">
        <v>-5.7</v>
      </c>
    </row>
    <row r="41" spans="1:4" x14ac:dyDescent="0.25">
      <c r="A41" s="1" t="s">
        <v>73</v>
      </c>
      <c r="B41" s="2">
        <v>43831</v>
      </c>
      <c r="C41" s="1">
        <v>-3.4</v>
      </c>
      <c r="D41" s="1">
        <v>-8.6999999999999993</v>
      </c>
    </row>
    <row r="42" spans="1:4" x14ac:dyDescent="0.25">
      <c r="A42" s="1" t="s">
        <v>74</v>
      </c>
      <c r="B42" s="2">
        <v>43831</v>
      </c>
      <c r="C42" s="1">
        <v>96.7</v>
      </c>
      <c r="D42" s="1">
        <v>105</v>
      </c>
    </row>
    <row r="43" spans="1:4" x14ac:dyDescent="0.25">
      <c r="A43" s="1" t="s">
        <v>75</v>
      </c>
      <c r="B43" s="2">
        <v>43800</v>
      </c>
      <c r="C43" s="1">
        <v>33.9</v>
      </c>
      <c r="D43" s="1">
        <v>33.299999999999997</v>
      </c>
    </row>
    <row r="44" spans="1:4" x14ac:dyDescent="0.25">
      <c r="A44" s="1" t="s">
        <v>27</v>
      </c>
      <c r="B44" s="2">
        <v>43617</v>
      </c>
      <c r="C44" s="1">
        <v>94.2</v>
      </c>
      <c r="D44" s="1">
        <v>94.3</v>
      </c>
    </row>
    <row r="45" spans="1:4" x14ac:dyDescent="0.25">
      <c r="A45" s="1" t="s">
        <v>76</v>
      </c>
      <c r="B45" s="2">
        <v>43617</v>
      </c>
      <c r="C45" s="1">
        <v>-82</v>
      </c>
      <c r="D45" s="1">
        <v>65</v>
      </c>
    </row>
    <row r="46" spans="1:4" x14ac:dyDescent="0.25">
      <c r="A46" s="1" t="s">
        <v>77</v>
      </c>
      <c r="B46" s="2">
        <v>43831</v>
      </c>
      <c r="C46" s="1">
        <v>99.9</v>
      </c>
      <c r="D46" s="1">
        <v>91</v>
      </c>
    </row>
    <row r="47" spans="1:4" x14ac:dyDescent="0.25">
      <c r="A47" s="1" t="s">
        <v>78</v>
      </c>
      <c r="B47" s="2">
        <v>43617</v>
      </c>
      <c r="C47" s="1">
        <v>161.5</v>
      </c>
      <c r="D47" s="1">
        <v>160</v>
      </c>
    </row>
    <row r="48" spans="1:4" x14ac:dyDescent="0.25">
      <c r="A48" s="1" t="s">
        <v>28</v>
      </c>
      <c r="B48" s="2">
        <v>43831</v>
      </c>
      <c r="C48" s="1">
        <v>48.8</v>
      </c>
      <c r="D48" s="1">
        <v>49.3</v>
      </c>
    </row>
    <row r="49" spans="1:4" x14ac:dyDescent="0.25">
      <c r="A49" s="1" t="s">
        <v>79</v>
      </c>
      <c r="B49" s="2">
        <v>43770</v>
      </c>
      <c r="C49" s="1">
        <v>92.8</v>
      </c>
      <c r="D49" s="1">
        <v>92.5</v>
      </c>
    </row>
    <row r="50" spans="1:4" x14ac:dyDescent="0.25">
      <c r="A50" s="1" t="s">
        <v>30</v>
      </c>
      <c r="B50" s="2">
        <v>43831</v>
      </c>
      <c r="C50" s="1">
        <v>2.5</v>
      </c>
      <c r="D50" s="1">
        <v>2.9</v>
      </c>
    </row>
    <row r="51" spans="1:4" x14ac:dyDescent="0.25">
      <c r="A51" s="1" t="s">
        <v>80</v>
      </c>
      <c r="B51" s="2">
        <v>43525</v>
      </c>
      <c r="C51" s="1">
        <v>85.2</v>
      </c>
      <c r="D51" s="1">
        <v>84.5</v>
      </c>
    </row>
    <row r="52" spans="1:4" x14ac:dyDescent="0.25">
      <c r="A52" s="1" t="s">
        <v>31</v>
      </c>
      <c r="B52" s="2">
        <v>43800</v>
      </c>
      <c r="C52" s="1">
        <v>-13.2</v>
      </c>
      <c r="D52" s="1">
        <v>-26.4</v>
      </c>
    </row>
    <row r="53" spans="1:4" x14ac:dyDescent="0.25">
      <c r="A53" s="1" t="s">
        <v>32</v>
      </c>
      <c r="B53" s="2">
        <v>43800</v>
      </c>
      <c r="C53" s="1">
        <v>30.3</v>
      </c>
      <c r="D53" s="1">
        <v>29</v>
      </c>
    </row>
    <row r="54" spans="1:4" x14ac:dyDescent="0.25">
      <c r="A54" s="1" t="s">
        <v>33</v>
      </c>
      <c r="B54" s="2">
        <v>43800</v>
      </c>
      <c r="C54" s="1">
        <v>0.7</v>
      </c>
      <c r="D54" s="1">
        <v>2.2999999999999998</v>
      </c>
    </row>
    <row r="55" spans="1:4" x14ac:dyDescent="0.25">
      <c r="A55" s="1" t="s">
        <v>81</v>
      </c>
      <c r="B55" s="2">
        <v>43800</v>
      </c>
      <c r="C55" s="1">
        <v>50.8</v>
      </c>
      <c r="D55" s="1">
        <v>49.7</v>
      </c>
    </row>
    <row r="56" spans="1:4" x14ac:dyDescent="0.25">
      <c r="A56" s="1" t="s">
        <v>34</v>
      </c>
      <c r="B56" s="2">
        <v>43800</v>
      </c>
      <c r="C56" s="1">
        <v>40.200000000000003</v>
      </c>
      <c r="D56" s="1">
        <v>37.299999999999997</v>
      </c>
    </row>
    <row r="57" spans="1:4" x14ac:dyDescent="0.25">
      <c r="A57" s="1" t="s">
        <v>35</v>
      </c>
      <c r="B57" s="2">
        <v>43831</v>
      </c>
      <c r="C57" s="1">
        <v>3.2</v>
      </c>
      <c r="D57" s="1">
        <v>-4.9000000000000004</v>
      </c>
    </row>
    <row r="58" spans="1:4" x14ac:dyDescent="0.25">
      <c r="A58" s="1" t="s">
        <v>82</v>
      </c>
      <c r="B58" s="2">
        <v>43831</v>
      </c>
      <c r="C58" s="1">
        <v>2.2000000000000002</v>
      </c>
      <c r="D58" s="1">
        <v>2.1</v>
      </c>
    </row>
    <row r="59" spans="1:4" x14ac:dyDescent="0.25">
      <c r="A59" s="1" t="s">
        <v>37</v>
      </c>
      <c r="B59" s="2">
        <v>43344</v>
      </c>
      <c r="C59" s="1">
        <v>23.2</v>
      </c>
      <c r="D59" s="1">
        <v>23.1</v>
      </c>
    </row>
    <row r="60" spans="1:4" x14ac:dyDescent="0.25">
      <c r="A60" s="1" t="s">
        <v>83</v>
      </c>
      <c r="B60" s="2">
        <v>43831</v>
      </c>
      <c r="C60" s="1">
        <v>-0.7</v>
      </c>
      <c r="D60" s="1">
        <v>0.3</v>
      </c>
    </row>
    <row r="61" spans="1:4" x14ac:dyDescent="0.25">
      <c r="A61" s="1" t="s">
        <v>38</v>
      </c>
      <c r="B61" s="2">
        <v>43831</v>
      </c>
      <c r="C61" s="1">
        <v>-3</v>
      </c>
      <c r="D61" s="1">
        <v>-6</v>
      </c>
    </row>
    <row r="62" spans="1:4" x14ac:dyDescent="0.25">
      <c r="A62" s="1" t="s">
        <v>39</v>
      </c>
      <c r="B62" s="2">
        <v>42522</v>
      </c>
      <c r="C62" s="1">
        <v>3</v>
      </c>
      <c r="D62" s="1">
        <v>-12</v>
      </c>
    </row>
    <row r="63" spans="1:4" x14ac:dyDescent="0.25">
      <c r="A63" s="1" t="s">
        <v>84</v>
      </c>
      <c r="B63" s="2">
        <v>43435</v>
      </c>
      <c r="C63" s="1">
        <v>62.75</v>
      </c>
      <c r="D63" s="1">
        <v>61.17</v>
      </c>
    </row>
    <row r="64" spans="1:4" x14ac:dyDescent="0.25">
      <c r="A64" s="1" t="s">
        <v>40</v>
      </c>
      <c r="B64" s="2">
        <v>43800</v>
      </c>
      <c r="C64" s="1">
        <v>-12</v>
      </c>
      <c r="D64" s="1">
        <v>-5</v>
      </c>
    </row>
    <row r="65" spans="1:4" x14ac:dyDescent="0.25">
      <c r="A65" s="1" t="s">
        <v>85</v>
      </c>
      <c r="B65" s="2">
        <v>43831</v>
      </c>
      <c r="C65" s="1">
        <v>1.7</v>
      </c>
      <c r="D65" s="1">
        <v>-6</v>
      </c>
    </row>
    <row r="66" spans="1:4" x14ac:dyDescent="0.25">
      <c r="A66" s="1" t="s">
        <v>86</v>
      </c>
      <c r="B66" s="2">
        <v>43831</v>
      </c>
      <c r="C66" s="1">
        <v>-1</v>
      </c>
      <c r="D66" s="1">
        <v>-3</v>
      </c>
    </row>
    <row r="67" spans="1:4" x14ac:dyDescent="0.25">
      <c r="A67" s="1" t="s">
        <v>41</v>
      </c>
      <c r="B67" s="2">
        <v>43800</v>
      </c>
      <c r="C67" s="1">
        <v>26</v>
      </c>
      <c r="D67" s="1">
        <v>21</v>
      </c>
    </row>
    <row r="68" spans="1:4" x14ac:dyDescent="0.25">
      <c r="A68" s="1" t="s">
        <v>42</v>
      </c>
      <c r="B68" s="2">
        <v>43831</v>
      </c>
      <c r="C68" s="1">
        <v>76</v>
      </c>
      <c r="D68" s="1">
        <v>74</v>
      </c>
    </row>
    <row r="69" spans="1:4" x14ac:dyDescent="0.25">
      <c r="A69" s="1" t="s">
        <v>43</v>
      </c>
      <c r="B69" s="2">
        <v>43831</v>
      </c>
      <c r="C69" s="1">
        <v>-5.6</v>
      </c>
      <c r="D69" s="1">
        <v>-1.9</v>
      </c>
    </row>
    <row r="70" spans="1:4" x14ac:dyDescent="0.25">
      <c r="A70" s="1" t="s">
        <v>44</v>
      </c>
      <c r="B70" s="2">
        <v>43617</v>
      </c>
      <c r="C70" s="1">
        <v>63</v>
      </c>
      <c r="D70" s="1">
        <v>74</v>
      </c>
    </row>
    <row r="71" spans="1:4" x14ac:dyDescent="0.25">
      <c r="A71" s="1" t="s">
        <v>45</v>
      </c>
      <c r="B71" s="2">
        <v>43831</v>
      </c>
      <c r="C71" s="1">
        <v>97.4</v>
      </c>
      <c r="D71" s="1">
        <v>94.2</v>
      </c>
    </row>
    <row r="72" spans="1:4" x14ac:dyDescent="0.25">
      <c r="A72" s="1" t="s">
        <v>46</v>
      </c>
      <c r="B72" s="2">
        <v>43831</v>
      </c>
      <c r="C72" s="1">
        <v>100.1</v>
      </c>
      <c r="D72" s="1">
        <v>96.2</v>
      </c>
    </row>
    <row r="73" spans="1:4" x14ac:dyDescent="0.25">
      <c r="A73" s="1" t="s">
        <v>48</v>
      </c>
      <c r="B73" s="2">
        <v>43831</v>
      </c>
      <c r="C73" s="1">
        <v>48.5</v>
      </c>
      <c r="D73" s="1">
        <v>45.1</v>
      </c>
    </row>
    <row r="74" spans="1:4" x14ac:dyDescent="0.25">
      <c r="A74" s="1" t="s">
        <v>49</v>
      </c>
      <c r="B74" s="2">
        <v>43831</v>
      </c>
      <c r="C74" s="1">
        <v>104.1</v>
      </c>
      <c r="D74" s="1">
        <v>104</v>
      </c>
    </row>
    <row r="75" spans="1:4" x14ac:dyDescent="0.25">
      <c r="A75" s="1" t="s">
        <v>87</v>
      </c>
      <c r="B75" s="2">
        <v>43831</v>
      </c>
      <c r="C75" s="1">
        <v>56</v>
      </c>
      <c r="D75" s="1">
        <v>56.29</v>
      </c>
    </row>
    <row r="76" spans="1:4" x14ac:dyDescent="0.25">
      <c r="A76" s="1" t="s">
        <v>88</v>
      </c>
      <c r="B76" s="2">
        <v>43800</v>
      </c>
      <c r="C76" s="1">
        <v>112</v>
      </c>
      <c r="D76" s="1">
        <v>115</v>
      </c>
    </row>
    <row r="77" spans="1:4" x14ac:dyDescent="0.25">
      <c r="A77" s="1" t="s">
        <v>51</v>
      </c>
      <c r="B77" s="2">
        <v>43891</v>
      </c>
      <c r="C77" s="1">
        <v>23</v>
      </c>
      <c r="D77" s="1">
        <v>-44</v>
      </c>
    </row>
    <row r="78" spans="1:4" x14ac:dyDescent="0.25">
      <c r="A78" s="1" t="s">
        <v>52</v>
      </c>
      <c r="B78" s="2">
        <v>43831</v>
      </c>
      <c r="C78" s="1">
        <v>50.9</v>
      </c>
      <c r="D78" s="1">
        <v>47.8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3D8D4F-FB32-4C72-A821-FC1FEE5F5B3B}">
  <sheetPr codeName="Sheet4">
    <tabColor rgb="FFFF0000"/>
  </sheetPr>
  <dimension ref="A1:D74"/>
  <sheetViews>
    <sheetView workbookViewId="0">
      <selection activeCell="A2" sqref="A2:C74"/>
    </sheetView>
  </sheetViews>
  <sheetFormatPr defaultRowHeight="15" x14ac:dyDescent="0.25"/>
  <cols>
    <col min="1" max="1" width="20" bestFit="1" customWidth="1"/>
    <col min="2" max="2" width="11.140625" bestFit="1" customWidth="1"/>
    <col min="3" max="3" width="6.7109375" bestFit="1" customWidth="1"/>
    <col min="4" max="4" width="11" bestFit="1" customWidth="1"/>
    <col min="5" max="5" width="11.5703125" bestFit="1" customWidth="1"/>
    <col min="6" max="6" width="17.28515625" bestFit="1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 s="1" t="s">
        <v>54</v>
      </c>
      <c r="B2" s="2">
        <v>43800</v>
      </c>
      <c r="C2" s="1">
        <v>-13.6</v>
      </c>
      <c r="D2" s="1">
        <v>-12.3</v>
      </c>
    </row>
    <row r="3" spans="1:4" x14ac:dyDescent="0.25">
      <c r="A3" s="1" t="s">
        <v>89</v>
      </c>
      <c r="B3" s="2">
        <v>43831</v>
      </c>
      <c r="C3" s="1">
        <v>43</v>
      </c>
      <c r="D3" s="1">
        <v>42.4</v>
      </c>
    </row>
    <row r="4" spans="1:4" x14ac:dyDescent="0.25">
      <c r="A4" s="1" t="s">
        <v>4</v>
      </c>
      <c r="B4" s="2">
        <v>43831</v>
      </c>
      <c r="C4" s="1">
        <v>93.4</v>
      </c>
      <c r="D4" s="1">
        <v>95.1</v>
      </c>
    </row>
    <row r="5" spans="1:4" x14ac:dyDescent="0.25">
      <c r="A5" s="1" t="s">
        <v>5</v>
      </c>
      <c r="B5" s="2">
        <v>43831</v>
      </c>
      <c r="C5" s="1">
        <v>-2.8</v>
      </c>
      <c r="D5" s="1">
        <v>-3.6</v>
      </c>
    </row>
    <row r="6" spans="1:4" x14ac:dyDescent="0.25">
      <c r="A6" s="1" t="s">
        <v>56</v>
      </c>
      <c r="B6" s="2">
        <v>43831</v>
      </c>
      <c r="C6" s="1">
        <v>-6</v>
      </c>
      <c r="D6" s="1">
        <v>-8</v>
      </c>
    </row>
    <row r="7" spans="1:4" x14ac:dyDescent="0.25">
      <c r="A7" s="1" t="s">
        <v>6</v>
      </c>
      <c r="B7" s="2">
        <v>43800</v>
      </c>
      <c r="C7" s="1">
        <v>47.3</v>
      </c>
      <c r="D7" s="1">
        <v>47.3</v>
      </c>
    </row>
    <row r="8" spans="1:4" x14ac:dyDescent="0.25">
      <c r="A8" s="1" t="s">
        <v>58</v>
      </c>
      <c r="B8" s="2">
        <v>43891</v>
      </c>
      <c r="C8" s="1">
        <v>-24.4</v>
      </c>
      <c r="D8" s="1">
        <v>-23.9</v>
      </c>
    </row>
    <row r="9" spans="1:4" x14ac:dyDescent="0.25">
      <c r="A9" s="1" t="s">
        <v>7</v>
      </c>
      <c r="B9" s="2">
        <v>43831</v>
      </c>
      <c r="C9" s="1">
        <v>51.5</v>
      </c>
      <c r="D9" s="1">
        <v>53.18</v>
      </c>
    </row>
    <row r="10" spans="1:4" x14ac:dyDescent="0.25">
      <c r="A10" s="1" t="s">
        <v>59</v>
      </c>
      <c r="B10" s="2">
        <v>43709</v>
      </c>
      <c r="C10" s="1">
        <v>16</v>
      </c>
      <c r="D10" s="1">
        <v>18</v>
      </c>
    </row>
    <row r="11" spans="1:4" x14ac:dyDescent="0.25">
      <c r="A11" s="1" t="s">
        <v>60</v>
      </c>
      <c r="B11" s="2">
        <v>43800</v>
      </c>
      <c r="C11" s="1">
        <v>29.4</v>
      </c>
      <c r="D11" s="1">
        <v>28.3</v>
      </c>
    </row>
    <row r="12" spans="1:4" x14ac:dyDescent="0.25">
      <c r="A12" s="1" t="s">
        <v>8</v>
      </c>
      <c r="B12" s="2">
        <v>43770</v>
      </c>
      <c r="C12" s="1">
        <v>124.6</v>
      </c>
      <c r="D12" s="1">
        <v>124</v>
      </c>
    </row>
    <row r="13" spans="1:4" x14ac:dyDescent="0.25">
      <c r="A13" s="1" t="s">
        <v>9</v>
      </c>
      <c r="B13" s="2">
        <v>43800</v>
      </c>
      <c r="C13" s="1">
        <v>-9.5</v>
      </c>
      <c r="D13" s="1">
        <v>-14.4</v>
      </c>
    </row>
    <row r="14" spans="1:4" x14ac:dyDescent="0.25">
      <c r="A14" s="1" t="s">
        <v>61</v>
      </c>
      <c r="B14" s="2">
        <v>43831</v>
      </c>
      <c r="C14" s="1">
        <v>-1.5</v>
      </c>
      <c r="D14" s="1">
        <v>-3.1</v>
      </c>
    </row>
    <row r="15" spans="1:4" x14ac:dyDescent="0.25">
      <c r="A15" s="1" t="s">
        <v>62</v>
      </c>
      <c r="B15" s="2">
        <v>43831</v>
      </c>
      <c r="C15" s="1">
        <v>-5.5</v>
      </c>
      <c r="D15" s="1">
        <v>-6.6</v>
      </c>
    </row>
    <row r="16" spans="1:4" x14ac:dyDescent="0.25">
      <c r="A16" s="1" t="s">
        <v>10</v>
      </c>
      <c r="B16" s="2">
        <v>43831</v>
      </c>
      <c r="C16" s="1">
        <v>104.8</v>
      </c>
      <c r="D16" s="1">
        <v>110</v>
      </c>
    </row>
    <row r="17" spans="1:4" x14ac:dyDescent="0.25">
      <c r="A17" s="1" t="s">
        <v>11</v>
      </c>
      <c r="B17" s="2">
        <v>43831</v>
      </c>
      <c r="C17" s="1">
        <v>4.5</v>
      </c>
      <c r="D17" s="1">
        <v>2.5</v>
      </c>
    </row>
    <row r="18" spans="1:4" x14ac:dyDescent="0.25">
      <c r="A18" s="1" t="s">
        <v>64</v>
      </c>
      <c r="B18" s="2">
        <v>43800</v>
      </c>
      <c r="C18" s="1">
        <v>37.200000000000003</v>
      </c>
      <c r="D18" s="1">
        <v>37.6</v>
      </c>
    </row>
    <row r="19" spans="1:4" x14ac:dyDescent="0.25">
      <c r="A19" s="1" t="s">
        <v>12</v>
      </c>
      <c r="B19" s="2">
        <v>43800</v>
      </c>
      <c r="C19" s="1">
        <v>89</v>
      </c>
      <c r="D19" s="1">
        <v>90</v>
      </c>
    </row>
    <row r="20" spans="1:4" x14ac:dyDescent="0.25">
      <c r="A20" s="1" t="s">
        <v>65</v>
      </c>
      <c r="B20" s="2">
        <v>43831</v>
      </c>
      <c r="C20" s="1">
        <v>-0.1</v>
      </c>
      <c r="D20" s="1">
        <v>0.8</v>
      </c>
    </row>
    <row r="21" spans="1:4" x14ac:dyDescent="0.25">
      <c r="A21" s="1" t="s">
        <v>13</v>
      </c>
      <c r="B21" s="2">
        <v>43831</v>
      </c>
      <c r="C21" s="1">
        <v>-8.1</v>
      </c>
      <c r="D21" s="1">
        <v>-8.1</v>
      </c>
    </row>
    <row r="22" spans="1:4" x14ac:dyDescent="0.25">
      <c r="A22" s="1" t="s">
        <v>66</v>
      </c>
      <c r="B22" s="2">
        <v>43831</v>
      </c>
      <c r="C22" s="1">
        <v>-7</v>
      </c>
      <c r="D22" s="1">
        <v>-7</v>
      </c>
    </row>
    <row r="23" spans="1:4" x14ac:dyDescent="0.25">
      <c r="A23" s="1" t="s">
        <v>67</v>
      </c>
      <c r="B23" s="2">
        <v>43617</v>
      </c>
      <c r="C23" s="1">
        <v>19</v>
      </c>
      <c r="D23" s="1">
        <v>11</v>
      </c>
    </row>
    <row r="24" spans="1:4" x14ac:dyDescent="0.25">
      <c r="A24" s="1" t="s">
        <v>68</v>
      </c>
      <c r="B24" s="2">
        <v>43831</v>
      </c>
      <c r="C24" s="1">
        <v>-4.5999999999999996</v>
      </c>
      <c r="D24" s="1">
        <v>-4.2</v>
      </c>
    </row>
    <row r="25" spans="1:4" x14ac:dyDescent="0.25">
      <c r="A25" s="1" t="s">
        <v>14</v>
      </c>
      <c r="B25" s="2">
        <v>43831</v>
      </c>
      <c r="C25" s="1">
        <v>104</v>
      </c>
      <c r="D25" s="1">
        <v>102</v>
      </c>
    </row>
    <row r="26" spans="1:4" x14ac:dyDescent="0.25">
      <c r="A26" s="1" t="s">
        <v>70</v>
      </c>
      <c r="B26" s="2">
        <v>43709</v>
      </c>
      <c r="C26" s="1">
        <v>-19.3</v>
      </c>
      <c r="D26" s="1">
        <v>-18</v>
      </c>
    </row>
    <row r="27" spans="1:4" x14ac:dyDescent="0.25">
      <c r="A27" s="1" t="s">
        <v>15</v>
      </c>
      <c r="B27" s="2">
        <v>43862</v>
      </c>
      <c r="C27" s="1">
        <v>9.9</v>
      </c>
      <c r="D27" s="1">
        <v>9.6999999999999993</v>
      </c>
    </row>
    <row r="28" spans="1:4" x14ac:dyDescent="0.25">
      <c r="A28" s="1" t="s">
        <v>16</v>
      </c>
      <c r="B28" s="2">
        <v>43831</v>
      </c>
      <c r="C28" s="1">
        <v>-10</v>
      </c>
      <c r="D28" s="1">
        <v>-6.2</v>
      </c>
    </row>
    <row r="29" spans="1:4" x14ac:dyDescent="0.25">
      <c r="A29" s="1" t="s">
        <v>90</v>
      </c>
      <c r="B29" s="2">
        <v>43800</v>
      </c>
      <c r="C29" s="1">
        <v>83</v>
      </c>
      <c r="D29" s="1">
        <v>86</v>
      </c>
    </row>
    <row r="30" spans="1:4" x14ac:dyDescent="0.25">
      <c r="A30" s="1" t="s">
        <v>18</v>
      </c>
      <c r="B30" s="2">
        <v>43831</v>
      </c>
      <c r="C30" s="1">
        <v>-12.5</v>
      </c>
      <c r="D30" s="1">
        <v>-8.4</v>
      </c>
    </row>
    <row r="31" spans="1:4" x14ac:dyDescent="0.25">
      <c r="A31" s="1" t="s">
        <v>91</v>
      </c>
      <c r="B31" s="2">
        <v>43770</v>
      </c>
      <c r="C31" s="1">
        <v>95.7</v>
      </c>
      <c r="D31" s="1">
        <v>86.9</v>
      </c>
    </row>
    <row r="32" spans="1:4" x14ac:dyDescent="0.25">
      <c r="A32" s="1" t="s">
        <v>19</v>
      </c>
      <c r="B32" s="2">
        <v>43709</v>
      </c>
      <c r="C32" s="1">
        <v>89.4</v>
      </c>
      <c r="D32" s="1">
        <v>97.3</v>
      </c>
    </row>
    <row r="33" spans="1:4" x14ac:dyDescent="0.25">
      <c r="A33" s="1" t="s">
        <v>20</v>
      </c>
      <c r="B33" s="2">
        <v>43831</v>
      </c>
      <c r="C33" s="1">
        <v>121.7</v>
      </c>
      <c r="D33" s="1">
        <v>126</v>
      </c>
    </row>
    <row r="34" spans="1:4" x14ac:dyDescent="0.25">
      <c r="A34" s="1" t="s">
        <v>21</v>
      </c>
      <c r="B34" s="2">
        <v>43831</v>
      </c>
      <c r="C34" s="1">
        <v>85.5</v>
      </c>
      <c r="D34" s="1">
        <v>81.400000000000006</v>
      </c>
    </row>
    <row r="35" spans="1:4" x14ac:dyDescent="0.25">
      <c r="A35" s="1" t="s">
        <v>22</v>
      </c>
      <c r="B35" s="2">
        <v>43831</v>
      </c>
      <c r="C35" s="1">
        <v>-9</v>
      </c>
      <c r="D35" s="1">
        <v>-10.25</v>
      </c>
    </row>
    <row r="36" spans="1:4" x14ac:dyDescent="0.25">
      <c r="A36" s="1" t="s">
        <v>23</v>
      </c>
      <c r="B36" s="2">
        <v>43831</v>
      </c>
      <c r="C36" s="1">
        <v>111.8</v>
      </c>
      <c r="D36" s="1">
        <v>111</v>
      </c>
    </row>
    <row r="37" spans="1:4" x14ac:dyDescent="0.25">
      <c r="A37" s="1" t="s">
        <v>24</v>
      </c>
      <c r="B37" s="2">
        <v>43831</v>
      </c>
      <c r="C37" s="1">
        <v>39.1</v>
      </c>
      <c r="D37" s="1">
        <v>39.1</v>
      </c>
    </row>
    <row r="38" spans="1:4" x14ac:dyDescent="0.25">
      <c r="A38" s="1" t="s">
        <v>71</v>
      </c>
      <c r="B38" s="2">
        <v>43709</v>
      </c>
      <c r="C38" s="1">
        <v>84</v>
      </c>
      <c r="D38" s="1">
        <v>83</v>
      </c>
    </row>
    <row r="39" spans="1:4" x14ac:dyDescent="0.25">
      <c r="A39" s="1" t="s">
        <v>92</v>
      </c>
      <c r="B39" s="2">
        <v>43617</v>
      </c>
      <c r="C39" s="1">
        <v>26.5</v>
      </c>
      <c r="D39" s="1">
        <v>25.2</v>
      </c>
    </row>
    <row r="40" spans="1:4" x14ac:dyDescent="0.25">
      <c r="A40" s="1" t="s">
        <v>72</v>
      </c>
      <c r="B40" s="2">
        <v>43770</v>
      </c>
      <c r="C40" s="1">
        <v>-7.3</v>
      </c>
      <c r="D40" s="1">
        <v>-7.3</v>
      </c>
    </row>
    <row r="41" spans="1:4" x14ac:dyDescent="0.25">
      <c r="A41" s="1" t="s">
        <v>73</v>
      </c>
      <c r="B41" s="2">
        <v>43831</v>
      </c>
      <c r="C41" s="1">
        <v>3</v>
      </c>
      <c r="D41" s="1">
        <v>1</v>
      </c>
    </row>
    <row r="42" spans="1:4" x14ac:dyDescent="0.25">
      <c r="A42" s="1" t="s">
        <v>74</v>
      </c>
      <c r="B42" s="2">
        <v>43831</v>
      </c>
      <c r="C42" s="1">
        <v>-4.5999999999999996</v>
      </c>
      <c r="D42" s="1">
        <v>-1.1000000000000001</v>
      </c>
    </row>
    <row r="43" spans="1:4" x14ac:dyDescent="0.25">
      <c r="A43" s="1" t="s">
        <v>27</v>
      </c>
      <c r="B43" s="2">
        <v>43617</v>
      </c>
      <c r="C43" s="1">
        <v>93.4</v>
      </c>
      <c r="D43" s="1">
        <v>86</v>
      </c>
    </row>
    <row r="44" spans="1:4" x14ac:dyDescent="0.25">
      <c r="A44" s="1" t="s">
        <v>77</v>
      </c>
      <c r="B44" s="2">
        <v>43831</v>
      </c>
      <c r="C44" s="1">
        <v>8.4</v>
      </c>
      <c r="D44" s="1">
        <v>5.5</v>
      </c>
    </row>
    <row r="45" spans="1:4" x14ac:dyDescent="0.25">
      <c r="A45" s="1" t="s">
        <v>28</v>
      </c>
      <c r="B45" s="2">
        <v>43831</v>
      </c>
      <c r="C45" s="1">
        <v>44.2</v>
      </c>
      <c r="D45" s="1">
        <v>43.5</v>
      </c>
    </row>
    <row r="46" spans="1:4" x14ac:dyDescent="0.25">
      <c r="A46" s="1" t="s">
        <v>93</v>
      </c>
      <c r="B46" s="2">
        <v>43800</v>
      </c>
      <c r="C46" s="1">
        <v>77.8</v>
      </c>
      <c r="D46" s="1">
        <v>74.8</v>
      </c>
    </row>
    <row r="47" spans="1:4" x14ac:dyDescent="0.25">
      <c r="A47" s="1" t="s">
        <v>30</v>
      </c>
      <c r="B47" s="2">
        <v>43831</v>
      </c>
      <c r="C47" s="1">
        <v>-3</v>
      </c>
      <c r="D47" s="1">
        <v>-2</v>
      </c>
    </row>
    <row r="48" spans="1:4" x14ac:dyDescent="0.25">
      <c r="A48" s="1" t="s">
        <v>31</v>
      </c>
      <c r="B48" s="2">
        <v>43800</v>
      </c>
      <c r="C48" s="1">
        <v>109.9</v>
      </c>
      <c r="D48" s="1">
        <v>103</v>
      </c>
    </row>
    <row r="49" spans="1:4" x14ac:dyDescent="0.25">
      <c r="A49" s="1" t="s">
        <v>32</v>
      </c>
      <c r="B49" s="2">
        <v>43800</v>
      </c>
      <c r="C49" s="1">
        <v>3.3</v>
      </c>
      <c r="D49" s="1">
        <v>3.8</v>
      </c>
    </row>
    <row r="50" spans="1:4" x14ac:dyDescent="0.25">
      <c r="A50" s="1" t="s">
        <v>33</v>
      </c>
      <c r="B50" s="2">
        <v>43800</v>
      </c>
      <c r="C50" s="1">
        <v>13.4</v>
      </c>
      <c r="D50" s="1">
        <v>15</v>
      </c>
    </row>
    <row r="51" spans="1:4" x14ac:dyDescent="0.25">
      <c r="A51" s="1" t="s">
        <v>94</v>
      </c>
      <c r="B51" s="2">
        <v>43831</v>
      </c>
      <c r="C51" s="1">
        <v>40.590000000000003</v>
      </c>
      <c r="D51" s="1">
        <v>41.92</v>
      </c>
    </row>
    <row r="52" spans="1:4" x14ac:dyDescent="0.25">
      <c r="A52" s="1" t="s">
        <v>34</v>
      </c>
      <c r="B52" s="2">
        <v>43800</v>
      </c>
      <c r="C52" s="1">
        <v>1.3</v>
      </c>
      <c r="D52" s="1">
        <v>4.5999999999999996</v>
      </c>
    </row>
    <row r="53" spans="1:4" x14ac:dyDescent="0.25">
      <c r="A53" s="1" t="s">
        <v>35</v>
      </c>
      <c r="B53" s="2">
        <v>43831</v>
      </c>
      <c r="C53" s="1">
        <v>3.7</v>
      </c>
      <c r="D53" s="1">
        <v>4.3</v>
      </c>
    </row>
    <row r="54" spans="1:4" x14ac:dyDescent="0.25">
      <c r="A54" s="1" t="s">
        <v>82</v>
      </c>
      <c r="B54" s="2">
        <v>43831</v>
      </c>
      <c r="C54" s="1">
        <v>-7.8</v>
      </c>
      <c r="D54" s="1">
        <v>-7.2</v>
      </c>
    </row>
    <row r="55" spans="1:4" x14ac:dyDescent="0.25">
      <c r="A55" s="1" t="s">
        <v>37</v>
      </c>
      <c r="B55" s="2">
        <v>43525</v>
      </c>
      <c r="C55" s="1">
        <v>184.5</v>
      </c>
      <c r="D55" s="1">
        <v>184</v>
      </c>
    </row>
    <row r="56" spans="1:4" x14ac:dyDescent="0.25">
      <c r="A56" s="1" t="s">
        <v>83</v>
      </c>
      <c r="B56" s="2">
        <v>43831</v>
      </c>
      <c r="C56" s="1">
        <v>-6.6</v>
      </c>
      <c r="D56" s="1">
        <v>-4.5999999999999996</v>
      </c>
    </row>
    <row r="57" spans="1:4" x14ac:dyDescent="0.25">
      <c r="A57" s="1" t="s">
        <v>38</v>
      </c>
      <c r="B57" s="2">
        <v>43800</v>
      </c>
      <c r="C57" s="1">
        <v>-13</v>
      </c>
      <c r="D57" s="1">
        <v>-13</v>
      </c>
    </row>
    <row r="58" spans="1:4" x14ac:dyDescent="0.25">
      <c r="A58" s="1" t="s">
        <v>39</v>
      </c>
      <c r="B58" s="2">
        <v>43800</v>
      </c>
      <c r="C58" s="1">
        <v>119</v>
      </c>
      <c r="D58" s="1">
        <v>110</v>
      </c>
    </row>
    <row r="59" spans="1:4" x14ac:dyDescent="0.25">
      <c r="A59" s="1" t="s">
        <v>85</v>
      </c>
      <c r="B59" s="2">
        <v>43831</v>
      </c>
      <c r="C59" s="1">
        <v>-11.9</v>
      </c>
      <c r="D59" s="1">
        <v>-10.4</v>
      </c>
    </row>
    <row r="60" spans="1:4" x14ac:dyDescent="0.25">
      <c r="A60" s="1" t="s">
        <v>86</v>
      </c>
      <c r="B60" s="2">
        <v>43831</v>
      </c>
      <c r="C60" s="1">
        <v>-12</v>
      </c>
      <c r="D60" s="1">
        <v>-14</v>
      </c>
    </row>
    <row r="61" spans="1:4" x14ac:dyDescent="0.25">
      <c r="A61" s="1" t="s">
        <v>41</v>
      </c>
      <c r="B61" s="2">
        <v>43800</v>
      </c>
      <c r="C61" s="1">
        <v>-7</v>
      </c>
      <c r="D61" s="1">
        <v>-7</v>
      </c>
    </row>
    <row r="62" spans="1:4" x14ac:dyDescent="0.25">
      <c r="A62" s="1" t="s">
        <v>42</v>
      </c>
      <c r="B62" s="2">
        <v>43831</v>
      </c>
      <c r="C62" s="1">
        <v>104.2</v>
      </c>
      <c r="D62" s="1">
        <v>100</v>
      </c>
    </row>
    <row r="63" spans="1:4" x14ac:dyDescent="0.25">
      <c r="A63" s="1" t="s">
        <v>43</v>
      </c>
      <c r="B63" s="2">
        <v>43831</v>
      </c>
      <c r="C63" s="1">
        <v>87.2</v>
      </c>
      <c r="D63" s="1">
        <v>77.7</v>
      </c>
    </row>
    <row r="64" spans="1:4" x14ac:dyDescent="0.25">
      <c r="A64" s="1" t="s">
        <v>45</v>
      </c>
      <c r="B64" s="2">
        <v>43831</v>
      </c>
      <c r="C64" s="1">
        <v>92.6</v>
      </c>
      <c r="D64" s="1">
        <v>94.7</v>
      </c>
    </row>
    <row r="65" spans="1:4" x14ac:dyDescent="0.25">
      <c r="A65" s="1" t="s">
        <v>46</v>
      </c>
      <c r="B65" s="2">
        <v>43891</v>
      </c>
      <c r="C65" s="1">
        <v>-9.4</v>
      </c>
      <c r="D65" s="1">
        <v>-10.3</v>
      </c>
    </row>
    <row r="66" spans="1:4" x14ac:dyDescent="0.25">
      <c r="A66" s="1" t="s">
        <v>47</v>
      </c>
      <c r="B66" s="2">
        <v>43831</v>
      </c>
      <c r="C66" s="1">
        <v>85.3</v>
      </c>
      <c r="D66" s="1">
        <v>84.28</v>
      </c>
    </row>
    <row r="67" spans="1:4" x14ac:dyDescent="0.25">
      <c r="A67" s="1" t="s">
        <v>48</v>
      </c>
      <c r="B67" s="2">
        <v>43831</v>
      </c>
      <c r="C67" s="1">
        <v>67.3</v>
      </c>
      <c r="D67" s="1">
        <v>68.3</v>
      </c>
    </row>
    <row r="68" spans="1:4" x14ac:dyDescent="0.25">
      <c r="A68" s="1" t="s">
        <v>49</v>
      </c>
      <c r="B68" s="2">
        <v>43831</v>
      </c>
      <c r="C68" s="1">
        <v>58.8</v>
      </c>
      <c r="D68" s="1">
        <v>58.8</v>
      </c>
    </row>
    <row r="69" spans="1:4" x14ac:dyDescent="0.25">
      <c r="A69" s="1" t="s">
        <v>88</v>
      </c>
      <c r="B69" s="2">
        <v>43800</v>
      </c>
      <c r="C69" s="1">
        <v>92.2</v>
      </c>
      <c r="D69" s="1">
        <v>91.7</v>
      </c>
    </row>
    <row r="70" spans="1:4" x14ac:dyDescent="0.25">
      <c r="A70" s="1" t="s">
        <v>50</v>
      </c>
      <c r="B70" s="2">
        <v>43800</v>
      </c>
      <c r="C70" s="1">
        <v>110</v>
      </c>
      <c r="D70" s="1">
        <v>109</v>
      </c>
    </row>
    <row r="71" spans="1:4" x14ac:dyDescent="0.25">
      <c r="A71" s="1" t="s">
        <v>51</v>
      </c>
      <c r="B71" s="2">
        <v>43831</v>
      </c>
      <c r="C71" s="1">
        <v>-9</v>
      </c>
      <c r="D71" s="1">
        <v>-11</v>
      </c>
    </row>
    <row r="72" spans="1:4" x14ac:dyDescent="0.25">
      <c r="A72" s="1" t="s">
        <v>52</v>
      </c>
      <c r="B72" s="2">
        <v>43831</v>
      </c>
      <c r="C72" s="1">
        <v>99.8</v>
      </c>
      <c r="D72" s="1">
        <v>99.3</v>
      </c>
    </row>
    <row r="73" spans="1:4" x14ac:dyDescent="0.25">
      <c r="A73" s="1" t="s">
        <v>95</v>
      </c>
      <c r="B73" s="2">
        <v>43800</v>
      </c>
      <c r="C73" s="1">
        <v>75</v>
      </c>
      <c r="D73" s="1">
        <v>75</v>
      </c>
    </row>
    <row r="74" spans="1:4" x14ac:dyDescent="0.25">
      <c r="A74" s="1" t="s">
        <v>53</v>
      </c>
      <c r="B74" s="2">
        <v>43800</v>
      </c>
      <c r="C74" s="1">
        <v>125</v>
      </c>
      <c r="D74" s="1">
        <v>128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7A9205-7850-4CD6-AA95-85388A2B2DDE}">
  <sheetPr codeName="Sheet5">
    <tabColor rgb="FFFFFF00"/>
  </sheetPr>
  <dimension ref="A1:D46"/>
  <sheetViews>
    <sheetView workbookViewId="0">
      <selection activeCell="A2" sqref="A2"/>
    </sheetView>
  </sheetViews>
  <sheetFormatPr defaultRowHeight="15" x14ac:dyDescent="0.25"/>
  <cols>
    <col min="1" max="1" width="14.42578125" bestFit="1" customWidth="1"/>
    <col min="2" max="2" width="11.140625" bestFit="1" customWidth="1"/>
    <col min="3" max="3" width="9" bestFit="1" customWidth="1"/>
    <col min="4" max="4" width="11" bestFit="1" customWidth="1"/>
    <col min="5" max="6" width="13.85546875" bestFit="1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 s="1" t="s">
        <v>54</v>
      </c>
      <c r="B2" s="2">
        <v>43709</v>
      </c>
      <c r="C2" s="1">
        <v>293</v>
      </c>
      <c r="D2" s="1">
        <v>310</v>
      </c>
    </row>
    <row r="3" spans="1:4" x14ac:dyDescent="0.25">
      <c r="A3" s="1" t="s">
        <v>4</v>
      </c>
      <c r="B3" s="2">
        <v>43800</v>
      </c>
      <c r="C3" s="1">
        <v>-0.2</v>
      </c>
      <c r="D3" s="1">
        <v>10.9</v>
      </c>
    </row>
    <row r="4" spans="1:4" x14ac:dyDescent="0.25">
      <c r="A4" s="1" t="s">
        <v>5</v>
      </c>
      <c r="B4" s="2">
        <v>43709</v>
      </c>
      <c r="C4" s="1">
        <v>19287</v>
      </c>
      <c r="D4" s="1">
        <v>17902</v>
      </c>
    </row>
    <row r="5" spans="1:4" x14ac:dyDescent="0.25">
      <c r="A5" s="1" t="s">
        <v>96</v>
      </c>
      <c r="B5" s="2">
        <v>43344</v>
      </c>
      <c r="C5" s="1">
        <v>413</v>
      </c>
      <c r="D5" s="1">
        <v>391</v>
      </c>
    </row>
    <row r="6" spans="1:4" x14ac:dyDescent="0.25">
      <c r="A6" s="1" t="s">
        <v>56</v>
      </c>
      <c r="B6" s="2">
        <v>43739</v>
      </c>
      <c r="C6" s="1">
        <v>2405</v>
      </c>
      <c r="D6" s="1">
        <v>2487</v>
      </c>
    </row>
    <row r="7" spans="1:4" x14ac:dyDescent="0.25">
      <c r="A7" s="1" t="s">
        <v>58</v>
      </c>
      <c r="B7" s="2">
        <v>43709</v>
      </c>
      <c r="C7" s="1">
        <v>1630</v>
      </c>
      <c r="D7" s="1">
        <v>1591</v>
      </c>
    </row>
    <row r="8" spans="1:4" x14ac:dyDescent="0.25">
      <c r="A8" s="1" t="s">
        <v>7</v>
      </c>
      <c r="B8" s="2">
        <v>43800</v>
      </c>
      <c r="C8" s="1">
        <v>8673001</v>
      </c>
      <c r="D8" s="1">
        <v>8072823</v>
      </c>
    </row>
    <row r="9" spans="1:4" x14ac:dyDescent="0.25">
      <c r="A9" s="1" t="s">
        <v>60</v>
      </c>
      <c r="B9" s="2">
        <v>43800</v>
      </c>
      <c r="C9" s="1">
        <v>13973</v>
      </c>
      <c r="D9" s="1">
        <v>14352</v>
      </c>
    </row>
    <row r="10" spans="1:4" x14ac:dyDescent="0.25">
      <c r="A10" s="1" t="s">
        <v>61</v>
      </c>
      <c r="B10" s="2">
        <v>43770</v>
      </c>
      <c r="C10" s="1">
        <v>800</v>
      </c>
      <c r="D10" s="1">
        <v>855</v>
      </c>
    </row>
    <row r="11" spans="1:4" x14ac:dyDescent="0.25">
      <c r="A11" s="1" t="s">
        <v>62</v>
      </c>
      <c r="B11" s="2">
        <v>43739</v>
      </c>
      <c r="C11" s="1">
        <v>663</v>
      </c>
      <c r="D11" s="1">
        <v>622</v>
      </c>
    </row>
    <row r="12" spans="1:4" x14ac:dyDescent="0.25">
      <c r="A12" s="1" t="s">
        <v>10</v>
      </c>
      <c r="B12" s="2">
        <v>43800</v>
      </c>
      <c r="C12" s="1">
        <v>7265</v>
      </c>
      <c r="D12" s="1">
        <v>6979</v>
      </c>
    </row>
    <row r="13" spans="1:4" x14ac:dyDescent="0.25">
      <c r="A13" s="1" t="s">
        <v>65</v>
      </c>
      <c r="B13" s="2">
        <v>43800</v>
      </c>
      <c r="C13" s="1">
        <v>2096</v>
      </c>
      <c r="D13" s="1">
        <v>2512</v>
      </c>
    </row>
    <row r="14" spans="1:4" x14ac:dyDescent="0.25">
      <c r="A14" s="1" t="s">
        <v>97</v>
      </c>
      <c r="B14" s="2">
        <v>43525</v>
      </c>
      <c r="C14" s="1">
        <v>422</v>
      </c>
      <c r="D14" s="1">
        <v>430</v>
      </c>
    </row>
    <row r="15" spans="1:4" x14ac:dyDescent="0.25">
      <c r="A15" s="1" t="s">
        <v>68</v>
      </c>
      <c r="B15" s="2">
        <v>43770</v>
      </c>
      <c r="C15" s="1">
        <v>3059</v>
      </c>
      <c r="D15" s="1">
        <v>2948</v>
      </c>
    </row>
    <row r="16" spans="1:4" x14ac:dyDescent="0.25">
      <c r="A16" s="1" t="s">
        <v>14</v>
      </c>
      <c r="B16" s="2">
        <v>43800</v>
      </c>
      <c r="C16" s="1">
        <v>44800</v>
      </c>
      <c r="D16" s="1">
        <v>32900</v>
      </c>
    </row>
    <row r="17" spans="1:4" x14ac:dyDescent="0.25">
      <c r="A17" s="1" t="s">
        <v>15</v>
      </c>
      <c r="B17" s="2">
        <v>43770</v>
      </c>
      <c r="C17" s="1">
        <v>26954</v>
      </c>
      <c r="D17" s="1">
        <v>28311</v>
      </c>
    </row>
    <row r="18" spans="1:4" x14ac:dyDescent="0.25">
      <c r="A18" s="1" t="s">
        <v>16</v>
      </c>
      <c r="B18" s="2">
        <v>43739</v>
      </c>
      <c r="C18" s="1">
        <v>1832</v>
      </c>
      <c r="D18" s="1">
        <v>1323</v>
      </c>
    </row>
    <row r="19" spans="1:4" x14ac:dyDescent="0.25">
      <c r="A19" s="1" t="s">
        <v>98</v>
      </c>
      <c r="B19" s="2">
        <v>43770</v>
      </c>
      <c r="C19" s="1">
        <v>442</v>
      </c>
      <c r="D19" s="1">
        <v>398</v>
      </c>
    </row>
    <row r="20" spans="1:4" x14ac:dyDescent="0.25">
      <c r="A20" s="1" t="s">
        <v>18</v>
      </c>
      <c r="B20" s="2">
        <v>43770</v>
      </c>
      <c r="C20" s="1">
        <v>1046</v>
      </c>
      <c r="D20" s="1">
        <v>1100</v>
      </c>
    </row>
    <row r="21" spans="1:4" x14ac:dyDescent="0.25">
      <c r="A21" s="1" t="s">
        <v>21</v>
      </c>
      <c r="B21" s="2">
        <v>43709</v>
      </c>
      <c r="C21" s="1">
        <v>1922</v>
      </c>
      <c r="D21" s="1">
        <v>1774</v>
      </c>
    </row>
    <row r="22" spans="1:4" x14ac:dyDescent="0.25">
      <c r="A22" s="1" t="s">
        <v>22</v>
      </c>
      <c r="B22" s="2">
        <v>43709</v>
      </c>
      <c r="C22" s="1">
        <v>4789</v>
      </c>
      <c r="D22" s="1">
        <v>4777</v>
      </c>
    </row>
    <row r="23" spans="1:4" x14ac:dyDescent="0.25">
      <c r="A23" s="1" t="s">
        <v>99</v>
      </c>
      <c r="B23" s="2">
        <v>43770</v>
      </c>
      <c r="C23" s="1">
        <v>1739</v>
      </c>
      <c r="D23" s="1">
        <v>2236</v>
      </c>
    </row>
    <row r="24" spans="1:4" x14ac:dyDescent="0.25">
      <c r="A24" s="1" t="s">
        <v>25</v>
      </c>
      <c r="B24" s="2">
        <v>43617</v>
      </c>
      <c r="C24" s="1">
        <v>22624.080000000002</v>
      </c>
      <c r="D24" s="1">
        <v>23233</v>
      </c>
    </row>
    <row r="25" spans="1:4" x14ac:dyDescent="0.25">
      <c r="A25" s="1" t="s">
        <v>72</v>
      </c>
      <c r="B25" s="2">
        <v>43709</v>
      </c>
      <c r="C25" s="1">
        <v>1023</v>
      </c>
      <c r="D25" s="1">
        <v>995</v>
      </c>
    </row>
    <row r="26" spans="1:4" x14ac:dyDescent="0.25">
      <c r="A26" s="1" t="s">
        <v>73</v>
      </c>
      <c r="B26" s="2">
        <v>43709</v>
      </c>
      <c r="C26" s="1">
        <v>1631</v>
      </c>
      <c r="D26" s="1">
        <v>1696</v>
      </c>
    </row>
    <row r="27" spans="1:4" x14ac:dyDescent="0.25">
      <c r="A27" s="1" t="s">
        <v>74</v>
      </c>
      <c r="B27" s="2">
        <v>43617</v>
      </c>
      <c r="C27" s="1">
        <v>356</v>
      </c>
      <c r="D27" s="1">
        <v>275</v>
      </c>
    </row>
    <row r="28" spans="1:4" x14ac:dyDescent="0.25">
      <c r="A28" s="1" t="s">
        <v>75</v>
      </c>
      <c r="B28" s="2">
        <v>43770</v>
      </c>
      <c r="C28" s="1">
        <v>243</v>
      </c>
      <c r="D28" s="1">
        <v>308</v>
      </c>
    </row>
    <row r="29" spans="1:4" x14ac:dyDescent="0.25">
      <c r="A29" s="1" t="s">
        <v>100</v>
      </c>
      <c r="B29" s="2">
        <v>43709</v>
      </c>
      <c r="C29" s="1">
        <v>44</v>
      </c>
      <c r="D29" s="1">
        <v>50</v>
      </c>
    </row>
    <row r="30" spans="1:4" x14ac:dyDescent="0.25">
      <c r="A30" s="1" t="s">
        <v>30</v>
      </c>
      <c r="B30" s="2">
        <v>43770</v>
      </c>
      <c r="C30" s="1">
        <v>5255</v>
      </c>
      <c r="D30" s="1">
        <v>6432</v>
      </c>
    </row>
    <row r="31" spans="1:4" x14ac:dyDescent="0.25">
      <c r="A31" s="1" t="s">
        <v>31</v>
      </c>
      <c r="B31" s="2">
        <v>43800</v>
      </c>
      <c r="C31" s="1">
        <v>3275</v>
      </c>
      <c r="D31" s="1">
        <v>2981</v>
      </c>
    </row>
    <row r="32" spans="1:4" x14ac:dyDescent="0.25">
      <c r="A32" s="1" t="s">
        <v>33</v>
      </c>
      <c r="B32" s="2">
        <v>43800</v>
      </c>
      <c r="C32" s="1">
        <v>1643</v>
      </c>
      <c r="D32" s="1">
        <v>2696</v>
      </c>
    </row>
    <row r="33" spans="1:4" x14ac:dyDescent="0.25">
      <c r="A33" s="1" t="s">
        <v>101</v>
      </c>
      <c r="B33" s="2">
        <v>43617</v>
      </c>
      <c r="C33" s="1">
        <v>2241</v>
      </c>
      <c r="D33" s="1">
        <v>2617</v>
      </c>
    </row>
    <row r="34" spans="1:4" x14ac:dyDescent="0.25">
      <c r="A34" s="1" t="s">
        <v>34</v>
      </c>
      <c r="B34" s="2">
        <v>43709</v>
      </c>
      <c r="C34" s="1">
        <v>40795</v>
      </c>
      <c r="D34" s="1">
        <v>43394</v>
      </c>
    </row>
    <row r="35" spans="1:4" x14ac:dyDescent="0.25">
      <c r="A35" s="1" t="s">
        <v>35</v>
      </c>
      <c r="B35" s="2">
        <v>43800</v>
      </c>
      <c r="C35" s="1">
        <v>96777</v>
      </c>
      <c r="D35" s="1">
        <v>90235</v>
      </c>
    </row>
    <row r="36" spans="1:4" x14ac:dyDescent="0.25">
      <c r="A36" s="1" t="s">
        <v>82</v>
      </c>
      <c r="B36" s="2">
        <v>43770</v>
      </c>
      <c r="C36" s="1">
        <v>1762</v>
      </c>
      <c r="D36" s="1">
        <v>2386</v>
      </c>
    </row>
    <row r="37" spans="1:4" x14ac:dyDescent="0.25">
      <c r="A37" s="1" t="s">
        <v>37</v>
      </c>
      <c r="B37" s="2">
        <v>43770</v>
      </c>
      <c r="C37" s="1">
        <v>673</v>
      </c>
      <c r="D37" s="1">
        <v>954</v>
      </c>
    </row>
    <row r="38" spans="1:4" x14ac:dyDescent="0.25">
      <c r="A38" s="1" t="s">
        <v>83</v>
      </c>
      <c r="B38" s="2">
        <v>43800</v>
      </c>
      <c r="C38" s="1">
        <v>3182</v>
      </c>
      <c r="D38" s="1">
        <v>3423</v>
      </c>
    </row>
    <row r="39" spans="1:4" x14ac:dyDescent="0.25">
      <c r="A39" s="1" t="s">
        <v>86</v>
      </c>
      <c r="B39" s="2">
        <v>43800</v>
      </c>
      <c r="C39" s="1">
        <v>233</v>
      </c>
      <c r="D39" s="1">
        <v>316</v>
      </c>
    </row>
    <row r="40" spans="1:4" x14ac:dyDescent="0.25">
      <c r="A40" s="1" t="s">
        <v>41</v>
      </c>
      <c r="B40" s="2">
        <v>43770</v>
      </c>
      <c r="C40" s="1">
        <v>7503857</v>
      </c>
      <c r="D40" s="1">
        <v>10536042</v>
      </c>
    </row>
    <row r="41" spans="1:4" x14ac:dyDescent="0.25">
      <c r="A41" s="1" t="s">
        <v>44</v>
      </c>
      <c r="B41" s="2">
        <v>43617</v>
      </c>
      <c r="C41" s="1">
        <v>2491</v>
      </c>
      <c r="D41" s="1">
        <v>2685</v>
      </c>
    </row>
    <row r="42" spans="1:4" x14ac:dyDescent="0.25">
      <c r="A42" s="1" t="s">
        <v>102</v>
      </c>
      <c r="B42" s="2">
        <v>43709</v>
      </c>
      <c r="C42" s="1">
        <v>308598.40000000002</v>
      </c>
      <c r="D42" s="1">
        <v>173497</v>
      </c>
    </row>
    <row r="43" spans="1:4" x14ac:dyDescent="0.25">
      <c r="A43" s="1" t="s">
        <v>45</v>
      </c>
      <c r="B43" s="2">
        <v>43709</v>
      </c>
      <c r="C43" s="1">
        <v>11155</v>
      </c>
      <c r="D43" s="1">
        <v>12890</v>
      </c>
    </row>
    <row r="44" spans="1:4" x14ac:dyDescent="0.25">
      <c r="A44" s="1" t="s">
        <v>47</v>
      </c>
      <c r="B44" s="2">
        <v>43800</v>
      </c>
      <c r="C44" s="1">
        <v>2457</v>
      </c>
      <c r="D44" s="1">
        <v>2427</v>
      </c>
    </row>
    <row r="45" spans="1:4" x14ac:dyDescent="0.25">
      <c r="A45" s="1" t="s">
        <v>49</v>
      </c>
      <c r="B45" s="2">
        <v>43709</v>
      </c>
      <c r="C45" s="1">
        <v>19172</v>
      </c>
      <c r="D45" s="1">
        <v>21647</v>
      </c>
    </row>
    <row r="46" spans="1:4" x14ac:dyDescent="0.25">
      <c r="A46" s="1" t="s">
        <v>52</v>
      </c>
      <c r="B46" s="2">
        <v>43800</v>
      </c>
      <c r="C46" s="1">
        <v>1416</v>
      </c>
      <c r="D46" s="1">
        <v>1474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1D3D44-E1FE-45EA-8170-4763C4559987}">
  <sheetPr codeName="Sheet6">
    <tabColor rgb="FF92D050"/>
  </sheetPr>
  <dimension ref="A1:D86"/>
  <sheetViews>
    <sheetView workbookViewId="0">
      <selection activeCell="G35" sqref="G35"/>
    </sheetView>
  </sheetViews>
  <sheetFormatPr defaultRowHeight="15" x14ac:dyDescent="0.25"/>
  <cols>
    <col min="1" max="1" width="22.42578125" bestFit="1" customWidth="1"/>
    <col min="2" max="2" width="11.140625" bestFit="1" customWidth="1"/>
    <col min="3" max="3" width="6.7109375" bestFit="1" customWidth="1"/>
    <col min="4" max="4" width="11" bestFit="1" customWidth="1"/>
    <col min="5" max="5" width="12.28515625" bestFit="1" customWidth="1"/>
    <col min="6" max="6" width="4.28515625" bestFit="1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 s="1" t="s">
        <v>54</v>
      </c>
      <c r="B2" s="2">
        <v>43709</v>
      </c>
      <c r="C2" s="1">
        <v>2.9</v>
      </c>
      <c r="D2" s="1">
        <v>5.0999999999999996</v>
      </c>
    </row>
    <row r="3" spans="1:4" x14ac:dyDescent="0.25">
      <c r="A3" s="1" t="s">
        <v>89</v>
      </c>
      <c r="B3" s="2">
        <v>43770</v>
      </c>
      <c r="C3" s="1">
        <v>58.8</v>
      </c>
      <c r="D3" s="1">
        <v>59.1</v>
      </c>
    </row>
    <row r="4" spans="1:4" x14ac:dyDescent="0.25">
      <c r="A4" s="1" t="s">
        <v>103</v>
      </c>
      <c r="B4" s="2">
        <v>43800</v>
      </c>
      <c r="C4" s="1">
        <v>6.4</v>
      </c>
      <c r="D4" s="1">
        <v>12.3</v>
      </c>
    </row>
    <row r="5" spans="1:4" x14ac:dyDescent="0.25">
      <c r="A5" s="1" t="s">
        <v>4</v>
      </c>
      <c r="B5" s="2">
        <v>43800</v>
      </c>
      <c r="C5" s="1">
        <v>2.8</v>
      </c>
      <c r="D5" s="1">
        <v>2.7</v>
      </c>
    </row>
    <row r="6" spans="1:4" x14ac:dyDescent="0.25">
      <c r="A6" s="1" t="s">
        <v>5</v>
      </c>
      <c r="B6" s="2">
        <v>43800</v>
      </c>
      <c r="C6" s="1">
        <v>0.8</v>
      </c>
      <c r="D6" s="1">
        <v>2.2000000000000002</v>
      </c>
    </row>
    <row r="7" spans="1:4" x14ac:dyDescent="0.25">
      <c r="A7" s="1" t="s">
        <v>104</v>
      </c>
      <c r="B7" s="2">
        <v>43435</v>
      </c>
      <c r="C7" s="1">
        <v>3</v>
      </c>
      <c r="D7" s="1">
        <v>2.5</v>
      </c>
    </row>
    <row r="8" spans="1:4" x14ac:dyDescent="0.25">
      <c r="A8" s="1" t="s">
        <v>105</v>
      </c>
      <c r="B8" s="2">
        <v>43770</v>
      </c>
      <c r="C8" s="1">
        <v>2.7</v>
      </c>
      <c r="D8" s="1">
        <v>2.2000000000000002</v>
      </c>
    </row>
    <row r="9" spans="1:4" x14ac:dyDescent="0.25">
      <c r="A9" s="1" t="s">
        <v>56</v>
      </c>
      <c r="B9" s="2">
        <v>43800</v>
      </c>
      <c r="C9" s="1">
        <v>0.8</v>
      </c>
      <c r="D9" s="1">
        <v>2.5</v>
      </c>
    </row>
    <row r="10" spans="1:4" x14ac:dyDescent="0.25">
      <c r="A10" s="1" t="s">
        <v>106</v>
      </c>
      <c r="B10" s="2">
        <v>43709</v>
      </c>
      <c r="C10" s="1">
        <v>-4.5</v>
      </c>
      <c r="D10" s="1">
        <v>13.3</v>
      </c>
    </row>
    <row r="11" spans="1:4" x14ac:dyDescent="0.25">
      <c r="A11" s="1" t="s">
        <v>107</v>
      </c>
      <c r="B11" s="2">
        <v>43800</v>
      </c>
      <c r="C11" s="1">
        <v>7.3</v>
      </c>
      <c r="D11" s="1">
        <v>4.0999999999999996</v>
      </c>
    </row>
    <row r="12" spans="1:4" x14ac:dyDescent="0.25">
      <c r="A12" s="1" t="s">
        <v>6</v>
      </c>
      <c r="B12" s="2">
        <v>43770</v>
      </c>
      <c r="C12" s="1">
        <v>2.9</v>
      </c>
      <c r="D12" s="1">
        <v>4.3</v>
      </c>
    </row>
    <row r="13" spans="1:4" x14ac:dyDescent="0.25">
      <c r="A13" s="1" t="s">
        <v>58</v>
      </c>
      <c r="B13" s="2">
        <v>43800</v>
      </c>
      <c r="C13" s="1">
        <v>5.4</v>
      </c>
      <c r="D13" s="1">
        <v>2.5</v>
      </c>
    </row>
    <row r="14" spans="1:4" x14ac:dyDescent="0.25">
      <c r="A14" s="1" t="s">
        <v>108</v>
      </c>
      <c r="B14" s="2">
        <v>43709</v>
      </c>
      <c r="C14" s="1">
        <v>4.3</v>
      </c>
      <c r="D14" s="1">
        <v>-2.6</v>
      </c>
    </row>
    <row r="15" spans="1:4" x14ac:dyDescent="0.25">
      <c r="A15" s="1" t="s">
        <v>7</v>
      </c>
      <c r="B15" s="2">
        <v>43770</v>
      </c>
      <c r="C15" s="1">
        <v>1.9</v>
      </c>
      <c r="D15" s="1">
        <v>-0.4</v>
      </c>
    </row>
    <row r="16" spans="1:4" x14ac:dyDescent="0.25">
      <c r="A16" s="1" t="s">
        <v>60</v>
      </c>
      <c r="B16" s="2">
        <v>43800</v>
      </c>
      <c r="C16" s="1">
        <v>-2.8</v>
      </c>
      <c r="D16" s="1">
        <v>-9.8000000000000007</v>
      </c>
    </row>
    <row r="17" spans="1:4" x14ac:dyDescent="0.25">
      <c r="A17" s="1" t="s">
        <v>8</v>
      </c>
      <c r="B17" s="2">
        <v>43800</v>
      </c>
      <c r="C17" s="1">
        <v>8</v>
      </c>
      <c r="D17" s="1">
        <v>8</v>
      </c>
    </row>
    <row r="18" spans="1:4" x14ac:dyDescent="0.25">
      <c r="A18" s="1" t="s">
        <v>9</v>
      </c>
      <c r="B18" s="2">
        <v>43770</v>
      </c>
      <c r="C18" s="1">
        <v>4.4000000000000004</v>
      </c>
      <c r="D18" s="1">
        <v>7.4</v>
      </c>
    </row>
    <row r="19" spans="1:4" x14ac:dyDescent="0.25">
      <c r="A19" s="1" t="s">
        <v>109</v>
      </c>
      <c r="B19" s="2">
        <v>43770</v>
      </c>
      <c r="C19" s="1">
        <v>3.65</v>
      </c>
      <c r="D19" s="1">
        <v>3.61</v>
      </c>
    </row>
    <row r="20" spans="1:4" x14ac:dyDescent="0.25">
      <c r="A20" s="1" t="s">
        <v>61</v>
      </c>
      <c r="B20" s="2">
        <v>43800</v>
      </c>
      <c r="C20" s="1">
        <v>4.5</v>
      </c>
      <c r="D20" s="1">
        <v>2.5</v>
      </c>
    </row>
    <row r="21" spans="1:4" x14ac:dyDescent="0.25">
      <c r="A21" s="1" t="s">
        <v>110</v>
      </c>
      <c r="B21" s="2">
        <v>43435</v>
      </c>
      <c r="C21" s="1">
        <v>0.6</v>
      </c>
      <c r="D21" s="1">
        <v>0.8</v>
      </c>
    </row>
    <row r="22" spans="1:4" x14ac:dyDescent="0.25">
      <c r="A22" s="1" t="s">
        <v>62</v>
      </c>
      <c r="B22" s="2">
        <v>43770</v>
      </c>
      <c r="C22" s="1">
        <v>6.6</v>
      </c>
      <c r="D22" s="1">
        <v>6.1</v>
      </c>
    </row>
    <row r="23" spans="1:4" x14ac:dyDescent="0.25">
      <c r="A23" s="1" t="s">
        <v>10</v>
      </c>
      <c r="B23" s="2">
        <v>43800</v>
      </c>
      <c r="C23" s="1">
        <v>4.8</v>
      </c>
      <c r="D23" s="1">
        <v>2.9</v>
      </c>
    </row>
    <row r="24" spans="1:4" x14ac:dyDescent="0.25">
      <c r="A24" s="1" t="s">
        <v>11</v>
      </c>
      <c r="B24" s="2">
        <v>43800</v>
      </c>
      <c r="C24" s="1">
        <v>-0.6</v>
      </c>
      <c r="D24" s="1">
        <v>0</v>
      </c>
    </row>
    <row r="25" spans="1:4" x14ac:dyDescent="0.25">
      <c r="A25" s="1" t="s">
        <v>65</v>
      </c>
      <c r="B25" s="2">
        <v>43800</v>
      </c>
      <c r="C25" s="1">
        <v>3.8</v>
      </c>
      <c r="D25" s="1">
        <v>3.7</v>
      </c>
    </row>
    <row r="26" spans="1:4" x14ac:dyDescent="0.25">
      <c r="A26" s="1" t="s">
        <v>13</v>
      </c>
      <c r="B26" s="2">
        <v>43800</v>
      </c>
      <c r="C26" s="1">
        <v>1.3</v>
      </c>
      <c r="D26" s="1">
        <v>2.2999999999999998</v>
      </c>
    </row>
    <row r="27" spans="1:4" x14ac:dyDescent="0.25">
      <c r="A27" s="1" t="s">
        <v>66</v>
      </c>
      <c r="B27" s="2">
        <v>43800</v>
      </c>
      <c r="C27" s="1">
        <v>2</v>
      </c>
      <c r="D27" s="1">
        <v>2</v>
      </c>
    </row>
    <row r="28" spans="1:4" x14ac:dyDescent="0.25">
      <c r="A28" s="1" t="s">
        <v>97</v>
      </c>
      <c r="B28" s="2">
        <v>43525</v>
      </c>
      <c r="C28" s="1">
        <v>9.6</v>
      </c>
      <c r="D28" s="1">
        <v>6.9</v>
      </c>
    </row>
    <row r="29" spans="1:4" x14ac:dyDescent="0.25">
      <c r="A29" s="1" t="s">
        <v>68</v>
      </c>
      <c r="B29" s="2">
        <v>43770</v>
      </c>
      <c r="C29" s="1">
        <v>2.1</v>
      </c>
      <c r="D29" s="1">
        <v>3.6</v>
      </c>
    </row>
    <row r="30" spans="1:4" x14ac:dyDescent="0.25">
      <c r="A30" s="1" t="s">
        <v>14</v>
      </c>
      <c r="B30" s="2">
        <v>43800</v>
      </c>
      <c r="C30" s="1">
        <v>2.5</v>
      </c>
      <c r="D30" s="1">
        <v>3.3</v>
      </c>
    </row>
    <row r="31" spans="1:4" x14ac:dyDescent="0.25">
      <c r="A31" s="1" t="s">
        <v>70</v>
      </c>
      <c r="B31" s="2">
        <v>43709</v>
      </c>
      <c r="C31" s="1">
        <v>16.3</v>
      </c>
      <c r="D31" s="1">
        <v>12.2</v>
      </c>
    </row>
    <row r="32" spans="1:4" x14ac:dyDescent="0.25">
      <c r="A32" s="1" t="s">
        <v>15</v>
      </c>
      <c r="B32" s="2">
        <v>43800</v>
      </c>
      <c r="C32" s="1">
        <v>0.8</v>
      </c>
      <c r="D32" s="1">
        <v>2.7</v>
      </c>
    </row>
    <row r="33" spans="1:4" x14ac:dyDescent="0.25">
      <c r="A33" s="1" t="s">
        <v>16</v>
      </c>
      <c r="B33" s="2">
        <v>43770</v>
      </c>
      <c r="C33" s="1">
        <v>3.1</v>
      </c>
      <c r="D33" s="1">
        <v>7.2</v>
      </c>
    </row>
    <row r="34" spans="1:4" x14ac:dyDescent="0.25">
      <c r="A34" s="1" t="s">
        <v>111</v>
      </c>
      <c r="B34" s="2">
        <v>43709</v>
      </c>
      <c r="C34" s="1">
        <v>5</v>
      </c>
      <c r="D34" s="1">
        <v>-10.8</v>
      </c>
    </row>
    <row r="35" spans="1:4" x14ac:dyDescent="0.25">
      <c r="A35" s="1" t="s">
        <v>17</v>
      </c>
      <c r="B35" s="2">
        <v>43800</v>
      </c>
      <c r="C35" s="1">
        <v>-21</v>
      </c>
      <c r="D35" s="1">
        <v>-25.5</v>
      </c>
    </row>
    <row r="36" spans="1:4" x14ac:dyDescent="0.25">
      <c r="A36" s="1" t="s">
        <v>18</v>
      </c>
      <c r="B36" s="2">
        <v>43800</v>
      </c>
      <c r="C36" s="1">
        <v>6.1</v>
      </c>
      <c r="D36" s="1">
        <v>7.3</v>
      </c>
    </row>
    <row r="37" spans="1:4" x14ac:dyDescent="0.25">
      <c r="A37" s="1" t="s">
        <v>20</v>
      </c>
      <c r="B37" s="2">
        <v>43770</v>
      </c>
      <c r="C37" s="1">
        <v>1.3</v>
      </c>
      <c r="D37" s="1">
        <v>3.6</v>
      </c>
    </row>
    <row r="38" spans="1:4" x14ac:dyDescent="0.25">
      <c r="A38" s="1" t="s">
        <v>21</v>
      </c>
      <c r="B38" s="2">
        <v>43800</v>
      </c>
      <c r="C38" s="1">
        <v>5.8</v>
      </c>
      <c r="D38" s="1">
        <v>1.9</v>
      </c>
    </row>
    <row r="39" spans="1:4" x14ac:dyDescent="0.25">
      <c r="A39" s="1" t="s">
        <v>22</v>
      </c>
      <c r="B39" s="2">
        <v>43770</v>
      </c>
      <c r="C39" s="1">
        <v>0.4</v>
      </c>
      <c r="D39" s="1">
        <v>3</v>
      </c>
    </row>
    <row r="40" spans="1:4" x14ac:dyDescent="0.25">
      <c r="A40" s="1" t="s">
        <v>23</v>
      </c>
      <c r="B40" s="2">
        <v>43800</v>
      </c>
      <c r="C40" s="1">
        <v>0.9</v>
      </c>
      <c r="D40" s="1">
        <v>1</v>
      </c>
    </row>
    <row r="41" spans="1:4" x14ac:dyDescent="0.25">
      <c r="A41" s="1" t="s">
        <v>112</v>
      </c>
      <c r="B41" s="2">
        <v>43709</v>
      </c>
      <c r="C41" s="1">
        <v>1.8</v>
      </c>
      <c r="D41" s="1">
        <v>8.4</v>
      </c>
    </row>
    <row r="42" spans="1:4" x14ac:dyDescent="0.25">
      <c r="A42" s="1" t="s">
        <v>24</v>
      </c>
      <c r="B42" s="2">
        <v>43800</v>
      </c>
      <c r="C42" s="1">
        <v>-2.6</v>
      </c>
      <c r="D42" s="1">
        <v>-2.1</v>
      </c>
    </row>
    <row r="43" spans="1:4" x14ac:dyDescent="0.25">
      <c r="A43" s="1" t="s">
        <v>71</v>
      </c>
      <c r="B43" s="2">
        <v>43800</v>
      </c>
      <c r="C43" s="1">
        <v>7.3</v>
      </c>
      <c r="D43" s="1">
        <v>6.1</v>
      </c>
    </row>
    <row r="44" spans="1:4" x14ac:dyDescent="0.25">
      <c r="A44" s="1" t="s">
        <v>92</v>
      </c>
      <c r="B44" s="2">
        <v>43800</v>
      </c>
      <c r="C44" s="1">
        <v>6.2</v>
      </c>
      <c r="D44" s="1">
        <v>3.1</v>
      </c>
    </row>
    <row r="45" spans="1:4" x14ac:dyDescent="0.25">
      <c r="A45" s="1" t="s">
        <v>72</v>
      </c>
      <c r="B45" s="2">
        <v>43800</v>
      </c>
      <c r="C45" s="1">
        <v>3.2</v>
      </c>
      <c r="D45" s="1">
        <v>1.8</v>
      </c>
    </row>
    <row r="46" spans="1:4" x14ac:dyDescent="0.25">
      <c r="A46" s="1" t="s">
        <v>73</v>
      </c>
      <c r="B46" s="2">
        <v>43800</v>
      </c>
      <c r="C46" s="1">
        <v>3.8</v>
      </c>
      <c r="D46" s="1">
        <v>4</v>
      </c>
    </row>
    <row r="47" spans="1:4" x14ac:dyDescent="0.25">
      <c r="A47" s="1" t="s">
        <v>74</v>
      </c>
      <c r="B47" s="2">
        <v>43770</v>
      </c>
      <c r="C47" s="1">
        <v>1</v>
      </c>
      <c r="D47" s="1">
        <v>2.2999999999999998</v>
      </c>
    </row>
    <row r="48" spans="1:4" x14ac:dyDescent="0.25">
      <c r="A48" s="1" t="s">
        <v>113</v>
      </c>
      <c r="B48" s="2">
        <v>43709</v>
      </c>
      <c r="C48" s="1">
        <v>-0.7</v>
      </c>
      <c r="D48" s="1">
        <v>-0.3</v>
      </c>
    </row>
    <row r="49" spans="1:4" x14ac:dyDescent="0.25">
      <c r="A49" s="1" t="s">
        <v>75</v>
      </c>
      <c r="B49" s="2">
        <v>43800</v>
      </c>
      <c r="C49" s="1">
        <v>11.1</v>
      </c>
      <c r="D49" s="1">
        <v>10.6</v>
      </c>
    </row>
    <row r="50" spans="1:4" x14ac:dyDescent="0.25">
      <c r="A50" s="1" t="s">
        <v>27</v>
      </c>
      <c r="B50" s="2">
        <v>43800</v>
      </c>
      <c r="C50" s="1">
        <v>7</v>
      </c>
      <c r="D50" s="1">
        <v>7</v>
      </c>
    </row>
    <row r="51" spans="1:4" x14ac:dyDescent="0.25">
      <c r="A51" s="1" t="s">
        <v>114</v>
      </c>
      <c r="B51" s="2">
        <v>43709</v>
      </c>
      <c r="C51" s="1">
        <v>2.2000000000000002</v>
      </c>
      <c r="D51" s="1">
        <v>2.8</v>
      </c>
    </row>
    <row r="52" spans="1:4" x14ac:dyDescent="0.25">
      <c r="A52" s="1" t="s">
        <v>77</v>
      </c>
      <c r="B52" s="2">
        <v>43800</v>
      </c>
      <c r="C52" s="1">
        <v>5.6</v>
      </c>
      <c r="D52" s="1">
        <v>3.5</v>
      </c>
    </row>
    <row r="53" spans="1:4" x14ac:dyDescent="0.25">
      <c r="A53" s="1" t="s">
        <v>28</v>
      </c>
      <c r="B53" s="2">
        <v>43770</v>
      </c>
      <c r="C53" s="1">
        <v>2.1</v>
      </c>
      <c r="D53" s="1">
        <v>0.4</v>
      </c>
    </row>
    <row r="54" spans="1:4" x14ac:dyDescent="0.25">
      <c r="A54" s="1" t="s">
        <v>115</v>
      </c>
      <c r="B54" s="2">
        <v>43739</v>
      </c>
      <c r="C54" s="1">
        <v>13.5</v>
      </c>
      <c r="D54" s="1">
        <v>5.7</v>
      </c>
    </row>
    <row r="55" spans="1:4" x14ac:dyDescent="0.25">
      <c r="A55" s="1" t="s">
        <v>100</v>
      </c>
      <c r="B55" s="2">
        <v>43800</v>
      </c>
      <c r="C55" s="1">
        <v>3.5</v>
      </c>
      <c r="D55" s="1">
        <v>4.9000000000000004</v>
      </c>
    </row>
    <row r="56" spans="1:4" x14ac:dyDescent="0.25">
      <c r="A56" s="1" t="s">
        <v>79</v>
      </c>
      <c r="B56" s="2">
        <v>43739</v>
      </c>
      <c r="C56" s="1">
        <v>3.5</v>
      </c>
      <c r="D56" s="1">
        <v>-2.1</v>
      </c>
    </row>
    <row r="57" spans="1:4" x14ac:dyDescent="0.25">
      <c r="A57" s="1" t="s">
        <v>30</v>
      </c>
      <c r="B57" s="2">
        <v>43770</v>
      </c>
      <c r="C57" s="1">
        <v>2.6</v>
      </c>
      <c r="D57" s="1">
        <v>4</v>
      </c>
    </row>
    <row r="58" spans="1:4" x14ac:dyDescent="0.25">
      <c r="A58" s="1" t="s">
        <v>31</v>
      </c>
      <c r="B58" s="2">
        <v>43709</v>
      </c>
      <c r="C58" s="1">
        <v>4.5</v>
      </c>
      <c r="D58" s="1">
        <v>2.9</v>
      </c>
    </row>
    <row r="59" spans="1:4" x14ac:dyDescent="0.25">
      <c r="A59" s="1" t="s">
        <v>116</v>
      </c>
      <c r="B59" s="2">
        <v>43709</v>
      </c>
      <c r="C59" s="1">
        <v>7.4</v>
      </c>
      <c r="D59" s="1">
        <v>2.8</v>
      </c>
    </row>
    <row r="60" spans="1:4" x14ac:dyDescent="0.25">
      <c r="A60" s="1" t="s">
        <v>33</v>
      </c>
      <c r="B60" s="2">
        <v>43800</v>
      </c>
      <c r="C60" s="1">
        <v>-0.7</v>
      </c>
      <c r="D60" s="1">
        <v>0.7</v>
      </c>
    </row>
    <row r="61" spans="1:4" x14ac:dyDescent="0.25">
      <c r="A61" s="1" t="s">
        <v>34</v>
      </c>
      <c r="B61" s="2">
        <v>43800</v>
      </c>
      <c r="C61" s="1">
        <v>1.7</v>
      </c>
      <c r="D61" s="1">
        <v>1</v>
      </c>
    </row>
    <row r="62" spans="1:4" x14ac:dyDescent="0.25">
      <c r="A62" s="1" t="s">
        <v>35</v>
      </c>
      <c r="B62" s="2">
        <v>43800</v>
      </c>
      <c r="C62" s="1">
        <v>7.5</v>
      </c>
      <c r="D62" s="1">
        <v>5.9</v>
      </c>
    </row>
    <row r="63" spans="1:4" x14ac:dyDescent="0.25">
      <c r="A63" s="1" t="s">
        <v>82</v>
      </c>
      <c r="B63" s="2">
        <v>43800</v>
      </c>
      <c r="C63" s="1">
        <v>2.2999999999999998</v>
      </c>
      <c r="D63" s="1">
        <v>4.4000000000000004</v>
      </c>
    </row>
    <row r="64" spans="1:4" x14ac:dyDescent="0.25">
      <c r="A64" s="1" t="s">
        <v>36</v>
      </c>
      <c r="B64" s="2">
        <v>43739</v>
      </c>
      <c r="C64" s="1">
        <v>0</v>
      </c>
      <c r="D64" s="1">
        <v>-8.1999999999999993</v>
      </c>
    </row>
    <row r="65" spans="1:4" x14ac:dyDescent="0.25">
      <c r="A65" s="1" t="s">
        <v>83</v>
      </c>
      <c r="B65" s="2">
        <v>43800</v>
      </c>
      <c r="C65" s="1">
        <v>8.3000000000000007</v>
      </c>
      <c r="D65" s="1">
        <v>6.4</v>
      </c>
    </row>
    <row r="66" spans="1:4" x14ac:dyDescent="0.25">
      <c r="A66" s="1" t="s">
        <v>38</v>
      </c>
      <c r="B66" s="2">
        <v>43800</v>
      </c>
      <c r="C66" s="1">
        <v>1.9</v>
      </c>
      <c r="D66" s="1">
        <v>2.2999999999999998</v>
      </c>
    </row>
    <row r="67" spans="1:4" x14ac:dyDescent="0.25">
      <c r="A67" s="1" t="s">
        <v>117</v>
      </c>
      <c r="B67" s="2">
        <v>43709</v>
      </c>
      <c r="C67" s="1">
        <v>0.2</v>
      </c>
      <c r="D67" s="1">
        <v>16.3</v>
      </c>
    </row>
    <row r="68" spans="1:4" x14ac:dyDescent="0.25">
      <c r="A68" s="1" t="s">
        <v>118</v>
      </c>
      <c r="B68" s="2">
        <v>43800</v>
      </c>
      <c r="C68" s="1">
        <v>13.1</v>
      </c>
      <c r="D68" s="1">
        <v>11.2</v>
      </c>
    </row>
    <row r="69" spans="1:4" x14ac:dyDescent="0.25">
      <c r="A69" s="1" t="s">
        <v>40</v>
      </c>
      <c r="B69" s="2">
        <v>43770</v>
      </c>
      <c r="C69" s="1">
        <v>-4</v>
      </c>
      <c r="D69" s="1">
        <v>-4.4000000000000004</v>
      </c>
    </row>
    <row r="70" spans="1:4" x14ac:dyDescent="0.25">
      <c r="A70" s="1" t="s">
        <v>85</v>
      </c>
      <c r="B70" s="2">
        <v>43800</v>
      </c>
      <c r="C70" s="1">
        <v>-2.5</v>
      </c>
      <c r="D70" s="1">
        <v>-4</v>
      </c>
    </row>
    <row r="71" spans="1:4" x14ac:dyDescent="0.25">
      <c r="A71" s="1" t="s">
        <v>86</v>
      </c>
      <c r="B71" s="2">
        <v>43800</v>
      </c>
      <c r="C71" s="1">
        <v>-6.6</v>
      </c>
      <c r="D71" s="1">
        <v>-3.3</v>
      </c>
    </row>
    <row r="72" spans="1:4" x14ac:dyDescent="0.25">
      <c r="A72" s="1" t="s">
        <v>41</v>
      </c>
      <c r="B72" s="2">
        <v>43770</v>
      </c>
      <c r="C72" s="1">
        <v>2.6</v>
      </c>
      <c r="D72" s="1">
        <v>0.4</v>
      </c>
    </row>
    <row r="73" spans="1:4" x14ac:dyDescent="0.25">
      <c r="A73" s="1" t="s">
        <v>42</v>
      </c>
      <c r="B73" s="2">
        <v>43800</v>
      </c>
      <c r="C73" s="1">
        <v>4.5999999999999996</v>
      </c>
      <c r="D73" s="1">
        <v>3.6</v>
      </c>
    </row>
    <row r="74" spans="1:4" x14ac:dyDescent="0.25">
      <c r="A74" s="1" t="s">
        <v>43</v>
      </c>
      <c r="B74" s="2">
        <v>43800</v>
      </c>
      <c r="C74" s="1">
        <v>1.7</v>
      </c>
      <c r="D74" s="1">
        <v>2.5</v>
      </c>
    </row>
    <row r="75" spans="1:4" x14ac:dyDescent="0.25">
      <c r="A75" s="1" t="s">
        <v>45</v>
      </c>
      <c r="B75" s="2">
        <v>43800</v>
      </c>
      <c r="C75" s="1">
        <v>3.4</v>
      </c>
      <c r="D75" s="1">
        <v>1.8</v>
      </c>
    </row>
    <row r="76" spans="1:4" x14ac:dyDescent="0.25">
      <c r="A76" s="1" t="s">
        <v>46</v>
      </c>
      <c r="B76" s="2">
        <v>43800</v>
      </c>
      <c r="C76" s="1">
        <v>0.1</v>
      </c>
      <c r="D76" s="1">
        <v>0.5</v>
      </c>
    </row>
    <row r="77" spans="1:4" x14ac:dyDescent="0.25">
      <c r="A77" s="1" t="s">
        <v>47</v>
      </c>
      <c r="B77" s="2">
        <v>43800</v>
      </c>
      <c r="C77" s="1">
        <v>2.75</v>
      </c>
      <c r="D77" s="1">
        <v>5.6</v>
      </c>
    </row>
    <row r="78" spans="1:4" x14ac:dyDescent="0.25">
      <c r="A78" s="1" t="s">
        <v>48</v>
      </c>
      <c r="B78" s="2">
        <v>43770</v>
      </c>
      <c r="C78" s="1">
        <v>-3.4</v>
      </c>
      <c r="D78" s="1">
        <v>-3.3</v>
      </c>
    </row>
    <row r="79" spans="1:4" x14ac:dyDescent="0.25">
      <c r="A79" s="1" t="s">
        <v>119</v>
      </c>
      <c r="B79" s="2">
        <v>43709</v>
      </c>
      <c r="C79" s="1">
        <v>-3.9</v>
      </c>
      <c r="D79" s="1">
        <v>-4.2</v>
      </c>
    </row>
    <row r="80" spans="1:4" x14ac:dyDescent="0.25">
      <c r="A80" s="1" t="s">
        <v>49</v>
      </c>
      <c r="B80" s="2">
        <v>43770</v>
      </c>
      <c r="C80" s="1">
        <v>8.5</v>
      </c>
      <c r="D80" s="1">
        <v>6.3</v>
      </c>
    </row>
    <row r="81" spans="1:4" x14ac:dyDescent="0.25">
      <c r="A81" s="1" t="s">
        <v>88</v>
      </c>
      <c r="B81" s="2">
        <v>43800</v>
      </c>
      <c r="C81" s="1">
        <v>12.5</v>
      </c>
      <c r="D81" s="1">
        <v>12.8</v>
      </c>
    </row>
    <row r="82" spans="1:4" x14ac:dyDescent="0.25">
      <c r="A82" s="1" t="s">
        <v>51</v>
      </c>
      <c r="B82" s="2">
        <v>43800</v>
      </c>
      <c r="C82" s="1">
        <v>0.9</v>
      </c>
      <c r="D82" s="1">
        <v>0.8</v>
      </c>
    </row>
    <row r="83" spans="1:4" x14ac:dyDescent="0.25">
      <c r="A83" s="1" t="s">
        <v>52</v>
      </c>
      <c r="B83" s="2">
        <v>43800</v>
      </c>
      <c r="C83" s="1">
        <v>5.8</v>
      </c>
      <c r="D83" s="1">
        <v>3.3</v>
      </c>
    </row>
    <row r="84" spans="1:4" x14ac:dyDescent="0.25">
      <c r="A84" s="1" t="s">
        <v>120</v>
      </c>
      <c r="B84" s="2">
        <v>43435</v>
      </c>
      <c r="C84" s="1">
        <v>5.5</v>
      </c>
      <c r="D84" s="1">
        <v>4.9000000000000004</v>
      </c>
    </row>
    <row r="85" spans="1:4" x14ac:dyDescent="0.25">
      <c r="A85" s="1" t="s">
        <v>95</v>
      </c>
      <c r="B85" s="2">
        <v>43466</v>
      </c>
      <c r="C85" s="1">
        <v>-53.5</v>
      </c>
      <c r="D85" s="1">
        <v>-56.2</v>
      </c>
    </row>
    <row r="86" spans="1:4" x14ac:dyDescent="0.25">
      <c r="A86" s="1" t="s">
        <v>53</v>
      </c>
      <c r="B86" s="2">
        <v>43831</v>
      </c>
      <c r="C86" s="1">
        <v>10.199999999999999</v>
      </c>
      <c r="D86" s="1">
        <v>12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374C20-E446-4892-8231-D136A1839275}">
  <sheetPr codeName="Sheet7">
    <tabColor rgb="FF00B0F0"/>
  </sheetPr>
  <dimension ref="A1:D132"/>
  <sheetViews>
    <sheetView workbookViewId="0">
      <selection sqref="A1:F132"/>
    </sheetView>
  </sheetViews>
  <sheetFormatPr defaultRowHeight="15" x14ac:dyDescent="0.25"/>
  <cols>
    <col min="1" max="1" width="22.42578125" bestFit="1" customWidth="1"/>
    <col min="2" max="2" width="11.140625" bestFit="1" customWidth="1"/>
    <col min="3" max="4" width="11" bestFit="1" customWidth="1"/>
    <col min="5" max="5" width="21.85546875" bestFit="1" customWidth="1"/>
    <col min="6" max="6" width="17.42578125" bestFit="1" customWidth="1"/>
    <col min="9" max="9" width="22.42578125" bestFit="1" customWidth="1"/>
    <col min="10" max="10" width="11.140625" bestFit="1" customWidth="1"/>
    <col min="11" max="11" width="12" bestFit="1" customWidth="1"/>
    <col min="12" max="12" width="11" bestFit="1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 s="1" t="s">
        <v>54</v>
      </c>
      <c r="B2" s="2">
        <v>43800</v>
      </c>
      <c r="C2" s="1">
        <v>757786</v>
      </c>
      <c r="D2" s="1">
        <v>746625</v>
      </c>
    </row>
    <row r="3" spans="1:4" x14ac:dyDescent="0.25">
      <c r="A3" s="1" t="s">
        <v>55</v>
      </c>
      <c r="B3" s="2">
        <v>43800</v>
      </c>
      <c r="C3" s="1">
        <v>10214346</v>
      </c>
      <c r="D3" s="1">
        <v>10220310</v>
      </c>
    </row>
    <row r="4" spans="1:4" x14ac:dyDescent="0.25">
      <c r="A4" s="1" t="s">
        <v>89</v>
      </c>
      <c r="B4" s="2">
        <v>43770</v>
      </c>
      <c r="C4" s="1">
        <v>2329022</v>
      </c>
      <c r="D4" s="1">
        <v>2189656</v>
      </c>
    </row>
    <row r="5" spans="1:4" x14ac:dyDescent="0.25">
      <c r="A5" s="1" t="s">
        <v>103</v>
      </c>
      <c r="B5" s="2">
        <v>43739</v>
      </c>
      <c r="C5" s="1">
        <v>1729429</v>
      </c>
      <c r="D5" s="1">
        <v>1702147</v>
      </c>
    </row>
    <row r="6" spans="1:4" x14ac:dyDescent="0.25">
      <c r="A6" s="1" t="s">
        <v>5</v>
      </c>
      <c r="B6" s="2">
        <v>43800</v>
      </c>
      <c r="C6" s="1">
        <v>365576</v>
      </c>
      <c r="D6" s="1">
        <v>363054</v>
      </c>
    </row>
    <row r="7" spans="1:4" x14ac:dyDescent="0.25">
      <c r="A7" s="1" t="s">
        <v>104</v>
      </c>
      <c r="B7" s="2">
        <v>43800</v>
      </c>
      <c r="C7" s="1">
        <v>18239</v>
      </c>
      <c r="D7" s="1">
        <v>16663</v>
      </c>
    </row>
    <row r="8" spans="1:4" x14ac:dyDescent="0.25">
      <c r="A8" s="1" t="s">
        <v>96</v>
      </c>
      <c r="B8" s="2">
        <v>43770</v>
      </c>
      <c r="C8" s="1">
        <v>7215</v>
      </c>
      <c r="D8" s="1">
        <v>7079</v>
      </c>
    </row>
    <row r="9" spans="1:4" x14ac:dyDescent="0.25">
      <c r="A9" s="1" t="s">
        <v>121</v>
      </c>
      <c r="B9" s="2">
        <v>43770</v>
      </c>
      <c r="C9" s="1">
        <v>11980</v>
      </c>
      <c r="D9" s="1">
        <v>11940</v>
      </c>
    </row>
    <row r="10" spans="1:4" x14ac:dyDescent="0.25">
      <c r="A10" s="1" t="s">
        <v>122</v>
      </c>
      <c r="B10" s="2">
        <v>43770</v>
      </c>
      <c r="C10" s="1">
        <v>12755</v>
      </c>
      <c r="D10" s="1">
        <v>12618</v>
      </c>
    </row>
    <row r="11" spans="1:4" x14ac:dyDescent="0.25">
      <c r="A11" s="1" t="s">
        <v>105</v>
      </c>
      <c r="B11" s="2">
        <v>43800</v>
      </c>
      <c r="C11" s="1">
        <v>21523</v>
      </c>
      <c r="D11" s="1">
        <v>20007</v>
      </c>
    </row>
    <row r="12" spans="1:4" x14ac:dyDescent="0.25">
      <c r="A12" s="1" t="s">
        <v>56</v>
      </c>
      <c r="B12" s="2">
        <v>43800</v>
      </c>
      <c r="C12" s="1">
        <v>568200</v>
      </c>
      <c r="D12" s="1">
        <v>570100</v>
      </c>
    </row>
    <row r="13" spans="1:4" x14ac:dyDescent="0.25">
      <c r="A13" s="1" t="s">
        <v>123</v>
      </c>
      <c r="B13" s="2">
        <v>43770</v>
      </c>
      <c r="C13" s="1">
        <v>3151</v>
      </c>
      <c r="D13" s="1">
        <v>3132</v>
      </c>
    </row>
    <row r="14" spans="1:4" x14ac:dyDescent="0.25">
      <c r="A14" s="1" t="s">
        <v>124</v>
      </c>
      <c r="B14" s="2">
        <v>43709</v>
      </c>
      <c r="C14" s="1">
        <v>124989</v>
      </c>
      <c r="D14" s="1">
        <v>122237</v>
      </c>
    </row>
    <row r="15" spans="1:4" x14ac:dyDescent="0.25">
      <c r="A15" s="1" t="s">
        <v>125</v>
      </c>
      <c r="B15" s="2">
        <v>43709</v>
      </c>
      <c r="C15" s="1">
        <v>111234068</v>
      </c>
      <c r="D15" s="1">
        <v>111571150</v>
      </c>
    </row>
    <row r="16" spans="1:4" x14ac:dyDescent="0.25">
      <c r="A16" s="1" t="s">
        <v>107</v>
      </c>
      <c r="B16" s="2">
        <v>43800</v>
      </c>
      <c r="C16" s="1">
        <v>26351</v>
      </c>
      <c r="D16" s="1">
        <v>25989</v>
      </c>
    </row>
    <row r="17" spans="1:4" x14ac:dyDescent="0.25">
      <c r="A17" s="1" t="s">
        <v>57</v>
      </c>
      <c r="B17" s="2">
        <v>43770</v>
      </c>
      <c r="C17" s="1">
        <v>85605</v>
      </c>
      <c r="D17" s="1">
        <v>85193</v>
      </c>
    </row>
    <row r="18" spans="1:4" x14ac:dyDescent="0.25">
      <c r="A18" s="1" t="s">
        <v>6</v>
      </c>
      <c r="B18" s="2">
        <v>43800</v>
      </c>
      <c r="C18" s="1">
        <v>3092397</v>
      </c>
      <c r="D18" s="1">
        <v>2999376</v>
      </c>
    </row>
    <row r="19" spans="1:4" x14ac:dyDescent="0.25">
      <c r="A19" s="1" t="s">
        <v>126</v>
      </c>
      <c r="B19" s="2">
        <v>43739</v>
      </c>
      <c r="C19" s="1">
        <v>14337</v>
      </c>
      <c r="D19" s="1">
        <v>14198</v>
      </c>
    </row>
    <row r="20" spans="1:4" x14ac:dyDescent="0.25">
      <c r="A20" s="1" t="s">
        <v>58</v>
      </c>
      <c r="B20" s="2">
        <v>43800</v>
      </c>
      <c r="C20" s="1">
        <v>102469</v>
      </c>
      <c r="D20" s="1">
        <v>100587</v>
      </c>
    </row>
    <row r="21" spans="1:4" x14ac:dyDescent="0.25">
      <c r="A21" s="1" t="s">
        <v>127</v>
      </c>
      <c r="B21" s="2">
        <v>43617</v>
      </c>
      <c r="C21" s="1">
        <v>1828883</v>
      </c>
      <c r="D21" s="1">
        <v>1771347</v>
      </c>
    </row>
    <row r="22" spans="1:4" x14ac:dyDescent="0.25">
      <c r="A22" s="1" t="s">
        <v>7</v>
      </c>
      <c r="B22" s="2">
        <v>43800</v>
      </c>
      <c r="C22" s="1">
        <v>1797721</v>
      </c>
      <c r="D22" s="1">
        <v>1788170</v>
      </c>
    </row>
    <row r="23" spans="1:4" x14ac:dyDescent="0.25">
      <c r="A23" s="1" t="s">
        <v>59</v>
      </c>
      <c r="B23" s="2">
        <v>43647</v>
      </c>
      <c r="C23" s="1">
        <v>186590</v>
      </c>
      <c r="D23" s="1">
        <v>186330</v>
      </c>
    </row>
    <row r="24" spans="1:4" x14ac:dyDescent="0.25">
      <c r="A24" s="1" t="s">
        <v>60</v>
      </c>
      <c r="B24" s="2">
        <v>43831</v>
      </c>
      <c r="C24" s="1">
        <v>150737</v>
      </c>
      <c r="D24" s="1">
        <v>151456</v>
      </c>
    </row>
    <row r="25" spans="1:4" x14ac:dyDescent="0.25">
      <c r="A25" s="1" t="s">
        <v>8</v>
      </c>
      <c r="B25" s="2">
        <v>43800</v>
      </c>
      <c r="C25" s="1">
        <v>198650</v>
      </c>
      <c r="D25" s="1">
        <v>196143</v>
      </c>
    </row>
    <row r="26" spans="1:4" x14ac:dyDescent="0.25">
      <c r="A26" s="1" t="s">
        <v>9</v>
      </c>
      <c r="B26" s="2">
        <v>43800</v>
      </c>
      <c r="C26" s="1">
        <v>498840</v>
      </c>
      <c r="D26" s="1">
        <v>493117</v>
      </c>
    </row>
    <row r="27" spans="1:4" x14ac:dyDescent="0.25">
      <c r="A27" s="1" t="s">
        <v>128</v>
      </c>
      <c r="B27" s="2">
        <v>43739</v>
      </c>
      <c r="C27" s="1">
        <v>140419</v>
      </c>
      <c r="D27" s="1">
        <v>137327</v>
      </c>
    </row>
    <row r="28" spans="1:4" x14ac:dyDescent="0.25">
      <c r="A28" s="1" t="s">
        <v>109</v>
      </c>
      <c r="B28" s="2">
        <v>43770</v>
      </c>
      <c r="C28" s="1">
        <v>12209705</v>
      </c>
      <c r="D28" s="1">
        <v>11659289</v>
      </c>
    </row>
    <row r="29" spans="1:4" x14ac:dyDescent="0.25">
      <c r="A29" s="1" t="s">
        <v>129</v>
      </c>
      <c r="B29" s="2">
        <v>43800</v>
      </c>
      <c r="C29" s="1">
        <v>11573886</v>
      </c>
      <c r="D29" s="1">
        <v>11061137</v>
      </c>
    </row>
    <row r="30" spans="1:4" x14ac:dyDescent="0.25">
      <c r="A30" s="1" t="s">
        <v>10</v>
      </c>
      <c r="B30" s="2">
        <v>43800</v>
      </c>
      <c r="C30" s="1">
        <v>4680364</v>
      </c>
      <c r="D30" s="1">
        <v>4725517</v>
      </c>
    </row>
    <row r="31" spans="1:4" x14ac:dyDescent="0.25">
      <c r="A31" s="1" t="s">
        <v>11</v>
      </c>
      <c r="B31" s="2">
        <v>43800</v>
      </c>
      <c r="C31" s="1">
        <v>1388913</v>
      </c>
      <c r="D31" s="1">
        <v>1411573</v>
      </c>
    </row>
    <row r="32" spans="1:4" x14ac:dyDescent="0.25">
      <c r="A32" s="1" t="s">
        <v>63</v>
      </c>
      <c r="B32" s="2">
        <v>43831</v>
      </c>
      <c r="C32" s="1">
        <v>1178212</v>
      </c>
      <c r="D32" s="1">
        <v>1178112</v>
      </c>
    </row>
    <row r="33" spans="1:4" x14ac:dyDescent="0.25">
      <c r="A33" s="1" t="s">
        <v>64</v>
      </c>
      <c r="B33" s="2">
        <v>43800</v>
      </c>
      <c r="C33" s="1">
        <v>57968</v>
      </c>
      <c r="D33" s="1">
        <v>56079</v>
      </c>
    </row>
    <row r="34" spans="1:4" x14ac:dyDescent="0.25">
      <c r="A34" s="1" t="s">
        <v>12</v>
      </c>
      <c r="B34" s="2">
        <v>43800</v>
      </c>
      <c r="C34" s="1">
        <v>4110518</v>
      </c>
      <c r="D34" s="1">
        <v>4053149</v>
      </c>
    </row>
    <row r="35" spans="1:4" x14ac:dyDescent="0.25">
      <c r="A35" s="1" t="s">
        <v>130</v>
      </c>
      <c r="B35" s="2">
        <v>43770</v>
      </c>
      <c r="C35" s="1">
        <v>14470</v>
      </c>
      <c r="D35" s="1">
        <v>14110</v>
      </c>
    </row>
    <row r="36" spans="1:4" x14ac:dyDescent="0.25">
      <c r="A36" s="1" t="s">
        <v>131</v>
      </c>
      <c r="B36" s="2">
        <v>43709</v>
      </c>
      <c r="C36" s="1">
        <v>1159733</v>
      </c>
      <c r="D36" s="1">
        <v>1175172</v>
      </c>
    </row>
    <row r="37" spans="1:4" x14ac:dyDescent="0.25">
      <c r="A37" s="1" t="s">
        <v>65</v>
      </c>
      <c r="B37" s="2">
        <v>43800</v>
      </c>
      <c r="C37" s="1">
        <v>17799</v>
      </c>
      <c r="D37" s="1">
        <v>17739</v>
      </c>
    </row>
    <row r="38" spans="1:4" x14ac:dyDescent="0.25">
      <c r="A38" s="1" t="s">
        <v>13</v>
      </c>
      <c r="B38" s="2">
        <v>43800</v>
      </c>
      <c r="C38" s="1">
        <v>12379927</v>
      </c>
      <c r="D38" s="1">
        <v>12374327</v>
      </c>
    </row>
    <row r="39" spans="1:4" x14ac:dyDescent="0.25">
      <c r="A39" s="1" t="s">
        <v>68</v>
      </c>
      <c r="B39" s="2">
        <v>43800</v>
      </c>
      <c r="C39" s="1">
        <v>162250</v>
      </c>
      <c r="D39" s="1">
        <v>160886</v>
      </c>
    </row>
    <row r="40" spans="1:4" x14ac:dyDescent="0.25">
      <c r="A40" s="1" t="s">
        <v>14</v>
      </c>
      <c r="B40" s="2">
        <v>43770</v>
      </c>
      <c r="C40" s="1">
        <v>2310469</v>
      </c>
      <c r="D40" s="1">
        <v>2304038</v>
      </c>
    </row>
    <row r="41" spans="1:4" x14ac:dyDescent="0.25">
      <c r="A41" s="1" t="s">
        <v>69</v>
      </c>
      <c r="B41" s="2">
        <v>43739</v>
      </c>
      <c r="C41" s="1">
        <v>40420</v>
      </c>
      <c r="D41" s="1">
        <v>39161</v>
      </c>
    </row>
    <row r="42" spans="1:4" x14ac:dyDescent="0.25">
      <c r="A42" s="1" t="s">
        <v>70</v>
      </c>
      <c r="B42" s="2">
        <v>43800</v>
      </c>
      <c r="C42" s="1">
        <v>11454867</v>
      </c>
      <c r="D42" s="1">
        <v>11227811</v>
      </c>
    </row>
    <row r="43" spans="1:4" x14ac:dyDescent="0.25">
      <c r="A43" s="1" t="s">
        <v>15</v>
      </c>
      <c r="B43" s="2">
        <v>43770</v>
      </c>
      <c r="C43" s="1">
        <v>3146</v>
      </c>
      <c r="D43" s="1">
        <v>3152</v>
      </c>
    </row>
    <row r="44" spans="1:4" x14ac:dyDescent="0.25">
      <c r="A44" s="1" t="s">
        <v>16</v>
      </c>
      <c r="B44" s="2">
        <v>43800</v>
      </c>
      <c r="C44" s="1">
        <v>185199</v>
      </c>
      <c r="D44" s="1">
        <v>182153</v>
      </c>
    </row>
    <row r="45" spans="1:4" x14ac:dyDescent="0.25">
      <c r="A45" s="1" t="s">
        <v>132</v>
      </c>
      <c r="B45" s="2">
        <v>43831</v>
      </c>
      <c r="C45" s="1">
        <v>277522</v>
      </c>
      <c r="D45" s="1">
        <v>278674</v>
      </c>
    </row>
    <row r="46" spans="1:4" x14ac:dyDescent="0.25">
      <c r="A46" s="1" t="s">
        <v>133</v>
      </c>
      <c r="B46" s="2">
        <v>43435</v>
      </c>
      <c r="C46" s="1">
        <v>395</v>
      </c>
      <c r="D46" s="1">
        <v>367</v>
      </c>
    </row>
    <row r="47" spans="1:4" x14ac:dyDescent="0.25">
      <c r="A47" s="1" t="s">
        <v>98</v>
      </c>
      <c r="B47" s="2">
        <v>43770</v>
      </c>
      <c r="C47" s="1">
        <v>280063</v>
      </c>
      <c r="D47" s="1">
        <v>276678</v>
      </c>
    </row>
    <row r="48" spans="1:4" x14ac:dyDescent="0.25">
      <c r="A48" s="1" t="s">
        <v>17</v>
      </c>
      <c r="B48" s="2">
        <v>43800</v>
      </c>
      <c r="C48" s="1">
        <v>14745872</v>
      </c>
      <c r="D48" s="1">
        <v>14766345</v>
      </c>
    </row>
    <row r="49" spans="1:4" x14ac:dyDescent="0.25">
      <c r="A49" s="1" t="s">
        <v>18</v>
      </c>
      <c r="B49" s="2">
        <v>43800</v>
      </c>
      <c r="C49" s="1">
        <v>27634</v>
      </c>
      <c r="D49" s="1">
        <v>27250</v>
      </c>
    </row>
    <row r="50" spans="1:4" x14ac:dyDescent="0.25">
      <c r="A50" s="1" t="s">
        <v>91</v>
      </c>
      <c r="B50" s="2">
        <v>43770</v>
      </c>
      <c r="C50" s="1">
        <v>1188</v>
      </c>
      <c r="D50" s="1">
        <v>1206</v>
      </c>
    </row>
    <row r="51" spans="1:4" x14ac:dyDescent="0.25">
      <c r="A51" s="1" t="s">
        <v>19</v>
      </c>
      <c r="B51" s="2">
        <v>43831</v>
      </c>
      <c r="C51" s="1">
        <v>38404</v>
      </c>
      <c r="D51" s="1">
        <v>38580</v>
      </c>
    </row>
    <row r="52" spans="1:4" x14ac:dyDescent="0.25">
      <c r="A52" s="1" t="s">
        <v>20</v>
      </c>
      <c r="B52" s="2">
        <v>43800</v>
      </c>
      <c r="C52" s="1">
        <v>6136500</v>
      </c>
      <c r="D52" s="1">
        <v>6072672</v>
      </c>
    </row>
    <row r="53" spans="1:4" x14ac:dyDescent="0.25">
      <c r="A53" s="1" t="s">
        <v>134</v>
      </c>
      <c r="B53" s="2">
        <v>43709</v>
      </c>
      <c r="C53" s="1">
        <v>101723</v>
      </c>
      <c r="D53" s="1">
        <v>99837</v>
      </c>
    </row>
    <row r="54" spans="1:4" x14ac:dyDescent="0.25">
      <c r="A54" s="1" t="s">
        <v>21</v>
      </c>
      <c r="B54" s="2">
        <v>43800</v>
      </c>
      <c r="C54" s="1">
        <v>248012</v>
      </c>
      <c r="D54" s="1">
        <v>241333</v>
      </c>
    </row>
    <row r="55" spans="1:4" x14ac:dyDescent="0.25">
      <c r="A55" s="1" t="s">
        <v>22</v>
      </c>
      <c r="B55" s="2">
        <v>43739</v>
      </c>
      <c r="C55" s="1">
        <v>867102</v>
      </c>
      <c r="D55" s="1">
        <v>866261</v>
      </c>
    </row>
    <row r="56" spans="1:4" x14ac:dyDescent="0.25">
      <c r="A56" s="1" t="s">
        <v>23</v>
      </c>
      <c r="B56" s="2">
        <v>43770</v>
      </c>
      <c r="C56" s="1">
        <v>1649898</v>
      </c>
      <c r="D56" s="1">
        <v>1618060</v>
      </c>
    </row>
    <row r="57" spans="1:4" x14ac:dyDescent="0.25">
      <c r="A57" s="1" t="s">
        <v>112</v>
      </c>
      <c r="B57" s="2">
        <v>43739</v>
      </c>
      <c r="C57" s="1">
        <v>9876400</v>
      </c>
      <c r="D57" s="1">
        <v>9714800</v>
      </c>
    </row>
    <row r="58" spans="1:4" x14ac:dyDescent="0.25">
      <c r="A58" s="1" t="s">
        <v>135</v>
      </c>
      <c r="B58" s="2">
        <v>43586</v>
      </c>
      <c r="C58" s="1">
        <v>560700</v>
      </c>
      <c r="D58" s="1">
        <v>551952</v>
      </c>
    </row>
    <row r="59" spans="1:4" x14ac:dyDescent="0.25">
      <c r="A59" s="1" t="s">
        <v>24</v>
      </c>
      <c r="B59" s="2">
        <v>43800</v>
      </c>
      <c r="C59" s="1">
        <v>1041624</v>
      </c>
      <c r="D59" s="1">
        <v>1038378</v>
      </c>
    </row>
    <row r="60" spans="1:4" x14ac:dyDescent="0.25">
      <c r="A60" s="1" t="s">
        <v>99</v>
      </c>
      <c r="B60" s="2">
        <v>43800</v>
      </c>
      <c r="C60" s="1">
        <v>34970</v>
      </c>
      <c r="D60" s="1">
        <v>34802</v>
      </c>
    </row>
    <row r="61" spans="1:4" x14ac:dyDescent="0.25">
      <c r="A61" s="1" t="s">
        <v>71</v>
      </c>
      <c r="B61" s="2">
        <v>43800</v>
      </c>
      <c r="C61" s="1">
        <v>16054722</v>
      </c>
      <c r="D61" s="1">
        <v>15275961</v>
      </c>
    </row>
    <row r="62" spans="1:4" x14ac:dyDescent="0.25">
      <c r="A62" s="1" t="s">
        <v>25</v>
      </c>
      <c r="B62" s="2">
        <v>43739</v>
      </c>
      <c r="C62" s="1">
        <v>2892</v>
      </c>
      <c r="D62" s="1">
        <v>2866</v>
      </c>
    </row>
    <row r="63" spans="1:4" x14ac:dyDescent="0.25">
      <c r="A63" s="1" t="s">
        <v>136</v>
      </c>
      <c r="B63" s="2">
        <v>43770</v>
      </c>
      <c r="C63" s="1">
        <v>38219</v>
      </c>
      <c r="D63" s="1">
        <v>38470</v>
      </c>
    </row>
    <row r="64" spans="1:4" x14ac:dyDescent="0.25">
      <c r="A64" s="1" t="s">
        <v>92</v>
      </c>
      <c r="B64" s="2">
        <v>43770</v>
      </c>
      <c r="C64" s="1">
        <v>173246</v>
      </c>
      <c r="D64" s="1">
        <v>175630</v>
      </c>
    </row>
    <row r="65" spans="1:4" x14ac:dyDescent="0.25">
      <c r="A65" s="1" t="s">
        <v>137</v>
      </c>
      <c r="B65" s="2">
        <v>43435</v>
      </c>
      <c r="C65" s="1">
        <v>80950</v>
      </c>
      <c r="D65" s="1">
        <v>74678</v>
      </c>
    </row>
    <row r="66" spans="1:4" x14ac:dyDescent="0.25">
      <c r="A66" s="1" t="s">
        <v>72</v>
      </c>
      <c r="B66" s="2">
        <v>43800</v>
      </c>
      <c r="C66" s="1">
        <v>15470</v>
      </c>
      <c r="D66" s="1">
        <v>14938</v>
      </c>
    </row>
    <row r="67" spans="1:4" x14ac:dyDescent="0.25">
      <c r="A67" s="1" t="s">
        <v>26</v>
      </c>
      <c r="B67" s="2">
        <v>43800</v>
      </c>
      <c r="C67" s="1">
        <v>63484</v>
      </c>
      <c r="D67" s="1">
        <v>66054</v>
      </c>
    </row>
    <row r="68" spans="1:4" x14ac:dyDescent="0.25">
      <c r="A68" s="1" t="s">
        <v>138</v>
      </c>
      <c r="B68" s="2">
        <v>43709</v>
      </c>
      <c r="C68" s="1">
        <v>13793</v>
      </c>
      <c r="D68" s="1">
        <v>12860</v>
      </c>
    </row>
    <row r="69" spans="1:4" x14ac:dyDescent="0.25">
      <c r="A69" s="1" t="s">
        <v>139</v>
      </c>
      <c r="B69" s="2">
        <v>43709</v>
      </c>
      <c r="C69" s="1">
        <v>115122</v>
      </c>
      <c r="D69" s="1">
        <v>115122</v>
      </c>
    </row>
    <row r="70" spans="1:4" x14ac:dyDescent="0.25">
      <c r="A70" s="1" t="s">
        <v>140</v>
      </c>
      <c r="B70" s="2">
        <v>43739</v>
      </c>
      <c r="C70" s="1">
        <v>110218</v>
      </c>
      <c r="D70" s="1">
        <v>111905</v>
      </c>
    </row>
    <row r="71" spans="1:4" x14ac:dyDescent="0.25">
      <c r="A71" s="1" t="s">
        <v>73</v>
      </c>
      <c r="B71" s="2">
        <v>43800</v>
      </c>
      <c r="C71" s="1">
        <v>30720</v>
      </c>
      <c r="D71" s="1">
        <v>29594</v>
      </c>
    </row>
    <row r="72" spans="1:4" x14ac:dyDescent="0.25">
      <c r="A72" s="1" t="s">
        <v>74</v>
      </c>
      <c r="B72" s="2">
        <v>43800</v>
      </c>
      <c r="C72" s="1">
        <v>305</v>
      </c>
      <c r="D72" s="1">
        <v>310</v>
      </c>
    </row>
    <row r="73" spans="1:4" x14ac:dyDescent="0.25">
      <c r="A73" s="1" t="s">
        <v>113</v>
      </c>
      <c r="B73" s="2">
        <v>43770</v>
      </c>
      <c r="C73" s="1">
        <v>672914</v>
      </c>
      <c r="D73" s="1">
        <v>673722</v>
      </c>
    </row>
    <row r="74" spans="1:4" x14ac:dyDescent="0.25">
      <c r="A74" s="1" t="s">
        <v>75</v>
      </c>
      <c r="B74" s="2">
        <v>43800</v>
      </c>
      <c r="C74" s="1">
        <v>344811</v>
      </c>
      <c r="D74" s="1">
        <v>328061</v>
      </c>
    </row>
    <row r="75" spans="1:4" x14ac:dyDescent="0.25">
      <c r="A75" s="1" t="s">
        <v>141</v>
      </c>
      <c r="B75" s="2">
        <v>43770</v>
      </c>
      <c r="C75" s="1">
        <v>1222500</v>
      </c>
      <c r="D75" s="1">
        <v>1252200</v>
      </c>
    </row>
    <row r="76" spans="1:4" x14ac:dyDescent="0.25">
      <c r="A76" s="1" t="s">
        <v>27</v>
      </c>
      <c r="B76" s="2">
        <v>43800</v>
      </c>
      <c r="C76" s="1">
        <v>1950568</v>
      </c>
      <c r="D76" s="1">
        <v>1923912</v>
      </c>
    </row>
    <row r="77" spans="1:4" x14ac:dyDescent="0.25">
      <c r="A77" s="1" t="s">
        <v>76</v>
      </c>
      <c r="B77" s="2">
        <v>43800</v>
      </c>
      <c r="C77" s="1">
        <v>36251</v>
      </c>
      <c r="D77" s="1">
        <v>35621</v>
      </c>
    </row>
    <row r="78" spans="1:4" x14ac:dyDescent="0.25">
      <c r="A78" s="1" t="s">
        <v>77</v>
      </c>
      <c r="B78" s="2">
        <v>43770</v>
      </c>
      <c r="C78" s="1">
        <v>20479</v>
      </c>
      <c r="D78" s="1">
        <v>20594</v>
      </c>
    </row>
    <row r="79" spans="1:4" x14ac:dyDescent="0.25">
      <c r="A79" s="1" t="s">
        <v>28</v>
      </c>
      <c r="B79" s="2">
        <v>43800</v>
      </c>
      <c r="C79" s="1">
        <v>9325080833</v>
      </c>
      <c r="D79" s="1">
        <v>9126230795</v>
      </c>
    </row>
    <row r="80" spans="1:4" x14ac:dyDescent="0.25">
      <c r="A80" s="1" t="s">
        <v>115</v>
      </c>
      <c r="B80" s="2">
        <v>43800</v>
      </c>
      <c r="C80" s="1">
        <v>63137</v>
      </c>
      <c r="D80" s="1">
        <v>61358</v>
      </c>
    </row>
    <row r="81" spans="1:4" x14ac:dyDescent="0.25">
      <c r="A81" s="1" t="s">
        <v>142</v>
      </c>
      <c r="B81" s="2">
        <v>43800</v>
      </c>
      <c r="C81" s="1">
        <v>20833778</v>
      </c>
      <c r="D81" s="1">
        <v>20478916</v>
      </c>
    </row>
    <row r="82" spans="1:4" x14ac:dyDescent="0.25">
      <c r="A82" s="1" t="s">
        <v>93</v>
      </c>
      <c r="B82" s="2">
        <v>43800</v>
      </c>
      <c r="C82" s="1">
        <v>1078310</v>
      </c>
      <c r="D82" s="1">
        <v>1046410</v>
      </c>
    </row>
    <row r="83" spans="1:4" x14ac:dyDescent="0.25">
      <c r="A83" s="1" t="s">
        <v>143</v>
      </c>
      <c r="B83" s="2">
        <v>43800</v>
      </c>
      <c r="C83" s="1">
        <v>115336</v>
      </c>
      <c r="D83" s="1">
        <v>115258</v>
      </c>
    </row>
    <row r="84" spans="1:4" x14ac:dyDescent="0.25">
      <c r="A84" s="1" t="s">
        <v>30</v>
      </c>
      <c r="B84" s="2">
        <v>43800</v>
      </c>
      <c r="C84" s="1">
        <v>889861</v>
      </c>
      <c r="D84" s="1">
        <v>895062</v>
      </c>
    </row>
    <row r="85" spans="1:4" x14ac:dyDescent="0.25">
      <c r="A85" s="1" t="s">
        <v>80</v>
      </c>
      <c r="B85" s="2">
        <v>43617</v>
      </c>
      <c r="C85" s="1">
        <v>476931</v>
      </c>
      <c r="D85" s="1">
        <v>480761</v>
      </c>
    </row>
    <row r="86" spans="1:4" x14ac:dyDescent="0.25">
      <c r="A86" s="1" t="s">
        <v>144</v>
      </c>
      <c r="B86" s="2">
        <v>43739</v>
      </c>
      <c r="C86" s="1">
        <v>125511</v>
      </c>
      <c r="D86" s="1">
        <v>123591</v>
      </c>
    </row>
    <row r="87" spans="1:4" x14ac:dyDescent="0.25">
      <c r="A87" s="1" t="s">
        <v>116</v>
      </c>
      <c r="B87" s="2">
        <v>43678</v>
      </c>
      <c r="C87" s="1">
        <v>1280</v>
      </c>
      <c r="D87" s="1">
        <v>1238</v>
      </c>
    </row>
    <row r="88" spans="1:4" x14ac:dyDescent="0.25">
      <c r="A88" s="1" t="s">
        <v>32</v>
      </c>
      <c r="B88" s="2">
        <v>43770</v>
      </c>
      <c r="C88" s="1">
        <v>28415372</v>
      </c>
      <c r="D88" s="1">
        <v>27634515</v>
      </c>
    </row>
    <row r="89" spans="1:4" x14ac:dyDescent="0.25">
      <c r="A89" s="1" t="s">
        <v>33</v>
      </c>
      <c r="B89" s="2">
        <v>43800</v>
      </c>
      <c r="C89" s="1">
        <v>2346986</v>
      </c>
      <c r="D89" s="1">
        <v>2369290</v>
      </c>
    </row>
    <row r="90" spans="1:4" x14ac:dyDescent="0.25">
      <c r="A90" s="1" t="s">
        <v>145</v>
      </c>
      <c r="B90" s="2">
        <v>43800</v>
      </c>
      <c r="C90" s="1">
        <v>17752</v>
      </c>
      <c r="D90" s="1">
        <v>17411</v>
      </c>
    </row>
    <row r="91" spans="1:4" x14ac:dyDescent="0.25">
      <c r="A91" s="1" t="s">
        <v>94</v>
      </c>
      <c r="B91" s="2">
        <v>43770</v>
      </c>
      <c r="C91" s="1">
        <v>17778928</v>
      </c>
      <c r="D91" s="1">
        <v>17720639</v>
      </c>
    </row>
    <row r="92" spans="1:4" x14ac:dyDescent="0.25">
      <c r="A92" s="1" t="s">
        <v>146</v>
      </c>
      <c r="B92" s="2">
        <v>43800</v>
      </c>
      <c r="C92" s="1">
        <v>53303021</v>
      </c>
      <c r="D92" s="1">
        <v>49611946</v>
      </c>
    </row>
    <row r="93" spans="1:4" x14ac:dyDescent="0.25">
      <c r="A93" s="1" t="s">
        <v>81</v>
      </c>
      <c r="B93" s="2">
        <v>43800</v>
      </c>
      <c r="C93" s="1">
        <v>222036</v>
      </c>
      <c r="D93" s="1">
        <v>218440</v>
      </c>
    </row>
    <row r="94" spans="1:4" x14ac:dyDescent="0.25">
      <c r="A94" s="1" t="s">
        <v>34</v>
      </c>
      <c r="B94" s="2">
        <v>43800</v>
      </c>
      <c r="C94" s="1">
        <v>12283865</v>
      </c>
      <c r="D94" s="1">
        <v>11728238</v>
      </c>
    </row>
    <row r="95" spans="1:4" x14ac:dyDescent="0.25">
      <c r="A95" s="1" t="s">
        <v>35</v>
      </c>
      <c r="B95" s="2">
        <v>43800</v>
      </c>
      <c r="C95" s="1">
        <v>1552643</v>
      </c>
      <c r="D95" s="1">
        <v>1530381</v>
      </c>
    </row>
    <row r="96" spans="1:4" x14ac:dyDescent="0.25">
      <c r="A96" s="1" t="s">
        <v>82</v>
      </c>
      <c r="B96" s="2">
        <v>43709</v>
      </c>
      <c r="C96" s="1">
        <v>234668</v>
      </c>
      <c r="D96" s="1">
        <v>235009</v>
      </c>
    </row>
    <row r="97" spans="1:4" x14ac:dyDescent="0.25">
      <c r="A97" s="1" t="s">
        <v>37</v>
      </c>
      <c r="B97" s="2">
        <v>43800</v>
      </c>
      <c r="C97" s="1">
        <v>578004</v>
      </c>
      <c r="D97" s="1">
        <v>563350</v>
      </c>
    </row>
    <row r="98" spans="1:4" x14ac:dyDescent="0.25">
      <c r="A98" s="1" t="s">
        <v>83</v>
      </c>
      <c r="B98" s="2">
        <v>43800</v>
      </c>
      <c r="C98" s="1">
        <v>422629</v>
      </c>
      <c r="D98" s="1">
        <v>411921</v>
      </c>
    </row>
    <row r="99" spans="1:4" x14ac:dyDescent="0.25">
      <c r="A99" s="1" t="s">
        <v>38</v>
      </c>
      <c r="B99" s="2">
        <v>43800</v>
      </c>
      <c r="C99" s="1">
        <v>51680</v>
      </c>
      <c r="D99" s="1">
        <v>49195</v>
      </c>
    </row>
    <row r="100" spans="1:4" x14ac:dyDescent="0.25">
      <c r="A100" s="1" t="s">
        <v>147</v>
      </c>
      <c r="B100" s="2">
        <v>43739</v>
      </c>
      <c r="C100" s="1">
        <v>1755</v>
      </c>
      <c r="D100" s="1">
        <v>1703</v>
      </c>
    </row>
    <row r="101" spans="1:4" x14ac:dyDescent="0.25">
      <c r="A101" s="1" t="s">
        <v>148</v>
      </c>
      <c r="B101" s="2">
        <v>43800</v>
      </c>
      <c r="C101" s="1">
        <v>2337</v>
      </c>
      <c r="D101" s="1">
        <v>2291</v>
      </c>
    </row>
    <row r="102" spans="1:4" x14ac:dyDescent="0.25">
      <c r="A102" s="1" t="s">
        <v>39</v>
      </c>
      <c r="B102" s="2">
        <v>43800</v>
      </c>
      <c r="C102" s="1">
        <v>1790037</v>
      </c>
      <c r="D102" s="1">
        <v>1722597</v>
      </c>
    </row>
    <row r="103" spans="1:4" x14ac:dyDescent="0.25">
      <c r="A103" s="1" t="s">
        <v>117</v>
      </c>
      <c r="B103" s="2">
        <v>43739</v>
      </c>
      <c r="C103" s="1">
        <v>5396300</v>
      </c>
      <c r="D103" s="1">
        <v>5391300</v>
      </c>
    </row>
    <row r="104" spans="1:4" x14ac:dyDescent="0.25">
      <c r="A104" s="1" t="s">
        <v>118</v>
      </c>
      <c r="B104" s="2">
        <v>43800</v>
      </c>
      <c r="C104" s="1">
        <v>1186682</v>
      </c>
      <c r="D104" s="1">
        <v>1106288</v>
      </c>
    </row>
    <row r="105" spans="1:4" x14ac:dyDescent="0.25">
      <c r="A105" s="1" t="s">
        <v>149</v>
      </c>
      <c r="B105" s="2">
        <v>43770</v>
      </c>
      <c r="C105" s="1">
        <v>11193</v>
      </c>
      <c r="D105" s="1">
        <v>10969</v>
      </c>
    </row>
    <row r="106" spans="1:4" x14ac:dyDescent="0.25">
      <c r="A106" s="1" t="s">
        <v>84</v>
      </c>
      <c r="B106" s="2">
        <v>43739</v>
      </c>
      <c r="C106" s="1">
        <v>8356512</v>
      </c>
      <c r="D106" s="1">
        <v>8082656</v>
      </c>
    </row>
    <row r="107" spans="1:4" x14ac:dyDescent="0.25">
      <c r="A107" s="1" t="s">
        <v>40</v>
      </c>
      <c r="B107" s="2">
        <v>43800</v>
      </c>
      <c r="C107" s="1">
        <v>632541</v>
      </c>
      <c r="D107" s="1">
        <v>633045</v>
      </c>
    </row>
    <row r="108" spans="1:4" x14ac:dyDescent="0.25">
      <c r="A108" s="1" t="s">
        <v>85</v>
      </c>
      <c r="B108" s="2">
        <v>43800</v>
      </c>
      <c r="C108" s="1">
        <v>70</v>
      </c>
      <c r="D108" s="1">
        <v>69</v>
      </c>
    </row>
    <row r="109" spans="1:4" x14ac:dyDescent="0.25">
      <c r="A109" s="1" t="s">
        <v>86</v>
      </c>
      <c r="B109" s="2">
        <v>43800</v>
      </c>
      <c r="C109" s="1">
        <v>28474</v>
      </c>
      <c r="D109" s="1">
        <v>28262</v>
      </c>
    </row>
    <row r="110" spans="1:4" x14ac:dyDescent="0.25">
      <c r="A110" s="1" t="s">
        <v>41</v>
      </c>
      <c r="B110" s="2">
        <v>43800</v>
      </c>
      <c r="C110" s="1">
        <v>3030992</v>
      </c>
      <c r="D110" s="1">
        <v>3026017</v>
      </c>
    </row>
    <row r="111" spans="1:4" x14ac:dyDescent="0.25">
      <c r="A111" s="1" t="s">
        <v>42</v>
      </c>
      <c r="B111" s="2">
        <v>43770</v>
      </c>
      <c r="C111" s="1">
        <v>2903992</v>
      </c>
      <c r="D111" s="1">
        <v>2865665</v>
      </c>
    </row>
    <row r="112" spans="1:4" x14ac:dyDescent="0.25">
      <c r="A112" s="1" t="s">
        <v>43</v>
      </c>
      <c r="B112" s="2">
        <v>43800</v>
      </c>
      <c r="C112" s="1">
        <v>1250040</v>
      </c>
      <c r="D112" s="1">
        <v>1253814</v>
      </c>
    </row>
    <row r="113" spans="1:4" x14ac:dyDescent="0.25">
      <c r="A113" s="1" t="s">
        <v>44</v>
      </c>
      <c r="B113" s="2">
        <v>43770</v>
      </c>
      <c r="C113" s="1">
        <v>6790393</v>
      </c>
      <c r="D113" s="1">
        <v>6743725</v>
      </c>
    </row>
    <row r="114" spans="1:4" x14ac:dyDescent="0.25">
      <c r="A114" s="1" t="s">
        <v>150</v>
      </c>
      <c r="B114" s="2">
        <v>43770</v>
      </c>
      <c r="C114" s="1">
        <v>658719</v>
      </c>
      <c r="D114" s="1">
        <v>631405</v>
      </c>
    </row>
    <row r="115" spans="1:4" x14ac:dyDescent="0.25">
      <c r="A115" s="1" t="s">
        <v>102</v>
      </c>
      <c r="B115" s="2">
        <v>43770</v>
      </c>
      <c r="C115" s="1">
        <v>18311</v>
      </c>
      <c r="D115" s="1">
        <v>18460</v>
      </c>
    </row>
    <row r="116" spans="1:4" x14ac:dyDescent="0.25">
      <c r="A116" s="1" t="s">
        <v>45</v>
      </c>
      <c r="B116" s="2">
        <v>43800</v>
      </c>
      <c r="C116" s="1">
        <v>3579821</v>
      </c>
      <c r="D116" s="1">
        <v>3599353</v>
      </c>
    </row>
    <row r="117" spans="1:4" x14ac:dyDescent="0.25">
      <c r="A117" s="1" t="s">
        <v>46</v>
      </c>
      <c r="B117" s="2">
        <v>43800</v>
      </c>
      <c r="C117" s="1">
        <v>1015943</v>
      </c>
      <c r="D117" s="1">
        <v>1019103</v>
      </c>
    </row>
    <row r="118" spans="1:4" x14ac:dyDescent="0.25">
      <c r="A118" s="1" t="s">
        <v>47</v>
      </c>
      <c r="B118" s="2">
        <v>43800</v>
      </c>
      <c r="C118" s="1">
        <v>45847300</v>
      </c>
      <c r="D118" s="1">
        <v>45766777</v>
      </c>
    </row>
    <row r="119" spans="1:4" x14ac:dyDescent="0.25">
      <c r="A119" s="1" t="s">
        <v>151</v>
      </c>
      <c r="B119" s="2">
        <v>43800</v>
      </c>
      <c r="C119" s="1">
        <v>18937</v>
      </c>
      <c r="D119" s="1">
        <v>18214</v>
      </c>
    </row>
    <row r="120" spans="1:4" x14ac:dyDescent="0.25">
      <c r="A120" s="1" t="s">
        <v>152</v>
      </c>
      <c r="B120" s="2">
        <v>43770</v>
      </c>
      <c r="C120" s="1">
        <v>21068</v>
      </c>
      <c r="D120" s="1">
        <v>20771</v>
      </c>
    </row>
    <row r="121" spans="1:4" x14ac:dyDescent="0.25">
      <c r="A121" s="1" t="s">
        <v>153</v>
      </c>
      <c r="B121" s="2">
        <v>43739</v>
      </c>
      <c r="C121" s="1">
        <v>87039</v>
      </c>
      <c r="D121" s="1">
        <v>88187</v>
      </c>
    </row>
    <row r="122" spans="1:4" x14ac:dyDescent="0.25">
      <c r="A122" s="1" t="s">
        <v>154</v>
      </c>
      <c r="B122" s="2">
        <v>43770</v>
      </c>
      <c r="C122" s="1">
        <v>82460</v>
      </c>
      <c r="D122" s="1">
        <v>81800</v>
      </c>
    </row>
    <row r="123" spans="1:4" x14ac:dyDescent="0.25">
      <c r="A123" s="1" t="s">
        <v>49</v>
      </c>
      <c r="B123" s="2">
        <v>43800</v>
      </c>
      <c r="C123" s="1">
        <v>2457520373</v>
      </c>
      <c r="D123" s="1">
        <v>2356055708</v>
      </c>
    </row>
    <row r="124" spans="1:4" x14ac:dyDescent="0.25">
      <c r="A124" s="1" t="s">
        <v>87</v>
      </c>
      <c r="B124" s="2">
        <v>43800</v>
      </c>
      <c r="C124" s="1">
        <v>19333</v>
      </c>
      <c r="D124" s="1">
        <v>18998</v>
      </c>
    </row>
    <row r="125" spans="1:4" x14ac:dyDescent="0.25">
      <c r="A125" s="1" t="s">
        <v>88</v>
      </c>
      <c r="B125" s="2">
        <v>43770</v>
      </c>
      <c r="C125" s="1">
        <v>1329000</v>
      </c>
      <c r="D125" s="1">
        <v>1328609</v>
      </c>
    </row>
    <row r="126" spans="1:4" x14ac:dyDescent="0.25">
      <c r="A126" s="1" t="s">
        <v>50</v>
      </c>
      <c r="B126" s="2">
        <v>43800</v>
      </c>
      <c r="C126" s="1">
        <v>1411500</v>
      </c>
      <c r="D126" s="1">
        <v>1380500</v>
      </c>
    </row>
    <row r="127" spans="1:4" x14ac:dyDescent="0.25">
      <c r="A127" s="1" t="s">
        <v>51</v>
      </c>
      <c r="B127" s="2">
        <v>43800</v>
      </c>
      <c r="C127" s="1">
        <v>2460138</v>
      </c>
      <c r="D127" s="1">
        <v>2443631</v>
      </c>
    </row>
    <row r="128" spans="1:4" x14ac:dyDescent="0.25">
      <c r="A128" s="1" t="s">
        <v>52</v>
      </c>
      <c r="B128" s="2">
        <v>43800</v>
      </c>
      <c r="C128" s="1">
        <v>15402</v>
      </c>
      <c r="D128" s="1">
        <v>15325</v>
      </c>
    </row>
    <row r="129" spans="1:4" x14ac:dyDescent="0.25">
      <c r="A129" s="1" t="s">
        <v>155</v>
      </c>
      <c r="B129" s="2">
        <v>43800</v>
      </c>
      <c r="C129" s="1">
        <v>335118</v>
      </c>
      <c r="D129" s="1">
        <v>315193</v>
      </c>
    </row>
    <row r="130" spans="1:4" x14ac:dyDescent="0.25">
      <c r="A130" s="1" t="s">
        <v>95</v>
      </c>
      <c r="B130" s="2">
        <v>43770</v>
      </c>
      <c r="C130" s="1">
        <v>31481492</v>
      </c>
      <c r="D130" s="1">
        <v>22917361</v>
      </c>
    </row>
    <row r="131" spans="1:4" x14ac:dyDescent="0.25">
      <c r="A131" s="1" t="s">
        <v>53</v>
      </c>
      <c r="B131" s="2">
        <v>43435</v>
      </c>
      <c r="C131" s="1">
        <v>9211848</v>
      </c>
      <c r="D131" s="1">
        <v>8192548</v>
      </c>
    </row>
    <row r="132" spans="1:4" x14ac:dyDescent="0.25">
      <c r="A132" s="1" t="s">
        <v>156</v>
      </c>
      <c r="B132" s="2">
        <v>43709</v>
      </c>
      <c r="C132" s="1">
        <v>23331840</v>
      </c>
      <c r="D132" s="1">
        <v>19491136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DC5279-94BE-4D6E-AFE1-4DCBB6388DD2}">
  <sheetPr codeName="Sheet8">
    <tabColor rgb="FF00B050"/>
  </sheetPr>
  <dimension ref="A1:D167"/>
  <sheetViews>
    <sheetView workbookViewId="0">
      <selection sqref="A1:F167"/>
    </sheetView>
  </sheetViews>
  <sheetFormatPr defaultRowHeight="15" x14ac:dyDescent="0.25"/>
  <cols>
    <col min="1" max="1" width="22.7109375" bestFit="1" customWidth="1"/>
    <col min="2" max="2" width="11.140625" bestFit="1" customWidth="1"/>
    <col min="3" max="3" width="6.7109375" bestFit="1" customWidth="1"/>
    <col min="4" max="4" width="11" bestFit="1" customWidth="1"/>
    <col min="5" max="5" width="11.5703125" bestFit="1" customWidth="1"/>
    <col min="6" max="6" width="4.28515625" bestFit="1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 s="1" t="s">
        <v>89</v>
      </c>
      <c r="B2" s="2">
        <v>43831</v>
      </c>
      <c r="C2" s="1">
        <v>50</v>
      </c>
      <c r="D2" s="1">
        <v>52</v>
      </c>
    </row>
    <row r="3" spans="1:4" x14ac:dyDescent="0.25">
      <c r="A3" s="1" t="s">
        <v>156</v>
      </c>
      <c r="B3" s="2">
        <v>43831</v>
      </c>
      <c r="C3" s="1">
        <v>35</v>
      </c>
      <c r="D3" s="1">
        <v>35</v>
      </c>
    </row>
    <row r="4" spans="1:4" x14ac:dyDescent="0.25">
      <c r="A4" s="1" t="s">
        <v>139</v>
      </c>
      <c r="B4" s="2">
        <v>43800</v>
      </c>
      <c r="C4" s="1">
        <v>30</v>
      </c>
      <c r="D4" s="1">
        <v>30</v>
      </c>
    </row>
    <row r="5" spans="1:4" x14ac:dyDescent="0.25">
      <c r="A5" s="1" t="s">
        <v>158</v>
      </c>
      <c r="B5" s="2">
        <v>43800</v>
      </c>
      <c r="C5" s="1">
        <v>27</v>
      </c>
      <c r="D5" s="1">
        <v>27</v>
      </c>
    </row>
    <row r="6" spans="1:4" x14ac:dyDescent="0.25">
      <c r="A6" s="1" t="s">
        <v>159</v>
      </c>
      <c r="B6" s="2">
        <v>43800</v>
      </c>
      <c r="C6" s="1">
        <v>25</v>
      </c>
      <c r="D6" s="1">
        <v>25</v>
      </c>
    </row>
    <row r="7" spans="1:4" x14ac:dyDescent="0.25">
      <c r="A7" s="1" t="s">
        <v>157</v>
      </c>
      <c r="B7" s="2">
        <v>43800</v>
      </c>
      <c r="C7" s="1">
        <v>22</v>
      </c>
      <c r="D7" s="1">
        <v>22</v>
      </c>
    </row>
    <row r="8" spans="1:4" x14ac:dyDescent="0.25">
      <c r="A8" s="1" t="s">
        <v>95</v>
      </c>
      <c r="B8" s="2">
        <v>43800</v>
      </c>
      <c r="C8" s="1">
        <v>21.77</v>
      </c>
      <c r="D8" s="1">
        <v>22.5</v>
      </c>
    </row>
    <row r="9" spans="1:4" x14ac:dyDescent="0.25">
      <c r="A9" s="1" t="s">
        <v>160</v>
      </c>
      <c r="B9" s="2">
        <v>43800</v>
      </c>
      <c r="C9" s="1">
        <v>18</v>
      </c>
      <c r="D9" s="1">
        <v>18</v>
      </c>
    </row>
    <row r="10" spans="1:4" x14ac:dyDescent="0.25">
      <c r="A10" s="1" t="s">
        <v>150</v>
      </c>
      <c r="B10" s="2">
        <v>43770</v>
      </c>
      <c r="C10" s="1">
        <v>16.7</v>
      </c>
      <c r="D10" s="1">
        <v>16.600000000000001</v>
      </c>
    </row>
    <row r="11" spans="1:4" x14ac:dyDescent="0.25">
      <c r="A11" s="1" t="s">
        <v>84</v>
      </c>
      <c r="B11" s="2">
        <v>43800</v>
      </c>
      <c r="C11" s="1">
        <v>16.5</v>
      </c>
      <c r="D11" s="1">
        <v>16.5</v>
      </c>
    </row>
    <row r="12" spans="1:4" x14ac:dyDescent="0.25">
      <c r="A12" s="1" t="s">
        <v>161</v>
      </c>
      <c r="B12" s="2">
        <v>43831</v>
      </c>
      <c r="C12" s="1">
        <v>16</v>
      </c>
      <c r="D12" s="1">
        <v>16</v>
      </c>
    </row>
    <row r="13" spans="1:4" x14ac:dyDescent="0.25">
      <c r="A13" s="1" t="s">
        <v>120</v>
      </c>
      <c r="B13" s="2">
        <v>43831</v>
      </c>
      <c r="C13" s="1">
        <v>16</v>
      </c>
      <c r="D13" s="1">
        <v>16</v>
      </c>
    </row>
    <row r="14" spans="1:4" x14ac:dyDescent="0.25">
      <c r="A14" s="1" t="s">
        <v>55</v>
      </c>
      <c r="B14" s="2">
        <v>43831</v>
      </c>
      <c r="C14" s="1">
        <v>15.5</v>
      </c>
      <c r="D14" s="1">
        <v>15.5</v>
      </c>
    </row>
    <row r="15" spans="1:4" x14ac:dyDescent="0.25">
      <c r="A15" s="1" t="s">
        <v>141</v>
      </c>
      <c r="B15" s="2">
        <v>43831</v>
      </c>
      <c r="C15" s="1">
        <v>13.5</v>
      </c>
      <c r="D15" s="1">
        <v>13.5</v>
      </c>
    </row>
    <row r="16" spans="1:4" x14ac:dyDescent="0.25">
      <c r="A16" s="1" t="s">
        <v>32</v>
      </c>
      <c r="B16" s="2">
        <v>43862</v>
      </c>
      <c r="C16" s="1">
        <v>13.5</v>
      </c>
      <c r="D16" s="1">
        <v>13.5</v>
      </c>
    </row>
    <row r="17" spans="1:4" x14ac:dyDescent="0.25">
      <c r="A17" s="1" t="s">
        <v>94</v>
      </c>
      <c r="B17" s="2">
        <v>43800</v>
      </c>
      <c r="C17" s="1">
        <v>13.25</v>
      </c>
      <c r="D17" s="1">
        <v>13.25</v>
      </c>
    </row>
    <row r="18" spans="1:4" x14ac:dyDescent="0.25">
      <c r="A18" s="1" t="s">
        <v>79</v>
      </c>
      <c r="B18" s="2">
        <v>43800</v>
      </c>
      <c r="C18" s="1">
        <v>12.75</v>
      </c>
      <c r="D18" s="1">
        <v>12.75</v>
      </c>
    </row>
    <row r="19" spans="1:4" x14ac:dyDescent="0.25">
      <c r="A19" s="1" t="s">
        <v>69</v>
      </c>
      <c r="B19" s="2">
        <v>43800</v>
      </c>
      <c r="C19" s="1">
        <v>12.5</v>
      </c>
      <c r="D19" s="1">
        <v>12.5</v>
      </c>
    </row>
    <row r="20" spans="1:4" x14ac:dyDescent="0.25">
      <c r="A20" s="1" t="s">
        <v>162</v>
      </c>
      <c r="B20" s="2">
        <v>43831</v>
      </c>
      <c r="C20" s="1">
        <v>12.5</v>
      </c>
      <c r="D20" s="1">
        <v>12.5</v>
      </c>
    </row>
    <row r="21" spans="1:4" x14ac:dyDescent="0.25">
      <c r="A21" s="1" t="s">
        <v>144</v>
      </c>
      <c r="B21" s="2">
        <v>43770</v>
      </c>
      <c r="C21" s="1">
        <v>12.48</v>
      </c>
      <c r="D21" s="1">
        <v>12.04</v>
      </c>
    </row>
    <row r="22" spans="1:4" x14ac:dyDescent="0.25">
      <c r="A22" s="1" t="s">
        <v>149</v>
      </c>
      <c r="B22" s="2">
        <v>43800</v>
      </c>
      <c r="C22" s="1">
        <v>12.36</v>
      </c>
      <c r="D22" s="1">
        <v>12.34</v>
      </c>
    </row>
    <row r="23" spans="1:4" x14ac:dyDescent="0.25">
      <c r="A23" s="1" t="s">
        <v>12</v>
      </c>
      <c r="B23" s="2">
        <v>43831</v>
      </c>
      <c r="C23" s="1">
        <v>12.25</v>
      </c>
      <c r="D23" s="1">
        <v>12.25</v>
      </c>
    </row>
    <row r="24" spans="1:4" x14ac:dyDescent="0.25">
      <c r="A24" s="1" t="s">
        <v>151</v>
      </c>
      <c r="B24" s="2">
        <v>43800</v>
      </c>
      <c r="C24" s="1">
        <v>12.25</v>
      </c>
      <c r="D24" s="1">
        <v>13.25</v>
      </c>
    </row>
    <row r="25" spans="1:4" x14ac:dyDescent="0.25">
      <c r="A25" s="1" t="s">
        <v>163</v>
      </c>
      <c r="B25" s="2">
        <v>43862</v>
      </c>
      <c r="C25" s="1">
        <v>11.5</v>
      </c>
      <c r="D25" s="1">
        <v>11.5</v>
      </c>
    </row>
    <row r="26" spans="1:4" x14ac:dyDescent="0.25">
      <c r="A26" s="1" t="s">
        <v>49</v>
      </c>
      <c r="B26" s="2">
        <v>43831</v>
      </c>
      <c r="C26" s="1">
        <v>11.25</v>
      </c>
      <c r="D26" s="1">
        <v>12</v>
      </c>
    </row>
    <row r="27" spans="1:4" x14ac:dyDescent="0.25">
      <c r="A27" s="1" t="s">
        <v>142</v>
      </c>
      <c r="B27" s="2">
        <v>43800</v>
      </c>
      <c r="C27" s="1">
        <v>11</v>
      </c>
      <c r="D27" s="1">
        <v>11</v>
      </c>
    </row>
    <row r="28" spans="1:4" x14ac:dyDescent="0.25">
      <c r="A28" s="1" t="s">
        <v>88</v>
      </c>
      <c r="B28" s="2">
        <v>43831</v>
      </c>
      <c r="C28" s="1">
        <v>11</v>
      </c>
      <c r="D28" s="1">
        <v>13.5</v>
      </c>
    </row>
    <row r="29" spans="1:4" x14ac:dyDescent="0.25">
      <c r="A29" s="1" t="s">
        <v>26</v>
      </c>
      <c r="B29" s="2">
        <v>43800</v>
      </c>
      <c r="C29" s="1">
        <v>10</v>
      </c>
      <c r="D29" s="1">
        <v>10</v>
      </c>
    </row>
    <row r="30" spans="1:4" x14ac:dyDescent="0.25">
      <c r="A30" s="1" t="s">
        <v>29</v>
      </c>
      <c r="B30" s="2">
        <v>43800</v>
      </c>
      <c r="C30" s="1">
        <v>10</v>
      </c>
      <c r="D30" s="1">
        <v>10</v>
      </c>
    </row>
    <row r="31" spans="1:4" x14ac:dyDescent="0.25">
      <c r="A31" s="1" t="s">
        <v>164</v>
      </c>
      <c r="B31" s="2">
        <v>43831</v>
      </c>
      <c r="C31" s="1">
        <v>9.5</v>
      </c>
      <c r="D31" s="1">
        <v>9.5</v>
      </c>
    </row>
    <row r="32" spans="1:4" x14ac:dyDescent="0.25">
      <c r="A32" s="1" t="s">
        <v>71</v>
      </c>
      <c r="B32" s="2">
        <v>43862</v>
      </c>
      <c r="C32" s="1">
        <v>9.25</v>
      </c>
      <c r="D32" s="1">
        <v>9.25</v>
      </c>
    </row>
    <row r="33" spans="1:4" x14ac:dyDescent="0.25">
      <c r="A33" s="1" t="s">
        <v>105</v>
      </c>
      <c r="B33" s="2">
        <v>43831</v>
      </c>
      <c r="C33" s="1">
        <v>9</v>
      </c>
      <c r="D33" s="1">
        <v>9</v>
      </c>
    </row>
    <row r="34" spans="1:4" x14ac:dyDescent="0.25">
      <c r="A34" s="1" t="s">
        <v>109</v>
      </c>
      <c r="B34" s="2">
        <v>43831</v>
      </c>
      <c r="C34" s="1">
        <v>9</v>
      </c>
      <c r="D34" s="1">
        <v>9</v>
      </c>
    </row>
    <row r="35" spans="1:4" x14ac:dyDescent="0.25">
      <c r="A35" s="1" t="s">
        <v>70</v>
      </c>
      <c r="B35" s="2">
        <v>43831</v>
      </c>
      <c r="C35" s="1">
        <v>9</v>
      </c>
      <c r="D35" s="1">
        <v>9</v>
      </c>
    </row>
    <row r="36" spans="1:4" x14ac:dyDescent="0.25">
      <c r="A36" s="1" t="s">
        <v>165</v>
      </c>
      <c r="B36" s="2">
        <v>43831</v>
      </c>
      <c r="C36" s="1">
        <v>9</v>
      </c>
      <c r="D36" s="1">
        <v>9</v>
      </c>
    </row>
    <row r="37" spans="1:4" x14ac:dyDescent="0.25">
      <c r="A37" s="1" t="s">
        <v>87</v>
      </c>
      <c r="B37" s="2">
        <v>43800</v>
      </c>
      <c r="C37" s="1">
        <v>9</v>
      </c>
      <c r="D37" s="1">
        <v>9</v>
      </c>
    </row>
    <row r="38" spans="1:4" x14ac:dyDescent="0.25">
      <c r="A38" s="1" t="s">
        <v>64</v>
      </c>
      <c r="B38" s="2">
        <v>43800</v>
      </c>
      <c r="C38" s="1">
        <v>8.7799999999999994</v>
      </c>
      <c r="D38" s="1">
        <v>8.68</v>
      </c>
    </row>
    <row r="39" spans="1:4" x14ac:dyDescent="0.25">
      <c r="A39" s="1" t="s">
        <v>25</v>
      </c>
      <c r="B39" s="2">
        <v>43831</v>
      </c>
      <c r="C39" s="1">
        <v>8.25</v>
      </c>
      <c r="D39" s="1">
        <v>8.5</v>
      </c>
    </row>
    <row r="40" spans="1:4" x14ac:dyDescent="0.25">
      <c r="A40" s="1" t="s">
        <v>154</v>
      </c>
      <c r="B40" s="2">
        <v>43831</v>
      </c>
      <c r="C40" s="1">
        <v>7.75</v>
      </c>
      <c r="D40" s="1">
        <v>7.75</v>
      </c>
    </row>
    <row r="41" spans="1:4" x14ac:dyDescent="0.25">
      <c r="A41" s="1" t="s">
        <v>104</v>
      </c>
      <c r="B41" s="2">
        <v>43831</v>
      </c>
      <c r="C41" s="1">
        <v>7.25</v>
      </c>
      <c r="D41" s="1">
        <v>7.5</v>
      </c>
    </row>
    <row r="42" spans="1:4" x14ac:dyDescent="0.25">
      <c r="A42" s="1" t="s">
        <v>28</v>
      </c>
      <c r="B42" s="2">
        <v>43800</v>
      </c>
      <c r="C42" s="1">
        <v>7.25</v>
      </c>
      <c r="D42" s="1">
        <v>7.5</v>
      </c>
    </row>
    <row r="43" spans="1:4" x14ac:dyDescent="0.25">
      <c r="A43" s="1" t="s">
        <v>124</v>
      </c>
      <c r="B43" s="2">
        <v>43800</v>
      </c>
      <c r="C43" s="1">
        <v>7.04</v>
      </c>
      <c r="D43" s="1">
        <v>7.04</v>
      </c>
    </row>
    <row r="44" spans="1:4" x14ac:dyDescent="0.25">
      <c r="A44" s="1" t="s">
        <v>166</v>
      </c>
      <c r="B44" s="2">
        <v>43831</v>
      </c>
      <c r="C44" s="1">
        <v>7</v>
      </c>
      <c r="D44" s="1">
        <v>7</v>
      </c>
    </row>
    <row r="45" spans="1:4" x14ac:dyDescent="0.25">
      <c r="A45" s="1" t="s">
        <v>167</v>
      </c>
      <c r="B45" s="2">
        <v>43617</v>
      </c>
      <c r="C45" s="1">
        <v>7</v>
      </c>
      <c r="D45" s="1">
        <v>7</v>
      </c>
    </row>
    <row r="46" spans="1:4" x14ac:dyDescent="0.25">
      <c r="A46" s="1" t="s">
        <v>76</v>
      </c>
      <c r="B46" s="2">
        <v>43800</v>
      </c>
      <c r="C46" s="1">
        <v>7</v>
      </c>
      <c r="D46" s="1">
        <v>7</v>
      </c>
    </row>
    <row r="47" spans="1:4" x14ac:dyDescent="0.25">
      <c r="A47" s="1" t="s">
        <v>152</v>
      </c>
      <c r="B47" s="2">
        <v>43770</v>
      </c>
      <c r="C47" s="1">
        <v>7</v>
      </c>
      <c r="D47" s="1">
        <v>7</v>
      </c>
    </row>
    <row r="48" spans="1:4" x14ac:dyDescent="0.25">
      <c r="A48" s="1" t="s">
        <v>168</v>
      </c>
      <c r="B48" s="2">
        <v>43800</v>
      </c>
      <c r="C48" s="1">
        <v>6.5</v>
      </c>
      <c r="D48" s="1">
        <v>6.5</v>
      </c>
    </row>
    <row r="49" spans="1:4" x14ac:dyDescent="0.25">
      <c r="A49" s="1" t="s">
        <v>143</v>
      </c>
      <c r="B49" s="2">
        <v>43831</v>
      </c>
      <c r="C49" s="1">
        <v>6.5</v>
      </c>
      <c r="D49" s="1">
        <v>6.5</v>
      </c>
    </row>
    <row r="50" spans="1:4" x14ac:dyDescent="0.25">
      <c r="A50" s="1" t="s">
        <v>44</v>
      </c>
      <c r="B50" s="2">
        <v>43831</v>
      </c>
      <c r="C50" s="1">
        <v>6.5</v>
      </c>
      <c r="D50" s="1">
        <v>7</v>
      </c>
    </row>
    <row r="51" spans="1:4" x14ac:dyDescent="0.25">
      <c r="A51" s="1" t="s">
        <v>102</v>
      </c>
      <c r="B51" s="2">
        <v>43831</v>
      </c>
      <c r="C51" s="1">
        <v>6.5</v>
      </c>
      <c r="D51" s="1">
        <v>6.5</v>
      </c>
    </row>
    <row r="52" spans="1:4" x14ac:dyDescent="0.25">
      <c r="A52" s="1" t="s">
        <v>138</v>
      </c>
      <c r="B52" s="2">
        <v>43831</v>
      </c>
      <c r="C52" s="1">
        <v>6.25</v>
      </c>
      <c r="D52" s="1">
        <v>6.5</v>
      </c>
    </row>
    <row r="53" spans="1:4" x14ac:dyDescent="0.25">
      <c r="A53" s="1" t="s">
        <v>41</v>
      </c>
      <c r="B53" s="2">
        <v>43831</v>
      </c>
      <c r="C53" s="1">
        <v>6.25</v>
      </c>
      <c r="D53" s="1">
        <v>6.5</v>
      </c>
    </row>
    <row r="54" spans="1:4" x14ac:dyDescent="0.25">
      <c r="A54" s="1" t="s">
        <v>122</v>
      </c>
      <c r="B54" s="2">
        <v>43800</v>
      </c>
      <c r="C54" s="1">
        <v>6</v>
      </c>
      <c r="D54" s="1">
        <v>6</v>
      </c>
    </row>
    <row r="55" spans="1:4" x14ac:dyDescent="0.25">
      <c r="A55" s="1" t="s">
        <v>169</v>
      </c>
      <c r="B55" s="2">
        <v>43800</v>
      </c>
      <c r="C55" s="1">
        <v>6</v>
      </c>
      <c r="D55" s="1">
        <v>6</v>
      </c>
    </row>
    <row r="56" spans="1:4" x14ac:dyDescent="0.25">
      <c r="A56" s="1" t="s">
        <v>38</v>
      </c>
      <c r="B56" s="2">
        <v>43862</v>
      </c>
      <c r="C56" s="1">
        <v>6</v>
      </c>
      <c r="D56" s="1">
        <v>6.25</v>
      </c>
    </row>
    <row r="57" spans="1:4" x14ac:dyDescent="0.25">
      <c r="A57" s="1" t="s">
        <v>53</v>
      </c>
      <c r="B57" s="2">
        <v>43800</v>
      </c>
      <c r="C57" s="1">
        <v>6</v>
      </c>
      <c r="D57" s="1">
        <v>6</v>
      </c>
    </row>
    <row r="58" spans="1:4" x14ac:dyDescent="0.25">
      <c r="A58" s="1" t="s">
        <v>103</v>
      </c>
      <c r="B58" s="2">
        <v>43831</v>
      </c>
      <c r="C58" s="1">
        <v>5.5</v>
      </c>
      <c r="D58" s="1">
        <v>5.5</v>
      </c>
    </row>
    <row r="59" spans="1:4" x14ac:dyDescent="0.25">
      <c r="A59" s="1" t="s">
        <v>126</v>
      </c>
      <c r="B59" s="2">
        <v>43800</v>
      </c>
      <c r="C59" s="1">
        <v>5.5</v>
      </c>
      <c r="D59" s="1">
        <v>5.5</v>
      </c>
    </row>
    <row r="60" spans="1:4" x14ac:dyDescent="0.25">
      <c r="A60" s="1" t="s">
        <v>59</v>
      </c>
      <c r="B60" s="2">
        <v>43709</v>
      </c>
      <c r="C60" s="1">
        <v>5.5</v>
      </c>
      <c r="D60" s="1">
        <v>5.5</v>
      </c>
    </row>
    <row r="61" spans="1:4" x14ac:dyDescent="0.25">
      <c r="A61" s="1" t="s">
        <v>115</v>
      </c>
      <c r="B61" s="2">
        <v>43831</v>
      </c>
      <c r="C61" s="1">
        <v>5.5</v>
      </c>
      <c r="D61" s="1">
        <v>5.5</v>
      </c>
    </row>
    <row r="62" spans="1:4" x14ac:dyDescent="0.25">
      <c r="A62" s="1" t="s">
        <v>127</v>
      </c>
      <c r="B62" s="2">
        <v>43678</v>
      </c>
      <c r="C62" s="1">
        <v>5.35</v>
      </c>
      <c r="D62" s="1">
        <v>5.45</v>
      </c>
    </row>
    <row r="63" spans="1:4" x14ac:dyDescent="0.25">
      <c r="A63" s="1" t="s">
        <v>98</v>
      </c>
      <c r="B63" s="2">
        <v>43862</v>
      </c>
      <c r="C63" s="1">
        <v>5.25</v>
      </c>
      <c r="D63" s="1">
        <v>5.5</v>
      </c>
    </row>
    <row r="64" spans="1:4" x14ac:dyDescent="0.25">
      <c r="A64" s="1" t="s">
        <v>19</v>
      </c>
      <c r="B64" s="2">
        <v>43862</v>
      </c>
      <c r="C64" s="1">
        <v>5.15</v>
      </c>
      <c r="D64" s="1">
        <v>5.15</v>
      </c>
    </row>
    <row r="65" spans="1:4" x14ac:dyDescent="0.25">
      <c r="A65" s="1" t="s">
        <v>133</v>
      </c>
      <c r="B65" s="2">
        <v>43831</v>
      </c>
      <c r="C65" s="1">
        <v>5</v>
      </c>
      <c r="D65" s="1">
        <v>5</v>
      </c>
    </row>
    <row r="66" spans="1:4" x14ac:dyDescent="0.25">
      <c r="A66" s="1" t="s">
        <v>20</v>
      </c>
      <c r="B66" s="2">
        <v>43831</v>
      </c>
      <c r="C66" s="1">
        <v>5</v>
      </c>
      <c r="D66" s="1">
        <v>5</v>
      </c>
    </row>
    <row r="67" spans="1:4" x14ac:dyDescent="0.25">
      <c r="A67" s="1" t="s">
        <v>170</v>
      </c>
      <c r="B67" s="2">
        <v>43800</v>
      </c>
      <c r="C67" s="1">
        <v>5</v>
      </c>
      <c r="D67" s="1">
        <v>5.5</v>
      </c>
    </row>
    <row r="68" spans="1:4" x14ac:dyDescent="0.25">
      <c r="A68" s="1" t="s">
        <v>147</v>
      </c>
      <c r="B68" s="2">
        <v>43862</v>
      </c>
      <c r="C68" s="1">
        <v>5</v>
      </c>
      <c r="D68" s="1">
        <v>5</v>
      </c>
    </row>
    <row r="69" spans="1:4" x14ac:dyDescent="0.25">
      <c r="A69" s="1" t="s">
        <v>171</v>
      </c>
      <c r="B69" s="2">
        <v>43800</v>
      </c>
      <c r="C69" s="1">
        <v>5</v>
      </c>
      <c r="D69" s="1">
        <v>5</v>
      </c>
    </row>
    <row r="70" spans="1:4" x14ac:dyDescent="0.25">
      <c r="A70" s="1" t="s">
        <v>57</v>
      </c>
      <c r="B70" s="2">
        <v>43831</v>
      </c>
      <c r="C70" s="1">
        <v>4.75</v>
      </c>
      <c r="D70" s="1">
        <v>4.75</v>
      </c>
    </row>
    <row r="71" spans="1:4" x14ac:dyDescent="0.25">
      <c r="A71" s="1" t="s">
        <v>106</v>
      </c>
      <c r="B71" s="2">
        <v>43800</v>
      </c>
      <c r="C71" s="1">
        <v>4.5</v>
      </c>
      <c r="D71" s="1">
        <v>4.5</v>
      </c>
    </row>
    <row r="72" spans="1:4" x14ac:dyDescent="0.25">
      <c r="A72" s="1" t="s">
        <v>108</v>
      </c>
      <c r="B72" s="2">
        <v>43800</v>
      </c>
      <c r="C72" s="1">
        <v>4.5</v>
      </c>
      <c r="D72" s="1">
        <v>4.5</v>
      </c>
    </row>
    <row r="73" spans="1:4" x14ac:dyDescent="0.25">
      <c r="A73" s="1" t="s">
        <v>63</v>
      </c>
      <c r="B73" s="2">
        <v>43800</v>
      </c>
      <c r="C73" s="1">
        <v>4.5</v>
      </c>
      <c r="D73" s="1">
        <v>4.5</v>
      </c>
    </row>
    <row r="74" spans="1:4" x14ac:dyDescent="0.25">
      <c r="A74" s="1" t="s">
        <v>111</v>
      </c>
      <c r="B74" s="2">
        <v>43800</v>
      </c>
      <c r="C74" s="1">
        <v>4.5</v>
      </c>
      <c r="D74" s="1">
        <v>4.5</v>
      </c>
    </row>
    <row r="75" spans="1:4" x14ac:dyDescent="0.25">
      <c r="A75" s="1" t="s">
        <v>112</v>
      </c>
      <c r="B75" s="2">
        <v>43800</v>
      </c>
      <c r="C75" s="1">
        <v>4.5</v>
      </c>
      <c r="D75" s="1">
        <v>4.5</v>
      </c>
    </row>
    <row r="76" spans="1:4" x14ac:dyDescent="0.25">
      <c r="A76" s="1" t="s">
        <v>114</v>
      </c>
      <c r="B76" s="2">
        <v>43800</v>
      </c>
      <c r="C76" s="1">
        <v>4.5</v>
      </c>
      <c r="D76" s="1">
        <v>4.5</v>
      </c>
    </row>
    <row r="77" spans="1:4" x14ac:dyDescent="0.25">
      <c r="A77" s="1" t="s">
        <v>116</v>
      </c>
      <c r="B77" s="2">
        <v>43800</v>
      </c>
      <c r="C77" s="1">
        <v>4.5</v>
      </c>
      <c r="D77" s="1">
        <v>4.5</v>
      </c>
    </row>
    <row r="78" spans="1:4" x14ac:dyDescent="0.25">
      <c r="A78" s="1" t="s">
        <v>117</v>
      </c>
      <c r="B78" s="2">
        <v>43800</v>
      </c>
      <c r="C78" s="1">
        <v>4.5</v>
      </c>
      <c r="D78" s="1">
        <v>4.5</v>
      </c>
    </row>
    <row r="79" spans="1:4" x14ac:dyDescent="0.25">
      <c r="A79" s="1" t="s">
        <v>119</v>
      </c>
      <c r="B79" s="2">
        <v>43800</v>
      </c>
      <c r="C79" s="1">
        <v>4.5</v>
      </c>
      <c r="D79" s="1">
        <v>4.5</v>
      </c>
    </row>
    <row r="80" spans="1:4" x14ac:dyDescent="0.25">
      <c r="A80" s="1" t="s">
        <v>6</v>
      </c>
      <c r="B80" s="2">
        <v>43862</v>
      </c>
      <c r="C80" s="1">
        <v>4.25</v>
      </c>
      <c r="D80" s="1">
        <v>4.5</v>
      </c>
    </row>
    <row r="81" spans="1:4" x14ac:dyDescent="0.25">
      <c r="A81" s="1" t="s">
        <v>9</v>
      </c>
      <c r="B81" s="2">
        <v>43831</v>
      </c>
      <c r="C81" s="1">
        <v>4.25</v>
      </c>
      <c r="D81" s="1">
        <v>4.25</v>
      </c>
    </row>
    <row r="82" spans="1:4" x14ac:dyDescent="0.25">
      <c r="A82" s="1" t="s">
        <v>130</v>
      </c>
      <c r="B82" s="2">
        <v>43800</v>
      </c>
      <c r="C82" s="1">
        <v>4.25</v>
      </c>
      <c r="D82" s="1">
        <v>4.24</v>
      </c>
    </row>
    <row r="83" spans="1:4" x14ac:dyDescent="0.25">
      <c r="A83" s="1" t="s">
        <v>92</v>
      </c>
      <c r="B83" s="2">
        <v>43831</v>
      </c>
      <c r="C83" s="1">
        <v>4.25</v>
      </c>
      <c r="D83" s="1">
        <v>4.25</v>
      </c>
    </row>
    <row r="84" spans="1:4" x14ac:dyDescent="0.25">
      <c r="A84" s="1" t="s">
        <v>37</v>
      </c>
      <c r="B84" s="2">
        <v>43800</v>
      </c>
      <c r="C84" s="1">
        <v>4.25</v>
      </c>
      <c r="D84" s="1">
        <v>4.25</v>
      </c>
    </row>
    <row r="85" spans="1:4" x14ac:dyDescent="0.25">
      <c r="A85" s="1" t="s">
        <v>8</v>
      </c>
      <c r="B85" s="2">
        <v>43862</v>
      </c>
      <c r="C85" s="1">
        <v>4.1500000000000004</v>
      </c>
      <c r="D85" s="1">
        <v>4.1500000000000004</v>
      </c>
    </row>
    <row r="86" spans="1:4" x14ac:dyDescent="0.25">
      <c r="A86" s="1" t="s">
        <v>96</v>
      </c>
      <c r="B86" s="2">
        <v>43770</v>
      </c>
      <c r="C86" s="1">
        <v>4</v>
      </c>
      <c r="D86" s="1">
        <v>4</v>
      </c>
    </row>
    <row r="87" spans="1:4" x14ac:dyDescent="0.25">
      <c r="A87" s="1" t="s">
        <v>134</v>
      </c>
      <c r="B87" s="2">
        <v>43800</v>
      </c>
      <c r="C87" s="1">
        <v>4</v>
      </c>
      <c r="D87" s="1">
        <v>4</v>
      </c>
    </row>
    <row r="88" spans="1:4" x14ac:dyDescent="0.25">
      <c r="A88" s="1" t="s">
        <v>99</v>
      </c>
      <c r="B88" s="2">
        <v>43800</v>
      </c>
      <c r="C88" s="1">
        <v>4</v>
      </c>
      <c r="D88" s="1">
        <v>4</v>
      </c>
    </row>
    <row r="89" spans="1:4" x14ac:dyDescent="0.25">
      <c r="A89" s="1" t="s">
        <v>137</v>
      </c>
      <c r="B89" s="2">
        <v>43800</v>
      </c>
      <c r="C89" s="1">
        <v>4</v>
      </c>
      <c r="D89" s="1">
        <v>4</v>
      </c>
    </row>
    <row r="90" spans="1:4" x14ac:dyDescent="0.25">
      <c r="A90" s="1" t="s">
        <v>146</v>
      </c>
      <c r="B90" s="2">
        <v>43831</v>
      </c>
      <c r="C90" s="1">
        <v>4</v>
      </c>
      <c r="D90" s="1">
        <v>4</v>
      </c>
    </row>
    <row r="91" spans="1:4" x14ac:dyDescent="0.25">
      <c r="A91" s="1" t="s">
        <v>172</v>
      </c>
      <c r="B91" s="2">
        <v>43800</v>
      </c>
      <c r="C91" s="1">
        <v>3.75</v>
      </c>
      <c r="D91" s="1">
        <v>3.75</v>
      </c>
    </row>
    <row r="92" spans="1:4" x14ac:dyDescent="0.25">
      <c r="A92" s="1" t="s">
        <v>34</v>
      </c>
      <c r="B92" s="2">
        <v>43862</v>
      </c>
      <c r="C92" s="1">
        <v>3.75</v>
      </c>
      <c r="D92" s="1">
        <v>4</v>
      </c>
    </row>
    <row r="93" spans="1:4" x14ac:dyDescent="0.25">
      <c r="A93" s="1" t="s">
        <v>125</v>
      </c>
      <c r="B93" s="2">
        <v>43800</v>
      </c>
      <c r="C93" s="1">
        <v>3.55</v>
      </c>
      <c r="D93" s="1">
        <v>2.96</v>
      </c>
    </row>
    <row r="94" spans="1:4" x14ac:dyDescent="0.25">
      <c r="A94" s="1" t="s">
        <v>173</v>
      </c>
      <c r="B94" s="2">
        <v>43800</v>
      </c>
      <c r="C94" s="1">
        <v>3.5</v>
      </c>
      <c r="D94" s="1">
        <v>3.5</v>
      </c>
    </row>
    <row r="95" spans="1:4" x14ac:dyDescent="0.25">
      <c r="A95" s="1" t="s">
        <v>174</v>
      </c>
      <c r="B95" s="2">
        <v>43831</v>
      </c>
      <c r="C95" s="1">
        <v>3.5</v>
      </c>
      <c r="D95" s="1">
        <v>3.5</v>
      </c>
    </row>
    <row r="96" spans="1:4" x14ac:dyDescent="0.25">
      <c r="A96" s="1" t="s">
        <v>175</v>
      </c>
      <c r="B96" s="2">
        <v>43800</v>
      </c>
      <c r="C96" s="1">
        <v>3.5</v>
      </c>
      <c r="D96" s="1">
        <v>3.5</v>
      </c>
    </row>
    <row r="97" spans="1:4" x14ac:dyDescent="0.25">
      <c r="A97" s="1" t="s">
        <v>131</v>
      </c>
      <c r="B97" s="2">
        <v>43800</v>
      </c>
      <c r="C97" s="1">
        <v>3.5</v>
      </c>
      <c r="D97" s="1">
        <v>3.5</v>
      </c>
    </row>
    <row r="98" spans="1:4" x14ac:dyDescent="0.25">
      <c r="A98" s="1" t="s">
        <v>176</v>
      </c>
      <c r="B98" s="2">
        <v>43800</v>
      </c>
      <c r="C98" s="1">
        <v>3.5</v>
      </c>
      <c r="D98" s="1">
        <v>3.5</v>
      </c>
    </row>
    <row r="99" spans="1:4" x14ac:dyDescent="0.25">
      <c r="A99" s="1" t="s">
        <v>177</v>
      </c>
      <c r="B99" s="2">
        <v>43800</v>
      </c>
      <c r="C99" s="1">
        <v>3.5</v>
      </c>
      <c r="D99" s="1">
        <v>3.5</v>
      </c>
    </row>
    <row r="100" spans="1:4" x14ac:dyDescent="0.25">
      <c r="A100" s="1" t="s">
        <v>78</v>
      </c>
      <c r="B100" s="2">
        <v>43800</v>
      </c>
      <c r="C100" s="1">
        <v>3.35</v>
      </c>
      <c r="D100" s="1">
        <v>3.35</v>
      </c>
    </row>
    <row r="101" spans="1:4" x14ac:dyDescent="0.25">
      <c r="A101" s="1" t="s">
        <v>107</v>
      </c>
      <c r="B101" s="2">
        <v>43770</v>
      </c>
      <c r="C101" s="1">
        <v>3.15</v>
      </c>
      <c r="D101" s="1">
        <v>3.13</v>
      </c>
    </row>
    <row r="102" spans="1:4" x14ac:dyDescent="0.25">
      <c r="A102" s="1" t="s">
        <v>140</v>
      </c>
      <c r="B102" s="2">
        <v>43831</v>
      </c>
      <c r="C102" s="1">
        <v>3</v>
      </c>
      <c r="D102" s="1">
        <v>3</v>
      </c>
    </row>
    <row r="103" spans="1:4" x14ac:dyDescent="0.25">
      <c r="A103" s="1" t="s">
        <v>129</v>
      </c>
      <c r="B103" s="2">
        <v>43800</v>
      </c>
      <c r="C103" s="1">
        <v>2.75</v>
      </c>
      <c r="D103" s="1">
        <v>3.25</v>
      </c>
    </row>
    <row r="104" spans="1:4" x14ac:dyDescent="0.25">
      <c r="A104" s="1" t="s">
        <v>132</v>
      </c>
      <c r="B104" s="2">
        <v>43800</v>
      </c>
      <c r="C104" s="1">
        <v>2.75</v>
      </c>
      <c r="D104" s="1">
        <v>2.75</v>
      </c>
    </row>
    <row r="105" spans="1:4" x14ac:dyDescent="0.25">
      <c r="A105" s="1" t="s">
        <v>91</v>
      </c>
      <c r="B105" s="2">
        <v>43862</v>
      </c>
      <c r="C105" s="1">
        <v>2.75</v>
      </c>
      <c r="D105" s="1">
        <v>3</v>
      </c>
    </row>
    <row r="106" spans="1:4" x14ac:dyDescent="0.25">
      <c r="A106" s="1" t="s">
        <v>136</v>
      </c>
      <c r="B106" s="2">
        <v>43800</v>
      </c>
      <c r="C106" s="1">
        <v>2.75</v>
      </c>
      <c r="D106" s="1">
        <v>2.75</v>
      </c>
    </row>
    <row r="107" spans="1:4" x14ac:dyDescent="0.25">
      <c r="A107" s="1" t="s">
        <v>27</v>
      </c>
      <c r="B107" s="2">
        <v>43831</v>
      </c>
      <c r="C107" s="1">
        <v>2.75</v>
      </c>
      <c r="D107" s="1">
        <v>3</v>
      </c>
    </row>
    <row r="108" spans="1:4" x14ac:dyDescent="0.25">
      <c r="A108" s="1" t="s">
        <v>61</v>
      </c>
      <c r="B108" s="2">
        <v>43800</v>
      </c>
      <c r="C108" s="1">
        <v>2.5</v>
      </c>
      <c r="D108" s="1">
        <v>2.5</v>
      </c>
    </row>
    <row r="109" spans="1:4" x14ac:dyDescent="0.25">
      <c r="A109" s="1" t="s">
        <v>83</v>
      </c>
      <c r="B109" s="2">
        <v>43862</v>
      </c>
      <c r="C109" s="1">
        <v>2.5</v>
      </c>
      <c r="D109" s="1">
        <v>2.5</v>
      </c>
    </row>
    <row r="110" spans="1:4" x14ac:dyDescent="0.25">
      <c r="A110" s="1" t="s">
        <v>123</v>
      </c>
      <c r="B110" s="2">
        <v>43800</v>
      </c>
      <c r="C110" s="1">
        <v>2.2999999999999998</v>
      </c>
      <c r="D110" s="1">
        <v>2.2999999999999998</v>
      </c>
    </row>
    <row r="111" spans="1:4" x14ac:dyDescent="0.25">
      <c r="A111" s="1" t="s">
        <v>145</v>
      </c>
      <c r="B111" s="2">
        <v>43800</v>
      </c>
      <c r="C111" s="1">
        <v>2.2799999999999998</v>
      </c>
      <c r="D111" s="1">
        <v>2.2000000000000002</v>
      </c>
    </row>
    <row r="112" spans="1:4" x14ac:dyDescent="0.25">
      <c r="A112" s="1" t="s">
        <v>121</v>
      </c>
      <c r="B112" s="2">
        <v>43862</v>
      </c>
      <c r="C112" s="1">
        <v>2.25</v>
      </c>
      <c r="D112" s="1">
        <v>2.25</v>
      </c>
    </row>
    <row r="113" spans="1:4" x14ac:dyDescent="0.25">
      <c r="A113" s="1" t="s">
        <v>110</v>
      </c>
      <c r="B113" s="2">
        <v>43800</v>
      </c>
      <c r="C113" s="1">
        <v>2.25</v>
      </c>
      <c r="D113" s="1">
        <v>2.25</v>
      </c>
    </row>
    <row r="114" spans="1:4" x14ac:dyDescent="0.25">
      <c r="A114" s="1" t="s">
        <v>10</v>
      </c>
      <c r="B114" s="2">
        <v>43862</v>
      </c>
      <c r="C114" s="1">
        <v>2.25</v>
      </c>
      <c r="D114" s="1">
        <v>2</v>
      </c>
    </row>
    <row r="115" spans="1:4" x14ac:dyDescent="0.25">
      <c r="A115" s="1" t="s">
        <v>75</v>
      </c>
      <c r="B115" s="2">
        <v>43831</v>
      </c>
      <c r="C115" s="1">
        <v>2.25</v>
      </c>
      <c r="D115" s="1">
        <v>2.25</v>
      </c>
    </row>
    <row r="116" spans="1:4" x14ac:dyDescent="0.25">
      <c r="A116" s="1" t="s">
        <v>93</v>
      </c>
      <c r="B116" s="2">
        <v>43800</v>
      </c>
      <c r="C116" s="1">
        <v>2.25</v>
      </c>
      <c r="D116" s="1">
        <v>2.25</v>
      </c>
    </row>
    <row r="117" spans="1:4" x14ac:dyDescent="0.25">
      <c r="A117" s="1" t="s">
        <v>81</v>
      </c>
      <c r="B117" s="2">
        <v>43831</v>
      </c>
      <c r="C117" s="1">
        <v>2.25</v>
      </c>
      <c r="D117" s="1">
        <v>2.25</v>
      </c>
    </row>
    <row r="118" spans="1:4" x14ac:dyDescent="0.25">
      <c r="A118" s="1" t="s">
        <v>39</v>
      </c>
      <c r="B118" s="2">
        <v>43800</v>
      </c>
      <c r="C118" s="1">
        <v>2.25</v>
      </c>
      <c r="D118" s="1">
        <v>2.25</v>
      </c>
    </row>
    <row r="119" spans="1:4" x14ac:dyDescent="0.25">
      <c r="A119" s="1" t="s">
        <v>118</v>
      </c>
      <c r="B119" s="2">
        <v>43831</v>
      </c>
      <c r="C119" s="1">
        <v>2.25</v>
      </c>
      <c r="D119" s="1">
        <v>2.25</v>
      </c>
    </row>
    <row r="120" spans="1:4" x14ac:dyDescent="0.25">
      <c r="A120" s="1" t="s">
        <v>17</v>
      </c>
      <c r="B120" s="2">
        <v>43800</v>
      </c>
      <c r="C120" s="1">
        <v>2</v>
      </c>
      <c r="D120" s="1">
        <v>2</v>
      </c>
    </row>
    <row r="121" spans="1:4" x14ac:dyDescent="0.25">
      <c r="A121" s="1" t="s">
        <v>113</v>
      </c>
      <c r="B121" s="2">
        <v>43800</v>
      </c>
      <c r="C121" s="1">
        <v>2</v>
      </c>
      <c r="D121" s="1">
        <v>2</v>
      </c>
    </row>
    <row r="122" spans="1:4" x14ac:dyDescent="0.25">
      <c r="A122" s="1" t="s">
        <v>50</v>
      </c>
      <c r="B122" s="2">
        <v>43800</v>
      </c>
      <c r="C122" s="1">
        <v>2</v>
      </c>
      <c r="D122" s="1">
        <v>2</v>
      </c>
    </row>
    <row r="123" spans="1:4" x14ac:dyDescent="0.25">
      <c r="A123" s="1" t="s">
        <v>7</v>
      </c>
      <c r="B123" s="2">
        <v>43831</v>
      </c>
      <c r="C123" s="1">
        <v>1.75</v>
      </c>
      <c r="D123" s="1">
        <v>1.75</v>
      </c>
    </row>
    <row r="124" spans="1:4" x14ac:dyDescent="0.25">
      <c r="A124" s="1" t="s">
        <v>60</v>
      </c>
      <c r="B124" s="2">
        <v>43831</v>
      </c>
      <c r="C124" s="1">
        <v>1.75</v>
      </c>
      <c r="D124" s="1">
        <v>1.75</v>
      </c>
    </row>
    <row r="125" spans="1:4" x14ac:dyDescent="0.25">
      <c r="A125" s="1" t="s">
        <v>52</v>
      </c>
      <c r="B125" s="2">
        <v>43831</v>
      </c>
      <c r="C125" s="1">
        <v>1.75</v>
      </c>
      <c r="D125" s="1">
        <v>1.75</v>
      </c>
    </row>
    <row r="126" spans="1:4" x14ac:dyDescent="0.25">
      <c r="A126" s="1" t="s">
        <v>33</v>
      </c>
      <c r="B126" s="2">
        <v>43831</v>
      </c>
      <c r="C126" s="1">
        <v>1.5</v>
      </c>
      <c r="D126" s="1">
        <v>1.5</v>
      </c>
    </row>
    <row r="127" spans="1:4" x14ac:dyDescent="0.25">
      <c r="A127" s="1" t="s">
        <v>35</v>
      </c>
      <c r="B127" s="2">
        <v>43862</v>
      </c>
      <c r="C127" s="1">
        <v>1.5</v>
      </c>
      <c r="D127" s="1">
        <v>1.5</v>
      </c>
    </row>
    <row r="128" spans="1:4" x14ac:dyDescent="0.25">
      <c r="A128" s="1" t="s">
        <v>178</v>
      </c>
      <c r="B128" s="2">
        <v>43739</v>
      </c>
      <c r="C128" s="1">
        <v>1.46</v>
      </c>
      <c r="D128" s="1">
        <v>1.46</v>
      </c>
    </row>
    <row r="129" spans="1:4" x14ac:dyDescent="0.25">
      <c r="A129" s="1" t="s">
        <v>47</v>
      </c>
      <c r="B129" s="2">
        <v>43800</v>
      </c>
      <c r="C129" s="1">
        <v>1.38</v>
      </c>
      <c r="D129" s="1">
        <v>1.38</v>
      </c>
    </row>
    <row r="130" spans="1:4" x14ac:dyDescent="0.25">
      <c r="A130" s="1" t="s">
        <v>40</v>
      </c>
      <c r="B130" s="2">
        <v>43800</v>
      </c>
      <c r="C130" s="1">
        <v>1.36</v>
      </c>
      <c r="D130" s="1">
        <v>1.63</v>
      </c>
    </row>
    <row r="131" spans="1:4" x14ac:dyDescent="0.25">
      <c r="A131" s="1" t="s">
        <v>42</v>
      </c>
      <c r="B131" s="2">
        <v>43831</v>
      </c>
      <c r="C131" s="1">
        <v>1.25</v>
      </c>
      <c r="D131" s="1">
        <v>1.25</v>
      </c>
    </row>
    <row r="132" spans="1:4" x14ac:dyDescent="0.25">
      <c r="A132" s="1" t="s">
        <v>128</v>
      </c>
      <c r="B132" s="2">
        <v>43770</v>
      </c>
      <c r="C132" s="1">
        <v>1.05</v>
      </c>
      <c r="D132" s="1">
        <v>1.04</v>
      </c>
    </row>
    <row r="133" spans="1:4" x14ac:dyDescent="0.25">
      <c r="A133" s="1" t="s">
        <v>54</v>
      </c>
      <c r="B133" s="2">
        <v>43862</v>
      </c>
      <c r="C133" s="1">
        <v>1</v>
      </c>
      <c r="D133" s="1">
        <v>1</v>
      </c>
    </row>
    <row r="134" spans="1:4" x14ac:dyDescent="0.25">
      <c r="A134" s="1" t="s">
        <v>31</v>
      </c>
      <c r="B134" s="2">
        <v>43800</v>
      </c>
      <c r="C134" s="1">
        <v>1</v>
      </c>
      <c r="D134" s="1">
        <v>1</v>
      </c>
    </row>
    <row r="135" spans="1:4" x14ac:dyDescent="0.25">
      <c r="A135" s="1" t="s">
        <v>48</v>
      </c>
      <c r="B135" s="2">
        <v>43862</v>
      </c>
      <c r="C135" s="1">
        <v>1</v>
      </c>
      <c r="D135" s="1">
        <v>1.25</v>
      </c>
    </row>
    <row r="136" spans="1:4" x14ac:dyDescent="0.25">
      <c r="A136" s="1" t="s">
        <v>18</v>
      </c>
      <c r="B136" s="2">
        <v>43831</v>
      </c>
      <c r="C136" s="1">
        <v>0.9</v>
      </c>
      <c r="D136" s="1">
        <v>0.9</v>
      </c>
    </row>
    <row r="137" spans="1:4" x14ac:dyDescent="0.25">
      <c r="A137" s="1" t="s">
        <v>4</v>
      </c>
      <c r="B137" s="2">
        <v>43862</v>
      </c>
      <c r="C137" s="1">
        <v>0.75</v>
      </c>
      <c r="D137" s="1">
        <v>0.75</v>
      </c>
    </row>
    <row r="138" spans="1:4" x14ac:dyDescent="0.25">
      <c r="A138" s="1" t="s">
        <v>51</v>
      </c>
      <c r="B138" s="2">
        <v>43831</v>
      </c>
      <c r="C138" s="1">
        <v>0.75</v>
      </c>
      <c r="D138" s="1">
        <v>0.75</v>
      </c>
    </row>
    <row r="139" spans="1:4" x14ac:dyDescent="0.25">
      <c r="A139" s="1" t="s">
        <v>97</v>
      </c>
      <c r="B139" s="2">
        <v>43800</v>
      </c>
      <c r="C139" s="1">
        <v>0.5</v>
      </c>
      <c r="D139" s="1">
        <v>0.5</v>
      </c>
    </row>
    <row r="140" spans="1:4" x14ac:dyDescent="0.25">
      <c r="A140" s="1" t="s">
        <v>135</v>
      </c>
      <c r="B140" s="2">
        <v>43800</v>
      </c>
      <c r="C140" s="1">
        <v>0.5</v>
      </c>
      <c r="D140" s="1">
        <v>0.5</v>
      </c>
    </row>
    <row r="141" spans="1:4" x14ac:dyDescent="0.25">
      <c r="A141" s="1" t="s">
        <v>22</v>
      </c>
      <c r="B141" s="2">
        <v>43831</v>
      </c>
      <c r="C141" s="1">
        <v>0.25</v>
      </c>
      <c r="D141" s="1">
        <v>0.25</v>
      </c>
    </row>
    <row r="142" spans="1:4" x14ac:dyDescent="0.25">
      <c r="A142" s="1" t="s">
        <v>80</v>
      </c>
      <c r="B142" s="2">
        <v>43800</v>
      </c>
      <c r="C142" s="1">
        <v>0.25</v>
      </c>
      <c r="D142" s="1">
        <v>0.25</v>
      </c>
    </row>
    <row r="143" spans="1:4" x14ac:dyDescent="0.25">
      <c r="A143" s="1" t="s">
        <v>5</v>
      </c>
      <c r="B143" s="2">
        <v>43831</v>
      </c>
      <c r="C143" s="1">
        <v>0</v>
      </c>
      <c r="D143" s="1">
        <v>0</v>
      </c>
    </row>
    <row r="144" spans="1:4" x14ac:dyDescent="0.25">
      <c r="A144" s="1" t="s">
        <v>56</v>
      </c>
      <c r="B144" s="2">
        <v>43831</v>
      </c>
      <c r="C144" s="1">
        <v>0</v>
      </c>
      <c r="D144" s="1">
        <v>0</v>
      </c>
    </row>
    <row r="145" spans="1:4" x14ac:dyDescent="0.25">
      <c r="A145" s="1" t="s">
        <v>58</v>
      </c>
      <c r="B145" s="2">
        <v>43862</v>
      </c>
      <c r="C145" s="1">
        <v>0</v>
      </c>
      <c r="D145" s="1">
        <v>0</v>
      </c>
    </row>
    <row r="146" spans="1:4" x14ac:dyDescent="0.25">
      <c r="A146" s="1" t="s">
        <v>62</v>
      </c>
      <c r="B146" s="2">
        <v>43831</v>
      </c>
      <c r="C146" s="1">
        <v>0</v>
      </c>
      <c r="D146" s="1">
        <v>0</v>
      </c>
    </row>
    <row r="147" spans="1:4" x14ac:dyDescent="0.25">
      <c r="A147" s="1" t="s">
        <v>65</v>
      </c>
      <c r="B147" s="2">
        <v>43831</v>
      </c>
      <c r="C147" s="1">
        <v>0</v>
      </c>
      <c r="D147" s="1">
        <v>0</v>
      </c>
    </row>
    <row r="148" spans="1:4" x14ac:dyDescent="0.25">
      <c r="A148" s="1" t="s">
        <v>13</v>
      </c>
      <c r="B148" s="2">
        <v>43831</v>
      </c>
      <c r="C148" s="1">
        <v>0</v>
      </c>
      <c r="D148" s="1">
        <v>0</v>
      </c>
    </row>
    <row r="149" spans="1:4" x14ac:dyDescent="0.25">
      <c r="A149" s="1" t="s">
        <v>68</v>
      </c>
      <c r="B149" s="2">
        <v>43831</v>
      </c>
      <c r="C149" s="1">
        <v>0</v>
      </c>
      <c r="D149" s="1">
        <v>0</v>
      </c>
    </row>
    <row r="150" spans="1:4" x14ac:dyDescent="0.25">
      <c r="A150" s="1" t="s">
        <v>14</v>
      </c>
      <c r="B150" s="2">
        <v>43831</v>
      </c>
      <c r="C150" s="1">
        <v>0</v>
      </c>
      <c r="D150" s="1">
        <v>0</v>
      </c>
    </row>
    <row r="151" spans="1:4" x14ac:dyDescent="0.25">
      <c r="A151" s="1" t="s">
        <v>15</v>
      </c>
      <c r="B151" s="2">
        <v>43831</v>
      </c>
      <c r="C151" s="1">
        <v>0</v>
      </c>
      <c r="D151" s="1">
        <v>0</v>
      </c>
    </row>
    <row r="152" spans="1:4" x14ac:dyDescent="0.25">
      <c r="A152" s="1" t="s">
        <v>16</v>
      </c>
      <c r="B152" s="2">
        <v>43831</v>
      </c>
      <c r="C152" s="1">
        <v>0</v>
      </c>
      <c r="D152" s="1">
        <v>0</v>
      </c>
    </row>
    <row r="153" spans="1:4" x14ac:dyDescent="0.25">
      <c r="A153" s="1" t="s">
        <v>21</v>
      </c>
      <c r="B153" s="2">
        <v>43831</v>
      </c>
      <c r="C153" s="1">
        <v>0</v>
      </c>
      <c r="D153" s="1">
        <v>0</v>
      </c>
    </row>
    <row r="154" spans="1:4" x14ac:dyDescent="0.25">
      <c r="A154" s="1" t="s">
        <v>23</v>
      </c>
      <c r="B154" s="2">
        <v>43831</v>
      </c>
      <c r="C154" s="1">
        <v>0</v>
      </c>
      <c r="D154" s="1">
        <v>0</v>
      </c>
    </row>
    <row r="155" spans="1:4" x14ac:dyDescent="0.25">
      <c r="A155" s="1" t="s">
        <v>72</v>
      </c>
      <c r="B155" s="2">
        <v>43831</v>
      </c>
      <c r="C155" s="1">
        <v>0</v>
      </c>
      <c r="D155" s="1">
        <v>0</v>
      </c>
    </row>
    <row r="156" spans="1:4" x14ac:dyDescent="0.25">
      <c r="A156" s="1" t="s">
        <v>73</v>
      </c>
      <c r="B156" s="2">
        <v>43831</v>
      </c>
      <c r="C156" s="1">
        <v>0</v>
      </c>
      <c r="D156" s="1">
        <v>0</v>
      </c>
    </row>
    <row r="157" spans="1:4" x14ac:dyDescent="0.25">
      <c r="A157" s="1" t="s">
        <v>74</v>
      </c>
      <c r="B157" s="2">
        <v>43831</v>
      </c>
      <c r="C157" s="1">
        <v>0</v>
      </c>
      <c r="D157" s="1">
        <v>0</v>
      </c>
    </row>
    <row r="158" spans="1:4" x14ac:dyDescent="0.25">
      <c r="A158" s="1" t="s">
        <v>77</v>
      </c>
      <c r="B158" s="2">
        <v>43831</v>
      </c>
      <c r="C158" s="1">
        <v>0</v>
      </c>
      <c r="D158" s="1">
        <v>0</v>
      </c>
    </row>
    <row r="159" spans="1:4" x14ac:dyDescent="0.25">
      <c r="A159" s="1" t="s">
        <v>30</v>
      </c>
      <c r="B159" s="2">
        <v>43831</v>
      </c>
      <c r="C159" s="1">
        <v>0</v>
      </c>
      <c r="D159" s="1">
        <v>0</v>
      </c>
    </row>
    <row r="160" spans="1:4" x14ac:dyDescent="0.25">
      <c r="A160" s="1" t="s">
        <v>82</v>
      </c>
      <c r="B160" s="2">
        <v>43831</v>
      </c>
      <c r="C160" s="1">
        <v>0</v>
      </c>
      <c r="D160" s="1">
        <v>0</v>
      </c>
    </row>
    <row r="161" spans="1:4" x14ac:dyDescent="0.25">
      <c r="A161" s="1" t="s">
        <v>85</v>
      </c>
      <c r="B161" s="2">
        <v>43831</v>
      </c>
      <c r="C161" s="1">
        <v>0</v>
      </c>
      <c r="D161" s="1">
        <v>0</v>
      </c>
    </row>
    <row r="162" spans="1:4" x14ac:dyDescent="0.25">
      <c r="A162" s="1" t="s">
        <v>86</v>
      </c>
      <c r="B162" s="2">
        <v>43831</v>
      </c>
      <c r="C162" s="1">
        <v>0</v>
      </c>
      <c r="D162" s="1">
        <v>0</v>
      </c>
    </row>
    <row r="163" spans="1:4" x14ac:dyDescent="0.25">
      <c r="A163" s="1" t="s">
        <v>43</v>
      </c>
      <c r="B163" s="2">
        <v>43831</v>
      </c>
      <c r="C163" s="1">
        <v>0</v>
      </c>
      <c r="D163" s="1">
        <v>0</v>
      </c>
    </row>
    <row r="164" spans="1:4" x14ac:dyDescent="0.25">
      <c r="A164" s="1" t="s">
        <v>45</v>
      </c>
      <c r="B164" s="2">
        <v>43831</v>
      </c>
      <c r="C164" s="1">
        <v>0</v>
      </c>
      <c r="D164" s="1">
        <v>0</v>
      </c>
    </row>
    <row r="165" spans="1:4" x14ac:dyDescent="0.25">
      <c r="A165" s="1" t="s">
        <v>24</v>
      </c>
      <c r="B165" s="2">
        <v>43831</v>
      </c>
      <c r="C165" s="1">
        <v>-0.1</v>
      </c>
      <c r="D165" s="1">
        <v>-0.1</v>
      </c>
    </row>
    <row r="166" spans="1:4" x14ac:dyDescent="0.25">
      <c r="A166" s="1" t="s">
        <v>11</v>
      </c>
      <c r="B166" s="2">
        <v>43800</v>
      </c>
      <c r="C166" s="1">
        <v>-0.75</v>
      </c>
      <c r="D166" s="1">
        <v>-0.75</v>
      </c>
    </row>
    <row r="167" spans="1:4" x14ac:dyDescent="0.25">
      <c r="A167" s="1" t="s">
        <v>46</v>
      </c>
      <c r="B167" s="2">
        <v>43831</v>
      </c>
      <c r="C167" s="1">
        <v>-0.75</v>
      </c>
      <c r="D167" s="1">
        <v>-0.75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EA1405-3E20-4F5E-97A1-D434F2C5677F}">
  <sheetPr codeName="Sheet9">
    <tabColor rgb="FF002060"/>
  </sheetPr>
  <dimension ref="A1:D106"/>
  <sheetViews>
    <sheetView workbookViewId="0">
      <selection sqref="A1:D106"/>
    </sheetView>
  </sheetViews>
  <sheetFormatPr defaultRowHeight="15" x14ac:dyDescent="0.25"/>
  <cols>
    <col min="1" max="1" width="19.42578125" bestFit="1" customWidth="1"/>
    <col min="2" max="2" width="11.140625" bestFit="1" customWidth="1"/>
    <col min="3" max="3" width="8" bestFit="1" customWidth="1"/>
    <col min="4" max="4" width="11" bestFit="1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 s="1" t="s">
        <v>54</v>
      </c>
      <c r="B2" s="2">
        <v>43709</v>
      </c>
      <c r="C2">
        <v>102.4</v>
      </c>
      <c r="D2">
        <v>103</v>
      </c>
    </row>
    <row r="3" spans="1:4" x14ac:dyDescent="0.25">
      <c r="A3" s="1" t="s">
        <v>172</v>
      </c>
      <c r="B3" s="2">
        <v>43709</v>
      </c>
      <c r="C3">
        <v>1434.4</v>
      </c>
      <c r="D3">
        <v>1424</v>
      </c>
    </row>
    <row r="4" spans="1:4" x14ac:dyDescent="0.25">
      <c r="A4" s="1" t="s">
        <v>55</v>
      </c>
      <c r="B4" s="2">
        <v>43800</v>
      </c>
      <c r="C4">
        <v>232.79</v>
      </c>
      <c r="D4">
        <v>229</v>
      </c>
    </row>
    <row r="5" spans="1:4" x14ac:dyDescent="0.25">
      <c r="A5" s="1" t="s">
        <v>89</v>
      </c>
      <c r="B5" s="2">
        <v>43770</v>
      </c>
      <c r="C5">
        <v>423.7</v>
      </c>
      <c r="D5">
        <v>403</v>
      </c>
    </row>
    <row r="6" spans="1:4" x14ac:dyDescent="0.25">
      <c r="A6" s="1" t="s">
        <v>103</v>
      </c>
      <c r="B6" s="2">
        <v>43800</v>
      </c>
      <c r="C6">
        <v>102.6</v>
      </c>
      <c r="D6">
        <v>100</v>
      </c>
    </row>
    <row r="7" spans="1:4" x14ac:dyDescent="0.25">
      <c r="A7" s="1" t="s">
        <v>4</v>
      </c>
      <c r="B7" s="2">
        <v>43800</v>
      </c>
      <c r="C7">
        <v>112.4</v>
      </c>
      <c r="D7">
        <v>112</v>
      </c>
    </row>
    <row r="8" spans="1:4" x14ac:dyDescent="0.25">
      <c r="A8" s="1" t="s">
        <v>5</v>
      </c>
      <c r="B8" s="2">
        <v>43800</v>
      </c>
      <c r="C8">
        <v>102.4</v>
      </c>
      <c r="D8">
        <v>102</v>
      </c>
    </row>
    <row r="9" spans="1:4" x14ac:dyDescent="0.25">
      <c r="A9" s="1" t="s">
        <v>104</v>
      </c>
      <c r="B9" s="2">
        <v>43770</v>
      </c>
      <c r="C9">
        <v>105</v>
      </c>
      <c r="D9">
        <v>96.3</v>
      </c>
    </row>
    <row r="10" spans="1:4" x14ac:dyDescent="0.25">
      <c r="A10" s="1" t="s">
        <v>105</v>
      </c>
      <c r="B10" s="2">
        <v>43800</v>
      </c>
      <c r="C10">
        <v>100.3</v>
      </c>
      <c r="D10">
        <v>99.9</v>
      </c>
    </row>
    <row r="11" spans="1:4" x14ac:dyDescent="0.25">
      <c r="A11" s="1" t="s">
        <v>56</v>
      </c>
      <c r="B11" s="2">
        <v>43800</v>
      </c>
      <c r="C11">
        <v>118.2</v>
      </c>
      <c r="D11">
        <v>118</v>
      </c>
    </row>
    <row r="12" spans="1:4" x14ac:dyDescent="0.25">
      <c r="A12" s="1" t="s">
        <v>124</v>
      </c>
      <c r="B12" s="2">
        <v>43709</v>
      </c>
      <c r="C12">
        <v>118.8</v>
      </c>
      <c r="D12">
        <v>120</v>
      </c>
    </row>
    <row r="13" spans="1:4" x14ac:dyDescent="0.25">
      <c r="A13" s="1" t="s">
        <v>6</v>
      </c>
      <c r="B13" s="2">
        <v>43831</v>
      </c>
      <c r="C13">
        <v>825.95</v>
      </c>
      <c r="D13">
        <v>827</v>
      </c>
    </row>
    <row r="14" spans="1:4" x14ac:dyDescent="0.25">
      <c r="A14" s="1" t="s">
        <v>58</v>
      </c>
      <c r="B14" s="2">
        <v>43800</v>
      </c>
      <c r="C14">
        <v>110.2</v>
      </c>
      <c r="D14">
        <v>110</v>
      </c>
    </row>
    <row r="15" spans="1:4" x14ac:dyDescent="0.25">
      <c r="A15" s="1" t="s">
        <v>7</v>
      </c>
      <c r="B15" s="2">
        <v>43800</v>
      </c>
      <c r="C15">
        <v>117.4</v>
      </c>
      <c r="D15">
        <v>117</v>
      </c>
    </row>
    <row r="16" spans="1:4" x14ac:dyDescent="0.25">
      <c r="A16" s="1" t="s">
        <v>60</v>
      </c>
      <c r="B16" s="2">
        <v>43800</v>
      </c>
      <c r="C16">
        <v>120.97</v>
      </c>
      <c r="D16">
        <v>120</v>
      </c>
    </row>
    <row r="17" spans="1:4" x14ac:dyDescent="0.25">
      <c r="A17" s="1" t="s">
        <v>8</v>
      </c>
      <c r="B17" s="2">
        <v>43831</v>
      </c>
      <c r="C17">
        <v>100.1</v>
      </c>
      <c r="D17">
        <v>99.5</v>
      </c>
    </row>
    <row r="18" spans="1:4" x14ac:dyDescent="0.25">
      <c r="A18" s="1" t="s">
        <v>9</v>
      </c>
      <c r="B18" s="2">
        <v>43831</v>
      </c>
      <c r="C18">
        <v>119.91</v>
      </c>
      <c r="D18">
        <v>121</v>
      </c>
    </row>
    <row r="19" spans="1:4" x14ac:dyDescent="0.25">
      <c r="A19" s="1" t="s">
        <v>129</v>
      </c>
      <c r="B19" s="2">
        <v>43800</v>
      </c>
      <c r="C19">
        <v>115.59</v>
      </c>
      <c r="D19">
        <v>116</v>
      </c>
    </row>
    <row r="20" spans="1:4" x14ac:dyDescent="0.25">
      <c r="A20" s="1" t="s">
        <v>61</v>
      </c>
      <c r="B20" s="2">
        <v>43800</v>
      </c>
      <c r="C20">
        <v>100.6</v>
      </c>
      <c r="D20">
        <v>101</v>
      </c>
    </row>
    <row r="21" spans="1:4" x14ac:dyDescent="0.25">
      <c r="A21" s="1" t="s">
        <v>62</v>
      </c>
      <c r="B21" s="2">
        <v>43800</v>
      </c>
      <c r="C21">
        <v>104.4</v>
      </c>
      <c r="D21">
        <v>104</v>
      </c>
    </row>
    <row r="22" spans="1:4" x14ac:dyDescent="0.25">
      <c r="A22" s="1" t="s">
        <v>10</v>
      </c>
      <c r="B22" s="2">
        <v>43800</v>
      </c>
      <c r="C22">
        <v>103.1</v>
      </c>
      <c r="D22">
        <v>103</v>
      </c>
    </row>
    <row r="23" spans="1:4" x14ac:dyDescent="0.25">
      <c r="A23" s="1" t="s">
        <v>11</v>
      </c>
      <c r="B23" s="2">
        <v>43800</v>
      </c>
      <c r="C23">
        <v>103.8</v>
      </c>
      <c r="D23">
        <v>103</v>
      </c>
    </row>
    <row r="24" spans="1:4" x14ac:dyDescent="0.25">
      <c r="A24" s="1" t="s">
        <v>64</v>
      </c>
      <c r="B24" s="2">
        <v>43800</v>
      </c>
      <c r="C24">
        <v>104.32</v>
      </c>
      <c r="D24">
        <v>103</v>
      </c>
    </row>
    <row r="25" spans="1:4" x14ac:dyDescent="0.25">
      <c r="A25" s="1" t="s">
        <v>12</v>
      </c>
      <c r="B25" s="2">
        <v>43800</v>
      </c>
      <c r="C25">
        <v>205.1</v>
      </c>
      <c r="D25">
        <v>201</v>
      </c>
    </row>
    <row r="26" spans="1:4" x14ac:dyDescent="0.25">
      <c r="A26" s="1" t="s">
        <v>130</v>
      </c>
      <c r="B26" s="2">
        <v>43770</v>
      </c>
      <c r="C26">
        <v>116.06</v>
      </c>
      <c r="D26">
        <v>117</v>
      </c>
    </row>
    <row r="27" spans="1:4" x14ac:dyDescent="0.25">
      <c r="A27" s="1" t="s">
        <v>65</v>
      </c>
      <c r="B27" s="2">
        <v>43800</v>
      </c>
      <c r="C27">
        <v>111.59</v>
      </c>
      <c r="D27">
        <v>113</v>
      </c>
    </row>
    <row r="28" spans="1:4" x14ac:dyDescent="0.25">
      <c r="A28" s="1" t="s">
        <v>13</v>
      </c>
      <c r="B28" s="2">
        <v>43800</v>
      </c>
      <c r="C28">
        <v>104.4</v>
      </c>
      <c r="D28">
        <v>104</v>
      </c>
    </row>
    <row r="29" spans="1:4" x14ac:dyDescent="0.25">
      <c r="A29" s="1" t="s">
        <v>66</v>
      </c>
      <c r="B29" s="2">
        <v>43800</v>
      </c>
      <c r="C29">
        <v>106.2</v>
      </c>
      <c r="D29">
        <v>106</v>
      </c>
    </row>
    <row r="30" spans="1:4" x14ac:dyDescent="0.25">
      <c r="A30" s="1" t="s">
        <v>97</v>
      </c>
      <c r="B30" s="2">
        <v>43617</v>
      </c>
      <c r="C30">
        <v>104.4</v>
      </c>
      <c r="D30">
        <v>104</v>
      </c>
    </row>
    <row r="31" spans="1:4" x14ac:dyDescent="0.25">
      <c r="A31" s="1" t="s">
        <v>68</v>
      </c>
      <c r="B31" s="2">
        <v>43800</v>
      </c>
      <c r="C31">
        <v>2026</v>
      </c>
      <c r="D31">
        <v>2040</v>
      </c>
    </row>
    <row r="32" spans="1:4" x14ac:dyDescent="0.25">
      <c r="A32" s="1" t="s">
        <v>14</v>
      </c>
      <c r="B32" s="2">
        <v>43800</v>
      </c>
      <c r="C32">
        <v>103.7</v>
      </c>
      <c r="D32">
        <v>104</v>
      </c>
    </row>
    <row r="33" spans="1:4" x14ac:dyDescent="0.25">
      <c r="A33" s="1" t="s">
        <v>70</v>
      </c>
      <c r="B33" s="2">
        <v>43800</v>
      </c>
      <c r="C33">
        <v>162.1</v>
      </c>
      <c r="D33">
        <v>163</v>
      </c>
    </row>
    <row r="34" spans="1:4" x14ac:dyDescent="0.25">
      <c r="A34" s="1" t="s">
        <v>15</v>
      </c>
      <c r="B34" s="2">
        <v>43800</v>
      </c>
      <c r="C34">
        <v>104.5</v>
      </c>
      <c r="D34">
        <v>104</v>
      </c>
    </row>
    <row r="35" spans="1:4" x14ac:dyDescent="0.25">
      <c r="A35" s="1" t="s">
        <v>161</v>
      </c>
      <c r="B35" s="2">
        <v>43800</v>
      </c>
      <c r="C35">
        <v>677.1</v>
      </c>
      <c r="D35">
        <v>667</v>
      </c>
    </row>
    <row r="36" spans="1:4" x14ac:dyDescent="0.25">
      <c r="A36" s="1" t="s">
        <v>16</v>
      </c>
      <c r="B36" s="2">
        <v>43800</v>
      </c>
      <c r="C36">
        <v>108.2</v>
      </c>
      <c r="D36">
        <v>108</v>
      </c>
    </row>
    <row r="37" spans="1:4" x14ac:dyDescent="0.25">
      <c r="A37" s="1" t="s">
        <v>17</v>
      </c>
      <c r="B37" s="2">
        <v>43709</v>
      </c>
      <c r="C37">
        <v>107.9</v>
      </c>
      <c r="D37">
        <v>110</v>
      </c>
    </row>
    <row r="38" spans="1:4" x14ac:dyDescent="0.25">
      <c r="A38" s="1" t="s">
        <v>18</v>
      </c>
      <c r="B38" s="2">
        <v>43800</v>
      </c>
      <c r="C38">
        <v>102.4</v>
      </c>
      <c r="D38">
        <v>102</v>
      </c>
    </row>
    <row r="39" spans="1:4" x14ac:dyDescent="0.25">
      <c r="A39" s="1" t="s">
        <v>91</v>
      </c>
      <c r="B39" s="2">
        <v>43800</v>
      </c>
      <c r="C39">
        <v>210.6</v>
      </c>
      <c r="D39">
        <v>209</v>
      </c>
    </row>
    <row r="40" spans="1:4" x14ac:dyDescent="0.25">
      <c r="A40" s="1" t="s">
        <v>19</v>
      </c>
      <c r="B40" s="2">
        <v>43800</v>
      </c>
      <c r="C40">
        <v>122.8</v>
      </c>
      <c r="D40">
        <v>122</v>
      </c>
    </row>
    <row r="41" spans="1:4" x14ac:dyDescent="0.25">
      <c r="A41" s="1" t="s">
        <v>20</v>
      </c>
      <c r="B41" s="2">
        <v>43831</v>
      </c>
      <c r="C41">
        <v>103.04</v>
      </c>
      <c r="D41">
        <v>168</v>
      </c>
    </row>
    <row r="42" spans="1:4" x14ac:dyDescent="0.25">
      <c r="A42" s="1" t="s">
        <v>160</v>
      </c>
      <c r="B42" s="2">
        <v>43466</v>
      </c>
      <c r="C42">
        <v>175.2</v>
      </c>
      <c r="D42">
        <v>174</v>
      </c>
    </row>
    <row r="43" spans="1:4" x14ac:dyDescent="0.25">
      <c r="A43" s="1" t="s">
        <v>21</v>
      </c>
      <c r="B43" s="2">
        <v>43800</v>
      </c>
      <c r="C43">
        <v>91.2</v>
      </c>
      <c r="D43">
        <v>91</v>
      </c>
    </row>
    <row r="44" spans="1:4" x14ac:dyDescent="0.25">
      <c r="A44" s="1" t="s">
        <v>22</v>
      </c>
      <c r="B44" s="2">
        <v>43800</v>
      </c>
      <c r="C44">
        <v>92.2</v>
      </c>
      <c r="D44">
        <v>92.2</v>
      </c>
    </row>
    <row r="45" spans="1:4" x14ac:dyDescent="0.25">
      <c r="A45" s="1" t="s">
        <v>23</v>
      </c>
      <c r="B45" s="2">
        <v>43800</v>
      </c>
      <c r="C45">
        <v>103</v>
      </c>
      <c r="D45">
        <v>103</v>
      </c>
    </row>
    <row r="46" spans="1:4" x14ac:dyDescent="0.25">
      <c r="A46" s="1" t="s">
        <v>24</v>
      </c>
      <c r="B46" s="2">
        <v>43800</v>
      </c>
      <c r="C46">
        <v>102.3</v>
      </c>
      <c r="D46">
        <v>102</v>
      </c>
    </row>
    <row r="47" spans="1:4" x14ac:dyDescent="0.25">
      <c r="A47" s="1" t="s">
        <v>99</v>
      </c>
      <c r="B47" s="2">
        <v>43770</v>
      </c>
      <c r="C47">
        <v>117.3</v>
      </c>
      <c r="D47">
        <v>119</v>
      </c>
    </row>
    <row r="48" spans="1:4" x14ac:dyDescent="0.25">
      <c r="A48" s="1" t="s">
        <v>71</v>
      </c>
      <c r="B48" s="2">
        <v>43800</v>
      </c>
      <c r="C48">
        <v>1150.17</v>
      </c>
      <c r="D48">
        <v>1144</v>
      </c>
    </row>
    <row r="49" spans="1:4" x14ac:dyDescent="0.25">
      <c r="A49" s="1" t="s">
        <v>25</v>
      </c>
      <c r="B49" s="2">
        <v>43800</v>
      </c>
      <c r="C49">
        <v>120</v>
      </c>
      <c r="D49">
        <v>121</v>
      </c>
    </row>
    <row r="50" spans="1:4" x14ac:dyDescent="0.25">
      <c r="A50" s="1" t="s">
        <v>179</v>
      </c>
      <c r="B50" s="2">
        <v>43709</v>
      </c>
      <c r="C50">
        <v>117.6</v>
      </c>
      <c r="D50">
        <v>117</v>
      </c>
    </row>
    <row r="51" spans="1:4" x14ac:dyDescent="0.25">
      <c r="A51" s="1" t="s">
        <v>136</v>
      </c>
      <c r="B51" s="2">
        <v>43709</v>
      </c>
      <c r="C51">
        <v>137.5</v>
      </c>
      <c r="D51">
        <v>137</v>
      </c>
    </row>
    <row r="52" spans="1:4" x14ac:dyDescent="0.25">
      <c r="A52" s="1" t="s">
        <v>92</v>
      </c>
      <c r="B52" s="2">
        <v>43800</v>
      </c>
      <c r="C52">
        <v>164.5</v>
      </c>
      <c r="D52">
        <v>166</v>
      </c>
    </row>
    <row r="53" spans="1:4" x14ac:dyDescent="0.25">
      <c r="A53" s="1" t="s">
        <v>72</v>
      </c>
      <c r="B53" s="2">
        <v>43800</v>
      </c>
      <c r="C53">
        <v>118.9</v>
      </c>
      <c r="D53">
        <v>119</v>
      </c>
    </row>
    <row r="54" spans="1:4" x14ac:dyDescent="0.25">
      <c r="A54" s="1" t="s">
        <v>73</v>
      </c>
      <c r="B54" s="2">
        <v>43800</v>
      </c>
      <c r="C54">
        <v>105.7</v>
      </c>
      <c r="D54">
        <v>105</v>
      </c>
    </row>
    <row r="55" spans="1:4" x14ac:dyDescent="0.25">
      <c r="A55" s="1" t="s">
        <v>74</v>
      </c>
      <c r="B55" s="2">
        <v>43800</v>
      </c>
      <c r="C55">
        <v>104.01</v>
      </c>
      <c r="D55">
        <v>104</v>
      </c>
    </row>
    <row r="56" spans="1:4" x14ac:dyDescent="0.25">
      <c r="A56" s="1" t="s">
        <v>75</v>
      </c>
      <c r="B56" s="2">
        <v>43800</v>
      </c>
      <c r="C56">
        <v>103.4</v>
      </c>
      <c r="D56">
        <v>105</v>
      </c>
    </row>
    <row r="57" spans="1:4" x14ac:dyDescent="0.25">
      <c r="A57" s="1" t="s">
        <v>27</v>
      </c>
      <c r="B57" s="2">
        <v>43800</v>
      </c>
      <c r="C57">
        <v>107.4</v>
      </c>
      <c r="D57">
        <v>106</v>
      </c>
    </row>
    <row r="58" spans="1:4" x14ac:dyDescent="0.25">
      <c r="A58" s="1" t="s">
        <v>77</v>
      </c>
      <c r="B58" s="2">
        <v>43800</v>
      </c>
      <c r="C58">
        <v>108.31</v>
      </c>
      <c r="D58">
        <v>108</v>
      </c>
    </row>
    <row r="59" spans="1:4" x14ac:dyDescent="0.25">
      <c r="A59" s="1" t="s">
        <v>78</v>
      </c>
      <c r="B59" s="2">
        <v>43800</v>
      </c>
      <c r="C59">
        <v>110.4</v>
      </c>
      <c r="D59">
        <v>110</v>
      </c>
    </row>
    <row r="60" spans="1:4" x14ac:dyDescent="0.25">
      <c r="A60" s="1" t="s">
        <v>28</v>
      </c>
      <c r="B60" s="2">
        <v>43831</v>
      </c>
      <c r="C60">
        <v>99.87</v>
      </c>
      <c r="D60">
        <v>99.89</v>
      </c>
    </row>
    <row r="61" spans="1:4" x14ac:dyDescent="0.25">
      <c r="A61" s="1" t="s">
        <v>115</v>
      </c>
      <c r="B61" s="2">
        <v>43800</v>
      </c>
      <c r="C61">
        <v>133</v>
      </c>
      <c r="D61">
        <v>133</v>
      </c>
    </row>
    <row r="62" spans="1:4" x14ac:dyDescent="0.25">
      <c r="A62" s="1" t="s">
        <v>142</v>
      </c>
      <c r="B62" s="2">
        <v>43800</v>
      </c>
      <c r="C62">
        <v>148.80000000000001</v>
      </c>
      <c r="D62">
        <v>139</v>
      </c>
    </row>
    <row r="63" spans="1:4" x14ac:dyDescent="0.25">
      <c r="A63" s="1" t="s">
        <v>100</v>
      </c>
      <c r="B63" s="2">
        <v>43800</v>
      </c>
      <c r="C63">
        <v>169.9</v>
      </c>
      <c r="D63">
        <v>170</v>
      </c>
    </row>
    <row r="64" spans="1:4" x14ac:dyDescent="0.25">
      <c r="A64" s="1" t="s">
        <v>93</v>
      </c>
      <c r="B64" s="2">
        <v>43800</v>
      </c>
      <c r="C64">
        <v>109.1</v>
      </c>
      <c r="D64">
        <v>109</v>
      </c>
    </row>
    <row r="65" spans="1:4" x14ac:dyDescent="0.25">
      <c r="A65" s="1" t="s">
        <v>79</v>
      </c>
      <c r="B65" s="2">
        <v>43617</v>
      </c>
      <c r="C65">
        <v>236.4</v>
      </c>
      <c r="D65">
        <v>248</v>
      </c>
    </row>
    <row r="66" spans="1:4" x14ac:dyDescent="0.25">
      <c r="A66" s="1" t="s">
        <v>30</v>
      </c>
      <c r="B66" s="2">
        <v>43800</v>
      </c>
      <c r="C66">
        <v>106.4</v>
      </c>
      <c r="D66">
        <v>106</v>
      </c>
    </row>
    <row r="67" spans="1:4" x14ac:dyDescent="0.25">
      <c r="A67" s="1" t="s">
        <v>31</v>
      </c>
      <c r="B67" s="2">
        <v>43709</v>
      </c>
      <c r="C67">
        <v>1164</v>
      </c>
      <c r="D67">
        <v>1154</v>
      </c>
    </row>
    <row r="68" spans="1:4" x14ac:dyDescent="0.25">
      <c r="A68" s="1" t="s">
        <v>144</v>
      </c>
      <c r="B68" s="2">
        <v>43556</v>
      </c>
      <c r="C68">
        <v>255.8</v>
      </c>
      <c r="D68">
        <v>252</v>
      </c>
    </row>
    <row r="69" spans="1:4" x14ac:dyDescent="0.25">
      <c r="A69" s="1" t="s">
        <v>33</v>
      </c>
      <c r="B69" s="2">
        <v>43831</v>
      </c>
      <c r="C69">
        <v>111.8</v>
      </c>
      <c r="D69">
        <v>113</v>
      </c>
    </row>
    <row r="70" spans="1:4" x14ac:dyDescent="0.25">
      <c r="A70" s="1" t="s">
        <v>145</v>
      </c>
      <c r="B70" s="2">
        <v>43709</v>
      </c>
      <c r="C70">
        <v>125.6</v>
      </c>
      <c r="D70">
        <v>123</v>
      </c>
    </row>
    <row r="71" spans="1:4" x14ac:dyDescent="0.25">
      <c r="A71" s="1" t="s">
        <v>94</v>
      </c>
      <c r="B71" s="2">
        <v>43831</v>
      </c>
      <c r="C71">
        <v>282.43</v>
      </c>
      <c r="D71">
        <v>278</v>
      </c>
    </row>
    <row r="72" spans="1:4" x14ac:dyDescent="0.25">
      <c r="A72" s="1" t="s">
        <v>101</v>
      </c>
      <c r="B72" s="2">
        <v>43800</v>
      </c>
      <c r="C72">
        <v>98.33</v>
      </c>
      <c r="D72">
        <v>98.87</v>
      </c>
    </row>
    <row r="73" spans="1:4" x14ac:dyDescent="0.25">
      <c r="A73" s="1" t="s">
        <v>146</v>
      </c>
      <c r="B73" s="2">
        <v>43800</v>
      </c>
      <c r="C73">
        <v>124.5</v>
      </c>
      <c r="D73">
        <v>125</v>
      </c>
    </row>
    <row r="74" spans="1:4" x14ac:dyDescent="0.25">
      <c r="A74" s="1" t="s">
        <v>81</v>
      </c>
      <c r="B74" s="2">
        <v>43831</v>
      </c>
      <c r="C74">
        <v>108.36</v>
      </c>
      <c r="D74">
        <v>109</v>
      </c>
    </row>
    <row r="75" spans="1:4" x14ac:dyDescent="0.25">
      <c r="A75" s="1" t="s">
        <v>34</v>
      </c>
      <c r="B75" s="2">
        <v>43800</v>
      </c>
      <c r="C75">
        <v>133.13</v>
      </c>
      <c r="D75">
        <v>133</v>
      </c>
    </row>
    <row r="76" spans="1:4" x14ac:dyDescent="0.25">
      <c r="A76" s="1" t="s">
        <v>35</v>
      </c>
      <c r="B76" s="2">
        <v>43800</v>
      </c>
      <c r="C76">
        <v>106</v>
      </c>
      <c r="D76">
        <v>106</v>
      </c>
    </row>
    <row r="77" spans="1:4" x14ac:dyDescent="0.25">
      <c r="A77" s="1" t="s">
        <v>82</v>
      </c>
      <c r="B77" s="2">
        <v>43800</v>
      </c>
      <c r="C77">
        <v>101.6</v>
      </c>
      <c r="D77">
        <v>102</v>
      </c>
    </row>
    <row r="78" spans="1:4" x14ac:dyDescent="0.25">
      <c r="A78" s="1" t="s">
        <v>37</v>
      </c>
      <c r="B78" s="2">
        <v>43800</v>
      </c>
      <c r="C78">
        <v>64.099999999999994</v>
      </c>
      <c r="D78">
        <v>62.2</v>
      </c>
    </row>
    <row r="79" spans="1:4" x14ac:dyDescent="0.25">
      <c r="A79" s="1" t="s">
        <v>83</v>
      </c>
      <c r="B79" s="2">
        <v>43800</v>
      </c>
      <c r="C79">
        <v>112.2</v>
      </c>
      <c r="D79">
        <v>112</v>
      </c>
    </row>
    <row r="80" spans="1:4" x14ac:dyDescent="0.25">
      <c r="A80" s="1" t="s">
        <v>38</v>
      </c>
      <c r="B80" s="2">
        <v>43800</v>
      </c>
      <c r="C80">
        <v>659.85</v>
      </c>
      <c r="D80">
        <v>662</v>
      </c>
    </row>
    <row r="81" spans="1:4" x14ac:dyDescent="0.25">
      <c r="A81" s="1" t="s">
        <v>147</v>
      </c>
      <c r="B81" s="2">
        <v>43800</v>
      </c>
      <c r="C81">
        <v>137.1</v>
      </c>
      <c r="D81">
        <v>138</v>
      </c>
    </row>
    <row r="82" spans="1:4" x14ac:dyDescent="0.25">
      <c r="A82" s="1" t="s">
        <v>39</v>
      </c>
      <c r="B82" s="2">
        <v>43800</v>
      </c>
      <c r="C82">
        <v>121.2</v>
      </c>
      <c r="D82">
        <v>121</v>
      </c>
    </row>
    <row r="83" spans="1:4" x14ac:dyDescent="0.25">
      <c r="A83" s="1" t="s">
        <v>117</v>
      </c>
      <c r="B83" s="2">
        <v>43770</v>
      </c>
      <c r="C83">
        <v>109.4</v>
      </c>
      <c r="D83">
        <v>110</v>
      </c>
    </row>
    <row r="84" spans="1:4" x14ac:dyDescent="0.25">
      <c r="A84" s="1" t="s">
        <v>149</v>
      </c>
      <c r="B84" s="2">
        <v>43770</v>
      </c>
      <c r="C84">
        <v>83.3</v>
      </c>
      <c r="D84">
        <v>83</v>
      </c>
    </row>
    <row r="85" spans="1:4" x14ac:dyDescent="0.25">
      <c r="A85" s="1" t="s">
        <v>40</v>
      </c>
      <c r="B85" s="2">
        <v>43800</v>
      </c>
      <c r="C85">
        <v>95.38</v>
      </c>
      <c r="D85">
        <v>95.85</v>
      </c>
    </row>
    <row r="86" spans="1:4" x14ac:dyDescent="0.25">
      <c r="A86" s="1" t="s">
        <v>85</v>
      </c>
      <c r="B86" s="2">
        <v>43800</v>
      </c>
      <c r="C86">
        <v>109.2</v>
      </c>
      <c r="D86">
        <v>109</v>
      </c>
    </row>
    <row r="87" spans="1:4" x14ac:dyDescent="0.25">
      <c r="A87" s="1" t="s">
        <v>86</v>
      </c>
      <c r="B87" s="2">
        <v>43800</v>
      </c>
      <c r="C87">
        <v>103.7</v>
      </c>
      <c r="D87">
        <v>104</v>
      </c>
    </row>
    <row r="88" spans="1:4" x14ac:dyDescent="0.25">
      <c r="A88" s="1" t="s">
        <v>41</v>
      </c>
      <c r="B88" s="2">
        <v>43800</v>
      </c>
      <c r="C88">
        <v>114.5</v>
      </c>
      <c r="D88">
        <v>114</v>
      </c>
    </row>
    <row r="89" spans="1:4" x14ac:dyDescent="0.25">
      <c r="A89" s="1" t="s">
        <v>42</v>
      </c>
      <c r="B89" s="2">
        <v>43800</v>
      </c>
      <c r="C89">
        <v>103.71</v>
      </c>
      <c r="D89">
        <v>103</v>
      </c>
    </row>
    <row r="90" spans="1:4" x14ac:dyDescent="0.25">
      <c r="A90" s="1" t="s">
        <v>43</v>
      </c>
      <c r="B90" s="2">
        <v>43800</v>
      </c>
      <c r="C90">
        <v>102.2</v>
      </c>
      <c r="D90">
        <v>103</v>
      </c>
    </row>
    <row r="91" spans="1:4" x14ac:dyDescent="0.25">
      <c r="A91" s="1" t="s">
        <v>44</v>
      </c>
      <c r="B91" s="2">
        <v>43770</v>
      </c>
      <c r="C91">
        <v>138.30000000000001</v>
      </c>
      <c r="D91">
        <v>136</v>
      </c>
    </row>
    <row r="92" spans="1:4" x14ac:dyDescent="0.25">
      <c r="A92" s="1" t="s">
        <v>45</v>
      </c>
      <c r="B92" s="2">
        <v>43800</v>
      </c>
      <c r="C92">
        <v>114.3</v>
      </c>
      <c r="D92">
        <v>115</v>
      </c>
    </row>
    <row r="93" spans="1:4" x14ac:dyDescent="0.25">
      <c r="A93" s="1" t="s">
        <v>46</v>
      </c>
      <c r="B93" s="2">
        <v>43800</v>
      </c>
      <c r="C93">
        <v>100.72</v>
      </c>
      <c r="D93">
        <v>101</v>
      </c>
    </row>
    <row r="94" spans="1:4" x14ac:dyDescent="0.25">
      <c r="A94" s="1" t="s">
        <v>47</v>
      </c>
      <c r="B94" s="2">
        <v>43831</v>
      </c>
      <c r="C94">
        <v>99.1</v>
      </c>
      <c r="D94">
        <v>99.6</v>
      </c>
    </row>
    <row r="95" spans="1:4" x14ac:dyDescent="0.25">
      <c r="A95" s="1" t="s">
        <v>151</v>
      </c>
      <c r="B95" s="2">
        <v>43739</v>
      </c>
      <c r="C95">
        <v>101.3</v>
      </c>
      <c r="D95">
        <v>101</v>
      </c>
    </row>
    <row r="96" spans="1:4" x14ac:dyDescent="0.25">
      <c r="A96" s="1" t="s">
        <v>152</v>
      </c>
      <c r="B96" s="2">
        <v>43525</v>
      </c>
      <c r="C96">
        <v>103.16</v>
      </c>
      <c r="D96">
        <v>100</v>
      </c>
    </row>
    <row r="97" spans="1:4" x14ac:dyDescent="0.25">
      <c r="A97" s="1" t="s">
        <v>48</v>
      </c>
      <c r="B97" s="2">
        <v>43831</v>
      </c>
      <c r="C97">
        <v>101.6</v>
      </c>
      <c r="D97">
        <v>101</v>
      </c>
    </row>
    <row r="98" spans="1:4" x14ac:dyDescent="0.25">
      <c r="A98" s="1" t="s">
        <v>153</v>
      </c>
      <c r="B98" s="2">
        <v>43617</v>
      </c>
      <c r="C98">
        <v>608.20000000000005</v>
      </c>
      <c r="D98">
        <v>604</v>
      </c>
    </row>
    <row r="99" spans="1:4" x14ac:dyDescent="0.25">
      <c r="A99" s="1" t="s">
        <v>154</v>
      </c>
      <c r="B99" s="2">
        <v>43678</v>
      </c>
      <c r="C99">
        <v>146.69999999999999</v>
      </c>
      <c r="D99">
        <v>146</v>
      </c>
    </row>
    <row r="100" spans="1:4" x14ac:dyDescent="0.25">
      <c r="A100" s="1" t="s">
        <v>49</v>
      </c>
      <c r="B100" s="2">
        <v>43831</v>
      </c>
      <c r="C100">
        <v>462.42</v>
      </c>
      <c r="D100">
        <v>454</v>
      </c>
    </row>
    <row r="101" spans="1:4" x14ac:dyDescent="0.25">
      <c r="A101" s="1" t="s">
        <v>87</v>
      </c>
      <c r="B101" s="2">
        <v>43770</v>
      </c>
      <c r="C101">
        <v>179</v>
      </c>
      <c r="D101">
        <v>178</v>
      </c>
    </row>
    <row r="102" spans="1:4" x14ac:dyDescent="0.25">
      <c r="A102" s="1" t="s">
        <v>88</v>
      </c>
      <c r="B102" s="2">
        <v>43800</v>
      </c>
      <c r="C102">
        <v>341</v>
      </c>
      <c r="D102">
        <v>354</v>
      </c>
    </row>
    <row r="103" spans="1:4" x14ac:dyDescent="0.25">
      <c r="A103" s="1" t="s">
        <v>51</v>
      </c>
      <c r="B103" s="2">
        <v>43800</v>
      </c>
      <c r="C103">
        <v>115.8</v>
      </c>
      <c r="D103">
        <v>116</v>
      </c>
    </row>
    <row r="104" spans="1:4" x14ac:dyDescent="0.25">
      <c r="A104" s="1" t="s">
        <v>52</v>
      </c>
      <c r="B104" s="2">
        <v>43800</v>
      </c>
      <c r="C104">
        <v>118.8</v>
      </c>
      <c r="D104">
        <v>119</v>
      </c>
    </row>
    <row r="105" spans="1:4" x14ac:dyDescent="0.25">
      <c r="A105" s="1" t="s">
        <v>155</v>
      </c>
      <c r="B105" s="2">
        <v>43831</v>
      </c>
      <c r="C105">
        <v>219.08</v>
      </c>
      <c r="D105">
        <v>224</v>
      </c>
    </row>
    <row r="106" spans="1:4" x14ac:dyDescent="0.25">
      <c r="A106" s="1" t="s">
        <v>53</v>
      </c>
      <c r="B106" s="2">
        <v>43800</v>
      </c>
      <c r="C106">
        <v>100.52</v>
      </c>
      <c r="D106">
        <v>101</v>
      </c>
    </row>
  </sheetData>
  <pageMargins left="0.7" right="0.7" top="0.75" bottom="0.75" header="0.3" footer="0.3"/>
  <tableParts count="1">
    <tablePart r:id="rId1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8557AD-8688-4F32-8A2B-640C5794EFB5}">
  <sheetPr codeName="Sheet10"/>
  <dimension ref="A1:D175"/>
  <sheetViews>
    <sheetView workbookViewId="0">
      <selection activeCell="A2" sqref="A2:A175"/>
    </sheetView>
  </sheetViews>
  <sheetFormatPr defaultRowHeight="15" x14ac:dyDescent="0.25"/>
  <cols>
    <col min="1" max="1" width="22.42578125" bestFit="1" customWidth="1"/>
    <col min="2" max="2" width="11.140625" bestFit="1" customWidth="1"/>
    <col min="3" max="4" width="11" bestFit="1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 s="1" t="s">
        <v>180</v>
      </c>
      <c r="B2" s="2">
        <v>43800</v>
      </c>
      <c r="C2">
        <v>116.3</v>
      </c>
      <c r="D2">
        <v>114</v>
      </c>
    </row>
    <row r="3" spans="1:4" x14ac:dyDescent="0.25">
      <c r="A3" s="1" t="s">
        <v>54</v>
      </c>
      <c r="B3" s="2">
        <v>43831</v>
      </c>
      <c r="C3">
        <v>109.15</v>
      </c>
      <c r="D3">
        <v>107</v>
      </c>
    </row>
    <row r="4" spans="1:4" x14ac:dyDescent="0.25">
      <c r="A4" s="1" t="s">
        <v>172</v>
      </c>
      <c r="B4" s="2">
        <v>43800</v>
      </c>
      <c r="C4">
        <v>219.4</v>
      </c>
      <c r="D4">
        <v>221</v>
      </c>
    </row>
    <row r="5" spans="1:4" x14ac:dyDescent="0.25">
      <c r="A5" s="1" t="s">
        <v>55</v>
      </c>
      <c r="B5" s="2">
        <v>43800</v>
      </c>
      <c r="C5">
        <v>271.22000000000003</v>
      </c>
      <c r="D5">
        <v>266</v>
      </c>
    </row>
    <row r="6" spans="1:4" x14ac:dyDescent="0.25">
      <c r="A6" s="1" t="s">
        <v>89</v>
      </c>
      <c r="B6" s="2">
        <v>43800</v>
      </c>
      <c r="C6">
        <v>283.44</v>
      </c>
      <c r="D6">
        <v>273</v>
      </c>
    </row>
    <row r="7" spans="1:4" x14ac:dyDescent="0.25">
      <c r="A7" s="1" t="s">
        <v>103</v>
      </c>
      <c r="B7" s="2">
        <v>43831</v>
      </c>
      <c r="C7">
        <v>131.44</v>
      </c>
      <c r="D7">
        <v>130</v>
      </c>
    </row>
    <row r="8" spans="1:4" x14ac:dyDescent="0.25">
      <c r="A8" s="1" t="s">
        <v>181</v>
      </c>
      <c r="B8" s="2">
        <v>43770</v>
      </c>
      <c r="C8">
        <v>100.53</v>
      </c>
      <c r="D8">
        <v>100</v>
      </c>
    </row>
    <row r="9" spans="1:4" x14ac:dyDescent="0.25">
      <c r="A9" s="1" t="s">
        <v>4</v>
      </c>
      <c r="B9" s="2">
        <v>43800</v>
      </c>
      <c r="C9">
        <v>116.2</v>
      </c>
      <c r="D9">
        <v>115</v>
      </c>
    </row>
    <row r="10" spans="1:4" x14ac:dyDescent="0.25">
      <c r="A10" s="1" t="s">
        <v>5</v>
      </c>
      <c r="B10" s="2">
        <v>43800</v>
      </c>
      <c r="C10">
        <v>108.1</v>
      </c>
      <c r="D10">
        <v>107</v>
      </c>
    </row>
    <row r="11" spans="1:4" x14ac:dyDescent="0.25">
      <c r="A11" s="1" t="s">
        <v>104</v>
      </c>
      <c r="B11" s="2">
        <v>43800</v>
      </c>
      <c r="C11">
        <v>162.97999999999999</v>
      </c>
      <c r="D11">
        <v>162</v>
      </c>
    </row>
    <row r="12" spans="1:4" x14ac:dyDescent="0.25">
      <c r="A12" s="1" t="s">
        <v>96</v>
      </c>
      <c r="B12" s="2">
        <v>43709</v>
      </c>
      <c r="C12">
        <v>108.8</v>
      </c>
      <c r="D12">
        <v>108</v>
      </c>
    </row>
    <row r="13" spans="1:4" x14ac:dyDescent="0.25">
      <c r="A13" s="1" t="s">
        <v>121</v>
      </c>
      <c r="B13" s="2">
        <v>43800</v>
      </c>
      <c r="C13">
        <v>99.4</v>
      </c>
      <c r="D13">
        <v>100</v>
      </c>
    </row>
    <row r="14" spans="1:4" x14ac:dyDescent="0.25">
      <c r="A14" s="1" t="s">
        <v>122</v>
      </c>
      <c r="B14" s="2">
        <v>43831</v>
      </c>
      <c r="C14">
        <v>276.16000000000003</v>
      </c>
      <c r="D14">
        <v>273</v>
      </c>
    </row>
    <row r="15" spans="1:4" x14ac:dyDescent="0.25">
      <c r="A15" s="1" t="s">
        <v>166</v>
      </c>
      <c r="B15" s="2">
        <v>43800</v>
      </c>
      <c r="C15">
        <v>199.6</v>
      </c>
      <c r="D15">
        <v>198</v>
      </c>
    </row>
    <row r="16" spans="1:4" x14ac:dyDescent="0.25">
      <c r="A16" s="1" t="s">
        <v>56</v>
      </c>
      <c r="B16" s="2">
        <v>43831</v>
      </c>
      <c r="C16">
        <v>109.69</v>
      </c>
      <c r="D16">
        <v>109</v>
      </c>
    </row>
    <row r="17" spans="1:4" x14ac:dyDescent="0.25">
      <c r="A17" s="1" t="s">
        <v>123</v>
      </c>
      <c r="B17" s="2">
        <v>43770</v>
      </c>
      <c r="C17">
        <v>105.1</v>
      </c>
      <c r="D17">
        <v>105</v>
      </c>
    </row>
    <row r="18" spans="1:4" x14ac:dyDescent="0.25">
      <c r="A18" s="1" t="s">
        <v>106</v>
      </c>
      <c r="B18" s="2">
        <v>43800</v>
      </c>
      <c r="C18">
        <v>101.5</v>
      </c>
      <c r="D18">
        <v>102</v>
      </c>
    </row>
    <row r="19" spans="1:4" x14ac:dyDescent="0.25">
      <c r="A19" s="1" t="s">
        <v>182</v>
      </c>
      <c r="B19" s="2">
        <v>43709</v>
      </c>
      <c r="C19">
        <v>106.1</v>
      </c>
      <c r="D19">
        <v>106</v>
      </c>
    </row>
    <row r="20" spans="1:4" x14ac:dyDescent="0.25">
      <c r="A20" s="1" t="s">
        <v>124</v>
      </c>
      <c r="B20" s="2">
        <v>43739</v>
      </c>
      <c r="C20">
        <v>141.6</v>
      </c>
      <c r="D20">
        <v>141</v>
      </c>
    </row>
    <row r="21" spans="1:4" x14ac:dyDescent="0.25">
      <c r="A21" s="1" t="s">
        <v>125</v>
      </c>
      <c r="B21" s="2">
        <v>43831</v>
      </c>
      <c r="C21">
        <v>103.85</v>
      </c>
      <c r="D21">
        <v>104</v>
      </c>
    </row>
    <row r="22" spans="1:4" x14ac:dyDescent="0.25">
      <c r="A22" s="1" t="s">
        <v>107</v>
      </c>
      <c r="B22" s="2">
        <v>43800</v>
      </c>
      <c r="C22">
        <v>101.3</v>
      </c>
      <c r="D22">
        <v>102</v>
      </c>
    </row>
    <row r="23" spans="1:4" x14ac:dyDescent="0.25">
      <c r="A23" s="1" t="s">
        <v>57</v>
      </c>
      <c r="B23" s="2">
        <v>43800</v>
      </c>
      <c r="C23">
        <v>102.2</v>
      </c>
      <c r="D23">
        <v>102</v>
      </c>
    </row>
    <row r="24" spans="1:4" x14ac:dyDescent="0.25">
      <c r="A24" s="1" t="s">
        <v>6</v>
      </c>
      <c r="B24" s="2">
        <v>43831</v>
      </c>
      <c r="C24">
        <v>5331.42</v>
      </c>
      <c r="D24">
        <v>5320</v>
      </c>
    </row>
    <row r="25" spans="1:4" x14ac:dyDescent="0.25">
      <c r="A25" s="1" t="s">
        <v>126</v>
      </c>
      <c r="B25" s="2">
        <v>43770</v>
      </c>
      <c r="C25">
        <v>99.2</v>
      </c>
      <c r="D25">
        <v>99.1</v>
      </c>
    </row>
    <row r="26" spans="1:4" x14ac:dyDescent="0.25">
      <c r="A26" s="1" t="s">
        <v>58</v>
      </c>
      <c r="B26" s="2">
        <v>43800</v>
      </c>
      <c r="C26">
        <v>7162.38</v>
      </c>
      <c r="D26">
        <v>7110</v>
      </c>
    </row>
    <row r="27" spans="1:4" x14ac:dyDescent="0.25">
      <c r="A27" s="1" t="s">
        <v>108</v>
      </c>
      <c r="B27" s="2">
        <v>43800</v>
      </c>
      <c r="C27">
        <v>101.8</v>
      </c>
      <c r="D27">
        <v>101</v>
      </c>
    </row>
    <row r="28" spans="1:4" x14ac:dyDescent="0.25">
      <c r="A28" s="1" t="s">
        <v>127</v>
      </c>
      <c r="B28" s="2">
        <v>43800</v>
      </c>
      <c r="C28">
        <v>114.5</v>
      </c>
      <c r="D28">
        <v>113</v>
      </c>
    </row>
    <row r="29" spans="1:4" x14ac:dyDescent="0.25">
      <c r="A29" s="1" t="s">
        <v>178</v>
      </c>
      <c r="B29" s="2">
        <v>43647</v>
      </c>
      <c r="C29">
        <v>177.47</v>
      </c>
      <c r="D29">
        <v>177</v>
      </c>
    </row>
    <row r="30" spans="1:4" x14ac:dyDescent="0.25">
      <c r="A30" s="1" t="s">
        <v>173</v>
      </c>
      <c r="B30" s="2">
        <v>43709</v>
      </c>
      <c r="C30">
        <v>115.3</v>
      </c>
      <c r="D30">
        <v>115</v>
      </c>
    </row>
    <row r="31" spans="1:4" x14ac:dyDescent="0.25">
      <c r="A31" s="1" t="s">
        <v>7</v>
      </c>
      <c r="B31" s="2">
        <v>43800</v>
      </c>
      <c r="C31">
        <v>136.4</v>
      </c>
      <c r="D31">
        <v>136</v>
      </c>
    </row>
    <row r="32" spans="1:4" x14ac:dyDescent="0.25">
      <c r="A32" s="1" t="s">
        <v>59</v>
      </c>
      <c r="B32" s="2">
        <v>43800</v>
      </c>
      <c r="C32">
        <v>102.29</v>
      </c>
      <c r="D32">
        <v>101</v>
      </c>
    </row>
    <row r="33" spans="1:4" x14ac:dyDescent="0.25">
      <c r="A33" s="1" t="s">
        <v>183</v>
      </c>
      <c r="B33" s="2">
        <v>43617</v>
      </c>
      <c r="C33">
        <v>108.8</v>
      </c>
      <c r="D33">
        <v>108</v>
      </c>
    </row>
    <row r="34" spans="1:4" x14ac:dyDescent="0.25">
      <c r="A34" s="1" t="s">
        <v>175</v>
      </c>
      <c r="B34" s="2">
        <v>43709</v>
      </c>
      <c r="C34">
        <v>105.9</v>
      </c>
      <c r="D34">
        <v>105</v>
      </c>
    </row>
    <row r="35" spans="1:4" x14ac:dyDescent="0.25">
      <c r="A35" s="1" t="s">
        <v>60</v>
      </c>
      <c r="B35" s="2">
        <v>43831</v>
      </c>
      <c r="C35">
        <v>104.32</v>
      </c>
      <c r="D35">
        <v>104</v>
      </c>
    </row>
    <row r="36" spans="1:4" x14ac:dyDescent="0.25">
      <c r="A36" s="1" t="s">
        <v>8</v>
      </c>
      <c r="B36" s="2">
        <v>43831</v>
      </c>
      <c r="C36">
        <v>105.4</v>
      </c>
      <c r="D36">
        <v>104</v>
      </c>
    </row>
    <row r="37" spans="1:4" x14ac:dyDescent="0.25">
      <c r="A37" s="1" t="s">
        <v>9</v>
      </c>
      <c r="B37" s="2">
        <v>43831</v>
      </c>
      <c r="C37">
        <v>104.24</v>
      </c>
      <c r="D37">
        <v>104</v>
      </c>
    </row>
    <row r="38" spans="1:4" x14ac:dyDescent="0.25">
      <c r="A38" s="1" t="s">
        <v>129</v>
      </c>
      <c r="B38" s="2">
        <v>43831</v>
      </c>
      <c r="C38">
        <v>106.23</v>
      </c>
      <c r="D38">
        <v>106</v>
      </c>
    </row>
    <row r="39" spans="1:4" x14ac:dyDescent="0.25">
      <c r="A39" s="1" t="s">
        <v>61</v>
      </c>
      <c r="B39" s="2">
        <v>43800</v>
      </c>
      <c r="C39">
        <v>102.9</v>
      </c>
      <c r="D39">
        <v>103</v>
      </c>
    </row>
    <row r="40" spans="1:4" x14ac:dyDescent="0.25">
      <c r="A40" s="1" t="s">
        <v>62</v>
      </c>
      <c r="B40" s="2">
        <v>43831</v>
      </c>
      <c r="C40">
        <v>100.83</v>
      </c>
      <c r="D40">
        <v>101</v>
      </c>
    </row>
    <row r="41" spans="1:4" x14ac:dyDescent="0.25">
      <c r="A41" s="1" t="s">
        <v>10</v>
      </c>
      <c r="B41" s="2">
        <v>43800</v>
      </c>
      <c r="C41">
        <v>109.4</v>
      </c>
      <c r="D41">
        <v>109</v>
      </c>
    </row>
    <row r="42" spans="1:4" x14ac:dyDescent="0.25">
      <c r="A42" s="1" t="s">
        <v>11</v>
      </c>
      <c r="B42" s="2">
        <v>43831</v>
      </c>
      <c r="C42">
        <v>103</v>
      </c>
      <c r="D42">
        <v>103</v>
      </c>
    </row>
    <row r="43" spans="1:4" x14ac:dyDescent="0.25">
      <c r="A43" s="1" t="s">
        <v>184</v>
      </c>
      <c r="B43" s="2">
        <v>43800</v>
      </c>
      <c r="C43">
        <v>109.7</v>
      </c>
      <c r="D43">
        <v>110</v>
      </c>
    </row>
    <row r="44" spans="1:4" x14ac:dyDescent="0.25">
      <c r="A44" s="1" t="s">
        <v>63</v>
      </c>
      <c r="B44" s="2">
        <v>43800</v>
      </c>
      <c r="C44">
        <v>134.38</v>
      </c>
      <c r="D44">
        <v>134</v>
      </c>
    </row>
    <row r="45" spans="1:4" x14ac:dyDescent="0.25">
      <c r="A45" s="1" t="s">
        <v>185</v>
      </c>
      <c r="B45" s="2">
        <v>43800</v>
      </c>
      <c r="C45">
        <v>107.1</v>
      </c>
      <c r="D45">
        <v>107</v>
      </c>
    </row>
    <row r="46" spans="1:4" x14ac:dyDescent="0.25">
      <c r="A46" s="1" t="s">
        <v>64</v>
      </c>
      <c r="B46" s="2">
        <v>43831</v>
      </c>
      <c r="C46">
        <v>105.45</v>
      </c>
      <c r="D46">
        <v>105</v>
      </c>
    </row>
    <row r="47" spans="1:4" x14ac:dyDescent="0.25">
      <c r="A47" s="1" t="s">
        <v>12</v>
      </c>
      <c r="B47" s="2">
        <v>43800</v>
      </c>
      <c r="C47">
        <v>104.9</v>
      </c>
      <c r="D47">
        <v>105</v>
      </c>
    </row>
    <row r="48" spans="1:4" x14ac:dyDescent="0.25">
      <c r="A48" s="1" t="s">
        <v>130</v>
      </c>
      <c r="B48" s="2">
        <v>43831</v>
      </c>
      <c r="C48">
        <v>112.15</v>
      </c>
      <c r="D48">
        <v>112</v>
      </c>
    </row>
    <row r="49" spans="1:4" x14ac:dyDescent="0.25">
      <c r="A49" s="1" t="s">
        <v>65</v>
      </c>
      <c r="B49" s="2">
        <v>43831</v>
      </c>
      <c r="C49">
        <v>213.3</v>
      </c>
      <c r="D49">
        <v>214</v>
      </c>
    </row>
    <row r="50" spans="1:4" x14ac:dyDescent="0.25">
      <c r="A50" s="1" t="s">
        <v>167</v>
      </c>
      <c r="B50" s="2">
        <v>43831</v>
      </c>
      <c r="C50">
        <v>155.1</v>
      </c>
      <c r="D50">
        <v>154</v>
      </c>
    </row>
    <row r="51" spans="1:4" x14ac:dyDescent="0.25">
      <c r="A51" s="1" t="s">
        <v>13</v>
      </c>
      <c r="B51" s="2">
        <v>43800</v>
      </c>
      <c r="C51">
        <v>105.43</v>
      </c>
      <c r="D51">
        <v>105</v>
      </c>
    </row>
    <row r="52" spans="1:4" x14ac:dyDescent="0.25">
      <c r="A52" s="1" t="s">
        <v>66</v>
      </c>
      <c r="B52" s="2">
        <v>43800</v>
      </c>
      <c r="C52">
        <v>106.14</v>
      </c>
      <c r="D52">
        <v>106</v>
      </c>
    </row>
    <row r="53" spans="1:4" x14ac:dyDescent="0.25">
      <c r="A53" s="1" t="s">
        <v>67</v>
      </c>
      <c r="B53" s="2">
        <v>43800</v>
      </c>
      <c r="C53">
        <v>122.1</v>
      </c>
      <c r="D53">
        <v>121</v>
      </c>
    </row>
    <row r="54" spans="1:4" x14ac:dyDescent="0.25">
      <c r="A54" s="1" t="s">
        <v>97</v>
      </c>
      <c r="B54" s="2">
        <v>43831</v>
      </c>
      <c r="C54">
        <v>113.8</v>
      </c>
      <c r="D54">
        <v>114</v>
      </c>
    </row>
    <row r="55" spans="1:4" x14ac:dyDescent="0.25">
      <c r="A55" s="1" t="s">
        <v>68</v>
      </c>
      <c r="B55" s="2">
        <v>43800</v>
      </c>
      <c r="C55">
        <v>103.7</v>
      </c>
      <c r="D55">
        <v>104</v>
      </c>
    </row>
    <row r="56" spans="1:4" x14ac:dyDescent="0.25">
      <c r="A56" s="1" t="s">
        <v>14</v>
      </c>
      <c r="B56" s="2">
        <v>43831</v>
      </c>
      <c r="C56">
        <v>104.51</v>
      </c>
      <c r="D56">
        <v>105</v>
      </c>
    </row>
    <row r="57" spans="1:4" x14ac:dyDescent="0.25">
      <c r="A57" s="1" t="s">
        <v>176</v>
      </c>
      <c r="B57" s="2">
        <v>43800</v>
      </c>
      <c r="C57">
        <v>143.69999999999999</v>
      </c>
      <c r="D57">
        <v>143</v>
      </c>
    </row>
    <row r="58" spans="1:4" x14ac:dyDescent="0.25">
      <c r="A58" s="1" t="s">
        <v>69</v>
      </c>
      <c r="B58" s="2">
        <v>43800</v>
      </c>
      <c r="C58">
        <v>227.12</v>
      </c>
      <c r="D58">
        <v>226</v>
      </c>
    </row>
    <row r="59" spans="1:4" x14ac:dyDescent="0.25">
      <c r="A59" s="1" t="s">
        <v>70</v>
      </c>
      <c r="B59" s="2">
        <v>43831</v>
      </c>
      <c r="C59">
        <v>139</v>
      </c>
      <c r="D59">
        <v>138</v>
      </c>
    </row>
    <row r="60" spans="1:4" x14ac:dyDescent="0.25">
      <c r="A60" s="1" t="s">
        <v>15</v>
      </c>
      <c r="B60" s="2">
        <v>43831</v>
      </c>
      <c r="C60">
        <v>105.2</v>
      </c>
      <c r="D60">
        <v>106</v>
      </c>
    </row>
    <row r="61" spans="1:4" x14ac:dyDescent="0.25">
      <c r="A61" s="1" t="s">
        <v>161</v>
      </c>
      <c r="B61" s="2">
        <v>43800</v>
      </c>
      <c r="C61">
        <v>110</v>
      </c>
      <c r="D61">
        <v>110</v>
      </c>
    </row>
    <row r="62" spans="1:4" x14ac:dyDescent="0.25">
      <c r="A62" s="1" t="s">
        <v>16</v>
      </c>
      <c r="B62" s="2">
        <v>43800</v>
      </c>
      <c r="C62">
        <v>107.76</v>
      </c>
      <c r="D62">
        <v>107</v>
      </c>
    </row>
    <row r="63" spans="1:4" x14ac:dyDescent="0.25">
      <c r="A63" s="1" t="s">
        <v>132</v>
      </c>
      <c r="B63" s="2">
        <v>43831</v>
      </c>
      <c r="C63">
        <v>141.46</v>
      </c>
      <c r="D63">
        <v>142</v>
      </c>
    </row>
    <row r="64" spans="1:4" x14ac:dyDescent="0.25">
      <c r="A64" s="1" t="s">
        <v>162</v>
      </c>
      <c r="B64" s="2">
        <v>43800</v>
      </c>
      <c r="C64">
        <v>1104.0999999999999</v>
      </c>
      <c r="D64">
        <v>1099</v>
      </c>
    </row>
    <row r="65" spans="1:4" x14ac:dyDescent="0.25">
      <c r="A65" s="1" t="s">
        <v>133</v>
      </c>
      <c r="B65" s="2">
        <v>43770</v>
      </c>
      <c r="C65">
        <v>119.5</v>
      </c>
      <c r="D65">
        <v>120</v>
      </c>
    </row>
    <row r="66" spans="1:4" x14ac:dyDescent="0.25">
      <c r="A66" s="1" t="s">
        <v>157</v>
      </c>
      <c r="B66" s="2">
        <v>43678</v>
      </c>
      <c r="C66">
        <v>125.5</v>
      </c>
      <c r="D66">
        <v>122</v>
      </c>
    </row>
    <row r="67" spans="1:4" x14ac:dyDescent="0.25">
      <c r="A67" s="1" t="s">
        <v>98</v>
      </c>
      <c r="B67" s="2">
        <v>43831</v>
      </c>
      <c r="C67">
        <v>337.2</v>
      </c>
      <c r="D67">
        <v>336</v>
      </c>
    </row>
    <row r="68" spans="1:4" x14ac:dyDescent="0.25">
      <c r="A68" s="1" t="s">
        <v>17</v>
      </c>
      <c r="B68" s="2">
        <v>43800</v>
      </c>
      <c r="C68">
        <v>111.4</v>
      </c>
      <c r="D68">
        <v>111</v>
      </c>
    </row>
    <row r="69" spans="1:4" x14ac:dyDescent="0.25">
      <c r="A69" s="1" t="s">
        <v>18</v>
      </c>
      <c r="B69" s="2">
        <v>43800</v>
      </c>
      <c r="C69">
        <v>1331.4</v>
      </c>
      <c r="D69">
        <v>1328</v>
      </c>
    </row>
    <row r="70" spans="1:4" x14ac:dyDescent="0.25">
      <c r="A70" s="1" t="s">
        <v>91</v>
      </c>
      <c r="B70" s="2">
        <v>43831</v>
      </c>
      <c r="C70">
        <v>469.8</v>
      </c>
      <c r="D70">
        <v>473</v>
      </c>
    </row>
    <row r="71" spans="1:4" x14ac:dyDescent="0.25">
      <c r="A71" s="1" t="s">
        <v>19</v>
      </c>
      <c r="B71" s="2">
        <v>43800</v>
      </c>
      <c r="C71">
        <v>150.4</v>
      </c>
      <c r="D71">
        <v>149</v>
      </c>
    </row>
    <row r="72" spans="1:4" x14ac:dyDescent="0.25">
      <c r="A72" s="1" t="s">
        <v>20</v>
      </c>
      <c r="B72" s="2">
        <v>43831</v>
      </c>
      <c r="C72">
        <v>104.33</v>
      </c>
      <c r="D72">
        <v>104</v>
      </c>
    </row>
    <row r="73" spans="1:4" x14ac:dyDescent="0.25">
      <c r="A73" s="1" t="s">
        <v>160</v>
      </c>
      <c r="B73" s="2">
        <v>43831</v>
      </c>
      <c r="C73">
        <v>195.4</v>
      </c>
      <c r="D73">
        <v>194</v>
      </c>
    </row>
    <row r="74" spans="1:4" x14ac:dyDescent="0.25">
      <c r="A74" s="1" t="s">
        <v>134</v>
      </c>
      <c r="B74" s="2">
        <v>43800</v>
      </c>
      <c r="C74">
        <v>104.6</v>
      </c>
      <c r="D74">
        <v>105</v>
      </c>
    </row>
    <row r="75" spans="1:4" x14ac:dyDescent="0.25">
      <c r="A75" s="1" t="s">
        <v>21</v>
      </c>
      <c r="B75" s="2">
        <v>43800</v>
      </c>
      <c r="C75">
        <v>102.4</v>
      </c>
      <c r="D75">
        <v>102</v>
      </c>
    </row>
    <row r="76" spans="1:4" x14ac:dyDescent="0.25">
      <c r="A76" s="1" t="s">
        <v>22</v>
      </c>
      <c r="B76" s="2">
        <v>43800</v>
      </c>
      <c r="C76">
        <v>100.8</v>
      </c>
      <c r="D76">
        <v>101</v>
      </c>
    </row>
    <row r="77" spans="1:4" x14ac:dyDescent="0.25">
      <c r="A77" s="1" t="s">
        <v>23</v>
      </c>
      <c r="B77" s="2">
        <v>43831</v>
      </c>
      <c r="C77">
        <v>103</v>
      </c>
      <c r="D77">
        <v>103</v>
      </c>
    </row>
    <row r="78" spans="1:4" x14ac:dyDescent="0.25">
      <c r="A78" s="1" t="s">
        <v>112</v>
      </c>
      <c r="B78" s="2">
        <v>43800</v>
      </c>
      <c r="C78">
        <v>105</v>
      </c>
      <c r="D78">
        <v>104</v>
      </c>
    </row>
    <row r="79" spans="1:4" x14ac:dyDescent="0.25">
      <c r="A79" s="1" t="s">
        <v>135</v>
      </c>
      <c r="B79" s="2">
        <v>43800</v>
      </c>
      <c r="C79">
        <v>270.60000000000002</v>
      </c>
      <c r="D79">
        <v>269</v>
      </c>
    </row>
    <row r="80" spans="1:4" x14ac:dyDescent="0.25">
      <c r="A80" s="1" t="s">
        <v>24</v>
      </c>
      <c r="B80" s="2">
        <v>43800</v>
      </c>
      <c r="C80">
        <v>102.3</v>
      </c>
      <c r="D80">
        <v>102</v>
      </c>
    </row>
    <row r="81" spans="1:4" x14ac:dyDescent="0.25">
      <c r="A81" s="1" t="s">
        <v>99</v>
      </c>
      <c r="B81" s="2">
        <v>43800</v>
      </c>
      <c r="C81">
        <v>126</v>
      </c>
      <c r="D81">
        <v>126</v>
      </c>
    </row>
    <row r="82" spans="1:4" x14ac:dyDescent="0.25">
      <c r="A82" s="1" t="s">
        <v>71</v>
      </c>
      <c r="B82" s="2">
        <v>43800</v>
      </c>
      <c r="C82">
        <v>792.2</v>
      </c>
      <c r="D82">
        <v>787</v>
      </c>
    </row>
    <row r="83" spans="1:4" x14ac:dyDescent="0.25">
      <c r="A83" s="1" t="s">
        <v>25</v>
      </c>
      <c r="B83" s="2">
        <v>43831</v>
      </c>
      <c r="C83">
        <v>205.4</v>
      </c>
      <c r="D83">
        <v>205</v>
      </c>
    </row>
    <row r="84" spans="1:4" x14ac:dyDescent="0.25">
      <c r="A84" s="1" t="s">
        <v>179</v>
      </c>
      <c r="B84" s="2">
        <v>43800</v>
      </c>
      <c r="C84">
        <v>106</v>
      </c>
      <c r="D84">
        <v>106</v>
      </c>
    </row>
    <row r="85" spans="1:4" x14ac:dyDescent="0.25">
      <c r="A85" s="1" t="s">
        <v>136</v>
      </c>
      <c r="B85" s="2">
        <v>43800</v>
      </c>
      <c r="C85">
        <v>115.2</v>
      </c>
      <c r="D85">
        <v>115</v>
      </c>
    </row>
    <row r="86" spans="1:4" x14ac:dyDescent="0.25">
      <c r="A86" s="1" t="s">
        <v>92</v>
      </c>
      <c r="B86" s="2">
        <v>43800</v>
      </c>
      <c r="C86">
        <v>266.39999999999998</v>
      </c>
      <c r="D86">
        <v>264</v>
      </c>
    </row>
    <row r="87" spans="1:4" x14ac:dyDescent="0.25">
      <c r="A87" s="1" t="s">
        <v>137</v>
      </c>
      <c r="B87" s="2">
        <v>43800</v>
      </c>
      <c r="C87">
        <v>110.7</v>
      </c>
      <c r="D87">
        <v>111</v>
      </c>
    </row>
    <row r="88" spans="1:4" x14ac:dyDescent="0.25">
      <c r="A88" s="1" t="s">
        <v>72</v>
      </c>
      <c r="B88" s="2">
        <v>43800</v>
      </c>
      <c r="C88">
        <v>108.8</v>
      </c>
      <c r="D88">
        <v>109</v>
      </c>
    </row>
    <row r="89" spans="1:4" x14ac:dyDescent="0.25">
      <c r="A89" s="1" t="s">
        <v>26</v>
      </c>
      <c r="B89" s="2">
        <v>43800</v>
      </c>
      <c r="C89">
        <v>115.54</v>
      </c>
      <c r="D89">
        <v>112</v>
      </c>
    </row>
    <row r="90" spans="1:4" x14ac:dyDescent="0.25">
      <c r="A90" s="1" t="s">
        <v>138</v>
      </c>
      <c r="B90" s="2">
        <v>43800</v>
      </c>
      <c r="C90">
        <v>115.39</v>
      </c>
      <c r="D90">
        <v>115</v>
      </c>
    </row>
    <row r="91" spans="1:4" x14ac:dyDescent="0.25">
      <c r="A91" s="1" t="s">
        <v>139</v>
      </c>
      <c r="B91" s="2">
        <v>43709</v>
      </c>
      <c r="C91">
        <v>496.68</v>
      </c>
      <c r="D91">
        <v>492</v>
      </c>
    </row>
    <row r="92" spans="1:4" x14ac:dyDescent="0.25">
      <c r="A92" s="1" t="s">
        <v>140</v>
      </c>
      <c r="B92" s="2">
        <v>43709</v>
      </c>
      <c r="C92">
        <v>262.2</v>
      </c>
      <c r="D92">
        <v>263</v>
      </c>
    </row>
    <row r="93" spans="1:4" x14ac:dyDescent="0.25">
      <c r="A93" s="1" t="s">
        <v>73</v>
      </c>
      <c r="B93" s="2">
        <v>43800</v>
      </c>
      <c r="C93">
        <v>111.02</v>
      </c>
      <c r="D93">
        <v>111</v>
      </c>
    </row>
    <row r="94" spans="1:4" x14ac:dyDescent="0.25">
      <c r="A94" s="1" t="s">
        <v>74</v>
      </c>
      <c r="B94" s="2">
        <v>43800</v>
      </c>
      <c r="C94">
        <v>106.08</v>
      </c>
      <c r="D94">
        <v>106</v>
      </c>
    </row>
    <row r="95" spans="1:4" x14ac:dyDescent="0.25">
      <c r="A95" s="1" t="s">
        <v>113</v>
      </c>
      <c r="B95" s="2">
        <v>43800</v>
      </c>
      <c r="C95">
        <v>117.28</v>
      </c>
      <c r="D95">
        <v>117</v>
      </c>
    </row>
    <row r="96" spans="1:4" x14ac:dyDescent="0.25">
      <c r="A96" s="1" t="s">
        <v>75</v>
      </c>
      <c r="B96" s="2">
        <v>43800</v>
      </c>
      <c r="C96">
        <v>113.32</v>
      </c>
      <c r="D96">
        <v>113</v>
      </c>
    </row>
    <row r="97" spans="1:4" x14ac:dyDescent="0.25">
      <c r="A97" s="1" t="s">
        <v>164</v>
      </c>
      <c r="B97" s="2">
        <v>43770</v>
      </c>
      <c r="C97">
        <v>126</v>
      </c>
      <c r="D97">
        <v>126</v>
      </c>
    </row>
    <row r="98" spans="1:4" x14ac:dyDescent="0.25">
      <c r="A98" s="1" t="s">
        <v>141</v>
      </c>
      <c r="B98" s="2">
        <v>43800</v>
      </c>
      <c r="C98">
        <v>122.56</v>
      </c>
      <c r="D98">
        <v>120</v>
      </c>
    </row>
    <row r="99" spans="1:4" x14ac:dyDescent="0.25">
      <c r="A99" s="1" t="s">
        <v>27</v>
      </c>
      <c r="B99" s="2">
        <v>43800</v>
      </c>
      <c r="C99">
        <v>122.3</v>
      </c>
      <c r="D99">
        <v>122</v>
      </c>
    </row>
    <row r="100" spans="1:4" x14ac:dyDescent="0.25">
      <c r="A100" s="1" t="s">
        <v>76</v>
      </c>
      <c r="B100" s="2">
        <v>43770</v>
      </c>
      <c r="C100">
        <v>99.9</v>
      </c>
      <c r="D100">
        <v>100</v>
      </c>
    </row>
    <row r="101" spans="1:4" x14ac:dyDescent="0.25">
      <c r="A101" s="1" t="s">
        <v>114</v>
      </c>
      <c r="B101" s="2">
        <v>43800</v>
      </c>
      <c r="C101">
        <v>99.9</v>
      </c>
      <c r="D101">
        <v>100</v>
      </c>
    </row>
    <row r="102" spans="1:4" x14ac:dyDescent="0.25">
      <c r="A102" s="1" t="s">
        <v>77</v>
      </c>
      <c r="B102" s="2">
        <v>43800</v>
      </c>
      <c r="C102">
        <v>103.44</v>
      </c>
      <c r="D102">
        <v>104</v>
      </c>
    </row>
    <row r="103" spans="1:4" x14ac:dyDescent="0.25">
      <c r="A103" s="1" t="s">
        <v>168</v>
      </c>
      <c r="B103" s="2">
        <v>43800</v>
      </c>
      <c r="C103">
        <v>112.3</v>
      </c>
      <c r="D103">
        <v>112</v>
      </c>
    </row>
    <row r="104" spans="1:4" x14ac:dyDescent="0.25">
      <c r="A104" s="1" t="s">
        <v>78</v>
      </c>
      <c r="B104" s="2">
        <v>43831</v>
      </c>
      <c r="C104">
        <v>105.86</v>
      </c>
      <c r="D104">
        <v>103</v>
      </c>
    </row>
    <row r="105" spans="1:4" x14ac:dyDescent="0.25">
      <c r="A105" s="1" t="s">
        <v>28</v>
      </c>
      <c r="B105" s="2">
        <v>43831</v>
      </c>
      <c r="C105">
        <v>106.45</v>
      </c>
      <c r="D105">
        <v>106</v>
      </c>
    </row>
    <row r="106" spans="1:4" x14ac:dyDescent="0.25">
      <c r="A106" s="1" t="s">
        <v>115</v>
      </c>
      <c r="B106" s="2">
        <v>43800</v>
      </c>
      <c r="C106">
        <v>2603.41</v>
      </c>
      <c r="D106">
        <v>2581</v>
      </c>
    </row>
    <row r="107" spans="1:4" x14ac:dyDescent="0.25">
      <c r="A107" s="1" t="s">
        <v>142</v>
      </c>
      <c r="B107" s="2">
        <v>43800</v>
      </c>
      <c r="C107">
        <v>122</v>
      </c>
      <c r="D107">
        <v>121</v>
      </c>
    </row>
    <row r="108" spans="1:4" x14ac:dyDescent="0.25">
      <c r="A108" s="1" t="s">
        <v>100</v>
      </c>
      <c r="B108" s="2">
        <v>43800</v>
      </c>
      <c r="C108">
        <v>105.7</v>
      </c>
      <c r="D108">
        <v>106</v>
      </c>
    </row>
    <row r="109" spans="1:4" x14ac:dyDescent="0.25">
      <c r="A109" s="1" t="s">
        <v>93</v>
      </c>
      <c r="B109" s="2">
        <v>43800</v>
      </c>
      <c r="C109">
        <v>121.2</v>
      </c>
      <c r="D109">
        <v>121</v>
      </c>
    </row>
    <row r="110" spans="1:4" x14ac:dyDescent="0.25">
      <c r="A110" s="1" t="s">
        <v>79</v>
      </c>
      <c r="B110" s="2">
        <v>43831</v>
      </c>
      <c r="C110">
        <v>126.06</v>
      </c>
      <c r="D110">
        <v>125</v>
      </c>
    </row>
    <row r="111" spans="1:4" x14ac:dyDescent="0.25">
      <c r="A111" s="1" t="s">
        <v>29</v>
      </c>
      <c r="B111" s="2">
        <v>43770</v>
      </c>
      <c r="C111">
        <v>161.26</v>
      </c>
      <c r="D111">
        <v>161</v>
      </c>
    </row>
    <row r="112" spans="1:4" x14ac:dyDescent="0.25">
      <c r="A112" s="1" t="s">
        <v>143</v>
      </c>
      <c r="B112" s="2">
        <v>43800</v>
      </c>
      <c r="C112">
        <v>138.54</v>
      </c>
      <c r="D112">
        <v>139</v>
      </c>
    </row>
    <row r="113" spans="1:4" x14ac:dyDescent="0.25">
      <c r="A113" s="1" t="s">
        <v>169</v>
      </c>
      <c r="B113" s="2">
        <v>43800</v>
      </c>
      <c r="C113">
        <v>132.51</v>
      </c>
      <c r="D113">
        <v>133</v>
      </c>
    </row>
    <row r="114" spans="1:4" x14ac:dyDescent="0.25">
      <c r="A114" s="1" t="s">
        <v>30</v>
      </c>
      <c r="B114" s="2">
        <v>43800</v>
      </c>
      <c r="C114">
        <v>106.8</v>
      </c>
      <c r="D114">
        <v>107</v>
      </c>
    </row>
    <row r="115" spans="1:4" x14ac:dyDescent="0.25">
      <c r="A115" s="1" t="s">
        <v>80</v>
      </c>
      <c r="B115" s="2">
        <v>43800</v>
      </c>
      <c r="C115">
        <v>109.62</v>
      </c>
      <c r="D115">
        <v>109</v>
      </c>
    </row>
    <row r="116" spans="1:4" x14ac:dyDescent="0.25">
      <c r="A116" s="1" t="s">
        <v>31</v>
      </c>
      <c r="B116" s="2">
        <v>43800</v>
      </c>
      <c r="C116">
        <v>1044</v>
      </c>
      <c r="D116">
        <v>1039</v>
      </c>
    </row>
    <row r="117" spans="1:4" x14ac:dyDescent="0.25">
      <c r="A117" s="1" t="s">
        <v>144</v>
      </c>
      <c r="B117" s="2">
        <v>43800</v>
      </c>
      <c r="C117">
        <v>232.6</v>
      </c>
      <c r="D117">
        <v>230</v>
      </c>
    </row>
    <row r="118" spans="1:4" x14ac:dyDescent="0.25">
      <c r="A118" s="1" t="s">
        <v>116</v>
      </c>
      <c r="B118" s="2">
        <v>43800</v>
      </c>
      <c r="C118">
        <v>103.3</v>
      </c>
      <c r="D118">
        <v>103</v>
      </c>
    </row>
    <row r="119" spans="1:4" x14ac:dyDescent="0.25">
      <c r="A119" s="1" t="s">
        <v>32</v>
      </c>
      <c r="B119" s="2">
        <v>43800</v>
      </c>
      <c r="C119">
        <v>307.5</v>
      </c>
      <c r="D119">
        <v>305</v>
      </c>
    </row>
    <row r="120" spans="1:4" x14ac:dyDescent="0.25">
      <c r="A120" s="1" t="s">
        <v>33</v>
      </c>
      <c r="B120" s="2">
        <v>43831</v>
      </c>
      <c r="C120">
        <v>111.3</v>
      </c>
      <c r="D120">
        <v>111</v>
      </c>
    </row>
    <row r="121" spans="1:4" x14ac:dyDescent="0.25">
      <c r="A121" s="1" t="s">
        <v>145</v>
      </c>
      <c r="B121" s="2">
        <v>43800</v>
      </c>
      <c r="C121">
        <v>105.9</v>
      </c>
      <c r="D121">
        <v>106</v>
      </c>
    </row>
    <row r="122" spans="1:4" x14ac:dyDescent="0.25">
      <c r="A122" s="1" t="s">
        <v>94</v>
      </c>
      <c r="B122" s="2">
        <v>43831</v>
      </c>
      <c r="C122">
        <v>266.97000000000003</v>
      </c>
      <c r="D122">
        <v>263</v>
      </c>
    </row>
    <row r="123" spans="1:4" x14ac:dyDescent="0.25">
      <c r="A123" s="1" t="s">
        <v>101</v>
      </c>
      <c r="B123" s="2">
        <v>43800</v>
      </c>
      <c r="C123">
        <v>101.66</v>
      </c>
      <c r="D123">
        <v>102</v>
      </c>
    </row>
    <row r="124" spans="1:4" x14ac:dyDescent="0.25">
      <c r="A124" s="1" t="s">
        <v>186</v>
      </c>
      <c r="B124" s="2">
        <v>43800</v>
      </c>
      <c r="C124">
        <v>104.6</v>
      </c>
      <c r="D124">
        <v>105</v>
      </c>
    </row>
    <row r="125" spans="1:4" x14ac:dyDescent="0.25">
      <c r="A125" s="1" t="s">
        <v>170</v>
      </c>
      <c r="B125" s="2">
        <v>43709</v>
      </c>
      <c r="C125">
        <v>144.5</v>
      </c>
      <c r="D125">
        <v>144</v>
      </c>
    </row>
    <row r="126" spans="1:4" x14ac:dyDescent="0.25">
      <c r="A126" s="1" t="s">
        <v>146</v>
      </c>
      <c r="B126" s="2">
        <v>43831</v>
      </c>
      <c r="C126">
        <v>106.1</v>
      </c>
      <c r="D126">
        <v>106</v>
      </c>
    </row>
    <row r="127" spans="1:4" x14ac:dyDescent="0.25">
      <c r="A127" s="1" t="s">
        <v>81</v>
      </c>
      <c r="B127" s="2">
        <v>43831</v>
      </c>
      <c r="C127">
        <v>132.77000000000001</v>
      </c>
      <c r="D127">
        <v>133</v>
      </c>
    </row>
    <row r="128" spans="1:4" x14ac:dyDescent="0.25">
      <c r="A128" s="1" t="s">
        <v>34</v>
      </c>
      <c r="B128" s="2">
        <v>43831</v>
      </c>
      <c r="C128">
        <v>122.6</v>
      </c>
      <c r="D128">
        <v>122</v>
      </c>
    </row>
    <row r="129" spans="1:4" x14ac:dyDescent="0.25">
      <c r="A129" s="1" t="s">
        <v>35</v>
      </c>
      <c r="B129" s="2">
        <v>43800</v>
      </c>
      <c r="C129">
        <v>181.1</v>
      </c>
      <c r="D129">
        <v>180</v>
      </c>
    </row>
    <row r="130" spans="1:4" x14ac:dyDescent="0.25">
      <c r="A130" s="1" t="s">
        <v>82</v>
      </c>
      <c r="B130" s="2">
        <v>43800</v>
      </c>
      <c r="C130">
        <v>104.09</v>
      </c>
      <c r="D130">
        <v>104</v>
      </c>
    </row>
    <row r="131" spans="1:4" x14ac:dyDescent="0.25">
      <c r="A131" s="1" t="s">
        <v>36</v>
      </c>
      <c r="B131" s="2">
        <v>43770</v>
      </c>
      <c r="C131">
        <v>119.59</v>
      </c>
      <c r="D131">
        <v>120</v>
      </c>
    </row>
    <row r="132" spans="1:4" x14ac:dyDescent="0.25">
      <c r="A132" s="1" t="s">
        <v>37</v>
      </c>
      <c r="B132" s="2">
        <v>43800</v>
      </c>
      <c r="C132">
        <v>108.26</v>
      </c>
      <c r="D132">
        <v>108</v>
      </c>
    </row>
    <row r="133" spans="1:4" x14ac:dyDescent="0.25">
      <c r="A133" s="1" t="s">
        <v>83</v>
      </c>
      <c r="B133" s="2">
        <v>43800</v>
      </c>
      <c r="C133">
        <v>100.42</v>
      </c>
      <c r="D133">
        <v>99.8</v>
      </c>
    </row>
    <row r="134" spans="1:4" x14ac:dyDescent="0.25">
      <c r="A134" s="1" t="s">
        <v>38</v>
      </c>
      <c r="B134" s="2">
        <v>43831</v>
      </c>
      <c r="C134">
        <v>594.70000000000005</v>
      </c>
      <c r="D134">
        <v>593</v>
      </c>
    </row>
    <row r="135" spans="1:4" x14ac:dyDescent="0.25">
      <c r="A135" s="1" t="s">
        <v>147</v>
      </c>
      <c r="B135" s="2">
        <v>43831</v>
      </c>
      <c r="C135">
        <v>132.30000000000001</v>
      </c>
      <c r="D135">
        <v>133</v>
      </c>
    </row>
    <row r="136" spans="1:4" x14ac:dyDescent="0.25">
      <c r="A136" s="1" t="s">
        <v>148</v>
      </c>
      <c r="B136" s="2">
        <v>43800</v>
      </c>
      <c r="C136">
        <v>133.97999999999999</v>
      </c>
      <c r="D136">
        <v>132</v>
      </c>
    </row>
    <row r="137" spans="1:4" x14ac:dyDescent="0.25">
      <c r="A137" s="1" t="s">
        <v>39</v>
      </c>
      <c r="B137" s="2">
        <v>43800</v>
      </c>
      <c r="C137">
        <v>106.5</v>
      </c>
      <c r="D137">
        <v>106</v>
      </c>
    </row>
    <row r="138" spans="1:4" x14ac:dyDescent="0.25">
      <c r="A138" s="1" t="s">
        <v>117</v>
      </c>
      <c r="B138" s="2">
        <v>43800</v>
      </c>
      <c r="C138">
        <v>105.8</v>
      </c>
      <c r="D138">
        <v>107</v>
      </c>
    </row>
    <row r="139" spans="1:4" x14ac:dyDescent="0.25">
      <c r="A139" s="1" t="s">
        <v>118</v>
      </c>
      <c r="B139" s="2">
        <v>43800</v>
      </c>
      <c r="C139">
        <v>198.6</v>
      </c>
      <c r="D139">
        <v>198</v>
      </c>
    </row>
    <row r="140" spans="1:4" x14ac:dyDescent="0.25">
      <c r="A140" s="1" t="s">
        <v>149</v>
      </c>
      <c r="B140" s="2">
        <v>43831</v>
      </c>
      <c r="C140">
        <v>112.5</v>
      </c>
      <c r="D140">
        <v>112</v>
      </c>
    </row>
    <row r="141" spans="1:4" x14ac:dyDescent="0.25">
      <c r="A141" s="1" t="s">
        <v>84</v>
      </c>
      <c r="B141" s="2">
        <v>43800</v>
      </c>
      <c r="C141">
        <v>281.2</v>
      </c>
      <c r="D141">
        <v>280</v>
      </c>
    </row>
    <row r="142" spans="1:4" x14ac:dyDescent="0.25">
      <c r="A142" s="1" t="s">
        <v>40</v>
      </c>
      <c r="B142" s="2">
        <v>43800</v>
      </c>
      <c r="C142">
        <v>101</v>
      </c>
      <c r="D142">
        <v>101</v>
      </c>
    </row>
    <row r="143" spans="1:4" x14ac:dyDescent="0.25">
      <c r="A143" s="1" t="s">
        <v>85</v>
      </c>
      <c r="B143" s="2">
        <v>43800</v>
      </c>
      <c r="C143">
        <v>174.3</v>
      </c>
      <c r="D143">
        <v>174</v>
      </c>
    </row>
    <row r="144" spans="1:4" x14ac:dyDescent="0.25">
      <c r="A144" s="1" t="s">
        <v>86</v>
      </c>
      <c r="B144" s="2">
        <v>43831</v>
      </c>
      <c r="C144">
        <v>104.45</v>
      </c>
      <c r="D144">
        <v>105</v>
      </c>
    </row>
    <row r="145" spans="1:4" x14ac:dyDescent="0.25">
      <c r="A145" s="1" t="s">
        <v>187</v>
      </c>
      <c r="B145" s="2">
        <v>43800</v>
      </c>
      <c r="C145">
        <v>114.64</v>
      </c>
      <c r="D145">
        <v>116</v>
      </c>
    </row>
    <row r="146" spans="1:4" x14ac:dyDescent="0.25">
      <c r="A146" s="1" t="s">
        <v>41</v>
      </c>
      <c r="B146" s="2">
        <v>43800</v>
      </c>
      <c r="C146">
        <v>113.8</v>
      </c>
      <c r="D146">
        <v>114</v>
      </c>
    </row>
    <row r="147" spans="1:4" x14ac:dyDescent="0.25">
      <c r="A147" s="1" t="s">
        <v>42</v>
      </c>
      <c r="B147" s="2">
        <v>43831</v>
      </c>
      <c r="C147">
        <v>105.79</v>
      </c>
      <c r="D147">
        <v>105</v>
      </c>
    </row>
    <row r="148" spans="1:4" x14ac:dyDescent="0.25">
      <c r="A148" s="1" t="s">
        <v>188</v>
      </c>
      <c r="B148" s="2">
        <v>43800</v>
      </c>
      <c r="C148">
        <v>10656.52</v>
      </c>
      <c r="D148">
        <v>10577</v>
      </c>
    </row>
    <row r="149" spans="1:4" x14ac:dyDescent="0.25">
      <c r="A149" s="1" t="s">
        <v>43</v>
      </c>
      <c r="B149" s="2">
        <v>43831</v>
      </c>
      <c r="C149">
        <v>104.18</v>
      </c>
      <c r="D149">
        <v>105</v>
      </c>
    </row>
    <row r="150" spans="1:4" x14ac:dyDescent="0.25">
      <c r="A150" s="1" t="s">
        <v>44</v>
      </c>
      <c r="B150" s="2">
        <v>43831</v>
      </c>
      <c r="C150">
        <v>134.30000000000001</v>
      </c>
      <c r="D150">
        <v>132</v>
      </c>
    </row>
    <row r="151" spans="1:4" x14ac:dyDescent="0.25">
      <c r="A151" s="1" t="s">
        <v>150</v>
      </c>
      <c r="B151" s="2">
        <v>43739</v>
      </c>
      <c r="C151">
        <v>2203.7399999999998</v>
      </c>
      <c r="D151">
        <v>2160</v>
      </c>
    </row>
    <row r="152" spans="1:4" x14ac:dyDescent="0.25">
      <c r="A152" s="1" t="s">
        <v>159</v>
      </c>
      <c r="B152" s="2">
        <v>43770</v>
      </c>
      <c r="C152">
        <v>143.1</v>
      </c>
      <c r="D152">
        <v>143</v>
      </c>
    </row>
    <row r="153" spans="1:4" x14ac:dyDescent="0.25">
      <c r="A153" s="1" t="s">
        <v>102</v>
      </c>
      <c r="B153" s="2">
        <v>43709</v>
      </c>
      <c r="C153">
        <v>141.30000000000001</v>
      </c>
      <c r="D153">
        <v>141</v>
      </c>
    </row>
    <row r="154" spans="1:4" x14ac:dyDescent="0.25">
      <c r="A154" s="1" t="s">
        <v>45</v>
      </c>
      <c r="B154" s="2">
        <v>43800</v>
      </c>
      <c r="C154">
        <v>337.68</v>
      </c>
      <c r="D154">
        <v>336</v>
      </c>
    </row>
    <row r="155" spans="1:4" x14ac:dyDescent="0.25">
      <c r="A155" s="1" t="s">
        <v>46</v>
      </c>
      <c r="B155" s="2">
        <v>43831</v>
      </c>
      <c r="C155">
        <v>101.47</v>
      </c>
      <c r="D155">
        <v>102</v>
      </c>
    </row>
    <row r="156" spans="1:4" x14ac:dyDescent="0.25">
      <c r="A156" s="1" t="s">
        <v>189</v>
      </c>
      <c r="B156" s="2">
        <v>43435</v>
      </c>
      <c r="C156">
        <v>811.2</v>
      </c>
      <c r="D156">
        <v>796</v>
      </c>
    </row>
    <row r="157" spans="1:4" x14ac:dyDescent="0.25">
      <c r="A157" s="1" t="s">
        <v>47</v>
      </c>
      <c r="B157" s="2">
        <v>43831</v>
      </c>
      <c r="C157">
        <v>103.27</v>
      </c>
      <c r="D157">
        <v>103</v>
      </c>
    </row>
    <row r="158" spans="1:4" x14ac:dyDescent="0.25">
      <c r="A158" s="1" t="s">
        <v>151</v>
      </c>
      <c r="B158" s="2">
        <v>43800</v>
      </c>
      <c r="C158">
        <v>100.8</v>
      </c>
      <c r="D158">
        <v>101</v>
      </c>
    </row>
    <row r="159" spans="1:4" x14ac:dyDescent="0.25">
      <c r="A159" s="1" t="s">
        <v>152</v>
      </c>
      <c r="B159" s="2">
        <v>43831</v>
      </c>
      <c r="C159">
        <v>117.6</v>
      </c>
      <c r="D159">
        <v>117</v>
      </c>
    </row>
    <row r="160" spans="1:4" x14ac:dyDescent="0.25">
      <c r="A160" s="1" t="s">
        <v>48</v>
      </c>
      <c r="B160" s="2">
        <v>43831</v>
      </c>
      <c r="C160">
        <v>102.78</v>
      </c>
      <c r="D160">
        <v>103</v>
      </c>
    </row>
    <row r="161" spans="1:4" x14ac:dyDescent="0.25">
      <c r="A161" s="1" t="s">
        <v>119</v>
      </c>
      <c r="B161" s="2">
        <v>43800</v>
      </c>
      <c r="C161">
        <v>103.5</v>
      </c>
      <c r="D161">
        <v>104</v>
      </c>
    </row>
    <row r="162" spans="1:4" x14ac:dyDescent="0.25">
      <c r="A162" s="1" t="s">
        <v>153</v>
      </c>
      <c r="B162" s="2">
        <v>43800</v>
      </c>
      <c r="C162">
        <v>108.6</v>
      </c>
      <c r="D162">
        <v>109</v>
      </c>
    </row>
    <row r="163" spans="1:4" x14ac:dyDescent="0.25">
      <c r="A163" s="1" t="s">
        <v>154</v>
      </c>
      <c r="B163" s="2">
        <v>43831</v>
      </c>
      <c r="C163">
        <v>129.1</v>
      </c>
      <c r="D163">
        <v>128</v>
      </c>
    </row>
    <row r="164" spans="1:4" x14ac:dyDescent="0.25">
      <c r="A164" s="1" t="s">
        <v>49</v>
      </c>
      <c r="B164" s="2">
        <v>43831</v>
      </c>
      <c r="C164">
        <v>446.45</v>
      </c>
      <c r="D164">
        <v>440</v>
      </c>
    </row>
    <row r="165" spans="1:4" x14ac:dyDescent="0.25">
      <c r="A165" s="1" t="s">
        <v>87</v>
      </c>
      <c r="B165" s="2">
        <v>43831</v>
      </c>
      <c r="C165">
        <v>180.2</v>
      </c>
      <c r="D165">
        <v>180</v>
      </c>
    </row>
    <row r="166" spans="1:4" x14ac:dyDescent="0.25">
      <c r="A166" s="1" t="s">
        <v>88</v>
      </c>
      <c r="B166" s="2">
        <v>43800</v>
      </c>
      <c r="C166">
        <v>99.8</v>
      </c>
      <c r="D166">
        <v>100</v>
      </c>
    </row>
    <row r="167" spans="1:4" x14ac:dyDescent="0.25">
      <c r="A167" s="1" t="s">
        <v>50</v>
      </c>
      <c r="B167" s="2">
        <v>43800</v>
      </c>
      <c r="C167">
        <v>108.24</v>
      </c>
      <c r="D167">
        <v>108</v>
      </c>
    </row>
    <row r="168" spans="1:4" x14ac:dyDescent="0.25">
      <c r="A168" s="1" t="s">
        <v>51</v>
      </c>
      <c r="B168" s="2">
        <v>43800</v>
      </c>
      <c r="C168">
        <v>108.5</v>
      </c>
      <c r="D168">
        <v>108</v>
      </c>
    </row>
    <row r="169" spans="1:4" x14ac:dyDescent="0.25">
      <c r="A169" s="1" t="s">
        <v>52</v>
      </c>
      <c r="B169" s="2">
        <v>43800</v>
      </c>
      <c r="C169">
        <v>258.5</v>
      </c>
      <c r="D169">
        <v>258</v>
      </c>
    </row>
    <row r="170" spans="1:4" x14ac:dyDescent="0.25">
      <c r="A170" s="1" t="s">
        <v>155</v>
      </c>
      <c r="B170" s="2">
        <v>43831</v>
      </c>
      <c r="C170">
        <v>207.27</v>
      </c>
      <c r="D170">
        <v>203</v>
      </c>
    </row>
    <row r="171" spans="1:4" x14ac:dyDescent="0.25">
      <c r="A171" s="1" t="s">
        <v>190</v>
      </c>
      <c r="B171" s="2">
        <v>43617</v>
      </c>
      <c r="C171">
        <v>158.1</v>
      </c>
      <c r="D171">
        <v>157</v>
      </c>
    </row>
    <row r="172" spans="1:4" x14ac:dyDescent="0.25">
      <c r="A172" s="1" t="s">
        <v>95</v>
      </c>
      <c r="B172" s="2">
        <v>43709</v>
      </c>
      <c r="C172">
        <v>7881012857.5</v>
      </c>
      <c r="D172">
        <v>5048921385</v>
      </c>
    </row>
    <row r="173" spans="1:4" x14ac:dyDescent="0.25">
      <c r="A173" s="1" t="s">
        <v>53</v>
      </c>
      <c r="B173" s="2">
        <v>43831</v>
      </c>
      <c r="C173">
        <v>118.09</v>
      </c>
      <c r="D173">
        <v>117</v>
      </c>
    </row>
    <row r="174" spans="1:4" x14ac:dyDescent="0.25">
      <c r="A174" s="1" t="s">
        <v>163</v>
      </c>
      <c r="B174" s="2">
        <v>43831</v>
      </c>
      <c r="C174">
        <v>246.72</v>
      </c>
      <c r="D174">
        <v>242</v>
      </c>
    </row>
    <row r="175" spans="1:4" x14ac:dyDescent="0.25">
      <c r="A175" s="1" t="s">
        <v>156</v>
      </c>
      <c r="B175" s="2">
        <v>43800</v>
      </c>
      <c r="C175">
        <v>551.6</v>
      </c>
      <c r="D175">
        <v>473</v>
      </c>
    </row>
  </sheetData>
  <pageMargins left="0.7" right="0.7" top="0.75" bottom="0.75" header="0.3" footer="0.3"/>
  <tableParts count="1">
    <tablePart r:id="rId1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37071C-235F-4C1D-998C-94DC1200DA03}">
  <sheetPr codeName="Sheet11"/>
  <dimension ref="A1:D5"/>
  <sheetViews>
    <sheetView workbookViewId="0">
      <selection sqref="A1:D5"/>
    </sheetView>
  </sheetViews>
  <sheetFormatPr defaultRowHeight="15" x14ac:dyDescent="0.25"/>
  <cols>
    <col min="1" max="1" width="17.7109375" bestFit="1" customWidth="1"/>
    <col min="2" max="2" width="11.140625" bestFit="1" customWidth="1"/>
    <col min="3" max="3" width="8.85546875" bestFit="1" customWidth="1"/>
    <col min="4" max="4" width="11" bestFit="1" customWidth="1"/>
  </cols>
  <sheetData>
    <row r="1" spans="1:4" x14ac:dyDescent="0.25">
      <c r="A1" t="s">
        <v>1</v>
      </c>
      <c r="B1" t="s">
        <v>191</v>
      </c>
      <c r="C1" t="s">
        <v>192</v>
      </c>
      <c r="D1" t="s">
        <v>3</v>
      </c>
    </row>
    <row r="2" spans="1:4" x14ac:dyDescent="0.25">
      <c r="A2" s="1" t="s">
        <v>193</v>
      </c>
      <c r="B2" s="2">
        <v>43783</v>
      </c>
      <c r="C2">
        <v>1.6E-2</v>
      </c>
      <c r="D2">
        <v>0.02</v>
      </c>
    </row>
    <row r="3" spans="1:4" x14ac:dyDescent="0.25">
      <c r="A3" s="1" t="s">
        <v>194</v>
      </c>
      <c r="B3" s="2">
        <v>43783</v>
      </c>
      <c r="C3">
        <v>3.0000000000000001E-3</v>
      </c>
      <c r="D3">
        <v>-3.0000000000000001E-3</v>
      </c>
    </row>
    <row r="4" spans="1:4" x14ac:dyDescent="0.25">
      <c r="A4" s="1" t="s">
        <v>195</v>
      </c>
      <c r="B4" s="2">
        <v>43811</v>
      </c>
      <c r="C4">
        <v>-2E-3</v>
      </c>
      <c r="D4">
        <v>3.0000000000000001E-3</v>
      </c>
    </row>
    <row r="5" spans="1:4" x14ac:dyDescent="0.25">
      <c r="A5" s="1" t="s">
        <v>196</v>
      </c>
      <c r="B5" s="2">
        <v>43811</v>
      </c>
      <c r="C5">
        <v>1.2999999999999999E-2</v>
      </c>
      <c r="D5">
        <v>1.6E-2</v>
      </c>
    </row>
  </sheetData>
  <pageMargins left="0.7" right="0.7" top="0.75" bottom="0.75" header="0.3" footer="0.3"/>
  <tableParts count="1">
    <tablePart r:id="rId1"/>
  </tablePart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3140AD-27FA-4FA4-A71E-0C4FFE6A12EC}">
  <sheetPr codeName="Sheet12"/>
  <dimension ref="A1:D3"/>
  <sheetViews>
    <sheetView workbookViewId="0">
      <selection sqref="A1:D3"/>
    </sheetView>
  </sheetViews>
  <sheetFormatPr defaultRowHeight="15" x14ac:dyDescent="0.25"/>
  <cols>
    <col min="1" max="1" width="15.42578125" bestFit="1" customWidth="1"/>
    <col min="2" max="2" width="11.140625" bestFit="1" customWidth="1"/>
    <col min="3" max="3" width="6.7109375" bestFit="1" customWidth="1"/>
    <col min="4" max="4" width="11" bestFit="1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 s="1" t="s">
        <v>51</v>
      </c>
      <c r="B2" s="2">
        <v>43800</v>
      </c>
      <c r="C2">
        <v>114.4</v>
      </c>
      <c r="D2">
        <v>114</v>
      </c>
    </row>
    <row r="3" spans="1:4" x14ac:dyDescent="0.25">
      <c r="A3" s="1" t="s">
        <v>52</v>
      </c>
      <c r="B3" s="2">
        <v>43800</v>
      </c>
      <c r="C3">
        <v>118.1</v>
      </c>
      <c r="D3">
        <v>118</v>
      </c>
    </row>
  </sheetData>
  <pageMargins left="0.7" right="0.7" top="0.75" bottom="0.75" header="0.3" footer="0.3"/>
  <tableParts count="1">
    <tablePart r:id="rId1"/>
  </tablePart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FD876A-B022-43C1-AD04-401D4CCFFD30}">
  <sheetPr codeName="Sheet13">
    <tabColor rgb="FF002060"/>
  </sheetPr>
  <dimension ref="A1:F182"/>
  <sheetViews>
    <sheetView workbookViewId="0">
      <selection activeCell="A2" sqref="A2:A182"/>
    </sheetView>
  </sheetViews>
  <sheetFormatPr defaultRowHeight="15" x14ac:dyDescent="0.25"/>
  <cols>
    <col min="1" max="1" width="22.7109375" bestFit="1" customWidth="1"/>
    <col min="2" max="2" width="6.7109375" bestFit="1" customWidth="1"/>
    <col min="3" max="3" width="11.140625" bestFit="1" customWidth="1"/>
    <col min="4" max="4" width="11" bestFit="1" customWidth="1"/>
    <col min="5" max="5" width="11.5703125" bestFit="1" customWidth="1"/>
    <col min="6" max="6" width="4.28515625" bestFit="1" customWidth="1"/>
  </cols>
  <sheetData>
    <row r="1" spans="1:6" x14ac:dyDescent="0.25">
      <c r="A1" t="s">
        <v>0</v>
      </c>
      <c r="B1" t="s">
        <v>2</v>
      </c>
      <c r="C1" t="s">
        <v>1</v>
      </c>
      <c r="D1" t="s">
        <v>3</v>
      </c>
      <c r="E1" t="s">
        <v>201</v>
      </c>
      <c r="F1" t="s">
        <v>202</v>
      </c>
    </row>
    <row r="2" spans="1:6" x14ac:dyDescent="0.25">
      <c r="A2" s="1" t="s">
        <v>180</v>
      </c>
      <c r="B2" s="1" t="s">
        <v>591</v>
      </c>
      <c r="C2" s="2">
        <v>43800</v>
      </c>
      <c r="D2" s="1" t="s">
        <v>372</v>
      </c>
      <c r="E2" s="1" t="s">
        <v>410</v>
      </c>
      <c r="F2" s="1" t="s">
        <v>207</v>
      </c>
    </row>
    <row r="3" spans="1:6" x14ac:dyDescent="0.25">
      <c r="A3" s="1" t="s">
        <v>54</v>
      </c>
      <c r="B3" s="1" t="s">
        <v>227</v>
      </c>
      <c r="C3" s="2">
        <v>43709</v>
      </c>
      <c r="D3" s="1" t="s">
        <v>367</v>
      </c>
      <c r="E3" s="1" t="s">
        <v>368</v>
      </c>
      <c r="F3" s="1" t="s">
        <v>207</v>
      </c>
    </row>
    <row r="4" spans="1:6" x14ac:dyDescent="0.25">
      <c r="A4" s="1" t="s">
        <v>172</v>
      </c>
      <c r="B4" s="1" t="s">
        <v>371</v>
      </c>
      <c r="C4" s="2">
        <v>43344</v>
      </c>
      <c r="D4" s="1" t="s">
        <v>372</v>
      </c>
      <c r="E4" s="1" t="s">
        <v>373</v>
      </c>
      <c r="F4" s="1" t="s">
        <v>207</v>
      </c>
    </row>
    <row r="5" spans="1:6" x14ac:dyDescent="0.25">
      <c r="A5" s="1" t="s">
        <v>55</v>
      </c>
      <c r="B5" s="1" t="s">
        <v>297</v>
      </c>
      <c r="C5" s="2">
        <v>43709</v>
      </c>
      <c r="D5" s="1" t="s">
        <v>210</v>
      </c>
      <c r="E5" s="1" t="s">
        <v>298</v>
      </c>
      <c r="F5" s="1" t="s">
        <v>207</v>
      </c>
    </row>
    <row r="6" spans="1:6" x14ac:dyDescent="0.25">
      <c r="A6" s="1" t="s">
        <v>89</v>
      </c>
      <c r="B6" s="1" t="s">
        <v>386</v>
      </c>
      <c r="C6" s="2">
        <v>43709</v>
      </c>
      <c r="D6" s="1" t="s">
        <v>387</v>
      </c>
      <c r="E6" s="1" t="s">
        <v>388</v>
      </c>
      <c r="F6" s="1" t="s">
        <v>207</v>
      </c>
    </row>
    <row r="7" spans="1:6" x14ac:dyDescent="0.25">
      <c r="A7" s="1" t="s">
        <v>103</v>
      </c>
      <c r="B7" s="1" t="s">
        <v>330</v>
      </c>
      <c r="C7" s="2">
        <v>43617</v>
      </c>
      <c r="D7" s="1" t="s">
        <v>331</v>
      </c>
      <c r="E7" s="1" t="s">
        <v>332</v>
      </c>
      <c r="F7" s="1" t="s">
        <v>207</v>
      </c>
    </row>
    <row r="8" spans="1:6" x14ac:dyDescent="0.25">
      <c r="A8" s="1" t="s">
        <v>4</v>
      </c>
      <c r="B8" s="1" t="s">
        <v>473</v>
      </c>
      <c r="C8" s="2">
        <v>43800</v>
      </c>
      <c r="D8" s="1" t="s">
        <v>612</v>
      </c>
      <c r="E8" s="1" t="s">
        <v>469</v>
      </c>
      <c r="F8" s="1" t="s">
        <v>207</v>
      </c>
    </row>
    <row r="9" spans="1:6" x14ac:dyDescent="0.25">
      <c r="A9" s="1" t="s">
        <v>5</v>
      </c>
      <c r="B9" s="1" t="s">
        <v>411</v>
      </c>
      <c r="C9" s="2">
        <v>43831</v>
      </c>
      <c r="D9" s="1" t="s">
        <v>280</v>
      </c>
      <c r="E9" s="1" t="s">
        <v>417</v>
      </c>
      <c r="F9" s="1" t="s">
        <v>207</v>
      </c>
    </row>
    <row r="10" spans="1:6" x14ac:dyDescent="0.25">
      <c r="A10" s="1" t="s">
        <v>104</v>
      </c>
      <c r="B10" s="1" t="s">
        <v>468</v>
      </c>
      <c r="C10" s="2">
        <v>43435</v>
      </c>
      <c r="D10" s="1" t="s">
        <v>208</v>
      </c>
      <c r="E10" s="1" t="s">
        <v>470</v>
      </c>
      <c r="F10" s="1" t="s">
        <v>207</v>
      </c>
    </row>
    <row r="11" spans="1:6" x14ac:dyDescent="0.25">
      <c r="A11" s="1" t="s">
        <v>96</v>
      </c>
      <c r="B11" s="1" t="s">
        <v>377</v>
      </c>
      <c r="C11" s="2">
        <v>43435</v>
      </c>
      <c r="D11" s="1" t="s">
        <v>378</v>
      </c>
      <c r="E11" s="1" t="s">
        <v>379</v>
      </c>
      <c r="F11" s="1" t="s">
        <v>207</v>
      </c>
    </row>
    <row r="12" spans="1:6" x14ac:dyDescent="0.25">
      <c r="A12" s="1" t="s">
        <v>121</v>
      </c>
      <c r="B12" s="1" t="s">
        <v>251</v>
      </c>
      <c r="C12" s="2">
        <v>43435</v>
      </c>
      <c r="D12" s="1" t="s">
        <v>497</v>
      </c>
      <c r="E12" s="1" t="s">
        <v>498</v>
      </c>
      <c r="F12" s="1" t="s">
        <v>207</v>
      </c>
    </row>
    <row r="13" spans="1:6" x14ac:dyDescent="0.25">
      <c r="A13" s="1" t="s">
        <v>122</v>
      </c>
      <c r="B13" s="1" t="s">
        <v>238</v>
      </c>
      <c r="C13" s="2">
        <v>43800</v>
      </c>
      <c r="D13" s="1" t="s">
        <v>237</v>
      </c>
      <c r="E13" s="1" t="s">
        <v>488</v>
      </c>
      <c r="F13" s="1" t="s">
        <v>207</v>
      </c>
    </row>
    <row r="14" spans="1:6" x14ac:dyDescent="0.25">
      <c r="A14" s="1" t="s">
        <v>166</v>
      </c>
      <c r="B14" s="1" t="s">
        <v>382</v>
      </c>
      <c r="C14" s="2">
        <v>43617</v>
      </c>
      <c r="D14" s="1" t="s">
        <v>374</v>
      </c>
      <c r="E14" s="1" t="s">
        <v>383</v>
      </c>
      <c r="F14" s="1" t="s">
        <v>207</v>
      </c>
    </row>
    <row r="15" spans="1:6" x14ac:dyDescent="0.25">
      <c r="A15" s="1" t="s">
        <v>105</v>
      </c>
      <c r="B15" s="1" t="s">
        <v>214</v>
      </c>
      <c r="C15" s="2">
        <v>43770</v>
      </c>
      <c r="D15" s="1" t="s">
        <v>561</v>
      </c>
      <c r="E15" s="1" t="s">
        <v>562</v>
      </c>
      <c r="F15" s="1" t="s">
        <v>207</v>
      </c>
    </row>
    <row r="16" spans="1:6" x14ac:dyDescent="0.25">
      <c r="A16" s="1" t="s">
        <v>56</v>
      </c>
      <c r="B16" s="1" t="s">
        <v>611</v>
      </c>
      <c r="C16" s="2">
        <v>43800</v>
      </c>
      <c r="D16" s="1" t="s">
        <v>612</v>
      </c>
      <c r="E16" s="1" t="s">
        <v>471</v>
      </c>
      <c r="F16" s="1" t="s">
        <v>207</v>
      </c>
    </row>
    <row r="17" spans="1:6" x14ac:dyDescent="0.25">
      <c r="A17" s="1" t="s">
        <v>123</v>
      </c>
      <c r="B17" s="1" t="s">
        <v>395</v>
      </c>
      <c r="C17" s="2">
        <v>43435</v>
      </c>
      <c r="D17" s="1" t="s">
        <v>279</v>
      </c>
      <c r="E17" s="1" t="s">
        <v>396</v>
      </c>
      <c r="F17" s="1" t="s">
        <v>207</v>
      </c>
    </row>
    <row r="18" spans="1:6" x14ac:dyDescent="0.25">
      <c r="A18" s="1" t="s">
        <v>106</v>
      </c>
      <c r="B18" s="1" t="s">
        <v>213</v>
      </c>
      <c r="C18" s="2">
        <v>43435</v>
      </c>
      <c r="D18" s="1" t="s">
        <v>231</v>
      </c>
      <c r="E18" s="1" t="s">
        <v>544</v>
      </c>
      <c r="F18" s="1" t="s">
        <v>207</v>
      </c>
    </row>
    <row r="19" spans="1:6" x14ac:dyDescent="0.25">
      <c r="A19" s="1" t="s">
        <v>124</v>
      </c>
      <c r="B19" s="1" t="s">
        <v>535</v>
      </c>
      <c r="C19" s="2">
        <v>43070</v>
      </c>
      <c r="D19" s="1" t="s">
        <v>231</v>
      </c>
      <c r="E19" s="1" t="s">
        <v>536</v>
      </c>
      <c r="F19" s="1" t="s">
        <v>207</v>
      </c>
    </row>
    <row r="20" spans="1:6" x14ac:dyDescent="0.25">
      <c r="A20" s="1" t="s">
        <v>125</v>
      </c>
      <c r="B20" s="1" t="s">
        <v>620</v>
      </c>
      <c r="C20" s="2">
        <v>43435</v>
      </c>
      <c r="D20" s="1" t="s">
        <v>272</v>
      </c>
      <c r="E20" s="1" t="s">
        <v>517</v>
      </c>
      <c r="F20" s="1" t="s">
        <v>207</v>
      </c>
    </row>
    <row r="21" spans="1:6" x14ac:dyDescent="0.25">
      <c r="A21" s="1" t="s">
        <v>107</v>
      </c>
      <c r="B21" s="1" t="s">
        <v>577</v>
      </c>
      <c r="C21" s="2">
        <v>43770</v>
      </c>
      <c r="D21" s="1" t="s">
        <v>296</v>
      </c>
      <c r="E21" s="1" t="s">
        <v>578</v>
      </c>
      <c r="F21" s="1" t="s">
        <v>207</v>
      </c>
    </row>
    <row r="22" spans="1:6" x14ac:dyDescent="0.25">
      <c r="A22" s="1" t="s">
        <v>57</v>
      </c>
      <c r="B22" s="1" t="s">
        <v>328</v>
      </c>
      <c r="C22" s="2">
        <v>43435</v>
      </c>
      <c r="D22" s="1" t="s">
        <v>270</v>
      </c>
      <c r="E22" s="1" t="s">
        <v>329</v>
      </c>
      <c r="F22" s="1" t="s">
        <v>207</v>
      </c>
    </row>
    <row r="23" spans="1:6" x14ac:dyDescent="0.25">
      <c r="A23" s="1" t="s">
        <v>6</v>
      </c>
      <c r="B23" s="1" t="s">
        <v>592</v>
      </c>
      <c r="C23" s="2">
        <v>43800</v>
      </c>
      <c r="D23" s="1" t="s">
        <v>593</v>
      </c>
      <c r="E23" s="1" t="s">
        <v>375</v>
      </c>
      <c r="F23" s="1" t="s">
        <v>207</v>
      </c>
    </row>
    <row r="24" spans="1:6" x14ac:dyDescent="0.25">
      <c r="A24" s="1" t="s">
        <v>126</v>
      </c>
      <c r="B24" s="1" t="s">
        <v>596</v>
      </c>
      <c r="C24" s="2">
        <v>43800</v>
      </c>
      <c r="D24" s="1" t="s">
        <v>408</v>
      </c>
      <c r="E24" s="1" t="s">
        <v>404</v>
      </c>
      <c r="F24" s="1" t="s">
        <v>207</v>
      </c>
    </row>
    <row r="25" spans="1:6" x14ac:dyDescent="0.25">
      <c r="A25" s="1" t="s">
        <v>58</v>
      </c>
      <c r="B25" s="1" t="s">
        <v>266</v>
      </c>
      <c r="C25" s="2">
        <v>43800</v>
      </c>
      <c r="D25" s="1" t="s">
        <v>439</v>
      </c>
      <c r="E25" s="1" t="s">
        <v>456</v>
      </c>
      <c r="F25" s="1" t="s">
        <v>207</v>
      </c>
    </row>
    <row r="26" spans="1:6" x14ac:dyDescent="0.25">
      <c r="A26" s="1" t="s">
        <v>108</v>
      </c>
      <c r="B26" s="1" t="s">
        <v>244</v>
      </c>
      <c r="C26" s="2">
        <v>43435</v>
      </c>
      <c r="D26" s="1" t="s">
        <v>286</v>
      </c>
      <c r="E26" s="1" t="s">
        <v>448</v>
      </c>
      <c r="F26" s="1" t="s">
        <v>207</v>
      </c>
    </row>
    <row r="27" spans="1:6" x14ac:dyDescent="0.25">
      <c r="A27" s="1" t="s">
        <v>127</v>
      </c>
      <c r="B27" s="1" t="s">
        <v>206</v>
      </c>
      <c r="C27" s="2">
        <v>43435</v>
      </c>
      <c r="D27" s="1" t="s">
        <v>291</v>
      </c>
      <c r="E27" s="1" t="s">
        <v>558</v>
      </c>
      <c r="F27" s="1" t="s">
        <v>207</v>
      </c>
    </row>
    <row r="28" spans="1:6" x14ac:dyDescent="0.25">
      <c r="A28" s="1" t="s">
        <v>178</v>
      </c>
      <c r="B28" s="1" t="s">
        <v>564</v>
      </c>
      <c r="C28" s="2">
        <v>43070</v>
      </c>
      <c r="D28" s="1" t="s">
        <v>565</v>
      </c>
      <c r="E28" s="1" t="s">
        <v>566</v>
      </c>
      <c r="F28" s="1" t="s">
        <v>207</v>
      </c>
    </row>
    <row r="29" spans="1:6" x14ac:dyDescent="0.25">
      <c r="A29" s="1" t="s">
        <v>173</v>
      </c>
      <c r="B29" s="1" t="s">
        <v>516</v>
      </c>
      <c r="C29" s="2">
        <v>43435</v>
      </c>
      <c r="D29" s="1" t="s">
        <v>246</v>
      </c>
      <c r="E29" s="1" t="s">
        <v>518</v>
      </c>
      <c r="F29" s="1" t="s">
        <v>207</v>
      </c>
    </row>
    <row r="30" spans="1:6" x14ac:dyDescent="0.25">
      <c r="A30" s="1" t="s">
        <v>7</v>
      </c>
      <c r="B30" s="1" t="s">
        <v>219</v>
      </c>
      <c r="C30" s="2">
        <v>43831</v>
      </c>
      <c r="D30" s="1" t="s">
        <v>453</v>
      </c>
      <c r="E30" s="1" t="s">
        <v>460</v>
      </c>
      <c r="F30" s="1" t="s">
        <v>207</v>
      </c>
    </row>
    <row r="31" spans="1:6" x14ac:dyDescent="0.25">
      <c r="A31" s="1" t="s">
        <v>59</v>
      </c>
      <c r="B31" s="1" t="s">
        <v>362</v>
      </c>
      <c r="C31" s="2">
        <v>43435</v>
      </c>
      <c r="D31" s="1" t="s">
        <v>252</v>
      </c>
      <c r="E31" s="1" t="s">
        <v>363</v>
      </c>
      <c r="F31" s="1" t="s">
        <v>207</v>
      </c>
    </row>
    <row r="32" spans="1:6" x14ac:dyDescent="0.25">
      <c r="A32" s="1" t="s">
        <v>183</v>
      </c>
      <c r="B32" s="1" t="s">
        <v>253</v>
      </c>
      <c r="C32" s="2">
        <v>43435</v>
      </c>
      <c r="D32" s="1" t="s">
        <v>220</v>
      </c>
      <c r="E32" s="1" t="s">
        <v>528</v>
      </c>
      <c r="F32" s="1" t="s">
        <v>207</v>
      </c>
    </row>
    <row r="33" spans="1:6" x14ac:dyDescent="0.25">
      <c r="A33" s="1" t="s">
        <v>174</v>
      </c>
      <c r="B33" s="1" t="s">
        <v>283</v>
      </c>
      <c r="C33" s="2">
        <v>43435</v>
      </c>
      <c r="D33" s="1" t="s">
        <v>269</v>
      </c>
      <c r="E33" s="1" t="s">
        <v>436</v>
      </c>
      <c r="F33" s="1" t="s">
        <v>207</v>
      </c>
    </row>
    <row r="34" spans="1:6" x14ac:dyDescent="0.25">
      <c r="A34" s="1" t="s">
        <v>175</v>
      </c>
      <c r="B34" s="1" t="s">
        <v>234</v>
      </c>
      <c r="C34" s="2">
        <v>43800</v>
      </c>
      <c r="D34" s="1" t="s">
        <v>239</v>
      </c>
      <c r="E34" s="1" t="s">
        <v>622</v>
      </c>
      <c r="F34" s="1" t="s">
        <v>207</v>
      </c>
    </row>
    <row r="35" spans="1:6" x14ac:dyDescent="0.25">
      <c r="A35" s="1" t="s">
        <v>60</v>
      </c>
      <c r="B35" s="1" t="s">
        <v>607</v>
      </c>
      <c r="C35" s="2">
        <v>43800</v>
      </c>
      <c r="D35" s="1" t="s">
        <v>608</v>
      </c>
      <c r="E35" s="1" t="s">
        <v>430</v>
      </c>
      <c r="F35" s="1" t="s">
        <v>207</v>
      </c>
    </row>
    <row r="36" spans="1:6" x14ac:dyDescent="0.25">
      <c r="A36" s="1" t="s">
        <v>8</v>
      </c>
      <c r="B36" s="1" t="s">
        <v>616</v>
      </c>
      <c r="C36" s="2">
        <v>43800</v>
      </c>
      <c r="D36" s="1" t="s">
        <v>242</v>
      </c>
      <c r="E36" s="1" t="s">
        <v>509</v>
      </c>
      <c r="F36" s="1" t="s">
        <v>207</v>
      </c>
    </row>
    <row r="37" spans="1:6" x14ac:dyDescent="0.25">
      <c r="A37" s="1" t="s">
        <v>9</v>
      </c>
      <c r="B37" s="1" t="s">
        <v>278</v>
      </c>
      <c r="C37" s="2">
        <v>43800</v>
      </c>
      <c r="D37" s="1" t="s">
        <v>403</v>
      </c>
      <c r="E37" s="1" t="s">
        <v>400</v>
      </c>
      <c r="F37" s="1" t="s">
        <v>207</v>
      </c>
    </row>
    <row r="38" spans="1:6" x14ac:dyDescent="0.25">
      <c r="A38" s="1" t="s">
        <v>128</v>
      </c>
      <c r="B38" s="1" t="s">
        <v>247</v>
      </c>
      <c r="C38" s="2">
        <v>43435</v>
      </c>
      <c r="D38" s="1" t="s">
        <v>497</v>
      </c>
      <c r="E38" s="1" t="s">
        <v>507</v>
      </c>
      <c r="F38" s="1" t="s">
        <v>207</v>
      </c>
    </row>
    <row r="39" spans="1:6" x14ac:dyDescent="0.25">
      <c r="A39" s="1" t="s">
        <v>129</v>
      </c>
      <c r="B39" s="1" t="s">
        <v>589</v>
      </c>
      <c r="C39" s="2">
        <v>43800</v>
      </c>
      <c r="D39" s="1" t="s">
        <v>585</v>
      </c>
      <c r="E39" s="1" t="s">
        <v>590</v>
      </c>
      <c r="F39" s="1" t="s">
        <v>207</v>
      </c>
    </row>
    <row r="40" spans="1:6" x14ac:dyDescent="0.25">
      <c r="A40" s="1" t="s">
        <v>61</v>
      </c>
      <c r="B40" s="1" t="s">
        <v>602</v>
      </c>
      <c r="C40" s="2">
        <v>43800</v>
      </c>
      <c r="D40" s="1" t="s">
        <v>603</v>
      </c>
      <c r="E40" s="1" t="s">
        <v>423</v>
      </c>
      <c r="F40" s="1" t="s">
        <v>207</v>
      </c>
    </row>
    <row r="41" spans="1:6" x14ac:dyDescent="0.25">
      <c r="A41" s="1" t="s">
        <v>110</v>
      </c>
      <c r="B41" s="1" t="s">
        <v>240</v>
      </c>
      <c r="C41" s="2">
        <v>43435</v>
      </c>
      <c r="D41" s="1" t="s">
        <v>249</v>
      </c>
      <c r="E41" s="1" t="s">
        <v>551</v>
      </c>
      <c r="F41" s="1" t="s">
        <v>207</v>
      </c>
    </row>
    <row r="42" spans="1:6" x14ac:dyDescent="0.25">
      <c r="A42" s="1" t="s">
        <v>62</v>
      </c>
      <c r="B42" s="1" t="s">
        <v>425</v>
      </c>
      <c r="C42" s="2">
        <v>43800</v>
      </c>
      <c r="D42" s="1" t="s">
        <v>603</v>
      </c>
      <c r="E42" s="1" t="s">
        <v>424</v>
      </c>
      <c r="F42" s="1" t="s">
        <v>207</v>
      </c>
    </row>
    <row r="43" spans="1:6" x14ac:dyDescent="0.25">
      <c r="A43" s="1" t="s">
        <v>10</v>
      </c>
      <c r="B43" s="1" t="s">
        <v>259</v>
      </c>
      <c r="C43" s="2">
        <v>43831</v>
      </c>
      <c r="D43" s="1" t="s">
        <v>619</v>
      </c>
      <c r="E43" s="1" t="s">
        <v>527</v>
      </c>
      <c r="F43" s="1" t="s">
        <v>207</v>
      </c>
    </row>
    <row r="44" spans="1:6" x14ac:dyDescent="0.25">
      <c r="A44" s="1" t="s">
        <v>11</v>
      </c>
      <c r="B44" s="1" t="s">
        <v>247</v>
      </c>
      <c r="C44" s="2">
        <v>43800</v>
      </c>
      <c r="D44" s="1" t="s">
        <v>497</v>
      </c>
      <c r="E44" s="1" t="s">
        <v>508</v>
      </c>
      <c r="F44" s="1" t="s">
        <v>207</v>
      </c>
    </row>
    <row r="45" spans="1:6" x14ac:dyDescent="0.25">
      <c r="A45" s="1" t="s">
        <v>63</v>
      </c>
      <c r="B45" s="1" t="s">
        <v>438</v>
      </c>
      <c r="C45" s="2">
        <v>43617</v>
      </c>
      <c r="D45" s="1" t="s">
        <v>439</v>
      </c>
      <c r="E45" s="1" t="s">
        <v>440</v>
      </c>
      <c r="F45" s="1" t="s">
        <v>207</v>
      </c>
    </row>
    <row r="46" spans="1:6" x14ac:dyDescent="0.25">
      <c r="A46" s="1" t="s">
        <v>185</v>
      </c>
      <c r="B46" s="1" t="s">
        <v>516</v>
      </c>
      <c r="C46" s="2">
        <v>43070</v>
      </c>
      <c r="D46" s="1" t="s">
        <v>246</v>
      </c>
      <c r="E46" s="1" t="s">
        <v>519</v>
      </c>
      <c r="F46" s="1" t="s">
        <v>207</v>
      </c>
    </row>
    <row r="47" spans="1:6" x14ac:dyDescent="0.25">
      <c r="A47" s="1" t="s">
        <v>64</v>
      </c>
      <c r="B47" s="1" t="s">
        <v>266</v>
      </c>
      <c r="C47" s="2">
        <v>43709</v>
      </c>
      <c r="D47" s="1" t="s">
        <v>453</v>
      </c>
      <c r="E47" s="1" t="s">
        <v>454</v>
      </c>
      <c r="F47" s="1" t="s">
        <v>207</v>
      </c>
    </row>
    <row r="48" spans="1:6" x14ac:dyDescent="0.25">
      <c r="A48" s="1" t="s">
        <v>12</v>
      </c>
      <c r="B48" s="1" t="s">
        <v>419</v>
      </c>
      <c r="C48" s="2">
        <v>43709</v>
      </c>
      <c r="D48" s="1" t="s">
        <v>282</v>
      </c>
      <c r="E48" s="1" t="s">
        <v>420</v>
      </c>
      <c r="F48" s="1" t="s">
        <v>207</v>
      </c>
    </row>
    <row r="49" spans="1:6" x14ac:dyDescent="0.25">
      <c r="A49" s="1" t="s">
        <v>130</v>
      </c>
      <c r="B49" s="1" t="s">
        <v>438</v>
      </c>
      <c r="C49" s="2">
        <v>43435</v>
      </c>
      <c r="D49" s="1" t="s">
        <v>205</v>
      </c>
      <c r="E49" s="1" t="s">
        <v>441</v>
      </c>
      <c r="F49" s="1" t="s">
        <v>207</v>
      </c>
    </row>
    <row r="50" spans="1:6" x14ac:dyDescent="0.25">
      <c r="A50" s="1" t="s">
        <v>131</v>
      </c>
      <c r="B50" s="1" t="s">
        <v>402</v>
      </c>
      <c r="C50" s="2">
        <v>43435</v>
      </c>
      <c r="D50" s="1" t="s">
        <v>204</v>
      </c>
      <c r="E50" s="1" t="s">
        <v>405</v>
      </c>
      <c r="F50" s="1" t="s">
        <v>207</v>
      </c>
    </row>
    <row r="51" spans="1:6" x14ac:dyDescent="0.25">
      <c r="A51" s="1" t="s">
        <v>197</v>
      </c>
      <c r="B51" s="1" t="s">
        <v>283</v>
      </c>
      <c r="C51" s="2">
        <v>43435</v>
      </c>
      <c r="D51" s="1" t="s">
        <v>284</v>
      </c>
      <c r="E51" s="1" t="s">
        <v>437</v>
      </c>
      <c r="F51" s="1" t="s">
        <v>207</v>
      </c>
    </row>
    <row r="52" spans="1:6" x14ac:dyDescent="0.25">
      <c r="A52" s="1" t="s">
        <v>65</v>
      </c>
      <c r="B52" s="1" t="s">
        <v>251</v>
      </c>
      <c r="C52" s="2">
        <v>43709</v>
      </c>
      <c r="D52" s="1" t="s">
        <v>212</v>
      </c>
      <c r="E52" s="1" t="s">
        <v>499</v>
      </c>
      <c r="F52" s="1" t="s">
        <v>207</v>
      </c>
    </row>
    <row r="53" spans="1:6" x14ac:dyDescent="0.25">
      <c r="A53" s="1" t="s">
        <v>167</v>
      </c>
      <c r="B53" s="1" t="s">
        <v>321</v>
      </c>
      <c r="C53" s="2">
        <v>43435</v>
      </c>
      <c r="D53" s="1" t="s">
        <v>322</v>
      </c>
      <c r="E53" s="1" t="s">
        <v>323</v>
      </c>
      <c r="F53" s="1" t="s">
        <v>207</v>
      </c>
    </row>
    <row r="54" spans="1:6" x14ac:dyDescent="0.25">
      <c r="A54" s="1" t="s">
        <v>13</v>
      </c>
      <c r="B54" s="1" t="s">
        <v>241</v>
      </c>
      <c r="C54" s="2">
        <v>43800</v>
      </c>
      <c r="D54" s="1" t="s">
        <v>282</v>
      </c>
      <c r="E54" s="1" t="s">
        <v>427</v>
      </c>
      <c r="F54" s="1" t="s">
        <v>207</v>
      </c>
    </row>
    <row r="55" spans="1:6" x14ac:dyDescent="0.25">
      <c r="A55" s="1" t="s">
        <v>66</v>
      </c>
      <c r="B55" s="1" t="s">
        <v>268</v>
      </c>
      <c r="C55" s="2">
        <v>43800</v>
      </c>
      <c r="D55" s="1" t="s">
        <v>443</v>
      </c>
      <c r="E55" s="1" t="s">
        <v>609</v>
      </c>
      <c r="F55" s="1" t="s">
        <v>207</v>
      </c>
    </row>
    <row r="56" spans="1:6" x14ac:dyDescent="0.25">
      <c r="A56" s="1" t="s">
        <v>67</v>
      </c>
      <c r="B56" s="1" t="s">
        <v>624</v>
      </c>
      <c r="C56" s="2">
        <v>43739</v>
      </c>
      <c r="D56" s="1" t="s">
        <v>625</v>
      </c>
      <c r="E56" s="1" t="s">
        <v>626</v>
      </c>
      <c r="F56" s="1" t="s">
        <v>207</v>
      </c>
    </row>
    <row r="57" spans="1:6" x14ac:dyDescent="0.25">
      <c r="A57" s="1" t="s">
        <v>97</v>
      </c>
      <c r="B57" s="1" t="s">
        <v>238</v>
      </c>
      <c r="C57" s="2">
        <v>43435</v>
      </c>
      <c r="D57" s="1" t="s">
        <v>233</v>
      </c>
      <c r="E57" s="1" t="s">
        <v>491</v>
      </c>
      <c r="F57" s="1" t="s">
        <v>207</v>
      </c>
    </row>
    <row r="58" spans="1:6" x14ac:dyDescent="0.25">
      <c r="A58" s="1" t="s">
        <v>68</v>
      </c>
      <c r="B58" s="1" t="s">
        <v>285</v>
      </c>
      <c r="C58" s="2">
        <v>43800</v>
      </c>
      <c r="D58" s="1" t="s">
        <v>459</v>
      </c>
      <c r="E58" s="1" t="s">
        <v>455</v>
      </c>
      <c r="F58" s="1" t="s">
        <v>207</v>
      </c>
    </row>
    <row r="59" spans="1:6" x14ac:dyDescent="0.25">
      <c r="A59" s="1" t="s">
        <v>14</v>
      </c>
      <c r="B59" s="1" t="s">
        <v>414</v>
      </c>
      <c r="C59" s="2">
        <v>43709</v>
      </c>
      <c r="D59" s="1" t="s">
        <v>280</v>
      </c>
      <c r="E59" s="1" t="s">
        <v>415</v>
      </c>
      <c r="F59" s="1" t="s">
        <v>207</v>
      </c>
    </row>
    <row r="60" spans="1:6" x14ac:dyDescent="0.25">
      <c r="A60" s="1" t="s">
        <v>176</v>
      </c>
      <c r="B60" s="1" t="s">
        <v>318</v>
      </c>
      <c r="C60" s="2">
        <v>43435</v>
      </c>
      <c r="D60" s="1" t="s">
        <v>319</v>
      </c>
      <c r="E60" s="1" t="s">
        <v>320</v>
      </c>
      <c r="F60" s="1" t="s">
        <v>207</v>
      </c>
    </row>
    <row r="61" spans="1:6" x14ac:dyDescent="0.25">
      <c r="A61" s="1" t="s">
        <v>69</v>
      </c>
      <c r="B61" s="1" t="s">
        <v>407</v>
      </c>
      <c r="C61" s="2">
        <v>43435</v>
      </c>
      <c r="D61" s="1" t="s">
        <v>408</v>
      </c>
      <c r="E61" s="1" t="s">
        <v>409</v>
      </c>
      <c r="F61" s="1" t="s">
        <v>207</v>
      </c>
    </row>
    <row r="62" spans="1:6" x14ac:dyDescent="0.25">
      <c r="A62" s="1" t="s">
        <v>70</v>
      </c>
      <c r="B62" s="1" t="s">
        <v>359</v>
      </c>
      <c r="C62" s="2">
        <v>43435</v>
      </c>
      <c r="D62" s="1" t="s">
        <v>360</v>
      </c>
      <c r="E62" s="1" t="s">
        <v>361</v>
      </c>
      <c r="F62" s="1" t="s">
        <v>207</v>
      </c>
    </row>
    <row r="63" spans="1:6" x14ac:dyDescent="0.25">
      <c r="A63" s="1" t="s">
        <v>15</v>
      </c>
      <c r="B63" s="1" t="s">
        <v>523</v>
      </c>
      <c r="C63" s="2">
        <v>43800</v>
      </c>
      <c r="D63" s="1" t="s">
        <v>272</v>
      </c>
      <c r="E63" s="1" t="s">
        <v>526</v>
      </c>
      <c r="F63" s="1" t="s">
        <v>207</v>
      </c>
    </row>
    <row r="64" spans="1:6" x14ac:dyDescent="0.25">
      <c r="A64" s="1" t="s">
        <v>161</v>
      </c>
      <c r="B64" s="1" t="s">
        <v>432</v>
      </c>
      <c r="C64" s="2">
        <v>43435</v>
      </c>
      <c r="D64" s="1" t="s">
        <v>433</v>
      </c>
      <c r="E64" s="1" t="s">
        <v>434</v>
      </c>
      <c r="F64" s="1" t="s">
        <v>207</v>
      </c>
    </row>
    <row r="65" spans="1:6" x14ac:dyDescent="0.25">
      <c r="A65" s="1" t="s">
        <v>16</v>
      </c>
      <c r="B65" s="1" t="s">
        <v>579</v>
      </c>
      <c r="C65" s="2">
        <v>43770</v>
      </c>
      <c r="D65" s="1" t="s">
        <v>580</v>
      </c>
      <c r="E65" s="1" t="s">
        <v>339</v>
      </c>
      <c r="F65" s="1" t="s">
        <v>207</v>
      </c>
    </row>
    <row r="66" spans="1:6" x14ac:dyDescent="0.25">
      <c r="A66" s="1" t="s">
        <v>132</v>
      </c>
      <c r="B66" s="1" t="s">
        <v>211</v>
      </c>
      <c r="C66" s="2">
        <v>43525</v>
      </c>
      <c r="D66" s="1" t="s">
        <v>202</v>
      </c>
      <c r="E66" s="1" t="s">
        <v>549</v>
      </c>
      <c r="F66" s="1" t="s">
        <v>207</v>
      </c>
    </row>
    <row r="67" spans="1:6" x14ac:dyDescent="0.25">
      <c r="A67" s="1" t="s">
        <v>162</v>
      </c>
      <c r="B67" s="1" t="s">
        <v>261</v>
      </c>
      <c r="C67" s="2">
        <v>43435</v>
      </c>
      <c r="D67" s="1" t="s">
        <v>256</v>
      </c>
      <c r="E67" s="1" t="s">
        <v>510</v>
      </c>
      <c r="F67" s="1" t="s">
        <v>207</v>
      </c>
    </row>
    <row r="68" spans="1:6" x14ac:dyDescent="0.25">
      <c r="A68" s="1" t="s">
        <v>111</v>
      </c>
      <c r="B68" s="1" t="s">
        <v>236</v>
      </c>
      <c r="C68" s="2">
        <v>43800</v>
      </c>
      <c r="D68" s="1" t="s">
        <v>233</v>
      </c>
      <c r="E68" s="1" t="s">
        <v>494</v>
      </c>
      <c r="F68" s="1" t="s">
        <v>207</v>
      </c>
    </row>
    <row r="69" spans="1:6" x14ac:dyDescent="0.25">
      <c r="A69" s="1" t="s">
        <v>133</v>
      </c>
      <c r="B69" s="1" t="s">
        <v>582</v>
      </c>
      <c r="C69" s="2">
        <v>43435</v>
      </c>
      <c r="D69" s="1" t="s">
        <v>252</v>
      </c>
      <c r="E69" s="1" t="s">
        <v>364</v>
      </c>
      <c r="F69" s="1" t="s">
        <v>207</v>
      </c>
    </row>
    <row r="70" spans="1:6" x14ac:dyDescent="0.25">
      <c r="A70" s="1" t="s">
        <v>157</v>
      </c>
      <c r="B70" s="1" t="s">
        <v>349</v>
      </c>
      <c r="C70" s="2">
        <v>43070</v>
      </c>
      <c r="D70" s="1" t="s">
        <v>276</v>
      </c>
      <c r="E70" s="1" t="s">
        <v>350</v>
      </c>
      <c r="F70" s="1" t="s">
        <v>207</v>
      </c>
    </row>
    <row r="71" spans="1:6" x14ac:dyDescent="0.25">
      <c r="A71" s="1" t="s">
        <v>98</v>
      </c>
      <c r="B71" s="1" t="s">
        <v>257</v>
      </c>
      <c r="C71" s="2">
        <v>43435</v>
      </c>
      <c r="D71" s="1" t="s">
        <v>226</v>
      </c>
      <c r="E71" s="1" t="s">
        <v>457</v>
      </c>
      <c r="F71" s="1" t="s">
        <v>207</v>
      </c>
    </row>
    <row r="72" spans="1:6" x14ac:dyDescent="0.25">
      <c r="A72" s="1" t="s">
        <v>17</v>
      </c>
      <c r="B72" s="1" t="s">
        <v>221</v>
      </c>
      <c r="C72" s="2">
        <v>43800</v>
      </c>
      <c r="D72" s="1" t="s">
        <v>272</v>
      </c>
      <c r="E72" s="1" t="s">
        <v>292</v>
      </c>
      <c r="F72" s="1" t="s">
        <v>207</v>
      </c>
    </row>
    <row r="73" spans="1:6" x14ac:dyDescent="0.25">
      <c r="A73" s="1" t="s">
        <v>18</v>
      </c>
      <c r="B73" s="1" t="s">
        <v>221</v>
      </c>
      <c r="C73" s="2">
        <v>43800</v>
      </c>
      <c r="D73" s="1" t="s">
        <v>262</v>
      </c>
      <c r="E73" s="1" t="s">
        <v>512</v>
      </c>
      <c r="F73" s="1" t="s">
        <v>207</v>
      </c>
    </row>
    <row r="74" spans="1:6" x14ac:dyDescent="0.25">
      <c r="A74" s="1" t="s">
        <v>91</v>
      </c>
      <c r="B74" s="1" t="s">
        <v>251</v>
      </c>
      <c r="C74" s="2">
        <v>43800</v>
      </c>
      <c r="D74" s="1" t="s">
        <v>233</v>
      </c>
      <c r="E74" s="1" t="s">
        <v>489</v>
      </c>
      <c r="F74" s="1" t="s">
        <v>207</v>
      </c>
    </row>
    <row r="75" spans="1:6" x14ac:dyDescent="0.25">
      <c r="A75" s="1" t="s">
        <v>19</v>
      </c>
      <c r="B75" s="1" t="s">
        <v>604</v>
      </c>
      <c r="C75" s="2">
        <v>43831</v>
      </c>
      <c r="D75" s="1" t="s">
        <v>605</v>
      </c>
      <c r="E75" s="1" t="s">
        <v>606</v>
      </c>
      <c r="F75" s="1" t="s">
        <v>207</v>
      </c>
    </row>
    <row r="76" spans="1:6" x14ac:dyDescent="0.25">
      <c r="A76" s="1" t="s">
        <v>20</v>
      </c>
      <c r="B76" s="1" t="s">
        <v>465</v>
      </c>
      <c r="C76" s="2">
        <v>43709</v>
      </c>
      <c r="D76" s="1" t="s">
        <v>466</v>
      </c>
      <c r="E76" s="1" t="s">
        <v>467</v>
      </c>
      <c r="F76" s="1" t="s">
        <v>207</v>
      </c>
    </row>
    <row r="77" spans="1:6" x14ac:dyDescent="0.25">
      <c r="A77" s="1" t="s">
        <v>160</v>
      </c>
      <c r="B77" s="1" t="s">
        <v>380</v>
      </c>
      <c r="C77" s="2">
        <v>43709</v>
      </c>
      <c r="D77" s="1" t="s">
        <v>594</v>
      </c>
      <c r="E77" s="1" t="s">
        <v>376</v>
      </c>
      <c r="F77" s="1" t="s">
        <v>207</v>
      </c>
    </row>
    <row r="78" spans="1:6" x14ac:dyDescent="0.25">
      <c r="A78" s="1" t="s">
        <v>134</v>
      </c>
      <c r="B78" s="1" t="s">
        <v>347</v>
      </c>
      <c r="C78" s="2">
        <v>43070</v>
      </c>
      <c r="D78" s="1" t="s">
        <v>326</v>
      </c>
      <c r="E78" s="1" t="s">
        <v>348</v>
      </c>
      <c r="F78" s="1" t="s">
        <v>207</v>
      </c>
    </row>
    <row r="79" spans="1:6" x14ac:dyDescent="0.25">
      <c r="A79" s="1" t="s">
        <v>21</v>
      </c>
      <c r="B79" s="1" t="s">
        <v>480</v>
      </c>
      <c r="C79" s="2">
        <v>43831</v>
      </c>
      <c r="D79" s="1" t="s">
        <v>613</v>
      </c>
      <c r="E79" s="1" t="s">
        <v>482</v>
      </c>
      <c r="F79" s="1" t="s">
        <v>207</v>
      </c>
    </row>
    <row r="80" spans="1:6" x14ac:dyDescent="0.25">
      <c r="A80" s="1" t="s">
        <v>22</v>
      </c>
      <c r="B80" s="1" t="s">
        <v>516</v>
      </c>
      <c r="C80" s="2">
        <v>43800</v>
      </c>
      <c r="D80" s="1" t="s">
        <v>245</v>
      </c>
      <c r="E80" s="1" t="s">
        <v>617</v>
      </c>
      <c r="F80" s="1" t="s">
        <v>207</v>
      </c>
    </row>
    <row r="81" spans="1:6" x14ac:dyDescent="0.25">
      <c r="A81" s="1" t="s">
        <v>23</v>
      </c>
      <c r="B81" s="1" t="s">
        <v>595</v>
      </c>
      <c r="C81" s="2">
        <v>43800</v>
      </c>
      <c r="D81" s="1" t="s">
        <v>399</v>
      </c>
      <c r="E81" s="1" t="s">
        <v>389</v>
      </c>
      <c r="F81" s="1" t="s">
        <v>207</v>
      </c>
    </row>
    <row r="82" spans="1:6" x14ac:dyDescent="0.25">
      <c r="A82" s="1" t="s">
        <v>112</v>
      </c>
      <c r="B82" s="1" t="s">
        <v>211</v>
      </c>
      <c r="C82" s="2">
        <v>43435</v>
      </c>
      <c r="D82" s="1" t="s">
        <v>231</v>
      </c>
      <c r="E82" s="1" t="s">
        <v>532</v>
      </c>
      <c r="F82" s="1" t="s">
        <v>207</v>
      </c>
    </row>
    <row r="83" spans="1:6" x14ac:dyDescent="0.25">
      <c r="A83" s="1" t="s">
        <v>135</v>
      </c>
      <c r="B83" s="1" t="s">
        <v>419</v>
      </c>
      <c r="C83" s="2">
        <v>43709</v>
      </c>
      <c r="D83" s="1" t="s">
        <v>421</v>
      </c>
      <c r="E83" s="1" t="s">
        <v>422</v>
      </c>
      <c r="F83" s="1" t="s">
        <v>207</v>
      </c>
    </row>
    <row r="84" spans="1:6" x14ac:dyDescent="0.25">
      <c r="A84" s="1" t="s">
        <v>24</v>
      </c>
      <c r="B84" s="1" t="s">
        <v>248</v>
      </c>
      <c r="C84" s="2">
        <v>43800</v>
      </c>
      <c r="D84" s="1" t="s">
        <v>239</v>
      </c>
      <c r="E84" s="1" t="s">
        <v>540</v>
      </c>
      <c r="F84" s="1" t="s">
        <v>207</v>
      </c>
    </row>
    <row r="85" spans="1:6" x14ac:dyDescent="0.25">
      <c r="A85" s="1" t="s">
        <v>99</v>
      </c>
      <c r="B85" s="1" t="s">
        <v>321</v>
      </c>
      <c r="C85" s="2">
        <v>43709</v>
      </c>
      <c r="D85" s="1" t="s">
        <v>324</v>
      </c>
      <c r="E85" s="1" t="s">
        <v>325</v>
      </c>
      <c r="F85" s="1" t="s">
        <v>207</v>
      </c>
    </row>
    <row r="86" spans="1:6" x14ac:dyDescent="0.25">
      <c r="A86" s="1" t="s">
        <v>71</v>
      </c>
      <c r="B86" s="1" t="s">
        <v>480</v>
      </c>
      <c r="C86" s="2">
        <v>43800</v>
      </c>
      <c r="D86" s="1" t="s">
        <v>481</v>
      </c>
      <c r="E86" s="1" t="s">
        <v>483</v>
      </c>
      <c r="F86" s="1" t="s">
        <v>207</v>
      </c>
    </row>
    <row r="87" spans="1:6" x14ac:dyDescent="0.25">
      <c r="A87" s="1" t="s">
        <v>25</v>
      </c>
      <c r="B87" s="1" t="s">
        <v>398</v>
      </c>
      <c r="C87" s="2">
        <v>43435</v>
      </c>
      <c r="D87" s="1" t="s">
        <v>277</v>
      </c>
      <c r="E87" s="1" t="s">
        <v>401</v>
      </c>
      <c r="F87" s="1" t="s">
        <v>207</v>
      </c>
    </row>
    <row r="88" spans="1:6" x14ac:dyDescent="0.25">
      <c r="A88" s="1" t="s">
        <v>179</v>
      </c>
      <c r="B88" s="1" t="s">
        <v>307</v>
      </c>
      <c r="C88" s="2">
        <v>43709</v>
      </c>
      <c r="D88" s="1" t="s">
        <v>308</v>
      </c>
      <c r="E88" s="1" t="s">
        <v>309</v>
      </c>
      <c r="F88" s="1" t="s">
        <v>207</v>
      </c>
    </row>
    <row r="89" spans="1:6" x14ac:dyDescent="0.25">
      <c r="A89" s="1" t="s">
        <v>136</v>
      </c>
      <c r="B89" s="1" t="s">
        <v>546</v>
      </c>
      <c r="C89" s="2">
        <v>43435</v>
      </c>
      <c r="D89" s="1" t="s">
        <v>547</v>
      </c>
      <c r="E89" s="1" t="s">
        <v>548</v>
      </c>
      <c r="F89" s="1" t="s">
        <v>207</v>
      </c>
    </row>
    <row r="90" spans="1:6" x14ac:dyDescent="0.25">
      <c r="A90" s="1" t="s">
        <v>92</v>
      </c>
      <c r="B90" s="1" t="s">
        <v>523</v>
      </c>
      <c r="C90" s="2">
        <v>43770</v>
      </c>
      <c r="D90" s="1" t="s">
        <v>521</v>
      </c>
      <c r="E90" s="1" t="s">
        <v>522</v>
      </c>
      <c r="F90" s="1" t="s">
        <v>207</v>
      </c>
    </row>
    <row r="91" spans="1:6" x14ac:dyDescent="0.25">
      <c r="A91" s="1" t="s">
        <v>137</v>
      </c>
      <c r="B91" s="1" t="s">
        <v>243</v>
      </c>
      <c r="C91" s="2">
        <v>43800</v>
      </c>
      <c r="D91" s="1" t="s">
        <v>230</v>
      </c>
      <c r="E91" s="1" t="s">
        <v>560</v>
      </c>
      <c r="F91" s="1" t="s">
        <v>207</v>
      </c>
    </row>
    <row r="92" spans="1:6" x14ac:dyDescent="0.25">
      <c r="A92" s="1" t="s">
        <v>72</v>
      </c>
      <c r="B92" s="1" t="s">
        <v>285</v>
      </c>
      <c r="C92" s="2">
        <v>43709</v>
      </c>
      <c r="D92" s="1" t="s">
        <v>269</v>
      </c>
      <c r="E92" s="1" t="s">
        <v>451</v>
      </c>
      <c r="F92" s="1" t="s">
        <v>207</v>
      </c>
    </row>
    <row r="93" spans="1:6" x14ac:dyDescent="0.25">
      <c r="A93" s="1" t="s">
        <v>26</v>
      </c>
      <c r="B93" s="1" t="s">
        <v>268</v>
      </c>
      <c r="C93" s="2">
        <v>43435</v>
      </c>
      <c r="D93" s="1" t="s">
        <v>443</v>
      </c>
      <c r="E93" s="1" t="s">
        <v>445</v>
      </c>
      <c r="F93" s="1" t="s">
        <v>207</v>
      </c>
    </row>
    <row r="94" spans="1:6" x14ac:dyDescent="0.25">
      <c r="A94" s="1" t="s">
        <v>138</v>
      </c>
      <c r="B94" s="1" t="s">
        <v>310</v>
      </c>
      <c r="C94" s="2">
        <v>43435</v>
      </c>
      <c r="D94" s="1" t="s">
        <v>311</v>
      </c>
      <c r="E94" s="1" t="s">
        <v>312</v>
      </c>
      <c r="F94" s="1" t="s">
        <v>207</v>
      </c>
    </row>
    <row r="95" spans="1:6" x14ac:dyDescent="0.25">
      <c r="A95" s="1" t="s">
        <v>139</v>
      </c>
      <c r="B95" s="1" t="s">
        <v>290</v>
      </c>
      <c r="C95" s="2">
        <v>43435</v>
      </c>
      <c r="D95" s="1" t="s">
        <v>202</v>
      </c>
      <c r="E95" s="1" t="s">
        <v>550</v>
      </c>
      <c r="F95" s="1" t="s">
        <v>207</v>
      </c>
    </row>
    <row r="96" spans="1:6" x14ac:dyDescent="0.25">
      <c r="A96" s="1" t="s">
        <v>140</v>
      </c>
      <c r="B96" s="1" t="s">
        <v>333</v>
      </c>
      <c r="C96" s="2">
        <v>43435</v>
      </c>
      <c r="D96" s="1" t="s">
        <v>334</v>
      </c>
      <c r="E96" s="1" t="s">
        <v>335</v>
      </c>
      <c r="F96" s="1" t="s">
        <v>207</v>
      </c>
    </row>
    <row r="97" spans="1:6" x14ac:dyDescent="0.25">
      <c r="A97" s="1" t="s">
        <v>200</v>
      </c>
      <c r="B97" s="1" t="s">
        <v>240</v>
      </c>
      <c r="C97" s="2">
        <v>43435</v>
      </c>
      <c r="D97" s="1" t="s">
        <v>250</v>
      </c>
      <c r="E97" s="1" t="s">
        <v>552</v>
      </c>
      <c r="F97" s="1" t="s">
        <v>207</v>
      </c>
    </row>
    <row r="98" spans="1:6" x14ac:dyDescent="0.25">
      <c r="A98" s="1" t="s">
        <v>73</v>
      </c>
      <c r="B98" s="1" t="s">
        <v>411</v>
      </c>
      <c r="C98" s="2">
        <v>43800</v>
      </c>
      <c r="D98" s="1" t="s">
        <v>412</v>
      </c>
      <c r="E98" s="1" t="s">
        <v>413</v>
      </c>
      <c r="F98" s="1" t="s">
        <v>207</v>
      </c>
    </row>
    <row r="99" spans="1:6" x14ac:dyDescent="0.25">
      <c r="A99" s="1" t="s">
        <v>74</v>
      </c>
      <c r="B99" s="1" t="s">
        <v>462</v>
      </c>
      <c r="C99" s="2">
        <v>43800</v>
      </c>
      <c r="D99" s="1" t="s">
        <v>267</v>
      </c>
      <c r="E99" s="1" t="s">
        <v>463</v>
      </c>
      <c r="F99" s="1" t="s">
        <v>207</v>
      </c>
    </row>
    <row r="100" spans="1:6" x14ac:dyDescent="0.25">
      <c r="A100" s="1" t="s">
        <v>113</v>
      </c>
      <c r="B100" s="1" t="s">
        <v>240</v>
      </c>
      <c r="C100" s="2">
        <v>43800</v>
      </c>
      <c r="D100" s="1" t="s">
        <v>249</v>
      </c>
      <c r="E100" s="1" t="s">
        <v>553</v>
      </c>
      <c r="F100" s="1" t="s">
        <v>207</v>
      </c>
    </row>
    <row r="101" spans="1:6" x14ac:dyDescent="0.25">
      <c r="A101" s="1" t="s">
        <v>75</v>
      </c>
      <c r="B101" s="1" t="s">
        <v>336</v>
      </c>
      <c r="C101" s="2">
        <v>43709</v>
      </c>
      <c r="D101" s="1" t="s">
        <v>337</v>
      </c>
      <c r="E101" s="1" t="s">
        <v>338</v>
      </c>
      <c r="F101" s="1" t="s">
        <v>207</v>
      </c>
    </row>
    <row r="102" spans="1:6" x14ac:dyDescent="0.25">
      <c r="A102" s="1" t="s">
        <v>164</v>
      </c>
      <c r="B102" s="1" t="s">
        <v>240</v>
      </c>
      <c r="C102" s="2">
        <v>43435</v>
      </c>
      <c r="D102" s="1" t="s">
        <v>249</v>
      </c>
      <c r="E102" s="1" t="s">
        <v>554</v>
      </c>
      <c r="F102" s="1" t="s">
        <v>207</v>
      </c>
    </row>
    <row r="103" spans="1:6" x14ac:dyDescent="0.25">
      <c r="A103" s="1" t="s">
        <v>141</v>
      </c>
      <c r="B103" s="1" t="s">
        <v>462</v>
      </c>
      <c r="C103" s="2">
        <v>43435</v>
      </c>
      <c r="D103" s="1" t="s">
        <v>287</v>
      </c>
      <c r="E103" s="1" t="s">
        <v>464</v>
      </c>
      <c r="F103" s="1" t="s">
        <v>207</v>
      </c>
    </row>
    <row r="104" spans="1:6" x14ac:dyDescent="0.25">
      <c r="A104" s="1" t="s">
        <v>27</v>
      </c>
      <c r="B104" s="1" t="s">
        <v>221</v>
      </c>
      <c r="C104" s="2">
        <v>43800</v>
      </c>
      <c r="D104" s="1" t="s">
        <v>272</v>
      </c>
      <c r="E104" s="1" t="s">
        <v>524</v>
      </c>
      <c r="F104" s="1" t="s">
        <v>207</v>
      </c>
    </row>
    <row r="105" spans="1:6" x14ac:dyDescent="0.25">
      <c r="A105" s="1" t="s">
        <v>76</v>
      </c>
      <c r="B105" s="1" t="s">
        <v>244</v>
      </c>
      <c r="C105" s="2">
        <v>43435</v>
      </c>
      <c r="D105" s="1" t="s">
        <v>439</v>
      </c>
      <c r="E105" s="1" t="s">
        <v>449</v>
      </c>
      <c r="F105" s="1" t="s">
        <v>207</v>
      </c>
    </row>
    <row r="106" spans="1:6" x14ac:dyDescent="0.25">
      <c r="A106" s="1" t="s">
        <v>114</v>
      </c>
      <c r="B106" s="1" t="s">
        <v>217</v>
      </c>
      <c r="C106" s="2">
        <v>43435</v>
      </c>
      <c r="D106" s="1" t="s">
        <v>271</v>
      </c>
      <c r="E106" s="1" t="s">
        <v>392</v>
      </c>
      <c r="F106" s="1" t="s">
        <v>207</v>
      </c>
    </row>
    <row r="107" spans="1:6" x14ac:dyDescent="0.25">
      <c r="A107" s="1" t="s">
        <v>77</v>
      </c>
      <c r="B107" s="1" t="s">
        <v>516</v>
      </c>
      <c r="C107" s="2">
        <v>43709</v>
      </c>
      <c r="D107" s="1" t="s">
        <v>246</v>
      </c>
      <c r="E107" s="1" t="s">
        <v>520</v>
      </c>
      <c r="F107" s="1" t="s">
        <v>207</v>
      </c>
    </row>
    <row r="108" spans="1:6" x14ac:dyDescent="0.25">
      <c r="A108" s="1" t="s">
        <v>168</v>
      </c>
      <c r="B108" s="1" t="s">
        <v>227</v>
      </c>
      <c r="C108" s="2">
        <v>43070</v>
      </c>
      <c r="D108" s="1" t="s">
        <v>369</v>
      </c>
      <c r="E108" s="1" t="s">
        <v>370</v>
      </c>
      <c r="F108" s="1" t="s">
        <v>207</v>
      </c>
    </row>
    <row r="109" spans="1:6" x14ac:dyDescent="0.25">
      <c r="A109" s="1" t="s">
        <v>78</v>
      </c>
      <c r="B109" s="1" t="s">
        <v>432</v>
      </c>
      <c r="C109" s="2">
        <v>43709</v>
      </c>
      <c r="D109" s="1" t="s">
        <v>433</v>
      </c>
      <c r="E109" s="1" t="s">
        <v>435</v>
      </c>
      <c r="F109" s="1" t="s">
        <v>207</v>
      </c>
    </row>
    <row r="110" spans="1:6" x14ac:dyDescent="0.25">
      <c r="A110" s="1" t="s">
        <v>28</v>
      </c>
      <c r="B110" s="1" t="s">
        <v>209</v>
      </c>
      <c r="C110" s="2">
        <v>43800</v>
      </c>
      <c r="D110" s="1" t="s">
        <v>246</v>
      </c>
      <c r="E110" s="1" t="s">
        <v>513</v>
      </c>
      <c r="F110" s="1" t="s">
        <v>207</v>
      </c>
    </row>
    <row r="111" spans="1:6" x14ac:dyDescent="0.25">
      <c r="A111" s="1" t="s">
        <v>115</v>
      </c>
      <c r="B111" s="1" t="s">
        <v>289</v>
      </c>
      <c r="C111" s="2">
        <v>43709</v>
      </c>
      <c r="D111" s="1" t="s">
        <v>288</v>
      </c>
      <c r="E111" s="1" t="s">
        <v>495</v>
      </c>
      <c r="F111" s="1" t="s">
        <v>207</v>
      </c>
    </row>
    <row r="112" spans="1:6" x14ac:dyDescent="0.25">
      <c r="A112" s="1" t="s">
        <v>142</v>
      </c>
      <c r="B112" s="1" t="s">
        <v>384</v>
      </c>
      <c r="C112" s="2">
        <v>43709</v>
      </c>
      <c r="D112" s="1" t="s">
        <v>378</v>
      </c>
      <c r="E112" s="1" t="s">
        <v>385</v>
      </c>
      <c r="F112" s="1" t="s">
        <v>207</v>
      </c>
    </row>
    <row r="113" spans="1:6" x14ac:dyDescent="0.25">
      <c r="A113" s="1" t="s">
        <v>100</v>
      </c>
      <c r="B113" s="1" t="s">
        <v>581</v>
      </c>
      <c r="C113" s="2">
        <v>43800</v>
      </c>
      <c r="D113" s="1" t="s">
        <v>340</v>
      </c>
      <c r="E113" s="1" t="s">
        <v>341</v>
      </c>
      <c r="F113" s="1" t="s">
        <v>207</v>
      </c>
    </row>
    <row r="114" spans="1:6" x14ac:dyDescent="0.25">
      <c r="A114" s="1" t="s">
        <v>93</v>
      </c>
      <c r="B114" s="1" t="s">
        <v>402</v>
      </c>
      <c r="C114" s="2">
        <v>43800</v>
      </c>
      <c r="D114" s="1" t="s">
        <v>271</v>
      </c>
      <c r="E114" s="1" t="s">
        <v>397</v>
      </c>
      <c r="F114" s="1" t="s">
        <v>207</v>
      </c>
    </row>
    <row r="115" spans="1:6" x14ac:dyDescent="0.25">
      <c r="A115" s="1" t="s">
        <v>79</v>
      </c>
      <c r="B115" s="1" t="s">
        <v>301</v>
      </c>
      <c r="C115" s="2">
        <v>43070</v>
      </c>
      <c r="D115" s="1" t="s">
        <v>302</v>
      </c>
      <c r="E115" s="1" t="s">
        <v>303</v>
      </c>
      <c r="F115" s="1" t="s">
        <v>207</v>
      </c>
    </row>
    <row r="116" spans="1:6" x14ac:dyDescent="0.25">
      <c r="A116" s="1" t="s">
        <v>29</v>
      </c>
      <c r="B116" s="1" t="s">
        <v>556</v>
      </c>
      <c r="C116" s="2">
        <v>43435</v>
      </c>
      <c r="D116" s="1" t="s">
        <v>239</v>
      </c>
      <c r="E116" s="1" t="s">
        <v>557</v>
      </c>
      <c r="F116" s="1" t="s">
        <v>207</v>
      </c>
    </row>
    <row r="117" spans="1:6" x14ac:dyDescent="0.25">
      <c r="A117" s="1" t="s">
        <v>143</v>
      </c>
      <c r="B117" s="1" t="s">
        <v>293</v>
      </c>
      <c r="C117" s="2">
        <v>43435</v>
      </c>
      <c r="D117" s="1" t="s">
        <v>294</v>
      </c>
      <c r="E117" s="1" t="s">
        <v>295</v>
      </c>
      <c r="F117" s="1" t="s">
        <v>207</v>
      </c>
    </row>
    <row r="118" spans="1:6" x14ac:dyDescent="0.25">
      <c r="A118" s="1" t="s">
        <v>169</v>
      </c>
      <c r="B118" s="1" t="s">
        <v>523</v>
      </c>
      <c r="C118" s="2">
        <v>43070</v>
      </c>
      <c r="D118" s="1" t="s">
        <v>246</v>
      </c>
      <c r="E118" s="1" t="s">
        <v>525</v>
      </c>
      <c r="F118" s="1" t="s">
        <v>207</v>
      </c>
    </row>
    <row r="119" spans="1:6" x14ac:dyDescent="0.25">
      <c r="A119" s="1" t="s">
        <v>30</v>
      </c>
      <c r="B119" s="1" t="s">
        <v>523</v>
      </c>
      <c r="C119" s="2">
        <v>43800</v>
      </c>
      <c r="D119" s="1" t="s">
        <v>262</v>
      </c>
      <c r="E119" s="1" t="s">
        <v>618</v>
      </c>
      <c r="F119" s="1" t="s">
        <v>207</v>
      </c>
    </row>
    <row r="120" spans="1:6" x14ac:dyDescent="0.25">
      <c r="A120" s="1" t="s">
        <v>80</v>
      </c>
      <c r="B120" s="1" t="s">
        <v>228</v>
      </c>
      <c r="C120" s="2">
        <v>43435</v>
      </c>
      <c r="D120" s="1" t="s">
        <v>365</v>
      </c>
      <c r="E120" s="1" t="s">
        <v>366</v>
      </c>
      <c r="F120" s="1" t="s">
        <v>207</v>
      </c>
    </row>
    <row r="121" spans="1:6" x14ac:dyDescent="0.25">
      <c r="A121" s="1" t="s">
        <v>31</v>
      </c>
      <c r="B121" s="1" t="s">
        <v>289</v>
      </c>
      <c r="C121" s="2">
        <v>43800</v>
      </c>
      <c r="D121" s="1" t="s">
        <v>487</v>
      </c>
      <c r="E121" s="1" t="s">
        <v>492</v>
      </c>
      <c r="F121" s="1" t="s">
        <v>207</v>
      </c>
    </row>
    <row r="122" spans="1:6" x14ac:dyDescent="0.25">
      <c r="A122" s="1" t="s">
        <v>144</v>
      </c>
      <c r="B122" s="1" t="s">
        <v>468</v>
      </c>
      <c r="C122" s="2">
        <v>43435</v>
      </c>
      <c r="D122" s="1" t="s">
        <v>255</v>
      </c>
      <c r="E122" s="1" t="s">
        <v>472</v>
      </c>
      <c r="F122" s="1" t="s">
        <v>207</v>
      </c>
    </row>
    <row r="123" spans="1:6" x14ac:dyDescent="0.25">
      <c r="A123" s="1" t="s">
        <v>116</v>
      </c>
      <c r="B123" s="1" t="s">
        <v>214</v>
      </c>
      <c r="C123" s="2">
        <v>43435</v>
      </c>
      <c r="D123" s="1" t="s">
        <v>561</v>
      </c>
      <c r="E123" s="1" t="s">
        <v>563</v>
      </c>
      <c r="F123" s="1" t="s">
        <v>207</v>
      </c>
    </row>
    <row r="124" spans="1:6" x14ac:dyDescent="0.25">
      <c r="A124" s="1" t="s">
        <v>32</v>
      </c>
      <c r="B124" s="1" t="s">
        <v>313</v>
      </c>
      <c r="C124" s="2">
        <v>43344</v>
      </c>
      <c r="D124" s="1" t="s">
        <v>314</v>
      </c>
      <c r="E124" s="1" t="s">
        <v>315</v>
      </c>
      <c r="F124" s="1" t="s">
        <v>207</v>
      </c>
    </row>
    <row r="125" spans="1:6" x14ac:dyDescent="0.25">
      <c r="A125" s="1" t="s">
        <v>198</v>
      </c>
      <c r="B125" s="1" t="s">
        <v>238</v>
      </c>
      <c r="C125" s="2">
        <v>43070</v>
      </c>
      <c r="D125" s="1" t="s">
        <v>237</v>
      </c>
      <c r="E125" s="1" t="s">
        <v>493</v>
      </c>
      <c r="F125" s="1" t="s">
        <v>207</v>
      </c>
    </row>
    <row r="126" spans="1:6" x14ac:dyDescent="0.25">
      <c r="A126" s="1" t="s">
        <v>33</v>
      </c>
      <c r="B126" s="1" t="s">
        <v>289</v>
      </c>
      <c r="C126" s="2">
        <v>43770</v>
      </c>
      <c r="D126" s="1" t="s">
        <v>222</v>
      </c>
      <c r="E126" s="1" t="s">
        <v>501</v>
      </c>
      <c r="F126" s="1" t="s">
        <v>207</v>
      </c>
    </row>
    <row r="127" spans="1:6" x14ac:dyDescent="0.25">
      <c r="A127" s="1" t="s">
        <v>145</v>
      </c>
      <c r="B127" s="1" t="s">
        <v>215</v>
      </c>
      <c r="C127" s="2">
        <v>43070</v>
      </c>
      <c r="D127" s="1" t="s">
        <v>342</v>
      </c>
      <c r="E127" s="1" t="s">
        <v>343</v>
      </c>
      <c r="F127" s="1" t="s">
        <v>207</v>
      </c>
    </row>
    <row r="128" spans="1:6" x14ac:dyDescent="0.25">
      <c r="A128" s="1" t="s">
        <v>94</v>
      </c>
      <c r="B128" s="1" t="s">
        <v>236</v>
      </c>
      <c r="C128" s="2">
        <v>43435</v>
      </c>
      <c r="D128" s="1" t="s">
        <v>614</v>
      </c>
      <c r="E128" s="1" t="s">
        <v>458</v>
      </c>
      <c r="F128" s="1" t="s">
        <v>207</v>
      </c>
    </row>
    <row r="129" spans="1:6" x14ac:dyDescent="0.25">
      <c r="A129" s="1" t="s">
        <v>101</v>
      </c>
      <c r="B129" s="1" t="s">
        <v>304</v>
      </c>
      <c r="C129" s="2">
        <v>43709</v>
      </c>
      <c r="D129" s="1" t="s">
        <v>305</v>
      </c>
      <c r="E129" s="1" t="s">
        <v>306</v>
      </c>
      <c r="F129" s="1" t="s">
        <v>207</v>
      </c>
    </row>
    <row r="130" spans="1:6" x14ac:dyDescent="0.25">
      <c r="A130" s="1" t="s">
        <v>186</v>
      </c>
      <c r="B130" s="1" t="s">
        <v>285</v>
      </c>
      <c r="C130" s="2">
        <v>43435</v>
      </c>
      <c r="D130" s="1" t="s">
        <v>258</v>
      </c>
      <c r="E130" s="1" t="s">
        <v>452</v>
      </c>
      <c r="F130" s="1" t="s">
        <v>207</v>
      </c>
    </row>
    <row r="131" spans="1:6" x14ac:dyDescent="0.25">
      <c r="A131" s="1" t="s">
        <v>170</v>
      </c>
      <c r="B131" s="1" t="s">
        <v>535</v>
      </c>
      <c r="C131" s="2">
        <v>43435</v>
      </c>
      <c r="D131" s="1" t="s">
        <v>263</v>
      </c>
      <c r="E131" s="1" t="s">
        <v>537</v>
      </c>
      <c r="F131" s="1" t="s">
        <v>207</v>
      </c>
    </row>
    <row r="132" spans="1:6" x14ac:dyDescent="0.25">
      <c r="A132" s="1" t="s">
        <v>146</v>
      </c>
      <c r="B132" s="1" t="s">
        <v>268</v>
      </c>
      <c r="C132" s="2">
        <v>43709</v>
      </c>
      <c r="D132" s="1" t="s">
        <v>446</v>
      </c>
      <c r="E132" s="1" t="s">
        <v>447</v>
      </c>
      <c r="F132" s="1" t="s">
        <v>207</v>
      </c>
    </row>
    <row r="133" spans="1:6" x14ac:dyDescent="0.25">
      <c r="A133" s="1" t="s">
        <v>81</v>
      </c>
      <c r="B133" s="1" t="s">
        <v>244</v>
      </c>
      <c r="C133" s="2">
        <v>43800</v>
      </c>
      <c r="D133" s="1" t="s">
        <v>443</v>
      </c>
      <c r="E133" s="1" t="s">
        <v>444</v>
      </c>
      <c r="F133" s="1" t="s">
        <v>207</v>
      </c>
    </row>
    <row r="134" spans="1:6" x14ac:dyDescent="0.25">
      <c r="A134" s="1" t="s">
        <v>34</v>
      </c>
      <c r="B134" s="1" t="s">
        <v>265</v>
      </c>
      <c r="C134" s="2">
        <v>43800</v>
      </c>
      <c r="D134" s="1" t="s">
        <v>267</v>
      </c>
      <c r="E134" s="1" t="s">
        <v>486</v>
      </c>
      <c r="F134" s="1" t="s">
        <v>207</v>
      </c>
    </row>
    <row r="135" spans="1:6" x14ac:dyDescent="0.25">
      <c r="A135" s="1" t="s">
        <v>35</v>
      </c>
      <c r="B135" s="1" t="s">
        <v>468</v>
      </c>
      <c r="C135" s="2">
        <v>43800</v>
      </c>
      <c r="D135" s="1" t="s">
        <v>212</v>
      </c>
      <c r="E135" s="1" t="s">
        <v>474</v>
      </c>
      <c r="F135" s="1" t="s">
        <v>207</v>
      </c>
    </row>
    <row r="136" spans="1:6" x14ac:dyDescent="0.25">
      <c r="A136" s="1" t="s">
        <v>82</v>
      </c>
      <c r="B136" s="1" t="s">
        <v>432</v>
      </c>
      <c r="C136" s="2">
        <v>43800</v>
      </c>
      <c r="D136" s="1" t="s">
        <v>258</v>
      </c>
      <c r="E136" s="1" t="s">
        <v>450</v>
      </c>
      <c r="F136" s="1" t="s">
        <v>207</v>
      </c>
    </row>
    <row r="137" spans="1:6" x14ac:dyDescent="0.25">
      <c r="A137" s="1" t="s">
        <v>36</v>
      </c>
      <c r="B137" s="1" t="s">
        <v>596</v>
      </c>
      <c r="C137" s="2">
        <v>43800</v>
      </c>
      <c r="D137" s="1" t="s">
        <v>280</v>
      </c>
      <c r="E137" s="1" t="s">
        <v>418</v>
      </c>
      <c r="F137" s="1" t="s">
        <v>207</v>
      </c>
    </row>
    <row r="138" spans="1:6" x14ac:dyDescent="0.25">
      <c r="A138" s="1" t="s">
        <v>37</v>
      </c>
      <c r="B138" s="1" t="s">
        <v>564</v>
      </c>
      <c r="C138" s="2">
        <v>43617</v>
      </c>
      <c r="D138" s="1" t="s">
        <v>260</v>
      </c>
      <c r="E138" s="1" t="s">
        <v>567</v>
      </c>
      <c r="F138" s="1" t="s">
        <v>207</v>
      </c>
    </row>
    <row r="139" spans="1:6" x14ac:dyDescent="0.25">
      <c r="A139" s="1" t="s">
        <v>177</v>
      </c>
      <c r="B139" s="1" t="s">
        <v>380</v>
      </c>
      <c r="C139" s="2">
        <v>43435</v>
      </c>
      <c r="D139" s="1" t="s">
        <v>229</v>
      </c>
      <c r="E139" s="1" t="s">
        <v>381</v>
      </c>
      <c r="F139" s="1" t="s">
        <v>207</v>
      </c>
    </row>
    <row r="140" spans="1:6" x14ac:dyDescent="0.25">
      <c r="A140" s="1" t="s">
        <v>83</v>
      </c>
      <c r="B140" s="1" t="s">
        <v>251</v>
      </c>
      <c r="C140" s="2">
        <v>43800</v>
      </c>
      <c r="D140" s="1" t="s">
        <v>203</v>
      </c>
      <c r="E140" s="1" t="s">
        <v>496</v>
      </c>
      <c r="F140" s="1" t="s">
        <v>207</v>
      </c>
    </row>
    <row r="141" spans="1:6" x14ac:dyDescent="0.25">
      <c r="A141" s="1" t="s">
        <v>38</v>
      </c>
      <c r="B141" s="1" t="s">
        <v>484</v>
      </c>
      <c r="C141" s="2">
        <v>43800</v>
      </c>
      <c r="D141" s="1" t="s">
        <v>224</v>
      </c>
      <c r="E141" s="1" t="s">
        <v>485</v>
      </c>
      <c r="F141" s="1" t="s">
        <v>207</v>
      </c>
    </row>
    <row r="142" spans="1:6" x14ac:dyDescent="0.25">
      <c r="A142" s="1" t="s">
        <v>147</v>
      </c>
      <c r="B142" s="1" t="s">
        <v>215</v>
      </c>
      <c r="C142" s="2">
        <v>43678</v>
      </c>
      <c r="D142" s="1" t="s">
        <v>223</v>
      </c>
      <c r="E142" s="1" t="s">
        <v>344</v>
      </c>
      <c r="F142" s="1" t="s">
        <v>207</v>
      </c>
    </row>
    <row r="143" spans="1:6" x14ac:dyDescent="0.25">
      <c r="A143" s="1" t="s">
        <v>165</v>
      </c>
      <c r="B143" s="1" t="s">
        <v>235</v>
      </c>
      <c r="C143" s="2">
        <v>43435</v>
      </c>
      <c r="D143" s="1" t="s">
        <v>354</v>
      </c>
      <c r="E143" s="1" t="s">
        <v>355</v>
      </c>
      <c r="F143" s="1" t="s">
        <v>207</v>
      </c>
    </row>
    <row r="144" spans="1:6" x14ac:dyDescent="0.25">
      <c r="A144" s="1" t="s">
        <v>39</v>
      </c>
      <c r="B144" s="1" t="s">
        <v>219</v>
      </c>
      <c r="C144" s="2">
        <v>43709</v>
      </c>
      <c r="D144" s="1" t="s">
        <v>453</v>
      </c>
      <c r="E144" s="1" t="s">
        <v>461</v>
      </c>
      <c r="F144" s="1" t="s">
        <v>207</v>
      </c>
    </row>
    <row r="145" spans="1:6" x14ac:dyDescent="0.25">
      <c r="A145" s="1" t="s">
        <v>117</v>
      </c>
      <c r="B145" s="1" t="s">
        <v>216</v>
      </c>
      <c r="C145" s="2">
        <v>43525</v>
      </c>
      <c r="D145" s="1" t="s">
        <v>326</v>
      </c>
      <c r="E145" s="1" t="s">
        <v>327</v>
      </c>
      <c r="F145" s="1" t="s">
        <v>207</v>
      </c>
    </row>
    <row r="146" spans="1:6" x14ac:dyDescent="0.25">
      <c r="A146" s="1" t="s">
        <v>118</v>
      </c>
      <c r="B146" s="1" t="s">
        <v>278</v>
      </c>
      <c r="C146" s="2">
        <v>43709</v>
      </c>
      <c r="D146" s="1" t="s">
        <v>393</v>
      </c>
      <c r="E146" s="1" t="s">
        <v>394</v>
      </c>
      <c r="F146" s="1" t="s">
        <v>207</v>
      </c>
    </row>
    <row r="147" spans="1:6" x14ac:dyDescent="0.25">
      <c r="A147" s="1" t="s">
        <v>149</v>
      </c>
      <c r="B147" s="1" t="s">
        <v>232</v>
      </c>
      <c r="C147" s="2">
        <v>43435</v>
      </c>
      <c r="D147" s="1" t="s">
        <v>233</v>
      </c>
      <c r="E147" s="1" t="s">
        <v>514</v>
      </c>
      <c r="F147" s="1" t="s">
        <v>207</v>
      </c>
    </row>
    <row r="148" spans="1:6" x14ac:dyDescent="0.25">
      <c r="A148" s="1" t="s">
        <v>84</v>
      </c>
      <c r="B148" s="1" t="s">
        <v>225</v>
      </c>
      <c r="C148" s="2">
        <v>43435</v>
      </c>
      <c r="D148" s="1" t="s">
        <v>237</v>
      </c>
      <c r="E148" s="1" t="s">
        <v>490</v>
      </c>
      <c r="F148" s="1" t="s">
        <v>207</v>
      </c>
    </row>
    <row r="149" spans="1:6" x14ac:dyDescent="0.25">
      <c r="A149" s="1" t="s">
        <v>40</v>
      </c>
      <c r="B149" s="1" t="s">
        <v>234</v>
      </c>
      <c r="C149" s="2">
        <v>43800</v>
      </c>
      <c r="D149" s="1" t="s">
        <v>533</v>
      </c>
      <c r="E149" s="1" t="s">
        <v>538</v>
      </c>
      <c r="F149" s="1" t="s">
        <v>207</v>
      </c>
    </row>
    <row r="150" spans="1:6" x14ac:dyDescent="0.25">
      <c r="A150" s="1" t="s">
        <v>85</v>
      </c>
      <c r="B150" s="1" t="s">
        <v>476</v>
      </c>
      <c r="C150" s="2">
        <v>43800</v>
      </c>
      <c r="D150" s="1" t="s">
        <v>476</v>
      </c>
      <c r="E150" s="1" t="s">
        <v>477</v>
      </c>
      <c r="F150" s="1" t="s">
        <v>207</v>
      </c>
    </row>
    <row r="151" spans="1:6" x14ac:dyDescent="0.25">
      <c r="A151" s="1" t="s">
        <v>86</v>
      </c>
      <c r="B151" s="1" t="s">
        <v>241</v>
      </c>
      <c r="C151" s="2">
        <v>43770</v>
      </c>
      <c r="D151" s="1" t="s">
        <v>446</v>
      </c>
      <c r="E151" s="1" t="s">
        <v>428</v>
      </c>
      <c r="F151" s="1" t="s">
        <v>207</v>
      </c>
    </row>
    <row r="152" spans="1:6" x14ac:dyDescent="0.25">
      <c r="A152" s="1" t="s">
        <v>41</v>
      </c>
      <c r="B152" s="1" t="s">
        <v>299</v>
      </c>
      <c r="C152" s="2">
        <v>43709</v>
      </c>
      <c r="D152" s="1" t="s">
        <v>210</v>
      </c>
      <c r="E152" s="1" t="s">
        <v>300</v>
      </c>
      <c r="F152" s="1" t="s">
        <v>207</v>
      </c>
    </row>
    <row r="153" spans="1:6" x14ac:dyDescent="0.25">
      <c r="A153" s="1" t="s">
        <v>42</v>
      </c>
      <c r="B153" s="1" t="s">
        <v>500</v>
      </c>
      <c r="C153" s="2">
        <v>43800</v>
      </c>
      <c r="D153" s="1" t="s">
        <v>256</v>
      </c>
      <c r="E153" s="1" t="s">
        <v>511</v>
      </c>
      <c r="F153" s="1" t="s">
        <v>207</v>
      </c>
    </row>
    <row r="154" spans="1:6" x14ac:dyDescent="0.25">
      <c r="A154" s="1" t="s">
        <v>43</v>
      </c>
      <c r="B154" s="1" t="s">
        <v>582</v>
      </c>
      <c r="C154" s="2">
        <v>43800</v>
      </c>
      <c r="D154" s="1" t="s">
        <v>351</v>
      </c>
      <c r="E154" s="1" t="s">
        <v>352</v>
      </c>
      <c r="F154" s="1" t="s">
        <v>207</v>
      </c>
    </row>
    <row r="155" spans="1:6" x14ac:dyDescent="0.25">
      <c r="A155" s="1" t="s">
        <v>44</v>
      </c>
      <c r="B155" s="1" t="s">
        <v>473</v>
      </c>
      <c r="C155" s="2">
        <v>43709</v>
      </c>
      <c r="D155" s="1" t="s">
        <v>220</v>
      </c>
      <c r="E155" s="1" t="s">
        <v>475</v>
      </c>
      <c r="F155" s="1" t="s">
        <v>207</v>
      </c>
    </row>
    <row r="156" spans="1:6" x14ac:dyDescent="0.25">
      <c r="A156" s="1" t="s">
        <v>150</v>
      </c>
      <c r="B156" s="1" t="s">
        <v>275</v>
      </c>
      <c r="C156" s="2">
        <v>43435</v>
      </c>
      <c r="D156" s="1" t="s">
        <v>356</v>
      </c>
      <c r="E156" s="1" t="s">
        <v>357</v>
      </c>
      <c r="F156" s="1" t="s">
        <v>207</v>
      </c>
    </row>
    <row r="157" spans="1:6" x14ac:dyDescent="0.25">
      <c r="A157" s="1" t="s">
        <v>159</v>
      </c>
      <c r="B157" s="1" t="s">
        <v>425</v>
      </c>
      <c r="C157" s="2">
        <v>43070</v>
      </c>
      <c r="D157" s="1" t="s">
        <v>218</v>
      </c>
      <c r="E157" s="1" t="s">
        <v>426</v>
      </c>
      <c r="F157" s="1" t="s">
        <v>207</v>
      </c>
    </row>
    <row r="158" spans="1:6" x14ac:dyDescent="0.25">
      <c r="A158" s="1" t="s">
        <v>102</v>
      </c>
      <c r="B158" s="1" t="s">
        <v>273</v>
      </c>
      <c r="C158" s="2">
        <v>43435</v>
      </c>
      <c r="D158" s="1" t="s">
        <v>316</v>
      </c>
      <c r="E158" s="1" t="s">
        <v>317</v>
      </c>
      <c r="F158" s="1" t="s">
        <v>207</v>
      </c>
    </row>
    <row r="159" spans="1:6" x14ac:dyDescent="0.25">
      <c r="A159" s="1" t="s">
        <v>45</v>
      </c>
      <c r="B159" s="1" t="s">
        <v>285</v>
      </c>
      <c r="C159" s="2">
        <v>43800</v>
      </c>
      <c r="D159" s="1" t="s">
        <v>610</v>
      </c>
      <c r="E159" s="1" t="s">
        <v>431</v>
      </c>
      <c r="F159" s="1" t="s">
        <v>207</v>
      </c>
    </row>
    <row r="160" spans="1:6" x14ac:dyDescent="0.25">
      <c r="A160" s="1" t="s">
        <v>46</v>
      </c>
      <c r="B160" s="1" t="s">
        <v>621</v>
      </c>
      <c r="C160" s="2">
        <v>43831</v>
      </c>
      <c r="D160" s="1" t="s">
        <v>231</v>
      </c>
      <c r="E160" s="1" t="s">
        <v>534</v>
      </c>
      <c r="F160" s="1" t="s">
        <v>207</v>
      </c>
    </row>
    <row r="161" spans="1:6" x14ac:dyDescent="0.25">
      <c r="A161" s="1" t="s">
        <v>189</v>
      </c>
      <c r="B161" s="1" t="s">
        <v>599</v>
      </c>
      <c r="C161" s="2">
        <v>43800</v>
      </c>
      <c r="D161" s="1" t="s">
        <v>600</v>
      </c>
      <c r="E161" s="1" t="s">
        <v>601</v>
      </c>
      <c r="F161" s="1" t="s">
        <v>207</v>
      </c>
    </row>
    <row r="162" spans="1:6" x14ac:dyDescent="0.25">
      <c r="A162" s="1" t="s">
        <v>47</v>
      </c>
      <c r="B162" s="1" t="s">
        <v>505</v>
      </c>
      <c r="C162" s="2">
        <v>43800</v>
      </c>
      <c r="D162" s="1" t="s">
        <v>504</v>
      </c>
      <c r="E162" s="1" t="s">
        <v>506</v>
      </c>
      <c r="F162" s="1" t="s">
        <v>207</v>
      </c>
    </row>
    <row r="163" spans="1:6" x14ac:dyDescent="0.25">
      <c r="A163" s="1" t="s">
        <v>151</v>
      </c>
      <c r="B163" s="1" t="s">
        <v>213</v>
      </c>
      <c r="C163" s="2">
        <v>43770</v>
      </c>
      <c r="D163" s="1" t="s">
        <v>623</v>
      </c>
      <c r="E163" s="1" t="s">
        <v>539</v>
      </c>
      <c r="F163" s="1" t="s">
        <v>207</v>
      </c>
    </row>
    <row r="164" spans="1:6" x14ac:dyDescent="0.25">
      <c r="A164" s="1" t="s">
        <v>152</v>
      </c>
      <c r="B164" s="1" t="s">
        <v>386</v>
      </c>
      <c r="C164" s="2">
        <v>43435</v>
      </c>
      <c r="D164" s="1" t="s">
        <v>390</v>
      </c>
      <c r="E164" s="1" t="s">
        <v>391</v>
      </c>
      <c r="F164" s="1" t="s">
        <v>207</v>
      </c>
    </row>
    <row r="165" spans="1:6" x14ac:dyDescent="0.25">
      <c r="A165" s="1" t="s">
        <v>48</v>
      </c>
      <c r="B165" s="1" t="s">
        <v>624</v>
      </c>
      <c r="C165" s="2">
        <v>43800</v>
      </c>
      <c r="D165" s="1" t="s">
        <v>627</v>
      </c>
      <c r="E165" s="1" t="s">
        <v>559</v>
      </c>
      <c r="F165" s="1" t="s">
        <v>207</v>
      </c>
    </row>
    <row r="166" spans="1:6" x14ac:dyDescent="0.25">
      <c r="A166" s="1" t="s">
        <v>119</v>
      </c>
      <c r="B166" s="1" t="s">
        <v>240</v>
      </c>
      <c r="C166" s="2">
        <v>43435</v>
      </c>
      <c r="D166" s="1" t="s">
        <v>249</v>
      </c>
      <c r="E166" s="1" t="s">
        <v>555</v>
      </c>
      <c r="F166" s="1" t="s">
        <v>207</v>
      </c>
    </row>
    <row r="167" spans="1:6" x14ac:dyDescent="0.25">
      <c r="A167" s="1" t="s">
        <v>171</v>
      </c>
      <c r="B167" s="1" t="s">
        <v>500</v>
      </c>
      <c r="C167" s="2">
        <v>43252</v>
      </c>
      <c r="D167" s="1" t="s">
        <v>222</v>
      </c>
      <c r="E167" s="1" t="s">
        <v>502</v>
      </c>
      <c r="F167" s="1" t="s">
        <v>207</v>
      </c>
    </row>
    <row r="168" spans="1:6" x14ac:dyDescent="0.25">
      <c r="A168" s="1" t="s">
        <v>154</v>
      </c>
      <c r="B168" s="1" t="s">
        <v>345</v>
      </c>
      <c r="C168" s="2">
        <v>43709</v>
      </c>
      <c r="D168" s="1" t="s">
        <v>274</v>
      </c>
      <c r="E168" s="1" t="s">
        <v>346</v>
      </c>
      <c r="F168" s="1" t="s">
        <v>207</v>
      </c>
    </row>
    <row r="169" spans="1:6" x14ac:dyDescent="0.25">
      <c r="A169" s="1" t="s">
        <v>49</v>
      </c>
      <c r="B169" s="1" t="s">
        <v>235</v>
      </c>
      <c r="C169" s="2">
        <v>43770</v>
      </c>
      <c r="D169" s="1" t="s">
        <v>583</v>
      </c>
      <c r="E169" s="1" t="s">
        <v>353</v>
      </c>
      <c r="F169" s="1" t="s">
        <v>207</v>
      </c>
    </row>
    <row r="170" spans="1:6" x14ac:dyDescent="0.25">
      <c r="A170" s="1" t="s">
        <v>199</v>
      </c>
      <c r="B170" s="1" t="s">
        <v>251</v>
      </c>
      <c r="C170" s="2">
        <v>43800</v>
      </c>
      <c r="D170" s="1" t="s">
        <v>222</v>
      </c>
      <c r="E170" s="1" t="s">
        <v>615</v>
      </c>
      <c r="F170" s="1" t="s">
        <v>207</v>
      </c>
    </row>
    <row r="171" spans="1:6" x14ac:dyDescent="0.25">
      <c r="A171" s="1" t="s">
        <v>87</v>
      </c>
      <c r="B171" s="1" t="s">
        <v>213</v>
      </c>
      <c r="C171" s="2">
        <v>43070</v>
      </c>
      <c r="D171" s="1" t="s">
        <v>202</v>
      </c>
      <c r="E171" s="1" t="s">
        <v>545</v>
      </c>
      <c r="F171" s="1" t="s">
        <v>207</v>
      </c>
    </row>
    <row r="172" spans="1:6" x14ac:dyDescent="0.25">
      <c r="A172" s="1" t="s">
        <v>88</v>
      </c>
      <c r="B172" s="1" t="s">
        <v>254</v>
      </c>
      <c r="C172" s="2">
        <v>43709</v>
      </c>
      <c r="D172" s="1" t="s">
        <v>421</v>
      </c>
      <c r="E172" s="1" t="s">
        <v>429</v>
      </c>
      <c r="F172" s="1" t="s">
        <v>207</v>
      </c>
    </row>
    <row r="173" spans="1:6" x14ac:dyDescent="0.25">
      <c r="A173" s="1" t="s">
        <v>50</v>
      </c>
      <c r="B173" s="1" t="s">
        <v>529</v>
      </c>
      <c r="C173" s="2">
        <v>43435</v>
      </c>
      <c r="D173" s="1" t="s">
        <v>530</v>
      </c>
      <c r="E173" s="1" t="s">
        <v>531</v>
      </c>
      <c r="F173" s="1" t="s">
        <v>207</v>
      </c>
    </row>
    <row r="174" spans="1:6" x14ac:dyDescent="0.25">
      <c r="A174" s="1" t="s">
        <v>51</v>
      </c>
      <c r="B174" s="1" t="s">
        <v>500</v>
      </c>
      <c r="C174" s="2">
        <v>43770</v>
      </c>
      <c r="D174" s="1" t="s">
        <v>222</v>
      </c>
      <c r="E174" s="1" t="s">
        <v>503</v>
      </c>
      <c r="F174" s="1" t="s">
        <v>207</v>
      </c>
    </row>
    <row r="175" spans="1:6" x14ac:dyDescent="0.25">
      <c r="A175" s="1" t="s">
        <v>52</v>
      </c>
      <c r="B175" s="1" t="s">
        <v>261</v>
      </c>
      <c r="C175" s="2">
        <v>43831</v>
      </c>
      <c r="D175" s="1" t="s">
        <v>262</v>
      </c>
      <c r="E175" s="1" t="s">
        <v>515</v>
      </c>
      <c r="F175" s="1" t="s">
        <v>207</v>
      </c>
    </row>
    <row r="176" spans="1:6" x14ac:dyDescent="0.25">
      <c r="A176" s="1" t="s">
        <v>155</v>
      </c>
      <c r="B176" s="1" t="s">
        <v>281</v>
      </c>
      <c r="C176" s="2">
        <v>43800</v>
      </c>
      <c r="D176" s="1" t="s">
        <v>204</v>
      </c>
      <c r="E176" s="1" t="s">
        <v>406</v>
      </c>
      <c r="F176" s="1" t="s">
        <v>207</v>
      </c>
    </row>
    <row r="177" spans="1:6" x14ac:dyDescent="0.25">
      <c r="A177" s="1" t="s">
        <v>120</v>
      </c>
      <c r="B177" s="1" t="s">
        <v>597</v>
      </c>
      <c r="C177" s="2">
        <v>43800</v>
      </c>
      <c r="D177" s="1" t="s">
        <v>403</v>
      </c>
      <c r="E177" s="1" t="s">
        <v>598</v>
      </c>
      <c r="F177" s="1" t="s">
        <v>207</v>
      </c>
    </row>
    <row r="178" spans="1:6" x14ac:dyDescent="0.25">
      <c r="A178" s="1" t="s">
        <v>95</v>
      </c>
      <c r="B178" s="1" t="s">
        <v>438</v>
      </c>
      <c r="C178" s="2">
        <v>43435</v>
      </c>
      <c r="D178" s="1" t="s">
        <v>416</v>
      </c>
      <c r="E178" s="1" t="s">
        <v>442</v>
      </c>
      <c r="F178" s="1" t="s">
        <v>207</v>
      </c>
    </row>
    <row r="179" spans="1:6" x14ac:dyDescent="0.25">
      <c r="A179" s="1" t="s">
        <v>53</v>
      </c>
      <c r="B179" s="1" t="s">
        <v>541</v>
      </c>
      <c r="C179" s="2">
        <v>43800</v>
      </c>
      <c r="D179" s="1" t="s">
        <v>542</v>
      </c>
      <c r="E179" s="1" t="s">
        <v>543</v>
      </c>
      <c r="F179" s="1" t="s">
        <v>207</v>
      </c>
    </row>
    <row r="180" spans="1:6" x14ac:dyDescent="0.25">
      <c r="A180" s="1" t="s">
        <v>158</v>
      </c>
      <c r="B180" s="1" t="s">
        <v>587</v>
      </c>
      <c r="C180" s="2">
        <v>43800</v>
      </c>
      <c r="D180" s="1" t="s">
        <v>588</v>
      </c>
      <c r="E180" s="1" t="s">
        <v>358</v>
      </c>
      <c r="F180" s="1" t="s">
        <v>207</v>
      </c>
    </row>
    <row r="181" spans="1:6" x14ac:dyDescent="0.25">
      <c r="A181" s="1" t="s">
        <v>163</v>
      </c>
      <c r="B181" s="1" t="s">
        <v>584</v>
      </c>
      <c r="C181" s="2">
        <v>43525</v>
      </c>
      <c r="D181" s="1" t="s">
        <v>585</v>
      </c>
      <c r="E181" s="1" t="s">
        <v>586</v>
      </c>
      <c r="F181" s="1" t="s">
        <v>207</v>
      </c>
    </row>
    <row r="182" spans="1:6" x14ac:dyDescent="0.25">
      <c r="A182" s="1" t="s">
        <v>156</v>
      </c>
      <c r="B182" s="1" t="s">
        <v>264</v>
      </c>
      <c r="C182" s="2">
        <v>43435</v>
      </c>
      <c r="D182" s="1" t="s">
        <v>478</v>
      </c>
      <c r="E182" s="1" t="s">
        <v>479</v>
      </c>
      <c r="F182" s="1" t="s">
        <v>207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DD8DA2-16B9-41F3-A9B9-872AD567547E}">
  <sheetPr codeName="Sheet14">
    <tabColor rgb="FF002060"/>
  </sheetPr>
  <dimension ref="A1:D73"/>
  <sheetViews>
    <sheetView workbookViewId="0">
      <selection sqref="A1:D73"/>
    </sheetView>
  </sheetViews>
  <sheetFormatPr defaultRowHeight="15" x14ac:dyDescent="0.25"/>
  <cols>
    <col min="1" max="1" width="18.85546875" bestFit="1" customWidth="1"/>
    <col min="2" max="2" width="11.140625" bestFit="1" customWidth="1"/>
    <col min="3" max="3" width="6.7109375" bestFit="1" customWidth="1"/>
    <col min="4" max="4" width="11" bestFit="1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 s="1" t="s">
        <v>28</v>
      </c>
      <c r="B2" s="2">
        <v>43800</v>
      </c>
      <c r="C2">
        <v>97.09</v>
      </c>
      <c r="D2">
        <v>96.56</v>
      </c>
    </row>
    <row r="3" spans="1:4" x14ac:dyDescent="0.25">
      <c r="A3" s="1" t="s">
        <v>34</v>
      </c>
      <c r="B3" s="2">
        <v>43800</v>
      </c>
      <c r="C3">
        <v>95.46</v>
      </c>
      <c r="D3">
        <v>94.64</v>
      </c>
    </row>
    <row r="4" spans="1:4" x14ac:dyDescent="0.25">
      <c r="A4" s="1" t="s">
        <v>44</v>
      </c>
      <c r="B4" s="2">
        <v>43617</v>
      </c>
      <c r="C4">
        <v>95.1</v>
      </c>
      <c r="D4">
        <v>95.3</v>
      </c>
    </row>
    <row r="5" spans="1:4" x14ac:dyDescent="0.25">
      <c r="A5" s="1" t="s">
        <v>81</v>
      </c>
      <c r="B5" s="2">
        <v>43800</v>
      </c>
      <c r="C5">
        <v>93.9</v>
      </c>
      <c r="D5">
        <v>93.7</v>
      </c>
    </row>
    <row r="6" spans="1:4" x14ac:dyDescent="0.25">
      <c r="A6" s="1" t="s">
        <v>95</v>
      </c>
      <c r="B6" s="2">
        <v>43435</v>
      </c>
      <c r="C6">
        <v>93.65</v>
      </c>
      <c r="D6">
        <v>92.66</v>
      </c>
    </row>
    <row r="7" spans="1:4" x14ac:dyDescent="0.25">
      <c r="A7" s="1" t="s">
        <v>78</v>
      </c>
      <c r="B7" s="2">
        <v>43709</v>
      </c>
      <c r="C7">
        <v>93.28</v>
      </c>
      <c r="D7">
        <v>93.41</v>
      </c>
    </row>
    <row r="8" spans="1:4" x14ac:dyDescent="0.25">
      <c r="A8" s="1" t="s">
        <v>135</v>
      </c>
      <c r="B8" s="2">
        <v>43344</v>
      </c>
      <c r="C8">
        <v>91.6</v>
      </c>
      <c r="D8">
        <v>90.3</v>
      </c>
    </row>
    <row r="9" spans="1:4" x14ac:dyDescent="0.25">
      <c r="A9" s="1" t="s">
        <v>16</v>
      </c>
      <c r="B9" s="2">
        <v>43770</v>
      </c>
      <c r="C9">
        <v>82.88</v>
      </c>
      <c r="D9">
        <v>83.73</v>
      </c>
    </row>
    <row r="10" spans="1:4" x14ac:dyDescent="0.25">
      <c r="A10" s="1" t="s">
        <v>46</v>
      </c>
      <c r="B10" s="2">
        <v>43709</v>
      </c>
      <c r="C10">
        <v>80.400000000000006</v>
      </c>
      <c r="D10">
        <v>80.599999999999994</v>
      </c>
    </row>
    <row r="11" spans="1:4" x14ac:dyDescent="0.25">
      <c r="A11" s="1" t="s">
        <v>30</v>
      </c>
      <c r="B11" s="2">
        <v>43709</v>
      </c>
      <c r="C11">
        <v>78.400000000000006</v>
      </c>
      <c r="D11">
        <v>78.099999999999994</v>
      </c>
    </row>
    <row r="12" spans="1:4" x14ac:dyDescent="0.25">
      <c r="A12" s="1" t="s">
        <v>91</v>
      </c>
      <c r="B12" s="2">
        <v>43800</v>
      </c>
      <c r="C12">
        <v>77.599999999999994</v>
      </c>
      <c r="D12">
        <v>77.400000000000006</v>
      </c>
    </row>
    <row r="13" spans="1:4" x14ac:dyDescent="0.25">
      <c r="A13" s="1" t="s">
        <v>15</v>
      </c>
      <c r="B13" s="2">
        <v>43709</v>
      </c>
      <c r="C13">
        <v>77</v>
      </c>
      <c r="D13">
        <v>76.5</v>
      </c>
    </row>
    <row r="14" spans="1:4" x14ac:dyDescent="0.25">
      <c r="A14" s="1" t="s">
        <v>32</v>
      </c>
      <c r="B14" s="2">
        <v>43344</v>
      </c>
      <c r="C14">
        <v>76.900000000000006</v>
      </c>
      <c r="D14">
        <v>77.3</v>
      </c>
    </row>
    <row r="15" spans="1:4" x14ac:dyDescent="0.25">
      <c r="A15" s="1" t="s">
        <v>51</v>
      </c>
      <c r="B15" s="2">
        <v>43739</v>
      </c>
      <c r="C15">
        <v>76.3</v>
      </c>
      <c r="D15">
        <v>76.2</v>
      </c>
    </row>
    <row r="16" spans="1:4" x14ac:dyDescent="0.25">
      <c r="A16" s="1" t="s">
        <v>10</v>
      </c>
      <c r="B16" s="2">
        <v>43709</v>
      </c>
      <c r="C16">
        <v>75.2</v>
      </c>
      <c r="D16">
        <v>75</v>
      </c>
    </row>
    <row r="17" spans="1:4" x14ac:dyDescent="0.25">
      <c r="A17" s="1" t="s">
        <v>5</v>
      </c>
      <c r="B17" s="2">
        <v>43709</v>
      </c>
      <c r="C17">
        <v>74.2</v>
      </c>
      <c r="D17">
        <v>73.400000000000006</v>
      </c>
    </row>
    <row r="18" spans="1:4" x14ac:dyDescent="0.25">
      <c r="A18" s="1" t="s">
        <v>77</v>
      </c>
      <c r="B18" s="2">
        <v>43709</v>
      </c>
      <c r="C18">
        <v>73.7</v>
      </c>
      <c r="D18">
        <v>73.099999999999994</v>
      </c>
    </row>
    <row r="19" spans="1:4" x14ac:dyDescent="0.25">
      <c r="A19" s="1" t="s">
        <v>73</v>
      </c>
      <c r="B19" s="2">
        <v>43709</v>
      </c>
      <c r="C19">
        <v>73.2</v>
      </c>
      <c r="D19">
        <v>73</v>
      </c>
    </row>
    <row r="20" spans="1:4" x14ac:dyDescent="0.25">
      <c r="A20" s="1" t="s">
        <v>68</v>
      </c>
      <c r="B20" s="2">
        <v>43800</v>
      </c>
      <c r="C20">
        <v>73</v>
      </c>
      <c r="D20">
        <v>71.7</v>
      </c>
    </row>
    <row r="21" spans="1:4" x14ac:dyDescent="0.25">
      <c r="A21" s="1" t="s">
        <v>86</v>
      </c>
      <c r="B21" s="2">
        <v>43709</v>
      </c>
      <c r="C21">
        <v>72.099999999999994</v>
      </c>
      <c r="D21">
        <v>72.5</v>
      </c>
    </row>
    <row r="22" spans="1:4" x14ac:dyDescent="0.25">
      <c r="A22" s="1" t="s">
        <v>62</v>
      </c>
      <c r="B22" s="2">
        <v>43709</v>
      </c>
      <c r="C22">
        <v>70.8</v>
      </c>
      <c r="D22">
        <v>71.2</v>
      </c>
    </row>
    <row r="23" spans="1:4" x14ac:dyDescent="0.25">
      <c r="A23" s="1" t="s">
        <v>21</v>
      </c>
      <c r="B23" s="2">
        <v>43709</v>
      </c>
      <c r="C23">
        <v>69.599999999999994</v>
      </c>
      <c r="D23">
        <v>69.099999999999994</v>
      </c>
    </row>
    <row r="24" spans="1:4" x14ac:dyDescent="0.25">
      <c r="A24" s="1" t="s">
        <v>65</v>
      </c>
      <c r="B24" s="2">
        <v>43709</v>
      </c>
      <c r="C24">
        <v>69</v>
      </c>
      <c r="D24">
        <v>68.099999999999994</v>
      </c>
    </row>
    <row r="25" spans="1:4" x14ac:dyDescent="0.25">
      <c r="A25" s="1" t="s">
        <v>88</v>
      </c>
      <c r="B25" s="2">
        <v>43709</v>
      </c>
      <c r="C25">
        <v>69</v>
      </c>
      <c r="D25">
        <v>67.2</v>
      </c>
    </row>
    <row r="26" spans="1:4" x14ac:dyDescent="0.25">
      <c r="A26" s="1" t="s">
        <v>35</v>
      </c>
      <c r="B26" s="2">
        <v>43709</v>
      </c>
      <c r="C26">
        <v>68.900000000000006</v>
      </c>
      <c r="D26">
        <v>68.2</v>
      </c>
    </row>
    <row r="27" spans="1:4" x14ac:dyDescent="0.25">
      <c r="A27" s="1" t="s">
        <v>85</v>
      </c>
      <c r="B27" s="2">
        <v>43709</v>
      </c>
      <c r="C27">
        <v>68.5</v>
      </c>
      <c r="D27">
        <v>68.099999999999994</v>
      </c>
    </row>
    <row r="28" spans="1:4" x14ac:dyDescent="0.25">
      <c r="A28" s="1" t="s">
        <v>45</v>
      </c>
      <c r="B28" s="2">
        <v>43800</v>
      </c>
      <c r="C28">
        <v>68</v>
      </c>
      <c r="D28">
        <v>68.3</v>
      </c>
    </row>
    <row r="29" spans="1:4" x14ac:dyDescent="0.25">
      <c r="A29" s="1" t="s">
        <v>74</v>
      </c>
      <c r="B29" s="2">
        <v>43709</v>
      </c>
      <c r="C29">
        <v>67.900000000000006</v>
      </c>
      <c r="D29">
        <v>68.3</v>
      </c>
    </row>
    <row r="30" spans="1:4" x14ac:dyDescent="0.25">
      <c r="A30" s="1" t="s">
        <v>33</v>
      </c>
      <c r="B30" s="2">
        <v>43800</v>
      </c>
      <c r="C30">
        <v>67.900000000000006</v>
      </c>
      <c r="D30">
        <v>68.599999999999994</v>
      </c>
    </row>
    <row r="31" spans="1:4" x14ac:dyDescent="0.25">
      <c r="A31" s="1" t="s">
        <v>31</v>
      </c>
      <c r="B31" s="2">
        <v>43800</v>
      </c>
      <c r="C31">
        <v>67.3</v>
      </c>
      <c r="D31">
        <v>67.5</v>
      </c>
    </row>
    <row r="32" spans="1:4" x14ac:dyDescent="0.25">
      <c r="A32" s="1" t="s">
        <v>83</v>
      </c>
      <c r="B32" s="2">
        <v>43709</v>
      </c>
      <c r="C32">
        <v>66.7</v>
      </c>
      <c r="D32">
        <v>66.400000000000006</v>
      </c>
    </row>
    <row r="33" spans="1:4" x14ac:dyDescent="0.25">
      <c r="A33" s="1" t="s">
        <v>11</v>
      </c>
      <c r="B33" s="2">
        <v>43800</v>
      </c>
      <c r="C33">
        <v>66.3</v>
      </c>
      <c r="D33">
        <v>66.8</v>
      </c>
    </row>
    <row r="34" spans="1:4" x14ac:dyDescent="0.25">
      <c r="A34" s="1" t="s">
        <v>56</v>
      </c>
      <c r="B34" s="2">
        <v>43709</v>
      </c>
      <c r="C34">
        <v>65.8</v>
      </c>
      <c r="D34">
        <v>65.599999999999994</v>
      </c>
    </row>
    <row r="35" spans="1:4" x14ac:dyDescent="0.25">
      <c r="A35" s="1" t="s">
        <v>72</v>
      </c>
      <c r="B35" s="2">
        <v>43709</v>
      </c>
      <c r="C35">
        <v>65.599999999999994</v>
      </c>
      <c r="D35">
        <v>64.7</v>
      </c>
    </row>
    <row r="36" spans="1:4" x14ac:dyDescent="0.25">
      <c r="A36" s="1" t="s">
        <v>14</v>
      </c>
      <c r="B36" s="2">
        <v>43709</v>
      </c>
      <c r="C36">
        <v>65.2</v>
      </c>
      <c r="D36">
        <v>65.5</v>
      </c>
    </row>
    <row r="37" spans="1:4" x14ac:dyDescent="0.25">
      <c r="A37" s="1" t="s">
        <v>43</v>
      </c>
      <c r="B37" s="2">
        <v>43800</v>
      </c>
      <c r="C37">
        <v>64.709999999999994</v>
      </c>
      <c r="D37">
        <v>64.540000000000006</v>
      </c>
    </row>
    <row r="38" spans="1:4" x14ac:dyDescent="0.25">
      <c r="A38" s="1" t="s">
        <v>61</v>
      </c>
      <c r="B38" s="2">
        <v>43709</v>
      </c>
      <c r="C38">
        <v>63</v>
      </c>
      <c r="D38">
        <v>61.8</v>
      </c>
    </row>
    <row r="39" spans="1:4" x14ac:dyDescent="0.25">
      <c r="A39" s="1" t="s">
        <v>4</v>
      </c>
      <c r="B39" s="2">
        <v>43800</v>
      </c>
      <c r="C39">
        <v>62.6</v>
      </c>
      <c r="D39">
        <v>62.6</v>
      </c>
    </row>
    <row r="40" spans="1:4" x14ac:dyDescent="0.25">
      <c r="A40" s="1" t="s">
        <v>7</v>
      </c>
      <c r="B40" s="2">
        <v>43831</v>
      </c>
      <c r="C40">
        <v>61.8</v>
      </c>
      <c r="D40">
        <v>61.8</v>
      </c>
    </row>
    <row r="41" spans="1:4" x14ac:dyDescent="0.25">
      <c r="A41" s="1" t="s">
        <v>54</v>
      </c>
      <c r="B41" s="2">
        <v>43709</v>
      </c>
      <c r="C41">
        <v>61.5</v>
      </c>
      <c r="D41">
        <v>61.4</v>
      </c>
    </row>
    <row r="42" spans="1:4" x14ac:dyDescent="0.25">
      <c r="A42" s="1" t="s">
        <v>52</v>
      </c>
      <c r="B42" s="2">
        <v>43831</v>
      </c>
      <c r="C42">
        <v>61.2</v>
      </c>
      <c r="D42">
        <v>61</v>
      </c>
    </row>
    <row r="43" spans="1:4" x14ac:dyDescent="0.25">
      <c r="A43" s="1" t="s">
        <v>63</v>
      </c>
      <c r="B43" s="2">
        <v>43617</v>
      </c>
      <c r="C43">
        <v>61</v>
      </c>
      <c r="D43">
        <v>61.1</v>
      </c>
    </row>
    <row r="44" spans="1:4" x14ac:dyDescent="0.25">
      <c r="A44" s="1" t="s">
        <v>18</v>
      </c>
      <c r="B44" s="2">
        <v>43770</v>
      </c>
      <c r="C44">
        <v>60.95</v>
      </c>
      <c r="D44">
        <v>60.9</v>
      </c>
    </row>
    <row r="45" spans="1:4" x14ac:dyDescent="0.25">
      <c r="A45" s="1" t="s">
        <v>22</v>
      </c>
      <c r="B45" s="2">
        <v>43800</v>
      </c>
      <c r="C45">
        <v>60.8</v>
      </c>
      <c r="D45">
        <v>60.8</v>
      </c>
    </row>
    <row r="46" spans="1:4" x14ac:dyDescent="0.25">
      <c r="A46" s="1" t="s">
        <v>24</v>
      </c>
      <c r="B46" s="2">
        <v>43800</v>
      </c>
      <c r="C46">
        <v>60.8</v>
      </c>
      <c r="D46">
        <v>60.9</v>
      </c>
    </row>
    <row r="47" spans="1:4" x14ac:dyDescent="0.25">
      <c r="A47" s="1" t="s">
        <v>42</v>
      </c>
      <c r="B47" s="2">
        <v>43800</v>
      </c>
      <c r="C47">
        <v>60.8</v>
      </c>
      <c r="D47">
        <v>61.7</v>
      </c>
    </row>
    <row r="48" spans="1:4" x14ac:dyDescent="0.25">
      <c r="A48" s="1" t="s">
        <v>55</v>
      </c>
      <c r="B48" s="2">
        <v>43709</v>
      </c>
      <c r="C48">
        <v>60</v>
      </c>
      <c r="D48">
        <v>61.8</v>
      </c>
    </row>
    <row r="49" spans="1:4" x14ac:dyDescent="0.25">
      <c r="A49" s="1" t="s">
        <v>38</v>
      </c>
      <c r="B49" s="2">
        <v>43800</v>
      </c>
      <c r="C49">
        <v>59.8</v>
      </c>
      <c r="D49">
        <v>60</v>
      </c>
    </row>
    <row r="50" spans="1:4" x14ac:dyDescent="0.25">
      <c r="A50" s="1" t="s">
        <v>23</v>
      </c>
      <c r="B50" s="2">
        <v>43800</v>
      </c>
      <c r="C50">
        <v>59.2</v>
      </c>
      <c r="D50">
        <v>59.3</v>
      </c>
    </row>
    <row r="51" spans="1:4" x14ac:dyDescent="0.25">
      <c r="A51" s="1" t="s">
        <v>155</v>
      </c>
      <c r="B51" s="2">
        <v>43800</v>
      </c>
      <c r="C51">
        <v>57.73</v>
      </c>
      <c r="D51">
        <v>57.16</v>
      </c>
    </row>
    <row r="52" spans="1:4" x14ac:dyDescent="0.25">
      <c r="A52" s="1" t="s">
        <v>9</v>
      </c>
      <c r="B52" s="2">
        <v>43800</v>
      </c>
      <c r="C52">
        <v>57.5</v>
      </c>
      <c r="D52">
        <v>57.85</v>
      </c>
    </row>
    <row r="53" spans="1:4" x14ac:dyDescent="0.25">
      <c r="A53" s="1" t="s">
        <v>58</v>
      </c>
      <c r="B53" s="2">
        <v>43709</v>
      </c>
      <c r="C53">
        <v>55.3</v>
      </c>
      <c r="D53">
        <v>54.7</v>
      </c>
    </row>
    <row r="54" spans="1:4" x14ac:dyDescent="0.25">
      <c r="A54" s="1" t="s">
        <v>82</v>
      </c>
      <c r="B54" s="2">
        <v>43800</v>
      </c>
      <c r="C54">
        <v>55.3</v>
      </c>
      <c r="D54">
        <v>55.8</v>
      </c>
    </row>
    <row r="55" spans="1:4" x14ac:dyDescent="0.25">
      <c r="A55" s="1" t="s">
        <v>60</v>
      </c>
      <c r="B55" s="2">
        <v>43800</v>
      </c>
      <c r="C55">
        <v>55.2</v>
      </c>
      <c r="D55">
        <v>55.14</v>
      </c>
    </row>
    <row r="56" spans="1:4" x14ac:dyDescent="0.25">
      <c r="A56" s="1" t="s">
        <v>6</v>
      </c>
      <c r="B56" s="2">
        <v>43800</v>
      </c>
      <c r="C56">
        <v>55.1</v>
      </c>
      <c r="D56">
        <v>55.1</v>
      </c>
    </row>
    <row r="57" spans="1:4" x14ac:dyDescent="0.25">
      <c r="A57" s="1" t="s">
        <v>129</v>
      </c>
      <c r="B57" s="2">
        <v>43800</v>
      </c>
      <c r="C57">
        <v>55.1</v>
      </c>
      <c r="D57">
        <v>54.73</v>
      </c>
    </row>
    <row r="58" spans="1:4" x14ac:dyDescent="0.25">
      <c r="A58" s="1" t="s">
        <v>142</v>
      </c>
      <c r="B58" s="2">
        <v>43709</v>
      </c>
      <c r="C58">
        <v>54.2</v>
      </c>
      <c r="D58">
        <v>54.6</v>
      </c>
    </row>
    <row r="59" spans="1:4" x14ac:dyDescent="0.25">
      <c r="A59" s="1" t="s">
        <v>118</v>
      </c>
      <c r="B59" s="2">
        <v>43709</v>
      </c>
      <c r="C59">
        <v>49.6</v>
      </c>
      <c r="D59">
        <v>49.2</v>
      </c>
    </row>
    <row r="60" spans="1:4" x14ac:dyDescent="0.25">
      <c r="A60" s="1" t="s">
        <v>59</v>
      </c>
      <c r="B60" s="2">
        <v>43435</v>
      </c>
      <c r="C60">
        <v>48.8</v>
      </c>
      <c r="D60">
        <v>51.9</v>
      </c>
    </row>
    <row r="61" spans="1:4" x14ac:dyDescent="0.25">
      <c r="A61" s="1" t="s">
        <v>64</v>
      </c>
      <c r="B61" s="2">
        <v>43800</v>
      </c>
      <c r="C61">
        <v>48.02</v>
      </c>
      <c r="D61">
        <v>47.3</v>
      </c>
    </row>
    <row r="62" spans="1:4" x14ac:dyDescent="0.25">
      <c r="A62" s="1" t="s">
        <v>75</v>
      </c>
      <c r="B62" s="2">
        <v>43709</v>
      </c>
      <c r="C62">
        <v>47.4</v>
      </c>
      <c r="D62">
        <v>47.13</v>
      </c>
    </row>
    <row r="63" spans="1:4" x14ac:dyDescent="0.25">
      <c r="A63" s="1" t="s">
        <v>19</v>
      </c>
      <c r="B63" s="2">
        <v>43435</v>
      </c>
      <c r="C63">
        <v>46.8</v>
      </c>
      <c r="D63">
        <v>47.8</v>
      </c>
    </row>
    <row r="64" spans="1:4" x14ac:dyDescent="0.25">
      <c r="A64" s="1" t="s">
        <v>49</v>
      </c>
      <c r="B64" s="2">
        <v>43770</v>
      </c>
      <c r="C64">
        <v>45.9</v>
      </c>
      <c r="D64">
        <v>45.7</v>
      </c>
    </row>
    <row r="65" spans="1:4" x14ac:dyDescent="0.25">
      <c r="A65" s="1" t="s">
        <v>130</v>
      </c>
      <c r="B65" s="2">
        <v>43435</v>
      </c>
      <c r="C65">
        <v>45.24</v>
      </c>
      <c r="D65">
        <v>44.98</v>
      </c>
    </row>
    <row r="66" spans="1:4" x14ac:dyDescent="0.25">
      <c r="A66" s="1" t="s">
        <v>147</v>
      </c>
      <c r="B66" s="2">
        <v>43678</v>
      </c>
      <c r="C66">
        <v>43.9</v>
      </c>
      <c r="D66">
        <v>45.7</v>
      </c>
    </row>
    <row r="67" spans="1:4" x14ac:dyDescent="0.25">
      <c r="A67" s="1" t="s">
        <v>89</v>
      </c>
      <c r="B67" s="2">
        <v>43709</v>
      </c>
      <c r="C67">
        <v>42.6</v>
      </c>
      <c r="D67">
        <v>42.6</v>
      </c>
    </row>
    <row r="68" spans="1:4" x14ac:dyDescent="0.25">
      <c r="A68" s="1" t="s">
        <v>41</v>
      </c>
      <c r="B68" s="2">
        <v>43709</v>
      </c>
      <c r="C68">
        <v>42.4</v>
      </c>
      <c r="D68">
        <v>42.44</v>
      </c>
    </row>
    <row r="69" spans="1:4" x14ac:dyDescent="0.25">
      <c r="A69" s="1" t="s">
        <v>115</v>
      </c>
      <c r="B69" s="2">
        <v>43709</v>
      </c>
      <c r="C69">
        <v>41.8</v>
      </c>
      <c r="D69">
        <v>41.4</v>
      </c>
    </row>
    <row r="70" spans="1:4" x14ac:dyDescent="0.25">
      <c r="A70" s="1" t="s">
        <v>93</v>
      </c>
      <c r="B70" s="2">
        <v>43800</v>
      </c>
      <c r="C70">
        <v>41.6</v>
      </c>
      <c r="D70">
        <v>40.700000000000003</v>
      </c>
    </row>
    <row r="71" spans="1:4" x14ac:dyDescent="0.25">
      <c r="A71" s="1" t="s">
        <v>36</v>
      </c>
      <c r="B71" s="2">
        <v>43770</v>
      </c>
      <c r="C71">
        <v>36.5</v>
      </c>
      <c r="D71">
        <v>36.799999999999997</v>
      </c>
    </row>
    <row r="72" spans="1:4" x14ac:dyDescent="0.25">
      <c r="A72" s="1" t="s">
        <v>179</v>
      </c>
      <c r="B72" s="2">
        <v>43709</v>
      </c>
      <c r="C72">
        <v>31.6</v>
      </c>
      <c r="D72">
        <v>29.8</v>
      </c>
    </row>
    <row r="73" spans="1:4" x14ac:dyDescent="0.25">
      <c r="A73" s="1" t="s">
        <v>99</v>
      </c>
      <c r="B73" s="2">
        <v>43709</v>
      </c>
      <c r="C73">
        <v>27.2</v>
      </c>
      <c r="D73">
        <v>28</v>
      </c>
    </row>
  </sheetData>
  <pageMargins left="0.7" right="0.7" top="0.75" bottom="0.75" header="0.3" footer="0.3"/>
  <tableParts count="1">
    <tablePart r:id="rId1"/>
  </tablePart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C990BC-15BC-4BD5-A3A6-C7D7FDAB2841}">
  <sheetPr codeName="Sheet15"/>
  <dimension ref="A1:D68"/>
  <sheetViews>
    <sheetView workbookViewId="0">
      <selection sqref="A1:D68"/>
    </sheetView>
  </sheetViews>
  <sheetFormatPr defaultRowHeight="15" x14ac:dyDescent="0.25"/>
  <cols>
    <col min="1" max="1" width="19.42578125" bestFit="1" customWidth="1"/>
    <col min="2" max="2" width="11.140625" bestFit="1" customWidth="1"/>
    <col min="3" max="4" width="11" bestFit="1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 s="1" t="s">
        <v>54</v>
      </c>
      <c r="B2" s="2">
        <v>43709</v>
      </c>
      <c r="C2">
        <v>1066769</v>
      </c>
      <c r="D2">
        <v>1061477</v>
      </c>
    </row>
    <row r="3" spans="1:4" x14ac:dyDescent="0.25">
      <c r="A3" s="1" t="s">
        <v>103</v>
      </c>
      <c r="B3" s="2">
        <v>43709</v>
      </c>
      <c r="C3">
        <v>3353</v>
      </c>
      <c r="D3">
        <v>3300</v>
      </c>
    </row>
    <row r="4" spans="1:4" x14ac:dyDescent="0.25">
      <c r="A4" s="1" t="s">
        <v>4</v>
      </c>
      <c r="B4" s="2">
        <v>43709</v>
      </c>
      <c r="C4">
        <v>401749</v>
      </c>
      <c r="D4">
        <v>399059</v>
      </c>
    </row>
    <row r="5" spans="1:4" x14ac:dyDescent="0.25">
      <c r="A5" s="1" t="s">
        <v>5</v>
      </c>
      <c r="B5" s="2">
        <v>43435</v>
      </c>
      <c r="C5">
        <v>285287</v>
      </c>
      <c r="D5">
        <v>289843</v>
      </c>
    </row>
    <row r="6" spans="1:4" x14ac:dyDescent="0.25">
      <c r="A6" s="1" t="s">
        <v>121</v>
      </c>
      <c r="B6" s="2">
        <v>43709</v>
      </c>
      <c r="C6">
        <v>12045</v>
      </c>
      <c r="D6">
        <v>11293</v>
      </c>
    </row>
    <row r="7" spans="1:4" x14ac:dyDescent="0.25">
      <c r="A7" s="1" t="s">
        <v>105</v>
      </c>
      <c r="B7" s="2">
        <v>43800</v>
      </c>
      <c r="C7">
        <v>44790614</v>
      </c>
      <c r="D7">
        <v>43721838</v>
      </c>
    </row>
    <row r="8" spans="1:4" x14ac:dyDescent="0.25">
      <c r="A8" s="1" t="s">
        <v>56</v>
      </c>
      <c r="B8" s="2">
        <v>43709</v>
      </c>
      <c r="C8">
        <v>603674</v>
      </c>
      <c r="D8">
        <v>583414</v>
      </c>
    </row>
    <row r="9" spans="1:4" x14ac:dyDescent="0.25">
      <c r="A9" s="1" t="s">
        <v>57</v>
      </c>
      <c r="B9" s="2">
        <v>43435</v>
      </c>
      <c r="C9">
        <v>24465</v>
      </c>
      <c r="D9">
        <v>26990</v>
      </c>
    </row>
    <row r="10" spans="1:4" x14ac:dyDescent="0.25">
      <c r="A10" s="1" t="s">
        <v>6</v>
      </c>
      <c r="B10" s="2">
        <v>43800</v>
      </c>
      <c r="C10">
        <v>5500104</v>
      </c>
      <c r="D10">
        <v>5602290</v>
      </c>
    </row>
    <row r="11" spans="1:4" x14ac:dyDescent="0.25">
      <c r="A11" s="1" t="s">
        <v>58</v>
      </c>
      <c r="B11" s="2">
        <v>43800</v>
      </c>
      <c r="C11">
        <v>12042</v>
      </c>
      <c r="D11">
        <v>12064</v>
      </c>
    </row>
    <row r="12" spans="1:4" x14ac:dyDescent="0.25">
      <c r="A12" s="1" t="s">
        <v>7</v>
      </c>
      <c r="B12" s="2">
        <v>43800</v>
      </c>
      <c r="C12">
        <v>685</v>
      </c>
      <c r="D12">
        <v>671</v>
      </c>
    </row>
    <row r="13" spans="1:4" x14ac:dyDescent="0.25">
      <c r="A13" s="1" t="s">
        <v>61</v>
      </c>
      <c r="B13" s="2">
        <v>43709</v>
      </c>
      <c r="C13">
        <v>296840</v>
      </c>
      <c r="D13">
        <v>297942</v>
      </c>
    </row>
    <row r="14" spans="1:4" x14ac:dyDescent="0.25">
      <c r="A14" s="1" t="s">
        <v>10</v>
      </c>
      <c r="B14" s="2">
        <v>43435</v>
      </c>
      <c r="C14">
        <v>1734720</v>
      </c>
      <c r="D14">
        <v>1749532</v>
      </c>
    </row>
    <row r="15" spans="1:4" x14ac:dyDescent="0.25">
      <c r="A15" s="1" t="s">
        <v>11</v>
      </c>
      <c r="B15" s="2">
        <v>43800</v>
      </c>
      <c r="C15">
        <v>612</v>
      </c>
      <c r="D15">
        <v>627</v>
      </c>
    </row>
    <row r="16" spans="1:4" x14ac:dyDescent="0.25">
      <c r="A16" s="1" t="s">
        <v>63</v>
      </c>
      <c r="B16" s="2">
        <v>43709</v>
      </c>
      <c r="C16">
        <v>43738</v>
      </c>
      <c r="D16">
        <v>44034</v>
      </c>
    </row>
    <row r="17" spans="1:4" x14ac:dyDescent="0.25">
      <c r="A17" s="1" t="s">
        <v>13</v>
      </c>
      <c r="B17" s="2">
        <v>43435</v>
      </c>
      <c r="C17">
        <v>9859513</v>
      </c>
      <c r="D17">
        <v>9760551</v>
      </c>
    </row>
    <row r="18" spans="1:4" x14ac:dyDescent="0.25">
      <c r="A18" s="1" t="s">
        <v>66</v>
      </c>
      <c r="B18" s="2">
        <v>43435</v>
      </c>
      <c r="C18">
        <v>12715249</v>
      </c>
      <c r="D18">
        <v>12579778</v>
      </c>
    </row>
    <row r="19" spans="1:4" x14ac:dyDescent="0.25">
      <c r="A19" s="1" t="s">
        <v>68</v>
      </c>
      <c r="B19" s="2">
        <v>43770</v>
      </c>
      <c r="C19">
        <v>106812</v>
      </c>
      <c r="D19">
        <v>105044</v>
      </c>
    </row>
    <row r="20" spans="1:4" x14ac:dyDescent="0.25">
      <c r="A20" s="1" t="s">
        <v>14</v>
      </c>
      <c r="B20" s="2">
        <v>43709</v>
      </c>
      <c r="C20">
        <v>2415</v>
      </c>
      <c r="D20">
        <v>2375</v>
      </c>
    </row>
    <row r="21" spans="1:4" x14ac:dyDescent="0.25">
      <c r="A21" s="1" t="s">
        <v>15</v>
      </c>
      <c r="B21" s="2">
        <v>43709</v>
      </c>
      <c r="C21">
        <v>1930352</v>
      </c>
      <c r="D21">
        <v>1919174</v>
      </c>
    </row>
    <row r="22" spans="1:4" x14ac:dyDescent="0.25">
      <c r="A22" s="1" t="s">
        <v>16</v>
      </c>
      <c r="B22" s="2">
        <v>43709</v>
      </c>
      <c r="C22">
        <v>353850</v>
      </c>
      <c r="D22">
        <v>356549</v>
      </c>
    </row>
    <row r="23" spans="1:4" x14ac:dyDescent="0.25">
      <c r="A23" s="1" t="s">
        <v>18</v>
      </c>
      <c r="B23" s="2">
        <v>43800</v>
      </c>
      <c r="C23">
        <v>29682</v>
      </c>
      <c r="D23">
        <v>29699</v>
      </c>
    </row>
    <row r="24" spans="1:4" x14ac:dyDescent="0.25">
      <c r="A24" s="1" t="s">
        <v>21</v>
      </c>
      <c r="B24" s="2">
        <v>43709</v>
      </c>
      <c r="C24">
        <v>212935</v>
      </c>
      <c r="D24">
        <v>213700</v>
      </c>
    </row>
    <row r="25" spans="1:4" x14ac:dyDescent="0.25">
      <c r="A25" s="1" t="s">
        <v>23</v>
      </c>
      <c r="B25" s="2">
        <v>43770</v>
      </c>
      <c r="C25">
        <v>2444610</v>
      </c>
      <c r="D25">
        <v>2446769</v>
      </c>
    </row>
    <row r="26" spans="1:4" x14ac:dyDescent="0.25">
      <c r="A26" s="1" t="s">
        <v>135</v>
      </c>
      <c r="B26" s="2">
        <v>43770</v>
      </c>
      <c r="C26">
        <v>1998668</v>
      </c>
      <c r="D26">
        <v>2036951</v>
      </c>
    </row>
    <row r="27" spans="1:4" x14ac:dyDescent="0.25">
      <c r="A27" s="1" t="s">
        <v>99</v>
      </c>
      <c r="B27" s="2">
        <v>43739</v>
      </c>
      <c r="C27">
        <v>17703</v>
      </c>
      <c r="D27">
        <v>17552</v>
      </c>
    </row>
    <row r="28" spans="1:4" x14ac:dyDescent="0.25">
      <c r="A28" s="1" t="s">
        <v>71</v>
      </c>
      <c r="B28" s="2">
        <v>43800</v>
      </c>
      <c r="C28">
        <v>18079072</v>
      </c>
      <c r="D28">
        <v>18079072</v>
      </c>
    </row>
    <row r="29" spans="1:4" x14ac:dyDescent="0.25">
      <c r="A29" s="1" t="s">
        <v>25</v>
      </c>
      <c r="B29" s="2">
        <v>43709</v>
      </c>
      <c r="C29">
        <v>5968</v>
      </c>
      <c r="D29">
        <v>6010</v>
      </c>
    </row>
    <row r="30" spans="1:4" x14ac:dyDescent="0.25">
      <c r="A30" s="1" t="s">
        <v>179</v>
      </c>
      <c r="B30" s="2">
        <v>43800</v>
      </c>
      <c r="C30">
        <v>1201</v>
      </c>
      <c r="D30">
        <v>1195</v>
      </c>
    </row>
    <row r="31" spans="1:4" x14ac:dyDescent="0.25">
      <c r="A31" s="1" t="s">
        <v>92</v>
      </c>
      <c r="B31" s="2">
        <v>43617</v>
      </c>
      <c r="C31">
        <v>3793</v>
      </c>
      <c r="D31">
        <v>3792</v>
      </c>
    </row>
    <row r="32" spans="1:4" x14ac:dyDescent="0.25">
      <c r="A32" s="1" t="s">
        <v>72</v>
      </c>
      <c r="B32" s="2">
        <v>43709</v>
      </c>
      <c r="C32">
        <v>11031</v>
      </c>
      <c r="D32">
        <v>10993</v>
      </c>
    </row>
    <row r="33" spans="1:4" x14ac:dyDescent="0.25">
      <c r="A33" s="1" t="s">
        <v>26</v>
      </c>
      <c r="B33" s="2">
        <v>43770</v>
      </c>
      <c r="C33">
        <v>121434</v>
      </c>
      <c r="D33">
        <v>118698</v>
      </c>
    </row>
    <row r="34" spans="1:4" x14ac:dyDescent="0.25">
      <c r="A34" s="1" t="s">
        <v>73</v>
      </c>
      <c r="B34" s="2">
        <v>43800</v>
      </c>
      <c r="C34">
        <v>17198</v>
      </c>
      <c r="D34">
        <v>16845</v>
      </c>
    </row>
    <row r="35" spans="1:4" x14ac:dyDescent="0.25">
      <c r="A35" s="1" t="s">
        <v>75</v>
      </c>
      <c r="B35" s="2">
        <v>43800</v>
      </c>
      <c r="C35">
        <v>4344</v>
      </c>
      <c r="D35">
        <v>4302</v>
      </c>
    </row>
    <row r="36" spans="1:4" x14ac:dyDescent="0.25">
      <c r="A36" s="1" t="s">
        <v>77</v>
      </c>
      <c r="B36" s="2">
        <v>43709</v>
      </c>
      <c r="C36">
        <v>5615</v>
      </c>
      <c r="D36">
        <v>5832</v>
      </c>
    </row>
    <row r="37" spans="1:4" x14ac:dyDescent="0.25">
      <c r="A37" s="1" t="s">
        <v>100</v>
      </c>
      <c r="B37" s="2">
        <v>43617</v>
      </c>
      <c r="C37">
        <v>3134</v>
      </c>
      <c r="D37">
        <v>3179</v>
      </c>
    </row>
    <row r="38" spans="1:4" x14ac:dyDescent="0.25">
      <c r="A38" s="1" t="s">
        <v>143</v>
      </c>
      <c r="B38" s="2">
        <v>43435</v>
      </c>
      <c r="C38">
        <v>86647</v>
      </c>
      <c r="D38">
        <v>72763</v>
      </c>
    </row>
    <row r="39" spans="1:4" x14ac:dyDescent="0.25">
      <c r="A39" s="1" t="s">
        <v>30</v>
      </c>
      <c r="B39" s="2">
        <v>43709</v>
      </c>
      <c r="C39">
        <v>415619</v>
      </c>
      <c r="D39">
        <v>424538</v>
      </c>
    </row>
    <row r="40" spans="1:4" x14ac:dyDescent="0.25">
      <c r="A40" s="1" t="s">
        <v>31</v>
      </c>
      <c r="B40" s="2">
        <v>43435</v>
      </c>
      <c r="C40">
        <v>57495</v>
      </c>
      <c r="D40">
        <v>59480</v>
      </c>
    </row>
    <row r="41" spans="1:4" x14ac:dyDescent="0.25">
      <c r="A41" s="1" t="s">
        <v>144</v>
      </c>
      <c r="B41" s="2">
        <v>43435</v>
      </c>
      <c r="C41">
        <v>222602</v>
      </c>
      <c r="D41">
        <v>221087</v>
      </c>
    </row>
    <row r="42" spans="1:4" x14ac:dyDescent="0.25">
      <c r="A42" s="1" t="s">
        <v>32</v>
      </c>
      <c r="B42" s="2">
        <v>43709</v>
      </c>
      <c r="C42">
        <v>85391</v>
      </c>
      <c r="D42">
        <v>83883</v>
      </c>
    </row>
    <row r="43" spans="1:4" x14ac:dyDescent="0.25">
      <c r="A43" s="1" t="s">
        <v>33</v>
      </c>
      <c r="B43" s="2">
        <v>43709</v>
      </c>
      <c r="C43">
        <v>593957</v>
      </c>
      <c r="D43">
        <v>496238</v>
      </c>
    </row>
    <row r="44" spans="1:4" x14ac:dyDescent="0.25">
      <c r="A44" s="1" t="s">
        <v>145</v>
      </c>
      <c r="B44" s="2">
        <v>43435</v>
      </c>
      <c r="C44">
        <v>14492</v>
      </c>
      <c r="D44">
        <v>11151</v>
      </c>
    </row>
    <row r="45" spans="1:4" x14ac:dyDescent="0.25">
      <c r="A45" s="1" t="s">
        <v>94</v>
      </c>
      <c r="B45" s="2">
        <v>43770</v>
      </c>
      <c r="C45">
        <v>32131</v>
      </c>
      <c r="D45">
        <v>32197</v>
      </c>
    </row>
    <row r="46" spans="1:4" x14ac:dyDescent="0.25">
      <c r="A46" s="1" t="s">
        <v>146</v>
      </c>
      <c r="B46" s="2">
        <v>43739</v>
      </c>
      <c r="C46">
        <v>8745</v>
      </c>
      <c r="D46">
        <v>8550</v>
      </c>
    </row>
    <row r="47" spans="1:4" x14ac:dyDescent="0.25">
      <c r="A47" s="1" t="s">
        <v>35</v>
      </c>
      <c r="B47" s="2">
        <v>43770</v>
      </c>
      <c r="C47">
        <v>962011</v>
      </c>
      <c r="D47">
        <v>960882</v>
      </c>
    </row>
    <row r="48" spans="1:4" x14ac:dyDescent="0.25">
      <c r="A48" s="1" t="s">
        <v>82</v>
      </c>
      <c r="B48" s="2">
        <v>43709</v>
      </c>
      <c r="C48">
        <v>252278</v>
      </c>
      <c r="D48">
        <v>251348</v>
      </c>
    </row>
    <row r="49" spans="1:4" x14ac:dyDescent="0.25">
      <c r="A49" s="1" t="s">
        <v>83</v>
      </c>
      <c r="B49" s="2">
        <v>43617</v>
      </c>
      <c r="C49">
        <v>323602</v>
      </c>
      <c r="D49">
        <v>314908</v>
      </c>
    </row>
    <row r="50" spans="1:4" x14ac:dyDescent="0.25">
      <c r="A50" s="1" t="s">
        <v>38</v>
      </c>
      <c r="B50" s="2">
        <v>43709</v>
      </c>
      <c r="C50">
        <v>14052</v>
      </c>
      <c r="D50">
        <v>13538</v>
      </c>
    </row>
    <row r="51" spans="1:4" x14ac:dyDescent="0.25">
      <c r="A51" s="1" t="s">
        <v>118</v>
      </c>
      <c r="B51" s="2">
        <v>43800</v>
      </c>
      <c r="C51">
        <v>2815637</v>
      </c>
      <c r="D51">
        <v>2836243</v>
      </c>
    </row>
    <row r="52" spans="1:4" x14ac:dyDescent="0.25">
      <c r="A52" s="1" t="s">
        <v>149</v>
      </c>
      <c r="B52" s="2">
        <v>43709</v>
      </c>
      <c r="C52">
        <v>11688</v>
      </c>
      <c r="D52">
        <v>11700</v>
      </c>
    </row>
    <row r="53" spans="1:4" x14ac:dyDescent="0.25">
      <c r="A53" s="1" t="s">
        <v>40</v>
      </c>
      <c r="B53" s="2">
        <v>43709</v>
      </c>
      <c r="C53">
        <v>612971</v>
      </c>
      <c r="D53">
        <v>570683</v>
      </c>
    </row>
    <row r="54" spans="1:4" x14ac:dyDescent="0.25">
      <c r="A54" s="1" t="s">
        <v>85</v>
      </c>
      <c r="B54" s="2">
        <v>43709</v>
      </c>
      <c r="C54">
        <v>43273</v>
      </c>
      <c r="D54">
        <v>42946</v>
      </c>
    </row>
    <row r="55" spans="1:4" x14ac:dyDescent="0.25">
      <c r="A55" s="1" t="s">
        <v>86</v>
      </c>
      <c r="B55" s="2">
        <v>43709</v>
      </c>
      <c r="C55">
        <v>28988</v>
      </c>
      <c r="D55">
        <v>28659</v>
      </c>
    </row>
    <row r="56" spans="1:4" x14ac:dyDescent="0.25">
      <c r="A56" s="1" t="s">
        <v>41</v>
      </c>
      <c r="B56" s="2">
        <v>43709</v>
      </c>
      <c r="C56">
        <v>70836</v>
      </c>
      <c r="D56">
        <v>71035</v>
      </c>
    </row>
    <row r="57" spans="1:4" x14ac:dyDescent="0.25">
      <c r="A57" s="1" t="s">
        <v>43</v>
      </c>
      <c r="B57" s="2">
        <v>43709</v>
      </c>
      <c r="C57">
        <v>1207754952</v>
      </c>
      <c r="D57">
        <v>1210915185</v>
      </c>
    </row>
    <row r="58" spans="1:4" x14ac:dyDescent="0.25">
      <c r="A58" s="1" t="s">
        <v>44</v>
      </c>
      <c r="B58" s="2">
        <v>43617</v>
      </c>
      <c r="C58">
        <v>12599843</v>
      </c>
      <c r="D58">
        <v>12271315</v>
      </c>
    </row>
    <row r="59" spans="1:4" x14ac:dyDescent="0.25">
      <c r="A59" s="1" t="s">
        <v>159</v>
      </c>
      <c r="B59" s="2">
        <v>43435</v>
      </c>
      <c r="C59">
        <v>18729</v>
      </c>
      <c r="D59">
        <v>17987</v>
      </c>
    </row>
    <row r="60" spans="1:4" x14ac:dyDescent="0.25">
      <c r="A60" s="1" t="s">
        <v>45</v>
      </c>
      <c r="B60" s="2">
        <v>43831</v>
      </c>
      <c r="C60">
        <v>1091794</v>
      </c>
      <c r="D60">
        <v>1112796</v>
      </c>
    </row>
    <row r="61" spans="1:4" x14ac:dyDescent="0.25">
      <c r="A61" s="1" t="s">
        <v>46</v>
      </c>
      <c r="B61" s="2">
        <v>43800</v>
      </c>
      <c r="C61">
        <v>192446</v>
      </c>
      <c r="D61">
        <v>197684</v>
      </c>
    </row>
    <row r="62" spans="1:4" x14ac:dyDescent="0.25">
      <c r="A62" s="1" t="s">
        <v>152</v>
      </c>
      <c r="B62" s="2">
        <v>43770</v>
      </c>
      <c r="C62">
        <v>6314</v>
      </c>
      <c r="D62">
        <v>6199</v>
      </c>
    </row>
    <row r="63" spans="1:4" x14ac:dyDescent="0.25">
      <c r="A63" s="1" t="s">
        <v>153</v>
      </c>
      <c r="B63" s="2">
        <v>43739</v>
      </c>
      <c r="C63">
        <v>92699</v>
      </c>
      <c r="D63">
        <v>91314</v>
      </c>
    </row>
    <row r="64" spans="1:4" x14ac:dyDescent="0.25">
      <c r="A64" s="1" t="s">
        <v>49</v>
      </c>
      <c r="B64" s="2">
        <v>43800</v>
      </c>
      <c r="C64">
        <v>1328752</v>
      </c>
      <c r="D64">
        <v>1274187</v>
      </c>
    </row>
    <row r="65" spans="1:4" x14ac:dyDescent="0.25">
      <c r="A65" s="1" t="s">
        <v>88</v>
      </c>
      <c r="B65" s="2">
        <v>43800</v>
      </c>
      <c r="C65">
        <v>829495105</v>
      </c>
      <c r="D65">
        <v>814238282</v>
      </c>
    </row>
    <row r="66" spans="1:4" x14ac:dyDescent="0.25">
      <c r="A66" s="1" t="s">
        <v>51</v>
      </c>
      <c r="B66" s="2">
        <v>43800</v>
      </c>
      <c r="C66">
        <v>-4040</v>
      </c>
      <c r="D66">
        <v>-4195</v>
      </c>
    </row>
    <row r="67" spans="1:4" x14ac:dyDescent="0.25">
      <c r="A67" s="1" t="s">
        <v>52</v>
      </c>
      <c r="B67" s="2">
        <v>43831</v>
      </c>
      <c r="C67">
        <v>23223813</v>
      </c>
      <c r="D67">
        <v>23201380</v>
      </c>
    </row>
    <row r="68" spans="1:4" x14ac:dyDescent="0.25">
      <c r="A68" s="1" t="s">
        <v>163</v>
      </c>
      <c r="B68" s="2">
        <v>43435</v>
      </c>
      <c r="C68">
        <v>10048</v>
      </c>
      <c r="D68">
        <v>8916</v>
      </c>
    </row>
  </sheetData>
  <pageMargins left="0.7" right="0.7" top="0.75" bottom="0.75" header="0.3" footer="0.3"/>
  <tableParts count="1">
    <tablePart r:id="rId1"/>
  </tablePart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4C1AB3-F4EA-49AB-BED6-7837C6DCF412}">
  <sheetPr codeName="Sheet16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64247AE-0476-448E-9696-3D83DBAC23D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17</vt:i4>
      </vt:variant>
    </vt:vector>
  </HeadingPairs>
  <TitlesOfParts>
    <vt:vector size="17" baseType="lpstr">
      <vt:lpstr>Heat Map </vt:lpstr>
      <vt:lpstr>NON_PMI</vt:lpstr>
      <vt:lpstr>PMI</vt:lpstr>
      <vt:lpstr>B_Confi</vt:lpstr>
      <vt:lpstr>C_Confi</vt:lpstr>
      <vt:lpstr>P.Building</vt:lpstr>
      <vt:lpstr>Retail S.</vt:lpstr>
      <vt:lpstr>M2</vt:lpstr>
      <vt:lpstr>I.R</vt:lpstr>
      <vt:lpstr>PPI</vt:lpstr>
      <vt:lpstr>CPI</vt:lpstr>
      <vt:lpstr>CPI Less. F-E</vt:lpstr>
      <vt:lpstr>PPI-Core</vt:lpstr>
      <vt:lpstr>Unemploy</vt:lpstr>
      <vt:lpstr>Employ</vt:lpstr>
      <vt:lpstr>Gov.Debt</vt:lpstr>
      <vt:lpstr>Sheet16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Corey</dc:creator>
  <cp:lastModifiedBy>Corey</cp:lastModifiedBy>
  <dcterms:created xsi:type="dcterms:W3CDTF">2020-01-06T19:35:57Z</dcterms:created>
  <dcterms:modified xsi:type="dcterms:W3CDTF">2020-02-11T15:41:13Z</dcterms:modified>
</cp:coreProperties>
</file>