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lefevrexx\Desktop\"/>
    </mc:Choice>
  </mc:AlternateContent>
  <xr:revisionPtr revIDLastSave="0" documentId="13_ncr:1_{D1E6FE13-6C14-4D61-B60C-9091D64F905D}" xr6:coauthVersionLast="45" xr6:coauthVersionMax="45" xr10:uidLastSave="{00000000-0000-0000-0000-000000000000}"/>
  <bookViews>
    <workbookView xWindow="-110" yWindow="-110" windowWidth="19420" windowHeight="10420" tabRatio="839" xr2:uid="{00000000-000D-0000-FFFF-FFFF00000000}"/>
  </bookViews>
  <sheets>
    <sheet name="Tout" sheetId="14" r:id="rId1"/>
    <sheet name="Plan de test_DVP" sheetId="2" r:id="rId2"/>
    <sheet name="Plan de tests" sheetId="8" r:id="rId3"/>
  </sheets>
  <externalReferences>
    <externalReference r:id="rId4"/>
    <externalReference r:id="rId5"/>
    <externalReference r:id="rId6"/>
  </externalReferences>
  <definedNames>
    <definedName name="_xlnm._FilterDatabase" localSheetId="0" hidden="1">Tout!$A$12:$Q$40</definedName>
    <definedName name="CF_ROW_M_1" localSheetId="0">[1]FC!#REF!</definedName>
    <definedName name="CF_ROW_M_1">[1]FC!#REF!</definedName>
    <definedName name="CF_ROW_M_M" localSheetId="0">[1]FC!#REF!</definedName>
    <definedName name="CF_ROW_M_M">[1]FC!#REF!</definedName>
    <definedName name="CF_ROW_N_1" localSheetId="0">[1]FC!#REF!</definedName>
    <definedName name="CF_ROW_N_1">[1]FC!#REF!</definedName>
    <definedName name="CF_ROW_N_M" localSheetId="0">[1]FC!#REF!</definedName>
    <definedName name="CF_ROW_N_M">[1]FC!#REF!</definedName>
    <definedName name="CRITICAL">'[2]IFA - Technical Functions'!$L$17:$L$312</definedName>
    <definedName name="CTQ">'[2]IFA - Technical Functions'!$M$17:$M$312</definedName>
    <definedName name="INF_FUNCTION" localSheetId="0">[1]Information!$B$7</definedName>
    <definedName name="INF_FUNCTION">[1]Information!$B$7</definedName>
    <definedName name="INF_PRJ_PATH" localSheetId="0">[1]Information!$B$6</definedName>
    <definedName name="INF_PRJ_PATH">[1]Information!$B$6</definedName>
    <definedName name="INF_PRJ_SAVED" localSheetId="0">[1]Information!$B$9</definedName>
    <definedName name="INF_PRJ_SAVED">[1]Information!$B$9</definedName>
    <definedName name="INF_SAVE_IDX" localSheetId="0">[1]Information!$B$8</definedName>
    <definedName name="INF_SAVE_IDX">[1]Information!$B$8</definedName>
    <definedName name="PAR_COL_COMMENT_1" localSheetId="0">#REF!</definedName>
    <definedName name="PAR_COL_COMMENT_1">#REF!</definedName>
    <definedName name="PAR_COL_COMMENT_2" localSheetId="0">#REF!</definedName>
    <definedName name="PAR_COL_COMMENT_2">#REF!</definedName>
    <definedName name="PAR_COL_COMMENT_3" localSheetId="0">#REF!</definedName>
    <definedName name="PAR_COL_COMMENT_3">#REF!</definedName>
    <definedName name="PAR_COL_DEF_QUA" localSheetId="0">#REF!</definedName>
    <definedName name="PAR_COL_DEF_QUA">#REF!</definedName>
    <definedName name="PAR_COL_LOW_TOL" localSheetId="0">#REF!</definedName>
    <definedName name="PAR_COL_LOW_TOL">#REF!</definedName>
    <definedName name="PAR_COL_M" localSheetId="0">#REF!</definedName>
    <definedName name="PAR_COL_M">#REF!</definedName>
    <definedName name="PAR_COL_NAME" localSheetId="0">#REF!</definedName>
    <definedName name="PAR_COL_NAME">#REF!</definedName>
    <definedName name="PAR_COL_P" localSheetId="0">#REF!</definedName>
    <definedName name="PAR_COL_P">#REF!</definedName>
    <definedName name="PAR_COL_QUA_AV" localSheetId="0">#REF!</definedName>
    <definedName name="PAR_COL_QUA_AV">#REF!</definedName>
    <definedName name="PAR_COL_QUA_CC" localSheetId="0">#REF!</definedName>
    <definedName name="PAR_COL_QUA_CC">#REF!</definedName>
    <definedName name="PAR_COL_QUA_CP" localSheetId="0">#REF!</definedName>
    <definedName name="PAR_COL_QUA_CP">#REF!</definedName>
    <definedName name="PAR_COL_QUA_CPK" localSheetId="0">#REF!</definedName>
    <definedName name="PAR_COL_QUA_CPK">#REF!</definedName>
    <definedName name="PAR_COL_QUA_DISTRIB" localSheetId="0">#REF!</definedName>
    <definedName name="PAR_COL_QUA_DISTRIB">#REF!</definedName>
    <definedName name="PAR_COL_QUA_MEAN_OFFSET" localSheetId="0">#REF!</definedName>
    <definedName name="PAR_COL_QUA_MEAN_OFFSET">#REF!</definedName>
    <definedName name="PAR_COL_QUA_MEAN_U" localSheetId="0">#REF!</definedName>
    <definedName name="PAR_COL_QUA_MEAN_U">#REF!</definedName>
    <definedName name="PAR_COL_QUA_NB_MEAS" localSheetId="0">#REF!</definedName>
    <definedName name="PAR_COL_QUA_NB_MEAS">#REF!</definedName>
    <definedName name="PAR_COL_QUA_SIGMA_DISP" localSheetId="0">#REF!</definedName>
    <definedName name="PAR_COL_QUA_SIGMA_DISP">#REF!</definedName>
    <definedName name="PAR_COL_QUA_TI" localSheetId="0">#REF!</definedName>
    <definedName name="PAR_COL_QUA_TI">#REF!</definedName>
    <definedName name="PAR_COL_SEVERITY" localSheetId="0">#REF!</definedName>
    <definedName name="PAR_COL_SEVERITY">#REF!</definedName>
    <definedName name="PAR_COL_SIGMA_DISP" localSheetId="0">#REF!</definedName>
    <definedName name="PAR_COL_SIGMA_DISP">#REF!</definedName>
    <definedName name="PAR_COL_STAT_DISTRIB" localSheetId="0">#REF!</definedName>
    <definedName name="PAR_COL_STAT_DISTRIB">#REF!</definedName>
    <definedName name="PAR_COL_STAT_EXC" localSheetId="0">#REF!</definedName>
    <definedName name="PAR_COL_STAT_EXC">#REF!</definedName>
    <definedName name="PAR_COL_STAT_N" localSheetId="0">#REF!</definedName>
    <definedName name="PAR_COL_STAT_N">#REF!</definedName>
    <definedName name="PAR_COL_STAT_TRUNCATED" localSheetId="0">#REF!</definedName>
    <definedName name="PAR_COL_STAT_TRUNCATED">#REF!</definedName>
    <definedName name="PAR_COL_TI_CLASS" localSheetId="0">#REF!</definedName>
    <definedName name="PAR_COL_TI_CLASS">#REF!</definedName>
    <definedName name="PAR_COL_TI_MATERIAL" localSheetId="0">#REF!</definedName>
    <definedName name="PAR_COL_TI_MATERIAL">#REF!</definedName>
    <definedName name="PAR_COL_TI_MISC" localSheetId="0">#REF!</definedName>
    <definedName name="PAR_COL_TI_MISC">#REF!</definedName>
    <definedName name="PAR_COL_TI_TECHNOLOGY" localSheetId="0">#REF!</definedName>
    <definedName name="PAR_COL_TI_TECHNOLOGY">#REF!</definedName>
    <definedName name="PAR_COL_TI_TYPE" localSheetId="0">#REF!</definedName>
    <definedName name="PAR_COL_TI_TYPE">#REF!</definedName>
    <definedName name="PAR_COL_UP_TOL" localSheetId="0">#REF!</definedName>
    <definedName name="PAR_COL_UP_TOL">#REF!</definedName>
    <definedName name="PAR_COL_VALUE" localSheetId="0">#REF!</definedName>
    <definedName name="PAR_COL_VALUE">#REF!</definedName>
    <definedName name="PAR_ROW_1_1" localSheetId="0">#REF!</definedName>
    <definedName name="PAR_ROW_1_1">#REF!</definedName>
    <definedName name="PAR_ROW_1_M" localSheetId="0">#REF!</definedName>
    <definedName name="PAR_ROW_1_M">#REF!</definedName>
    <definedName name="PAR_ROW_1_N" localSheetId="0">#REF!</definedName>
    <definedName name="PAR_ROW_1_N">#REF!</definedName>
    <definedName name="PAR_ROW_M_1" localSheetId="0">#REF!</definedName>
    <definedName name="PAR_ROW_M_1">#REF!</definedName>
    <definedName name="PAR_ROW_M_M" localSheetId="0">#REF!</definedName>
    <definedName name="PAR_ROW_M_M">#REF!</definedName>
    <definedName name="PAR_ROW_M_N" localSheetId="0">#REF!</definedName>
    <definedName name="PAR_ROW_M_N">#REF!</definedName>
    <definedName name="PAR_ROW_N_1" localSheetId="0">#REF!</definedName>
    <definedName name="PAR_ROW_N_1">#REF!</definedName>
    <definedName name="PAR_ROW_N_M" localSheetId="0">#REF!</definedName>
    <definedName name="PAR_ROW_N_M">#REF!</definedName>
    <definedName name="PAR_ROW_N_N" localSheetId="0">#REF!</definedName>
    <definedName name="PAR_ROW_N_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9" i="14" l="1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R18" i="14"/>
  <c r="K18" i="14"/>
  <c r="K17" i="14"/>
  <c r="K16" i="14"/>
  <c r="K15" i="14"/>
  <c r="K14" i="14"/>
  <c r="K13" i="14"/>
  <c r="F3" i="14"/>
  <c r="E3" i="14"/>
  <c r="D3" i="14"/>
  <c r="F2" i="14"/>
  <c r="E2" i="14"/>
  <c r="D2" i="14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K41" i="14" l="1"/>
  <c r="O41" i="14"/>
  <c r="O40" i="14"/>
  <c r="P40" i="14"/>
  <c r="P41" i="14"/>
  <c r="Q41" i="14" l="1"/>
  <c r="Q40" i="14"/>
  <c r="R40" i="14" s="1"/>
  <c r="S40" i="14" s="1"/>
  <c r="R41" i="14" l="1"/>
  <c r="S41" i="14" s="1"/>
  <c r="C28" i="2" l="1"/>
</calcChain>
</file>

<file path=xl/sharedStrings.xml><?xml version="1.0" encoding="utf-8"?>
<sst xmlns="http://schemas.openxmlformats.org/spreadsheetml/2006/main" count="475" uniqueCount="149">
  <si>
    <t>Innovation Centre Devices - Form
TEST REQUEST</t>
  </si>
  <si>
    <t>FOR N°</t>
  </si>
  <si>
    <t>History Index</t>
  </si>
  <si>
    <t>Page</t>
  </si>
  <si>
    <t>1/1</t>
  </si>
  <si>
    <t>Main modifications since previous version: None</t>
  </si>
  <si>
    <t>REQUESTER</t>
  </si>
  <si>
    <t>PROJECT NAME</t>
  </si>
  <si>
    <t>PUMP PLAFORM ENT</t>
  </si>
  <si>
    <t>REQUEST DATE</t>
  </si>
  <si>
    <t>DATE ISSUED REPORT</t>
  </si>
  <si>
    <t>DVP/CUSTOMER TEST</t>
  </si>
  <si>
    <t>SPECIFY</t>
  </si>
  <si>
    <t>REQUEST NUMBER
(fulfilled up by lab)</t>
  </si>
  <si>
    <t>List of test and order</t>
  </si>
  <si>
    <t>N°</t>
  </si>
  <si>
    <t>Ref of test</t>
  </si>
  <si>
    <t>Name of test</t>
  </si>
  <si>
    <t>Commentaires</t>
  </si>
  <si>
    <t>Commentaire</t>
  </si>
  <si>
    <t>AFFECTED PARTS</t>
  </si>
  <si>
    <t>Pompe</t>
  </si>
  <si>
    <t>Embout</t>
  </si>
  <si>
    <t>Cap</t>
  </si>
  <si>
    <t>Flacon</t>
  </si>
  <si>
    <t>Quantité</t>
  </si>
  <si>
    <t>Olive</t>
  </si>
  <si>
    <t>N°du plan de test</t>
  </si>
  <si>
    <t>Ref du plan de test</t>
  </si>
  <si>
    <t>Type</t>
  </si>
  <si>
    <t>Dose</t>
  </si>
  <si>
    <t>Ref</t>
  </si>
  <si>
    <t>SP270+</t>
  </si>
  <si>
    <t>D100</t>
  </si>
  <si>
    <t>Date de démarrage</t>
  </si>
  <si>
    <t>date de fin</t>
  </si>
  <si>
    <t>PumpPlatform ENT</t>
  </si>
  <si>
    <t>Quantité
restante</t>
  </si>
  <si>
    <t>Quantité
total</t>
  </si>
  <si>
    <t>Quantité
Utilisée pour plan test</t>
  </si>
  <si>
    <t>Qtité pièce</t>
  </si>
  <si>
    <t>Test n°1 '!A1</t>
  </si>
  <si>
    <t>Test n°2'!A1</t>
  </si>
  <si>
    <t>Test n°3'!A1</t>
  </si>
  <si>
    <t>Test n°4'!A1</t>
  </si>
  <si>
    <t>Test n°5'!A1</t>
  </si>
  <si>
    <t>Test n°6'!A1</t>
  </si>
  <si>
    <t>Test n°7'!A1</t>
  </si>
  <si>
    <t>Test n°8'!A1</t>
  </si>
  <si>
    <t>Test n°9'!A1</t>
  </si>
  <si>
    <t>Test n°10'!A1</t>
  </si>
  <si>
    <t>N° de plan de test</t>
  </si>
  <si>
    <t>Les essais</t>
  </si>
  <si>
    <t>fitment</t>
  </si>
  <si>
    <t>D50</t>
  </si>
  <si>
    <t>Crimp FEA20</t>
  </si>
  <si>
    <t>DVP-T0</t>
  </si>
  <si>
    <t xml:space="preserve">Produit intialement (ASS embout/pompe) </t>
  </si>
  <si>
    <t>Configuration</t>
  </si>
  <si>
    <t>DV1</t>
  </si>
  <si>
    <t>N° group</t>
  </si>
  <si>
    <t>Sub-group</t>
  </si>
  <si>
    <t>Name Group</t>
  </si>
  <si>
    <t>Order of test</t>
  </si>
  <si>
    <t>Test</t>
  </si>
  <si>
    <t>Gamme</t>
  </si>
  <si>
    <t>Fitment</t>
  </si>
  <si>
    <t>Actuator</t>
  </si>
  <si>
    <t>Actuator Assembled on the pump or separed during preconditioning</t>
  </si>
  <si>
    <t>Quantity to test at T0</t>
  </si>
  <si>
    <t>Type d'esais</t>
  </si>
  <si>
    <t>Test à prioriser</t>
  </si>
  <si>
    <t>Test spray</t>
  </si>
  <si>
    <t>Temps de test</t>
  </si>
  <si>
    <t>Temps d'étude</t>
  </si>
  <si>
    <t>Somme total</t>
  </si>
  <si>
    <t>Somme filtrée</t>
  </si>
  <si>
    <t>ageing</t>
  </si>
  <si>
    <t>transport</t>
  </si>
  <si>
    <t>CT</t>
  </si>
  <si>
    <t>Test standard</t>
  </si>
  <si>
    <t>Weight loss</t>
  </si>
  <si>
    <t>Design Verification Plan</t>
  </si>
  <si>
    <t xml:space="preserve"> Ref doc: </t>
  </si>
  <si>
    <t>Issue date:</t>
  </si>
  <si>
    <t>Section :</t>
  </si>
  <si>
    <t>3/8</t>
  </si>
  <si>
    <t>a</t>
  </si>
  <si>
    <t>Groupe 1: 
SP270+ / D50 / Crimp FEA20 / T1</t>
  </si>
  <si>
    <t>1a</t>
  </si>
  <si>
    <t>Assembled</t>
  </si>
  <si>
    <t>b</t>
  </si>
  <si>
    <t>1b</t>
  </si>
  <si>
    <t>c</t>
  </si>
  <si>
    <t>1c</t>
  </si>
  <si>
    <t>Groupe 2: 
SP270+ / D50 / Crimp FEA20 / T1</t>
  </si>
  <si>
    <t>2a</t>
  </si>
  <si>
    <t>2b</t>
  </si>
  <si>
    <t>2c</t>
  </si>
  <si>
    <t>d</t>
  </si>
  <si>
    <t>2d</t>
  </si>
  <si>
    <t>e</t>
  </si>
  <si>
    <t>2e</t>
  </si>
  <si>
    <t>f</t>
  </si>
  <si>
    <t>2f</t>
  </si>
  <si>
    <t>g</t>
  </si>
  <si>
    <t>h</t>
  </si>
  <si>
    <t>Groupe 3: 
SP270+ / D50 / Crimp FEA20 / T1</t>
  </si>
  <si>
    <t>3a</t>
  </si>
  <si>
    <t>Groupe 4: 
SP270+ / D100 / Crimp FEA20 / T1</t>
  </si>
  <si>
    <t>4a</t>
  </si>
  <si>
    <t>Groupe 5: 
SP270+ / D100 / Crimp FEA20 / T1</t>
  </si>
  <si>
    <t>5a</t>
  </si>
  <si>
    <t>5b</t>
  </si>
  <si>
    <t>5c</t>
  </si>
  <si>
    <t>Groupe 6: 
SP270+ / D100 / Crimp FEA20 / T1</t>
  </si>
  <si>
    <t>6a</t>
  </si>
  <si>
    <t>6b</t>
  </si>
  <si>
    <t>6c</t>
  </si>
  <si>
    <t>6d</t>
  </si>
  <si>
    <t>Groupe 7: 
SP270+ / D100 / Crimp FEA20 / T1</t>
  </si>
  <si>
    <t>7a</t>
  </si>
  <si>
    <t>7b</t>
  </si>
  <si>
    <t>7c</t>
  </si>
  <si>
    <t>7d</t>
  </si>
  <si>
    <t>7e</t>
  </si>
  <si>
    <t>7f</t>
  </si>
  <si>
    <t>7g</t>
  </si>
  <si>
    <t>7h</t>
  </si>
  <si>
    <t>i</t>
  </si>
  <si>
    <t>7i</t>
  </si>
  <si>
    <t>T1a</t>
  </si>
  <si>
    <t>T0</t>
  </si>
  <si>
    <t>Y</t>
  </si>
  <si>
    <t>NS</t>
  </si>
  <si>
    <t>S</t>
  </si>
  <si>
    <t>N</t>
  </si>
  <si>
    <t>danse</t>
  </si>
  <si>
    <t>mange</t>
  </si>
  <si>
    <t>dort</t>
  </si>
  <si>
    <t xml:space="preserve">cours </t>
  </si>
  <si>
    <t>marche</t>
  </si>
  <si>
    <t>ronfle</t>
  </si>
  <si>
    <t>nage</t>
  </si>
  <si>
    <t>fuit</t>
  </si>
  <si>
    <t xml:space="preserve">fuit </t>
  </si>
  <si>
    <t>bruler</t>
  </si>
  <si>
    <t>Type d'essais</t>
  </si>
  <si>
    <t>a /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</si>
</sst>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/mmm/yyyy"/>
    <numFmt numFmtId="166" formatCode="000"/>
  </numFmts>
  <fonts count="1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0"/>
      <name val="Gill Sans MT"/>
      <family val="2"/>
    </font>
    <font>
      <b/>
      <sz val="20"/>
      <name val="Gill Sans MT"/>
      <family val="2"/>
    </font>
    <font>
      <b/>
      <sz val="10"/>
      <name val="Gill Sans MT"/>
      <family val="2"/>
    </font>
    <font>
      <b/>
      <sz val="10"/>
      <color indexed="12"/>
      <name val="Gill Sans MT"/>
      <family val="2"/>
    </font>
    <font>
      <sz val="10"/>
      <name val="Futura MT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086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0" fillId="0" borderId="0"/>
  </cellStyleXfs>
  <cellXfs count="28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14" fontId="0" fillId="0" borderId="50" xfId="0" applyNumberFormat="1" applyBorder="1" applyAlignment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0" borderId="20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38" xfId="0" applyFill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30" xfId="0" applyBorder="1" applyAlignment="1">
      <alignment vertical="center"/>
    </xf>
    <xf numFmtId="0" fontId="5" fillId="2" borderId="40" xfId="0" applyFont="1" applyFill="1" applyBorder="1" applyAlignment="1">
      <alignment horizontal="center" vertical="center" textRotation="45" wrapText="1"/>
    </xf>
    <xf numFmtId="0" fontId="0" fillId="5" borderId="2" xfId="0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10" borderId="1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164" fontId="6" fillId="2" borderId="5" xfId="0" applyNumberFormat="1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wrapText="1"/>
    </xf>
    <xf numFmtId="46" fontId="0" fillId="0" borderId="0" xfId="0" applyNumberFormat="1" applyAlignment="1">
      <alignment wrapText="1"/>
    </xf>
    <xf numFmtId="0" fontId="9" fillId="10" borderId="23" xfId="0" applyFont="1" applyFill="1" applyBorder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5" fillId="0" borderId="0" xfId="2" applyFont="1"/>
    <xf numFmtId="0" fontId="15" fillId="2" borderId="5" xfId="2" applyFont="1" applyFill="1" applyBorder="1"/>
    <xf numFmtId="0" fontId="15" fillId="2" borderId="0" xfId="2" applyFont="1" applyFill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4" fillId="0" borderId="18" xfId="2" quotePrefix="1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166" fontId="6" fillId="11" borderId="5" xfId="0" applyNumberFormat="1" applyFont="1" applyFill="1" applyBorder="1" applyAlignment="1">
      <alignment horizontal="center" vertical="center" wrapText="1"/>
    </xf>
    <xf numFmtId="166" fontId="6" fillId="12" borderId="5" xfId="0" applyNumberFormat="1" applyFont="1" applyFill="1" applyBorder="1" applyAlignment="1">
      <alignment horizontal="center" vertical="center" wrapText="1"/>
    </xf>
    <xf numFmtId="166" fontId="6" fillId="8" borderId="5" xfId="0" applyNumberFormat="1" applyFont="1" applyFill="1" applyBorder="1" applyAlignment="1">
      <alignment horizontal="center" vertical="center" wrapText="1"/>
    </xf>
    <xf numFmtId="166" fontId="6" fillId="6" borderId="5" xfId="0" applyNumberFormat="1" applyFont="1" applyFill="1" applyBorder="1" applyAlignment="1">
      <alignment horizontal="center" vertical="center" wrapText="1"/>
    </xf>
    <xf numFmtId="166" fontId="6" fillId="13" borderId="5" xfId="0" applyNumberFormat="1" applyFont="1" applyFill="1" applyBorder="1" applyAlignment="1">
      <alignment horizontal="center" vertical="center" wrapText="1"/>
    </xf>
    <xf numFmtId="166" fontId="6" fillId="9" borderId="5" xfId="0" applyNumberFormat="1" applyFont="1" applyFill="1" applyBorder="1" applyAlignment="1">
      <alignment horizontal="center" vertical="center" wrapText="1"/>
    </xf>
    <xf numFmtId="166" fontId="6" fillId="9" borderId="5" xfId="0" applyNumberFormat="1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44" xfId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1" fillId="0" borderId="1" xfId="2" applyFont="1" applyBorder="1" applyAlignment="1">
      <alignment horizontal="center"/>
    </xf>
    <xf numFmtId="0" fontId="11" fillId="0" borderId="2" xfId="2" applyFont="1" applyBorder="1" applyAlignment="1">
      <alignment horizontal="center"/>
    </xf>
    <xf numFmtId="0" fontId="11" fillId="0" borderId="4" xfId="2" applyFont="1" applyBorder="1" applyAlignment="1">
      <alignment horizontal="center"/>
    </xf>
    <xf numFmtId="0" fontId="11" fillId="0" borderId="5" xfId="2" applyFont="1" applyBorder="1" applyAlignment="1">
      <alignment horizontal="center"/>
    </xf>
    <xf numFmtId="0" fontId="11" fillId="0" borderId="39" xfId="2" applyFont="1" applyBorder="1" applyAlignment="1">
      <alignment horizontal="center"/>
    </xf>
    <xf numFmtId="0" fontId="11" fillId="0" borderId="26" xfId="2" applyFont="1" applyBorder="1" applyAlignment="1">
      <alignment horizontal="center"/>
    </xf>
    <xf numFmtId="0" fontId="12" fillId="0" borderId="2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26" xfId="2" applyFont="1" applyBorder="1" applyAlignment="1">
      <alignment horizontal="center" vertical="center" wrapText="1"/>
    </xf>
    <xf numFmtId="0" fontId="13" fillId="0" borderId="45" xfId="2" applyFont="1" applyBorder="1" applyAlignment="1">
      <alignment horizontal="center" vertical="center" wrapText="1"/>
    </xf>
    <xf numFmtId="0" fontId="13" fillId="0" borderId="22" xfId="2" applyFont="1" applyBorder="1" applyAlignment="1">
      <alignment horizontal="center" vertical="center" wrapText="1"/>
    </xf>
    <xf numFmtId="0" fontId="13" fillId="0" borderId="17" xfId="2" applyFont="1" applyBorder="1" applyAlignment="1">
      <alignment horizontal="center" vertical="center" wrapText="1"/>
    </xf>
    <xf numFmtId="0" fontId="13" fillId="0" borderId="44" xfId="2" applyFont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165" fontId="14" fillId="0" borderId="5" xfId="2" applyNumberFormat="1" applyFont="1" applyBorder="1" applyAlignment="1">
      <alignment horizontal="center" vertical="center" wrapText="1"/>
    </xf>
    <xf numFmtId="165" fontId="14" fillId="0" borderId="6" xfId="2" applyNumberFormat="1" applyFont="1" applyBorder="1" applyAlignment="1">
      <alignment horizontal="center" vertical="center" wrapText="1"/>
    </xf>
    <xf numFmtId="0" fontId="13" fillId="0" borderId="56" xfId="2" applyFont="1" applyBorder="1" applyAlignment="1">
      <alignment horizontal="center" vertical="center"/>
    </xf>
    <xf numFmtId="0" fontId="13" fillId="0" borderId="57" xfId="2" applyFont="1" applyBorder="1" applyAlignment="1">
      <alignment horizontal="center" vertical="center"/>
    </xf>
    <xf numFmtId="0" fontId="14" fillId="0" borderId="26" xfId="2" quotePrefix="1" applyFont="1" applyBorder="1" applyAlignment="1">
      <alignment horizontal="center" vertical="center" wrapText="1"/>
    </xf>
    <xf numFmtId="0" fontId="14" fillId="0" borderId="40" xfId="2" applyFont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3" xfId="1" quotePrefix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56" xfId="1" quotePrefix="1" applyBorder="1" applyAlignment="1">
      <alignment horizontal="center" vertical="center"/>
    </xf>
    <xf numFmtId="0" fontId="4" fillId="0" borderId="53" xfId="1" applyBorder="1" applyAlignment="1">
      <alignment horizontal="center" vertical="center"/>
    </xf>
    <xf numFmtId="0" fontId="4" fillId="0" borderId="57" xfId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25</xdr:row>
          <xdr:rowOff>0</xdr:rowOff>
        </xdr:from>
        <xdr:to>
          <xdr:col>17</xdr:col>
          <xdr:colOff>495300</xdr:colOff>
          <xdr:row>26</xdr:row>
          <xdr:rowOff>107950</xdr:rowOff>
        </xdr:to>
        <xdr:sp macro="" textlink="">
          <xdr:nvSpPr>
            <xdr:cNvPr id="1025" name="Nouveau_Plan_Tes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488950</xdr:colOff>
          <xdr:row>3</xdr:row>
          <xdr:rowOff>152400</xdr:rowOff>
        </xdr:from>
        <xdr:to>
          <xdr:col>15</xdr:col>
          <xdr:colOff>0</xdr:colOff>
          <xdr:row>7</xdr:row>
          <xdr:rowOff>88900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vervfs02\Dossier_partage\Emercore\1.4%20Tolerance%20stack-up%20analysis\20190110-Extract_DC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vervfs02\Dossier_partage\ICD\Projets\EMERGENT\Autoinjecteur\Emercore\1.1.%20D4%20Full_0102701-stge3\D4B%20(Full)\Stage%203\3B%20Design\3.9%20Tolerance%20stack-up%20analysis\MISC_0102701_0030_01_D4_IFA%2023jan2019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frvervfs02\ICD\Projets\SP270_PLUS\03.%20Stage%203%20-%20Design%20and%20prototiping%20(concept%20Freeze)\3C%20Product%20Verification\3.7%20DVP%20Execution\DVP%20(Design%20Verification%20Plan)\MISC_0080401_0101_01_DVP_Pump%20Platform%20ENT_pr%20M&#224;J_plans%20tests.xlsx?FC0FBFAD" TargetMode="External"/><Relationship Id="rId1" Type="http://schemas.openxmlformats.org/officeDocument/2006/relationships/externalLinkPath" Target="file:///\\FC0FBFAD\MISC_0080401_0101_01_DVP_Pump%20Platform%20ENT_pr%20M&#224;J_plans%20tes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Project"/>
      <sheetName val="Parameters"/>
      <sheetName val="FC"/>
    </sheetNames>
    <sheetDataSet>
      <sheetData sheetId="0">
        <row r="6">
          <cell r="B6" t="str">
            <v>Z:\EMERGENT\Autoinjecteur\Emercore\1.4 Tolerance stack-up analysis\20181220-DCP-Plateforme\Stack-up_Emercore.dcproj</v>
          </cell>
        </row>
        <row r="7">
          <cell r="B7" t="str">
            <v>Stack-up_Emercore</v>
          </cell>
        </row>
        <row r="8">
          <cell r="B8">
            <v>2519</v>
          </cell>
        </row>
        <row r="9">
          <cell r="B9" t="b">
            <v>0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FA - Cover"/>
      <sheetName val="IFA - History"/>
      <sheetName val="IFA - Exploded View"/>
      <sheetName val="IFA - Product Life Cycle"/>
      <sheetName val="IFA - Technical Functions"/>
      <sheetName val="TF-0X Pre Assy"/>
      <sheetName val="TF-1x Assembly"/>
      <sheetName val="TF-4X Final Assy and packaging"/>
      <sheetName val="TF-5x Steps of Use"/>
      <sheetName val="Dimensions D4"/>
    </sheetNames>
    <sheetDataSet>
      <sheetData sheetId="0"/>
      <sheetData sheetId="1"/>
      <sheetData sheetId="2"/>
      <sheetData sheetId="3"/>
      <sheetData sheetId="4">
        <row r="17">
          <cell r="L17" t="str">
            <v>WC</v>
          </cell>
          <cell r="M17">
            <v>0</v>
          </cell>
        </row>
        <row r="18">
          <cell r="L18" t="str">
            <v>WC</v>
          </cell>
          <cell r="M18">
            <v>0</v>
          </cell>
        </row>
        <row r="19">
          <cell r="L19">
            <v>0</v>
          </cell>
          <cell r="M19">
            <v>0</v>
          </cell>
        </row>
        <row r="20">
          <cell r="L20" t="str">
            <v>WC</v>
          </cell>
          <cell r="M20">
            <v>0</v>
          </cell>
        </row>
        <row r="21">
          <cell r="L21" t="str">
            <v>WC</v>
          </cell>
          <cell r="M21">
            <v>0</v>
          </cell>
        </row>
        <row r="22">
          <cell r="L22" t="str">
            <v>WC</v>
          </cell>
          <cell r="M22">
            <v>0</v>
          </cell>
        </row>
        <row r="23">
          <cell r="L23" t="str">
            <v>WC</v>
          </cell>
          <cell r="M23">
            <v>0</v>
          </cell>
        </row>
        <row r="24">
          <cell r="L24">
            <v>0</v>
          </cell>
          <cell r="M24">
            <v>0</v>
          </cell>
        </row>
        <row r="25">
          <cell r="L25" t="str">
            <v>WC</v>
          </cell>
          <cell r="M25">
            <v>0</v>
          </cell>
        </row>
        <row r="26">
          <cell r="L26" t="str">
            <v>Internal Functional Analysis</v>
          </cell>
          <cell r="M26">
            <v>0</v>
          </cell>
        </row>
        <row r="27">
          <cell r="L27">
            <v>0</v>
          </cell>
          <cell r="M27">
            <v>0</v>
          </cell>
        </row>
        <row r="28">
          <cell r="L28">
            <v>0</v>
          </cell>
          <cell r="M28">
            <v>0</v>
          </cell>
        </row>
        <row r="29">
          <cell r="L29" t="str">
            <v>PPM</v>
          </cell>
          <cell r="M29">
            <v>0</v>
          </cell>
        </row>
        <row r="30">
          <cell r="L30">
            <v>0</v>
          </cell>
          <cell r="M30">
            <v>0</v>
          </cell>
        </row>
        <row r="31">
          <cell r="L31" t="str">
            <v>WC</v>
          </cell>
          <cell r="M31">
            <v>0</v>
          </cell>
        </row>
        <row r="32">
          <cell r="L32" t="str">
            <v>WC</v>
          </cell>
          <cell r="M32">
            <v>0</v>
          </cell>
        </row>
        <row r="33">
          <cell r="L33">
            <v>2700</v>
          </cell>
          <cell r="M33">
            <v>0</v>
          </cell>
        </row>
        <row r="34">
          <cell r="L34">
            <v>2700</v>
          </cell>
          <cell r="M34">
            <v>0</v>
          </cell>
        </row>
        <row r="35">
          <cell r="L35">
            <v>2700</v>
          </cell>
          <cell r="M35">
            <v>0</v>
          </cell>
        </row>
        <row r="36">
          <cell r="L36">
            <v>0</v>
          </cell>
          <cell r="M36">
            <v>0</v>
          </cell>
        </row>
        <row r="37">
          <cell r="L37">
            <v>2700</v>
          </cell>
          <cell r="M37">
            <v>0</v>
          </cell>
        </row>
        <row r="38">
          <cell r="L38" t="str">
            <v>WC</v>
          </cell>
          <cell r="M38">
            <v>0</v>
          </cell>
        </row>
        <row r="39">
          <cell r="L39" t="str">
            <v>WC</v>
          </cell>
          <cell r="M39">
            <v>0</v>
          </cell>
        </row>
        <row r="40">
          <cell r="L40">
            <v>2700</v>
          </cell>
          <cell r="M40">
            <v>0</v>
          </cell>
        </row>
        <row r="41">
          <cell r="L41">
            <v>2700</v>
          </cell>
          <cell r="M41">
            <v>0</v>
          </cell>
        </row>
        <row r="42">
          <cell r="L42">
            <v>2700</v>
          </cell>
          <cell r="M42">
            <v>0</v>
          </cell>
        </row>
        <row r="43">
          <cell r="L43">
            <v>2700</v>
          </cell>
          <cell r="M43">
            <v>0</v>
          </cell>
        </row>
        <row r="44">
          <cell r="L44">
            <v>0</v>
          </cell>
          <cell r="M44">
            <v>0</v>
          </cell>
        </row>
        <row r="45">
          <cell r="L45" t="str">
            <v>WC</v>
          </cell>
          <cell r="M45">
            <v>0</v>
          </cell>
        </row>
        <row r="46">
          <cell r="L46" t="str">
            <v>WC</v>
          </cell>
          <cell r="M46">
            <v>0</v>
          </cell>
        </row>
        <row r="47">
          <cell r="L47" t="str">
            <v>WC</v>
          </cell>
          <cell r="M47">
            <v>0</v>
          </cell>
        </row>
        <row r="48">
          <cell r="L48">
            <v>2700</v>
          </cell>
          <cell r="M48">
            <v>0</v>
          </cell>
        </row>
        <row r="49">
          <cell r="L49" t="str">
            <v>WC</v>
          </cell>
          <cell r="M49">
            <v>0</v>
          </cell>
        </row>
        <row r="50">
          <cell r="L50" t="str">
            <v>WC</v>
          </cell>
          <cell r="M50">
            <v>0</v>
          </cell>
        </row>
        <row r="51">
          <cell r="L51" t="str">
            <v>WC</v>
          </cell>
          <cell r="M51">
            <v>0</v>
          </cell>
        </row>
        <row r="52">
          <cell r="L52" t="str">
            <v>WC</v>
          </cell>
          <cell r="M52">
            <v>0</v>
          </cell>
        </row>
        <row r="53">
          <cell r="L53">
            <v>2700</v>
          </cell>
          <cell r="M53">
            <v>0</v>
          </cell>
        </row>
        <row r="54">
          <cell r="L54">
            <v>0</v>
          </cell>
          <cell r="M54">
            <v>0</v>
          </cell>
        </row>
        <row r="55">
          <cell r="L55" t="str">
            <v>WC</v>
          </cell>
          <cell r="M55">
            <v>0</v>
          </cell>
        </row>
        <row r="56">
          <cell r="L56" t="str">
            <v>WC</v>
          </cell>
          <cell r="M56">
            <v>0</v>
          </cell>
        </row>
        <row r="57">
          <cell r="L57" t="str">
            <v>WC</v>
          </cell>
          <cell r="M57">
            <v>0</v>
          </cell>
        </row>
        <row r="58">
          <cell r="L58" t="str">
            <v>WC</v>
          </cell>
          <cell r="M58">
            <v>0</v>
          </cell>
        </row>
        <row r="59">
          <cell r="L59">
            <v>2700</v>
          </cell>
          <cell r="M59">
            <v>0</v>
          </cell>
        </row>
        <row r="60">
          <cell r="L60">
            <v>2700</v>
          </cell>
          <cell r="M60">
            <v>0</v>
          </cell>
        </row>
        <row r="61">
          <cell r="L61">
            <v>0</v>
          </cell>
          <cell r="M61">
            <v>0</v>
          </cell>
        </row>
        <row r="62">
          <cell r="L62">
            <v>2700</v>
          </cell>
          <cell r="M62">
            <v>0</v>
          </cell>
        </row>
        <row r="63">
          <cell r="L63" t="str">
            <v>WC</v>
          </cell>
          <cell r="M63">
            <v>0</v>
          </cell>
        </row>
        <row r="64">
          <cell r="L64" t="str">
            <v>WC</v>
          </cell>
          <cell r="M64">
            <v>0</v>
          </cell>
        </row>
        <row r="65">
          <cell r="L65">
            <v>0</v>
          </cell>
          <cell r="M65">
            <v>0</v>
          </cell>
        </row>
        <row r="66">
          <cell r="L66" t="str">
            <v>WC</v>
          </cell>
          <cell r="M66">
            <v>0</v>
          </cell>
        </row>
        <row r="67">
          <cell r="L67">
            <v>2700</v>
          </cell>
          <cell r="M67">
            <v>0</v>
          </cell>
        </row>
        <row r="68">
          <cell r="L68">
            <v>2700</v>
          </cell>
          <cell r="M68">
            <v>0</v>
          </cell>
        </row>
        <row r="69">
          <cell r="L69">
            <v>2700</v>
          </cell>
          <cell r="M69">
            <v>0</v>
          </cell>
        </row>
        <row r="70">
          <cell r="L70">
            <v>2700</v>
          </cell>
          <cell r="M70">
            <v>0</v>
          </cell>
        </row>
        <row r="71">
          <cell r="L71" t="str">
            <v>WC</v>
          </cell>
          <cell r="M71">
            <v>0</v>
          </cell>
        </row>
        <row r="72">
          <cell r="L72" t="str">
            <v>WC</v>
          </cell>
          <cell r="M72">
            <v>0</v>
          </cell>
        </row>
        <row r="73">
          <cell r="L73">
            <v>0</v>
          </cell>
          <cell r="M73" t="str">
            <v>CTQ</v>
          </cell>
        </row>
        <row r="74">
          <cell r="L74">
            <v>2700</v>
          </cell>
          <cell r="M74">
            <v>0</v>
          </cell>
        </row>
        <row r="75">
          <cell r="L75">
            <v>2700</v>
          </cell>
          <cell r="M75">
            <v>0</v>
          </cell>
        </row>
        <row r="76">
          <cell r="L76" t="str">
            <v>WC</v>
          </cell>
          <cell r="M76">
            <v>0</v>
          </cell>
        </row>
        <row r="77">
          <cell r="L77" t="str">
            <v>WC</v>
          </cell>
          <cell r="M77">
            <v>0</v>
          </cell>
        </row>
        <row r="78">
          <cell r="L78">
            <v>0</v>
          </cell>
          <cell r="M78" t="str">
            <v>CTQ</v>
          </cell>
        </row>
        <row r="79">
          <cell r="L79" t="str">
            <v>WC</v>
          </cell>
          <cell r="M79">
            <v>0</v>
          </cell>
        </row>
        <row r="80">
          <cell r="L80" t="str">
            <v>WC</v>
          </cell>
          <cell r="M80">
            <v>0</v>
          </cell>
        </row>
        <row r="81">
          <cell r="L81" t="str">
            <v>WC</v>
          </cell>
          <cell r="M81">
            <v>0</v>
          </cell>
        </row>
        <row r="82">
          <cell r="L82">
            <v>0</v>
          </cell>
          <cell r="M82">
            <v>0</v>
          </cell>
        </row>
        <row r="83">
          <cell r="L83" t="str">
            <v>WC</v>
          </cell>
          <cell r="M83">
            <v>0</v>
          </cell>
        </row>
        <row r="84">
          <cell r="L84" t="str">
            <v>WC</v>
          </cell>
          <cell r="M84">
            <v>0</v>
          </cell>
        </row>
        <row r="85">
          <cell r="L85">
            <v>2700</v>
          </cell>
          <cell r="M85">
            <v>0</v>
          </cell>
        </row>
        <row r="86">
          <cell r="L86">
            <v>2700</v>
          </cell>
          <cell r="M86">
            <v>0</v>
          </cell>
        </row>
        <row r="87">
          <cell r="L87" t="str">
            <v>WC</v>
          </cell>
          <cell r="M87">
            <v>0</v>
          </cell>
        </row>
        <row r="88">
          <cell r="L88" t="str">
            <v>Internal Functional Analysis</v>
          </cell>
          <cell r="M88">
            <v>0</v>
          </cell>
        </row>
        <row r="89">
          <cell r="L89">
            <v>0</v>
          </cell>
          <cell r="M89">
            <v>0</v>
          </cell>
        </row>
        <row r="90">
          <cell r="L90">
            <v>0</v>
          </cell>
          <cell r="M90">
            <v>0</v>
          </cell>
        </row>
        <row r="91">
          <cell r="L91">
            <v>0</v>
          </cell>
          <cell r="M91">
            <v>0</v>
          </cell>
        </row>
        <row r="92">
          <cell r="L92" t="str">
            <v>WC</v>
          </cell>
          <cell r="M92">
            <v>0</v>
          </cell>
        </row>
        <row r="93">
          <cell r="L93" t="str">
            <v>WC</v>
          </cell>
          <cell r="M93">
            <v>0</v>
          </cell>
        </row>
        <row r="94">
          <cell r="L94">
            <v>0</v>
          </cell>
          <cell r="M94">
            <v>0</v>
          </cell>
        </row>
        <row r="95">
          <cell r="L95">
            <v>0</v>
          </cell>
          <cell r="M95">
            <v>0</v>
          </cell>
        </row>
        <row r="96">
          <cell r="L96">
            <v>0</v>
          </cell>
          <cell r="M96">
            <v>0</v>
          </cell>
        </row>
        <row r="97">
          <cell r="L97">
            <v>0</v>
          </cell>
          <cell r="M97">
            <v>0</v>
          </cell>
        </row>
        <row r="98">
          <cell r="L98">
            <v>0</v>
          </cell>
          <cell r="M98">
            <v>0</v>
          </cell>
        </row>
        <row r="99">
          <cell r="L99">
            <v>0</v>
          </cell>
          <cell r="M99">
            <v>0</v>
          </cell>
        </row>
        <row r="100">
          <cell r="L100">
            <v>0</v>
          </cell>
          <cell r="M100">
            <v>0</v>
          </cell>
        </row>
        <row r="101">
          <cell r="L101">
            <v>0</v>
          </cell>
          <cell r="M101">
            <v>0</v>
          </cell>
        </row>
        <row r="102">
          <cell r="L102">
            <v>0</v>
          </cell>
          <cell r="M102">
            <v>0</v>
          </cell>
        </row>
        <row r="103">
          <cell r="L103">
            <v>0</v>
          </cell>
          <cell r="M103">
            <v>0</v>
          </cell>
        </row>
        <row r="104">
          <cell r="L104">
            <v>0</v>
          </cell>
          <cell r="M104">
            <v>0</v>
          </cell>
        </row>
        <row r="105">
          <cell r="L105">
            <v>0</v>
          </cell>
          <cell r="M105">
            <v>0</v>
          </cell>
        </row>
        <row r="106">
          <cell r="L106">
            <v>0</v>
          </cell>
          <cell r="M106">
            <v>0</v>
          </cell>
        </row>
        <row r="107">
          <cell r="L107">
            <v>0</v>
          </cell>
          <cell r="M107">
            <v>0</v>
          </cell>
        </row>
        <row r="108">
          <cell r="L108">
            <v>0</v>
          </cell>
          <cell r="M108">
            <v>0</v>
          </cell>
        </row>
        <row r="109">
          <cell r="L109">
            <v>0</v>
          </cell>
          <cell r="M109">
            <v>0</v>
          </cell>
        </row>
        <row r="110">
          <cell r="L110">
            <v>0</v>
          </cell>
          <cell r="M110">
            <v>0</v>
          </cell>
        </row>
        <row r="111">
          <cell r="L111">
            <v>0</v>
          </cell>
          <cell r="M111">
            <v>0</v>
          </cell>
        </row>
        <row r="112">
          <cell r="L112">
            <v>0</v>
          </cell>
          <cell r="M112">
            <v>0</v>
          </cell>
        </row>
        <row r="113">
          <cell r="L113">
            <v>0</v>
          </cell>
          <cell r="M113">
            <v>0</v>
          </cell>
        </row>
        <row r="114">
          <cell r="L114">
            <v>0</v>
          </cell>
          <cell r="M114">
            <v>0</v>
          </cell>
        </row>
        <row r="115">
          <cell r="L115">
            <v>0</v>
          </cell>
          <cell r="M115">
            <v>0</v>
          </cell>
        </row>
        <row r="116">
          <cell r="L116" t="str">
            <v>WC</v>
          </cell>
          <cell r="M116">
            <v>0</v>
          </cell>
        </row>
        <row r="117">
          <cell r="L117" t="str">
            <v>WC</v>
          </cell>
          <cell r="M117">
            <v>0</v>
          </cell>
        </row>
        <row r="118">
          <cell r="L118" t="str">
            <v>WC</v>
          </cell>
          <cell r="M118">
            <v>0</v>
          </cell>
        </row>
        <row r="119">
          <cell r="L119" t="str">
            <v>WC</v>
          </cell>
          <cell r="M119">
            <v>0</v>
          </cell>
        </row>
        <row r="120">
          <cell r="L120">
            <v>2700</v>
          </cell>
          <cell r="M120">
            <v>0</v>
          </cell>
        </row>
        <row r="121">
          <cell r="L121" t="str">
            <v>WC</v>
          </cell>
          <cell r="M121">
            <v>0</v>
          </cell>
        </row>
        <row r="122">
          <cell r="L122">
            <v>0</v>
          </cell>
          <cell r="M122">
            <v>0</v>
          </cell>
        </row>
        <row r="123">
          <cell r="L123">
            <v>0</v>
          </cell>
          <cell r="M123" t="str">
            <v>CTQ</v>
          </cell>
        </row>
        <row r="124">
          <cell r="L124" t="str">
            <v>WC</v>
          </cell>
          <cell r="M124">
            <v>0</v>
          </cell>
        </row>
        <row r="125">
          <cell r="L125" t="str">
            <v>WC</v>
          </cell>
          <cell r="M125">
            <v>0</v>
          </cell>
        </row>
        <row r="126">
          <cell r="L126">
            <v>2700</v>
          </cell>
          <cell r="M126">
            <v>0</v>
          </cell>
        </row>
        <row r="127">
          <cell r="L127">
            <v>0</v>
          </cell>
          <cell r="M127" t="str">
            <v>CTQ</v>
          </cell>
        </row>
        <row r="128">
          <cell r="L128">
            <v>0</v>
          </cell>
          <cell r="M128" t="str">
            <v>CTQ</v>
          </cell>
        </row>
        <row r="129">
          <cell r="L129" t="str">
            <v>WC</v>
          </cell>
          <cell r="M129">
            <v>0</v>
          </cell>
        </row>
        <row r="130">
          <cell r="L130" t="str">
            <v>WC</v>
          </cell>
          <cell r="M130">
            <v>0</v>
          </cell>
        </row>
        <row r="131">
          <cell r="L131">
            <v>0</v>
          </cell>
          <cell r="M131">
            <v>0</v>
          </cell>
        </row>
        <row r="132">
          <cell r="L132" t="str">
            <v>WC</v>
          </cell>
          <cell r="M132">
            <v>0</v>
          </cell>
        </row>
        <row r="133">
          <cell r="L133">
            <v>2700</v>
          </cell>
          <cell r="M133">
            <v>0</v>
          </cell>
        </row>
        <row r="134">
          <cell r="L134" t="str">
            <v>WC</v>
          </cell>
          <cell r="M134">
            <v>0</v>
          </cell>
        </row>
        <row r="135">
          <cell r="L135" t="str">
            <v>WC</v>
          </cell>
          <cell r="M135">
            <v>0</v>
          </cell>
        </row>
        <row r="136">
          <cell r="L136" t="str">
            <v>WC</v>
          </cell>
          <cell r="M136">
            <v>0</v>
          </cell>
        </row>
        <row r="137">
          <cell r="L137">
            <v>0</v>
          </cell>
          <cell r="M137" t="str">
            <v>CTQ</v>
          </cell>
        </row>
        <row r="138">
          <cell r="L138" t="str">
            <v>Internal Functional Analysis</v>
          </cell>
          <cell r="M138">
            <v>0</v>
          </cell>
        </row>
        <row r="139">
          <cell r="L139">
            <v>0</v>
          </cell>
          <cell r="M139">
            <v>0</v>
          </cell>
        </row>
        <row r="140">
          <cell r="L140">
            <v>0</v>
          </cell>
          <cell r="M140">
            <v>0</v>
          </cell>
        </row>
        <row r="141">
          <cell r="L141">
            <v>0</v>
          </cell>
          <cell r="M141">
            <v>0</v>
          </cell>
        </row>
        <row r="142">
          <cell r="L142" t="str">
            <v>WC</v>
          </cell>
          <cell r="M142">
            <v>0</v>
          </cell>
        </row>
        <row r="143">
          <cell r="L143">
            <v>2700</v>
          </cell>
          <cell r="M143">
            <v>0</v>
          </cell>
        </row>
        <row r="144">
          <cell r="L144">
            <v>0</v>
          </cell>
          <cell r="M144" t="str">
            <v>CTQ</v>
          </cell>
        </row>
        <row r="145">
          <cell r="L145" t="str">
            <v>WC</v>
          </cell>
          <cell r="M145">
            <v>0</v>
          </cell>
        </row>
        <row r="146">
          <cell r="L146" t="str">
            <v>WC</v>
          </cell>
          <cell r="M146">
            <v>0</v>
          </cell>
        </row>
        <row r="147">
          <cell r="L147" t="str">
            <v>WC</v>
          </cell>
          <cell r="M147">
            <v>0</v>
          </cell>
        </row>
        <row r="148">
          <cell r="L148">
            <v>2700</v>
          </cell>
          <cell r="M148">
            <v>0</v>
          </cell>
        </row>
        <row r="149">
          <cell r="L149">
            <v>0</v>
          </cell>
          <cell r="M149" t="str">
            <v>CTQ</v>
          </cell>
        </row>
        <row r="150">
          <cell r="L150" t="str">
            <v>WC</v>
          </cell>
          <cell r="M150">
            <v>0</v>
          </cell>
        </row>
        <row r="151">
          <cell r="L151" t="str">
            <v>WC</v>
          </cell>
          <cell r="M151">
            <v>0</v>
          </cell>
        </row>
        <row r="152">
          <cell r="L152" t="str">
            <v>WC</v>
          </cell>
          <cell r="M152">
            <v>0</v>
          </cell>
        </row>
        <row r="153">
          <cell r="L153" t="str">
            <v>WC</v>
          </cell>
          <cell r="M153">
            <v>0</v>
          </cell>
        </row>
        <row r="154">
          <cell r="L154">
            <v>0</v>
          </cell>
          <cell r="M154">
            <v>0</v>
          </cell>
        </row>
        <row r="155">
          <cell r="L155" t="str">
            <v>WC</v>
          </cell>
          <cell r="M155">
            <v>0</v>
          </cell>
        </row>
        <row r="156">
          <cell r="L156" t="str">
            <v>WC</v>
          </cell>
          <cell r="M156">
            <v>0</v>
          </cell>
        </row>
        <row r="157">
          <cell r="L157" t="str">
            <v>WC</v>
          </cell>
          <cell r="M157">
            <v>0</v>
          </cell>
        </row>
        <row r="158">
          <cell r="L158" t="str">
            <v>WC</v>
          </cell>
          <cell r="M158">
            <v>0</v>
          </cell>
        </row>
        <row r="159">
          <cell r="L159" t="str">
            <v>WC</v>
          </cell>
          <cell r="M159">
            <v>0</v>
          </cell>
        </row>
        <row r="160">
          <cell r="L160" t="str">
            <v>WC</v>
          </cell>
          <cell r="M160">
            <v>0</v>
          </cell>
        </row>
        <row r="161">
          <cell r="L161" t="str">
            <v>WC</v>
          </cell>
          <cell r="M161">
            <v>0</v>
          </cell>
        </row>
        <row r="162">
          <cell r="L162" t="str">
            <v>WC</v>
          </cell>
          <cell r="M162">
            <v>0</v>
          </cell>
        </row>
        <row r="163">
          <cell r="L163" t="str">
            <v>WC</v>
          </cell>
          <cell r="M163">
            <v>0</v>
          </cell>
        </row>
        <row r="164">
          <cell r="L164">
            <v>0</v>
          </cell>
          <cell r="M164">
            <v>0</v>
          </cell>
        </row>
        <row r="165">
          <cell r="L165" t="str">
            <v>WC</v>
          </cell>
          <cell r="M165">
            <v>0</v>
          </cell>
        </row>
        <row r="166">
          <cell r="L166" t="str">
            <v>WC</v>
          </cell>
          <cell r="M166">
            <v>0</v>
          </cell>
        </row>
        <row r="167">
          <cell r="L167">
            <v>0</v>
          </cell>
          <cell r="M167">
            <v>0</v>
          </cell>
        </row>
        <row r="168">
          <cell r="L168" t="str">
            <v>WC</v>
          </cell>
          <cell r="M168">
            <v>0</v>
          </cell>
        </row>
        <row r="169">
          <cell r="L169" t="str">
            <v>WC</v>
          </cell>
          <cell r="M169">
            <v>0</v>
          </cell>
        </row>
        <row r="170">
          <cell r="L170" t="str">
            <v>WC</v>
          </cell>
          <cell r="M170">
            <v>0</v>
          </cell>
        </row>
        <row r="171">
          <cell r="L171">
            <v>0</v>
          </cell>
          <cell r="M171" t="str">
            <v>CTQ</v>
          </cell>
        </row>
        <row r="172">
          <cell r="L172" t="str">
            <v>WC</v>
          </cell>
          <cell r="M172">
            <v>0</v>
          </cell>
        </row>
        <row r="173">
          <cell r="L173" t="str">
            <v>WC</v>
          </cell>
          <cell r="M173">
            <v>0</v>
          </cell>
        </row>
        <row r="174">
          <cell r="L174" t="str">
            <v>WC</v>
          </cell>
          <cell r="M174">
            <v>0</v>
          </cell>
        </row>
        <row r="175">
          <cell r="L175">
            <v>0</v>
          </cell>
          <cell r="M175" t="str">
            <v>CTQ</v>
          </cell>
        </row>
        <row r="176">
          <cell r="L176">
            <v>2700</v>
          </cell>
          <cell r="M176">
            <v>0</v>
          </cell>
        </row>
        <row r="177">
          <cell r="L177">
            <v>2700</v>
          </cell>
          <cell r="M177">
            <v>0</v>
          </cell>
        </row>
        <row r="178">
          <cell r="L178">
            <v>2700</v>
          </cell>
          <cell r="M178">
            <v>0</v>
          </cell>
        </row>
        <row r="179">
          <cell r="L179">
            <v>2700</v>
          </cell>
          <cell r="M179">
            <v>0</v>
          </cell>
        </row>
        <row r="180">
          <cell r="L180">
            <v>0</v>
          </cell>
          <cell r="M180">
            <v>0</v>
          </cell>
        </row>
        <row r="181">
          <cell r="L181">
            <v>2700</v>
          </cell>
          <cell r="M181">
            <v>0</v>
          </cell>
        </row>
        <row r="182">
          <cell r="L182">
            <v>2700</v>
          </cell>
          <cell r="M182">
            <v>0</v>
          </cell>
        </row>
        <row r="183">
          <cell r="L183">
            <v>2700</v>
          </cell>
          <cell r="M183">
            <v>0</v>
          </cell>
        </row>
        <row r="184">
          <cell r="L184">
            <v>0</v>
          </cell>
          <cell r="M184" t="str">
            <v>CTQ</v>
          </cell>
        </row>
        <row r="185">
          <cell r="L185">
            <v>2700</v>
          </cell>
          <cell r="M185">
            <v>0</v>
          </cell>
        </row>
        <row r="186">
          <cell r="L186">
            <v>2700</v>
          </cell>
          <cell r="M186">
            <v>0</v>
          </cell>
        </row>
        <row r="187">
          <cell r="L187">
            <v>0</v>
          </cell>
          <cell r="M187">
            <v>0</v>
          </cell>
        </row>
        <row r="188">
          <cell r="L188" t="str">
            <v>WC</v>
          </cell>
          <cell r="M188">
            <v>0</v>
          </cell>
        </row>
        <row r="189">
          <cell r="L189">
            <v>2700</v>
          </cell>
          <cell r="M189">
            <v>0</v>
          </cell>
        </row>
        <row r="190">
          <cell r="L190">
            <v>2700</v>
          </cell>
          <cell r="M190">
            <v>0</v>
          </cell>
        </row>
        <row r="191">
          <cell r="L191" t="str">
            <v>WC</v>
          </cell>
          <cell r="M191">
            <v>0</v>
          </cell>
        </row>
        <row r="192">
          <cell r="L192" t="str">
            <v>WC</v>
          </cell>
          <cell r="M192">
            <v>0</v>
          </cell>
        </row>
        <row r="193">
          <cell r="L193" t="str">
            <v>WC</v>
          </cell>
          <cell r="M193">
            <v>0</v>
          </cell>
        </row>
        <row r="194">
          <cell r="L194">
            <v>2700</v>
          </cell>
          <cell r="M194">
            <v>0</v>
          </cell>
        </row>
        <row r="195">
          <cell r="L195">
            <v>0</v>
          </cell>
          <cell r="M195" t="str">
            <v>CTQ</v>
          </cell>
        </row>
        <row r="196">
          <cell r="L196">
            <v>0</v>
          </cell>
          <cell r="M196" t="str">
            <v>CTQ</v>
          </cell>
        </row>
        <row r="197">
          <cell r="L197">
            <v>2700</v>
          </cell>
          <cell r="M197">
            <v>0</v>
          </cell>
        </row>
        <row r="198">
          <cell r="L198">
            <v>2700</v>
          </cell>
          <cell r="M198">
            <v>0</v>
          </cell>
        </row>
        <row r="199">
          <cell r="L199" t="str">
            <v>WC</v>
          </cell>
          <cell r="M199">
            <v>0</v>
          </cell>
        </row>
        <row r="200">
          <cell r="L200" t="str">
            <v>WC</v>
          </cell>
          <cell r="M200">
            <v>0</v>
          </cell>
        </row>
        <row r="201">
          <cell r="L201">
            <v>2700</v>
          </cell>
          <cell r="M201">
            <v>0</v>
          </cell>
        </row>
        <row r="202">
          <cell r="L202">
            <v>2700</v>
          </cell>
          <cell r="M202">
            <v>0</v>
          </cell>
        </row>
        <row r="203">
          <cell r="L203" t="str">
            <v>WC</v>
          </cell>
          <cell r="M203">
            <v>0</v>
          </cell>
        </row>
        <row r="204">
          <cell r="L204">
            <v>0</v>
          </cell>
          <cell r="M204" t="str">
            <v>CTQ</v>
          </cell>
        </row>
        <row r="205">
          <cell r="L205" t="str">
            <v>WC</v>
          </cell>
          <cell r="M205">
            <v>0</v>
          </cell>
        </row>
        <row r="206">
          <cell r="L206" t="str">
            <v>WC</v>
          </cell>
          <cell r="M206">
            <v>0</v>
          </cell>
        </row>
        <row r="207">
          <cell r="L207" t="str">
            <v>PPM</v>
          </cell>
          <cell r="M207">
            <v>0</v>
          </cell>
        </row>
        <row r="208">
          <cell r="L208">
            <v>0</v>
          </cell>
          <cell r="M208">
            <v>0</v>
          </cell>
        </row>
        <row r="209">
          <cell r="L209">
            <v>0</v>
          </cell>
          <cell r="M209">
            <v>0</v>
          </cell>
        </row>
        <row r="210">
          <cell r="L210">
            <v>0</v>
          </cell>
          <cell r="M210">
            <v>0</v>
          </cell>
        </row>
        <row r="211">
          <cell r="L211" t="str">
            <v>PPM</v>
          </cell>
          <cell r="M211">
            <v>0</v>
          </cell>
        </row>
        <row r="212">
          <cell r="L212">
            <v>0</v>
          </cell>
          <cell r="M212">
            <v>0</v>
          </cell>
        </row>
        <row r="213">
          <cell r="L213" t="str">
            <v>PPM</v>
          </cell>
          <cell r="M213">
            <v>0</v>
          </cell>
        </row>
        <row r="214">
          <cell r="L214">
            <v>0</v>
          </cell>
          <cell r="M214">
            <v>0</v>
          </cell>
        </row>
        <row r="215">
          <cell r="L215" t="str">
            <v>WC</v>
          </cell>
          <cell r="M215">
            <v>0</v>
          </cell>
        </row>
        <row r="216">
          <cell r="L216" t="str">
            <v>WC</v>
          </cell>
          <cell r="M216">
            <v>0</v>
          </cell>
        </row>
        <row r="217">
          <cell r="L217" t="str">
            <v>WC</v>
          </cell>
          <cell r="M217">
            <v>0</v>
          </cell>
        </row>
        <row r="218">
          <cell r="L218" t="str">
            <v>WC</v>
          </cell>
          <cell r="M218">
            <v>0</v>
          </cell>
        </row>
        <row r="219">
          <cell r="L219" t="str">
            <v>WC</v>
          </cell>
          <cell r="M219">
            <v>0</v>
          </cell>
        </row>
        <row r="220">
          <cell r="L220" t="str">
            <v>WC</v>
          </cell>
          <cell r="M220">
            <v>0</v>
          </cell>
        </row>
        <row r="221">
          <cell r="L221" t="str">
            <v>WC</v>
          </cell>
          <cell r="M221">
            <v>0</v>
          </cell>
        </row>
        <row r="222">
          <cell r="L222" t="str">
            <v>WC</v>
          </cell>
          <cell r="M222">
            <v>0</v>
          </cell>
        </row>
        <row r="223">
          <cell r="L223">
            <v>2700</v>
          </cell>
          <cell r="M223">
            <v>0</v>
          </cell>
        </row>
        <row r="224">
          <cell r="L224">
            <v>2700</v>
          </cell>
          <cell r="M224">
            <v>0</v>
          </cell>
        </row>
        <row r="225">
          <cell r="L225">
            <v>2700</v>
          </cell>
          <cell r="M225">
            <v>0</v>
          </cell>
        </row>
        <row r="226">
          <cell r="L226">
            <v>2700</v>
          </cell>
          <cell r="M226">
            <v>0</v>
          </cell>
        </row>
        <row r="227">
          <cell r="L227">
            <v>2700</v>
          </cell>
          <cell r="M227">
            <v>0</v>
          </cell>
        </row>
        <row r="228">
          <cell r="L228">
            <v>0</v>
          </cell>
          <cell r="M228">
            <v>0</v>
          </cell>
        </row>
        <row r="229">
          <cell r="L229">
            <v>0</v>
          </cell>
          <cell r="M229">
            <v>0</v>
          </cell>
        </row>
        <row r="230">
          <cell r="L230" t="str">
            <v>Internal Functional Analysis</v>
          </cell>
          <cell r="M230">
            <v>0</v>
          </cell>
        </row>
        <row r="231">
          <cell r="L231">
            <v>0</v>
          </cell>
          <cell r="M231">
            <v>0</v>
          </cell>
        </row>
        <row r="232">
          <cell r="L232">
            <v>0</v>
          </cell>
          <cell r="M232">
            <v>0</v>
          </cell>
        </row>
        <row r="233">
          <cell r="L233" t="str">
            <v>PPM</v>
          </cell>
          <cell r="M233">
            <v>0</v>
          </cell>
        </row>
        <row r="234">
          <cell r="L234">
            <v>0</v>
          </cell>
          <cell r="M234">
            <v>0</v>
          </cell>
        </row>
        <row r="235">
          <cell r="L235">
            <v>2700</v>
          </cell>
          <cell r="M235">
            <v>0</v>
          </cell>
        </row>
        <row r="236">
          <cell r="L236">
            <v>2700</v>
          </cell>
          <cell r="M236">
            <v>0</v>
          </cell>
        </row>
        <row r="237">
          <cell r="L237">
            <v>2700</v>
          </cell>
          <cell r="M237">
            <v>0</v>
          </cell>
        </row>
        <row r="238">
          <cell r="L238">
            <v>2700</v>
          </cell>
          <cell r="M238">
            <v>0</v>
          </cell>
        </row>
        <row r="239">
          <cell r="L239">
            <v>0</v>
          </cell>
          <cell r="M239">
            <v>0</v>
          </cell>
        </row>
        <row r="240">
          <cell r="L240">
            <v>0</v>
          </cell>
          <cell r="M240">
            <v>0</v>
          </cell>
        </row>
        <row r="241">
          <cell r="L241">
            <v>2700</v>
          </cell>
          <cell r="M241">
            <v>0</v>
          </cell>
        </row>
        <row r="242">
          <cell r="L242" t="str">
            <v>WC</v>
          </cell>
          <cell r="M242">
            <v>0</v>
          </cell>
        </row>
        <row r="243">
          <cell r="L243" t="str">
            <v>WC</v>
          </cell>
          <cell r="M243">
            <v>0</v>
          </cell>
        </row>
        <row r="244">
          <cell r="L244">
            <v>0</v>
          </cell>
          <cell r="M244">
            <v>0</v>
          </cell>
        </row>
        <row r="245">
          <cell r="L245">
            <v>0</v>
          </cell>
          <cell r="M245">
            <v>0</v>
          </cell>
        </row>
        <row r="246">
          <cell r="L246">
            <v>0</v>
          </cell>
          <cell r="M246">
            <v>0</v>
          </cell>
        </row>
        <row r="247">
          <cell r="L247">
            <v>100</v>
          </cell>
          <cell r="M247">
            <v>0</v>
          </cell>
        </row>
        <row r="248">
          <cell r="L248">
            <v>100</v>
          </cell>
          <cell r="M248">
            <v>0</v>
          </cell>
        </row>
        <row r="249">
          <cell r="L249">
            <v>0</v>
          </cell>
          <cell r="M249">
            <v>0</v>
          </cell>
        </row>
        <row r="250">
          <cell r="L250">
            <v>0</v>
          </cell>
          <cell r="M250">
            <v>0</v>
          </cell>
        </row>
        <row r="251">
          <cell r="L251">
            <v>0</v>
          </cell>
          <cell r="M251" t="str">
            <v>CTQ</v>
          </cell>
        </row>
        <row r="252">
          <cell r="L252">
            <v>0</v>
          </cell>
          <cell r="M252" t="str">
            <v>CTQ</v>
          </cell>
        </row>
        <row r="253">
          <cell r="L253">
            <v>0</v>
          </cell>
          <cell r="M253" t="str">
            <v>CTQ</v>
          </cell>
        </row>
        <row r="254">
          <cell r="L254">
            <v>0</v>
          </cell>
          <cell r="M254" t="str">
            <v>CTQ</v>
          </cell>
        </row>
        <row r="255">
          <cell r="L255">
            <v>0</v>
          </cell>
          <cell r="M255" t="str">
            <v>CTQ</v>
          </cell>
        </row>
        <row r="256">
          <cell r="L256">
            <v>0</v>
          </cell>
          <cell r="M256" t="str">
            <v>CTQ</v>
          </cell>
        </row>
        <row r="257">
          <cell r="L257">
            <v>0</v>
          </cell>
          <cell r="M257" t="str">
            <v>CTQ</v>
          </cell>
        </row>
        <row r="258">
          <cell r="L258">
            <v>2700</v>
          </cell>
          <cell r="M258">
            <v>0</v>
          </cell>
        </row>
        <row r="259">
          <cell r="L259">
            <v>0</v>
          </cell>
          <cell r="M259" t="str">
            <v>CTQ</v>
          </cell>
        </row>
        <row r="260">
          <cell r="L260">
            <v>2700</v>
          </cell>
          <cell r="M260">
            <v>0</v>
          </cell>
        </row>
        <row r="261">
          <cell r="L261">
            <v>0</v>
          </cell>
          <cell r="M261">
            <v>0</v>
          </cell>
        </row>
        <row r="262">
          <cell r="L262">
            <v>0</v>
          </cell>
          <cell r="M262">
            <v>0</v>
          </cell>
        </row>
        <row r="263">
          <cell r="L263">
            <v>2700</v>
          </cell>
          <cell r="M263">
            <v>0</v>
          </cell>
        </row>
        <row r="264">
          <cell r="L264">
            <v>0</v>
          </cell>
          <cell r="M264" t="str">
            <v>CTQ</v>
          </cell>
        </row>
        <row r="265">
          <cell r="L265" t="str">
            <v>WC</v>
          </cell>
          <cell r="M265">
            <v>0</v>
          </cell>
        </row>
        <row r="266">
          <cell r="L266">
            <v>2700</v>
          </cell>
          <cell r="M266">
            <v>0</v>
          </cell>
        </row>
        <row r="267">
          <cell r="L267">
            <v>0</v>
          </cell>
          <cell r="M267">
            <v>0</v>
          </cell>
        </row>
        <row r="268">
          <cell r="L268">
            <v>0</v>
          </cell>
          <cell r="M268">
            <v>0</v>
          </cell>
        </row>
        <row r="269">
          <cell r="L269">
            <v>0</v>
          </cell>
          <cell r="M269">
            <v>0</v>
          </cell>
        </row>
        <row r="270">
          <cell r="L270">
            <v>0</v>
          </cell>
          <cell r="M270">
            <v>0</v>
          </cell>
        </row>
        <row r="271">
          <cell r="L271">
            <v>100</v>
          </cell>
          <cell r="M271">
            <v>0</v>
          </cell>
        </row>
        <row r="272">
          <cell r="L272">
            <v>0</v>
          </cell>
          <cell r="M272">
            <v>0</v>
          </cell>
        </row>
        <row r="273">
          <cell r="L273">
            <v>0</v>
          </cell>
          <cell r="M273" t="str">
            <v>CTQ</v>
          </cell>
        </row>
        <row r="274">
          <cell r="L274" t="str">
            <v>WC</v>
          </cell>
          <cell r="M274">
            <v>0</v>
          </cell>
        </row>
        <row r="275">
          <cell r="L275">
            <v>100</v>
          </cell>
          <cell r="M275">
            <v>0</v>
          </cell>
        </row>
        <row r="276">
          <cell r="L276" t="str">
            <v>WC</v>
          </cell>
          <cell r="M276">
            <v>0</v>
          </cell>
        </row>
        <row r="277">
          <cell r="L277">
            <v>0</v>
          </cell>
          <cell r="M277">
            <v>0</v>
          </cell>
        </row>
        <row r="278">
          <cell r="L278">
            <v>0</v>
          </cell>
          <cell r="M278">
            <v>0</v>
          </cell>
        </row>
        <row r="279">
          <cell r="L279">
            <v>0</v>
          </cell>
          <cell r="M279">
            <v>0</v>
          </cell>
        </row>
        <row r="280">
          <cell r="L280">
            <v>0</v>
          </cell>
          <cell r="M280" t="str">
            <v>CTQ</v>
          </cell>
        </row>
        <row r="281">
          <cell r="L281">
            <v>0</v>
          </cell>
          <cell r="M281" t="str">
            <v>CTQ</v>
          </cell>
        </row>
        <row r="282">
          <cell r="L282" t="str">
            <v>WC</v>
          </cell>
          <cell r="M282">
            <v>0</v>
          </cell>
        </row>
        <row r="283">
          <cell r="L283">
            <v>0</v>
          </cell>
          <cell r="M283" t="str">
            <v>CTQ</v>
          </cell>
        </row>
        <row r="284">
          <cell r="L284">
            <v>2700</v>
          </cell>
          <cell r="M284">
            <v>0</v>
          </cell>
        </row>
        <row r="285">
          <cell r="L285">
            <v>0</v>
          </cell>
          <cell r="M285" t="str">
            <v>CTQ</v>
          </cell>
        </row>
        <row r="286">
          <cell r="L286">
            <v>0</v>
          </cell>
          <cell r="M286" t="str">
            <v>CTQ</v>
          </cell>
        </row>
        <row r="287">
          <cell r="L287">
            <v>0</v>
          </cell>
          <cell r="M287">
            <v>0</v>
          </cell>
        </row>
        <row r="288">
          <cell r="L288">
            <v>0</v>
          </cell>
          <cell r="M288">
            <v>0</v>
          </cell>
        </row>
        <row r="289">
          <cell r="L289">
            <v>0</v>
          </cell>
          <cell r="M289">
            <v>0</v>
          </cell>
        </row>
        <row r="290">
          <cell r="L290">
            <v>0</v>
          </cell>
          <cell r="M290">
            <v>0</v>
          </cell>
        </row>
        <row r="291">
          <cell r="L291">
            <v>0</v>
          </cell>
          <cell r="M291">
            <v>0</v>
          </cell>
        </row>
        <row r="292">
          <cell r="L292">
            <v>2700</v>
          </cell>
          <cell r="M292">
            <v>0</v>
          </cell>
        </row>
        <row r="293">
          <cell r="L293">
            <v>2700</v>
          </cell>
          <cell r="M293">
            <v>0</v>
          </cell>
        </row>
        <row r="294">
          <cell r="L294">
            <v>100</v>
          </cell>
          <cell r="M294">
            <v>0</v>
          </cell>
        </row>
        <row r="295">
          <cell r="L295">
            <v>2700</v>
          </cell>
          <cell r="M295">
            <v>0</v>
          </cell>
        </row>
        <row r="296">
          <cell r="L296">
            <v>2700</v>
          </cell>
          <cell r="M296">
            <v>0</v>
          </cell>
        </row>
        <row r="297">
          <cell r="L297">
            <v>0</v>
          </cell>
          <cell r="M297" t="str">
            <v>CTQ</v>
          </cell>
        </row>
        <row r="298">
          <cell r="L298">
            <v>0</v>
          </cell>
          <cell r="M298" t="str">
            <v>CTQ</v>
          </cell>
        </row>
        <row r="299">
          <cell r="L299" t="str">
            <v>WC</v>
          </cell>
          <cell r="M299">
            <v>0</v>
          </cell>
        </row>
        <row r="300">
          <cell r="L300" t="str">
            <v>WC</v>
          </cell>
          <cell r="M300">
            <v>0</v>
          </cell>
        </row>
        <row r="301">
          <cell r="L301">
            <v>2700</v>
          </cell>
          <cell r="M301">
            <v>0</v>
          </cell>
        </row>
        <row r="302">
          <cell r="L302">
            <v>0</v>
          </cell>
          <cell r="M302">
            <v>0</v>
          </cell>
        </row>
        <row r="303">
          <cell r="L303">
            <v>0</v>
          </cell>
          <cell r="M303">
            <v>0</v>
          </cell>
        </row>
        <row r="304">
          <cell r="L304">
            <v>0</v>
          </cell>
          <cell r="M304">
            <v>0</v>
          </cell>
        </row>
        <row r="305">
          <cell r="L305">
            <v>0</v>
          </cell>
          <cell r="M305">
            <v>0</v>
          </cell>
        </row>
        <row r="306">
          <cell r="L306">
            <v>0</v>
          </cell>
          <cell r="M306">
            <v>0</v>
          </cell>
        </row>
        <row r="307">
          <cell r="L307">
            <v>0</v>
          </cell>
          <cell r="M307">
            <v>0</v>
          </cell>
        </row>
        <row r="308">
          <cell r="L308">
            <v>0</v>
          </cell>
          <cell r="M308">
            <v>0</v>
          </cell>
        </row>
        <row r="309">
          <cell r="L309">
            <v>0</v>
          </cell>
          <cell r="M309">
            <v>0</v>
          </cell>
        </row>
        <row r="310">
          <cell r="L310">
            <v>0</v>
          </cell>
          <cell r="M310">
            <v>0</v>
          </cell>
        </row>
        <row r="311">
          <cell r="L311">
            <v>0</v>
          </cell>
          <cell r="M311">
            <v>0</v>
          </cell>
        </row>
        <row r="312">
          <cell r="L312">
            <v>0</v>
          </cell>
          <cell r="M312">
            <v>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Overview"/>
      <sheetName val="DV1-T0"/>
      <sheetName val="DV2-CT_Trspt"/>
      <sheetName val="DV3-13s (40°C)"/>
      <sheetName val="DV4-26s (40°C)"/>
      <sheetName val="DV5-12m (Ta)"/>
      <sheetName val="DV6-24m (Ta)"/>
      <sheetName val="Tout"/>
      <sheetName val="Priorité"/>
      <sheetName val="Timing par test"/>
      <sheetName val="Feuil1"/>
    </sheetNames>
    <sheetDataSet>
      <sheetData sheetId="0"/>
      <sheetData sheetId="1"/>
      <sheetData sheetId="2">
        <row r="13">
          <cell r="A13">
            <v>1</v>
          </cell>
          <cell r="K13">
            <v>32</v>
          </cell>
        </row>
        <row r="16">
          <cell r="K16">
            <v>32</v>
          </cell>
        </row>
        <row r="24">
          <cell r="K24">
            <v>36</v>
          </cell>
        </row>
        <row r="25">
          <cell r="K25">
            <v>32</v>
          </cell>
        </row>
        <row r="26">
          <cell r="K26">
            <v>32</v>
          </cell>
        </row>
        <row r="29">
          <cell r="K29">
            <v>32</v>
          </cell>
        </row>
        <row r="33">
          <cell r="K33">
            <v>32</v>
          </cell>
        </row>
      </sheetData>
      <sheetData sheetId="3">
        <row r="13">
          <cell r="B13" t="str">
            <v>a</v>
          </cell>
        </row>
      </sheetData>
      <sheetData sheetId="4">
        <row r="13">
          <cell r="B13" t="str">
            <v>a</v>
          </cell>
        </row>
      </sheetData>
      <sheetData sheetId="5">
        <row r="13">
          <cell r="B13" t="str">
            <v>a</v>
          </cell>
        </row>
      </sheetData>
      <sheetData sheetId="6">
        <row r="13">
          <cell r="B13" t="str">
            <v>a</v>
          </cell>
        </row>
      </sheetData>
      <sheetData sheetId="7">
        <row r="13">
          <cell r="B13" t="str">
            <v>a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../AppData/Roaming/Microsoft/Plan%20de%20test%20silicone/PumpPlatform%20ENT_Plan%20Test_D&#233;risking%20silicone_PL001" TargetMode="External"/><Relationship Id="rId1" Type="http://schemas.openxmlformats.org/officeDocument/2006/relationships/hyperlink" Target="../AppData/Roaming/Microsoft/Plan%20de%20test%20silicone/PumpPlatform%20ENT_Plan%20Test_D&#233;risking%20silicone_PL001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S41"/>
  <sheetViews>
    <sheetView tabSelected="1" topLeftCell="A16" zoomScale="70" zoomScaleNormal="70" workbookViewId="0">
      <selection activeCell="A13" sqref="A13"/>
    </sheetView>
  </sheetViews>
  <sheetFormatPr baseColWidth="10" defaultColWidth="10.81640625" defaultRowHeight="14.5" outlineLevelRow="2" outlineLevelCol="1"/>
  <cols>
    <col min="1" max="1" width="9.54296875" style="65" customWidth="1"/>
    <col min="2" max="2" width="9.54296875" style="65" customWidth="1" outlineLevel="1"/>
    <col min="3" max="3" width="53.81640625" style="66" customWidth="1" outlineLevel="1"/>
    <col min="4" max="4" width="12.1796875" style="65" customWidth="1" outlineLevel="1"/>
    <col min="5" max="5" width="17.1796875" style="66" customWidth="1" outlineLevel="1"/>
    <col min="6" max="6" width="10.453125" style="94" customWidth="1"/>
    <col min="7" max="7" width="8.1796875" style="94" customWidth="1"/>
    <col min="8" max="8" width="14.453125" style="97" customWidth="1"/>
    <col min="9" max="9" width="9" style="94" customWidth="1"/>
    <col min="10" max="10" width="17.1796875" style="94" customWidth="1"/>
    <col min="11" max="12" width="16.81640625" style="65" customWidth="1"/>
    <col min="13" max="14" width="16.81640625" style="95" customWidth="1"/>
    <col min="15" max="15" width="16.81640625" style="102" customWidth="1"/>
    <col min="16" max="16" width="20" style="70" customWidth="1"/>
    <col min="17" max="17" width="14" style="70" customWidth="1"/>
    <col min="18" max="20" width="13.1796875" style="70" bestFit="1" customWidth="1"/>
    <col min="21" max="16384" width="10.81640625" style="70"/>
  </cols>
  <sheetData>
    <row r="1" spans="1:16" ht="14.5" customHeight="1" outlineLevel="2">
      <c r="D1" s="65" t="s">
        <v>77</v>
      </c>
      <c r="E1" s="96" t="s">
        <v>78</v>
      </c>
      <c r="F1" s="94" t="s">
        <v>79</v>
      </c>
      <c r="H1" s="94"/>
    </row>
    <row r="2" spans="1:16" ht="14.5" customHeight="1" outlineLevel="2">
      <c r="C2" s="96" t="s">
        <v>80</v>
      </c>
      <c r="D2" s="65">
        <f>5*32</f>
        <v>160</v>
      </c>
      <c r="E2" s="96">
        <f>2*32</f>
        <v>64</v>
      </c>
      <c r="F2" s="94">
        <f>2*32</f>
        <v>64</v>
      </c>
      <c r="H2" s="103"/>
      <c r="I2" s="104"/>
      <c r="J2" s="104"/>
    </row>
    <row r="3" spans="1:16" ht="15" customHeight="1" outlineLevel="2">
      <c r="C3" s="96" t="s">
        <v>81</v>
      </c>
      <c r="D3" s="65">
        <f>5*36</f>
        <v>180</v>
      </c>
      <c r="E3" s="96">
        <f>2*36</f>
        <v>72</v>
      </c>
      <c r="F3" s="94">
        <f>2*36</f>
        <v>72</v>
      </c>
      <c r="H3" s="103"/>
      <c r="I3" s="104"/>
      <c r="J3" s="104"/>
    </row>
    <row r="4" spans="1:16" ht="15" customHeight="1" outlineLevel="2">
      <c r="H4" s="103"/>
      <c r="I4" s="104"/>
      <c r="J4" s="104"/>
    </row>
    <row r="5" spans="1:16" ht="15" customHeight="1" outlineLevel="2" thickBot="1"/>
    <row r="6" spans="1:16" s="105" customFormat="1" ht="21" customHeight="1" outlineLevel="1">
      <c r="A6" s="133"/>
      <c r="B6" s="134"/>
      <c r="C6" s="139" t="s">
        <v>82</v>
      </c>
      <c r="D6" s="139"/>
      <c r="E6" s="139"/>
      <c r="F6" s="142" t="s">
        <v>83</v>
      </c>
      <c r="G6" s="143"/>
      <c r="H6" s="146"/>
      <c r="I6" s="147"/>
      <c r="M6" s="106"/>
      <c r="N6" s="106"/>
      <c r="O6" s="107"/>
    </row>
    <row r="7" spans="1:16" s="105" customFormat="1" ht="21" customHeight="1" outlineLevel="1">
      <c r="A7" s="135"/>
      <c r="B7" s="136"/>
      <c r="C7" s="140"/>
      <c r="D7" s="140"/>
      <c r="E7" s="140"/>
      <c r="F7" s="144"/>
      <c r="G7" s="145"/>
      <c r="H7" s="148"/>
      <c r="I7" s="149"/>
      <c r="M7" s="106"/>
      <c r="N7" s="106"/>
      <c r="O7" s="107"/>
    </row>
    <row r="8" spans="1:16" s="105" customFormat="1" ht="21" customHeight="1" outlineLevel="1">
      <c r="A8" s="135"/>
      <c r="B8" s="136"/>
      <c r="C8" s="140"/>
      <c r="D8" s="140"/>
      <c r="E8" s="140"/>
      <c r="F8" s="150" t="s">
        <v>84</v>
      </c>
      <c r="G8" s="151"/>
      <c r="H8" s="152"/>
      <c r="I8" s="153"/>
      <c r="M8" s="106"/>
      <c r="N8" s="106"/>
      <c r="O8" s="107"/>
    </row>
    <row r="9" spans="1:16" s="105" customFormat="1" ht="21" customHeight="1" outlineLevel="1" thickBot="1">
      <c r="A9" s="137"/>
      <c r="B9" s="138"/>
      <c r="C9" s="141"/>
      <c r="D9" s="141"/>
      <c r="E9" s="141"/>
      <c r="F9" s="154" t="s">
        <v>85</v>
      </c>
      <c r="G9" s="155"/>
      <c r="H9" s="156" t="s">
        <v>86</v>
      </c>
      <c r="I9" s="157"/>
      <c r="M9" s="106"/>
      <c r="N9" s="106"/>
      <c r="O9" s="107"/>
    </row>
    <row r="10" spans="1:16" s="105" customFormat="1" ht="21" customHeight="1">
      <c r="A10" s="108"/>
      <c r="B10" s="108"/>
      <c r="C10" s="109"/>
      <c r="D10" s="109"/>
      <c r="E10" s="110"/>
      <c r="F10" s="111"/>
      <c r="G10" s="112"/>
      <c r="H10" s="113"/>
      <c r="I10" s="114"/>
      <c r="M10" s="106"/>
      <c r="N10" s="106"/>
      <c r="O10" s="107"/>
    </row>
    <row r="11" spans="1:16" ht="17.5" customHeight="1">
      <c r="F11" s="160" t="s">
        <v>58</v>
      </c>
      <c r="G11" s="161"/>
      <c r="H11" s="161"/>
      <c r="I11" s="161"/>
      <c r="J11" s="162"/>
      <c r="K11" s="67" t="s">
        <v>59</v>
      </c>
      <c r="L11" s="67"/>
      <c r="M11" s="68"/>
      <c r="N11" s="68"/>
      <c r="O11" s="69"/>
    </row>
    <row r="12" spans="1:16" s="76" customFormat="1" ht="54.75" customHeight="1">
      <c r="A12" s="71" t="s">
        <v>60</v>
      </c>
      <c r="B12" s="71" t="s">
        <v>61</v>
      </c>
      <c r="C12" s="72" t="s">
        <v>62</v>
      </c>
      <c r="D12" s="71" t="s">
        <v>63</v>
      </c>
      <c r="E12" s="72" t="s">
        <v>64</v>
      </c>
      <c r="F12" s="71" t="s">
        <v>65</v>
      </c>
      <c r="G12" s="71" t="s">
        <v>30</v>
      </c>
      <c r="H12" s="73" t="s">
        <v>66</v>
      </c>
      <c r="I12" s="71" t="s">
        <v>67</v>
      </c>
      <c r="J12" s="71" t="s">
        <v>68</v>
      </c>
      <c r="K12" s="74" t="s">
        <v>69</v>
      </c>
      <c r="L12" s="74" t="s">
        <v>70</v>
      </c>
      <c r="M12" s="69" t="s">
        <v>71</v>
      </c>
      <c r="N12" s="69" t="s">
        <v>72</v>
      </c>
      <c r="O12" s="75" t="s">
        <v>73</v>
      </c>
      <c r="P12" s="75" t="s">
        <v>74</v>
      </c>
    </row>
    <row r="13" spans="1:16" ht="14.5" customHeight="1">
      <c r="A13" s="120">
        <v>1</v>
      </c>
      <c r="B13" s="87" t="s">
        <v>87</v>
      </c>
      <c r="C13" s="88" t="s">
        <v>88</v>
      </c>
      <c r="D13" s="87" t="s">
        <v>89</v>
      </c>
      <c r="E13" s="87" t="s">
        <v>137</v>
      </c>
      <c r="F13" s="87" t="s">
        <v>32</v>
      </c>
      <c r="G13" s="87" t="s">
        <v>54</v>
      </c>
      <c r="H13" s="87" t="s">
        <v>55</v>
      </c>
      <c r="I13" s="87" t="s">
        <v>131</v>
      </c>
      <c r="J13" s="87" t="s">
        <v>90</v>
      </c>
      <c r="K13" s="163">
        <f>'[3]DV1-T0'!K13</f>
        <v>32</v>
      </c>
      <c r="L13" s="57" t="s">
        <v>132</v>
      </c>
      <c r="M13" s="57" t="s">
        <v>133</v>
      </c>
      <c r="N13" s="57" t="s">
        <v>134</v>
      </c>
      <c r="O13" s="77">
        <v>8.3333333333333329E-2</v>
      </c>
      <c r="P13" s="77">
        <v>2.7777777777777776E-2</v>
      </c>
    </row>
    <row r="14" spans="1:16" ht="14.5" customHeight="1">
      <c r="A14" s="120">
        <v>1</v>
      </c>
      <c r="B14" s="87" t="s">
        <v>91</v>
      </c>
      <c r="C14" s="88" t="s">
        <v>88</v>
      </c>
      <c r="D14" s="87" t="s">
        <v>92</v>
      </c>
      <c r="E14" s="87" t="s">
        <v>138</v>
      </c>
      <c r="F14" s="87" t="s">
        <v>32</v>
      </c>
      <c r="G14" s="87" t="s">
        <v>54</v>
      </c>
      <c r="H14" s="87" t="s">
        <v>55</v>
      </c>
      <c r="I14" s="87" t="s">
        <v>131</v>
      </c>
      <c r="J14" s="87" t="s">
        <v>90</v>
      </c>
      <c r="K14" s="164">
        <f>'[3]DV1-T0'!K14</f>
        <v>0</v>
      </c>
      <c r="L14" s="57" t="s">
        <v>132</v>
      </c>
      <c r="M14" s="57" t="s">
        <v>133</v>
      </c>
      <c r="N14" s="57" t="s">
        <v>134</v>
      </c>
      <c r="O14" s="77">
        <v>0.125</v>
      </c>
      <c r="P14" s="77">
        <v>1.3888888888888888E-2</v>
      </c>
    </row>
    <row r="15" spans="1:16" ht="14.5" customHeight="1">
      <c r="A15" s="120">
        <v>1</v>
      </c>
      <c r="B15" s="87" t="s">
        <v>93</v>
      </c>
      <c r="C15" s="88" t="s">
        <v>88</v>
      </c>
      <c r="D15" s="87" t="s">
        <v>94</v>
      </c>
      <c r="E15" s="87" t="s">
        <v>139</v>
      </c>
      <c r="F15" s="87" t="s">
        <v>32</v>
      </c>
      <c r="G15" s="87" t="s">
        <v>54</v>
      </c>
      <c r="H15" s="87" t="s">
        <v>55</v>
      </c>
      <c r="I15" s="87" t="s">
        <v>131</v>
      </c>
      <c r="J15" s="87" t="s">
        <v>90</v>
      </c>
      <c r="K15" s="165">
        <f>'[3]DV1-T0'!K15</f>
        <v>0</v>
      </c>
      <c r="L15" s="57" t="s">
        <v>132</v>
      </c>
      <c r="M15" s="57" t="s">
        <v>133</v>
      </c>
      <c r="N15" s="57" t="s">
        <v>134</v>
      </c>
      <c r="O15" s="77">
        <v>8.3333333333333329E-2</v>
      </c>
      <c r="P15" s="77">
        <v>6.25E-2</v>
      </c>
    </row>
    <row r="16" spans="1:16" ht="14.5" customHeight="1">
      <c r="A16" s="115">
        <v>2</v>
      </c>
      <c r="B16" s="78" t="s">
        <v>87</v>
      </c>
      <c r="C16" s="89" t="s">
        <v>95</v>
      </c>
      <c r="D16" s="78" t="s">
        <v>96</v>
      </c>
      <c r="E16" s="78" t="s">
        <v>137</v>
      </c>
      <c r="F16" s="78" t="s">
        <v>32</v>
      </c>
      <c r="G16" s="78" t="s">
        <v>54</v>
      </c>
      <c r="H16" s="78" t="s">
        <v>55</v>
      </c>
      <c r="I16" s="78" t="s">
        <v>131</v>
      </c>
      <c r="J16" s="78" t="s">
        <v>90</v>
      </c>
      <c r="K16" s="163">
        <f>'[3]DV1-T0'!K16</f>
        <v>32</v>
      </c>
      <c r="L16" s="78" t="s">
        <v>132</v>
      </c>
      <c r="M16" s="78" t="s">
        <v>133</v>
      </c>
      <c r="N16" s="78" t="s">
        <v>135</v>
      </c>
      <c r="O16" s="77">
        <v>6.25E-2</v>
      </c>
      <c r="P16" s="77">
        <v>2.7777777777777776E-2</v>
      </c>
    </row>
    <row r="17" spans="1:18" ht="14.5" customHeight="1">
      <c r="A17" s="115">
        <v>2</v>
      </c>
      <c r="B17" s="78" t="s">
        <v>91</v>
      </c>
      <c r="C17" s="89" t="s">
        <v>95</v>
      </c>
      <c r="D17" s="78" t="s">
        <v>97</v>
      </c>
      <c r="E17" s="78" t="s">
        <v>140</v>
      </c>
      <c r="F17" s="78" t="s">
        <v>32</v>
      </c>
      <c r="G17" s="78" t="s">
        <v>54</v>
      </c>
      <c r="H17" s="78" t="s">
        <v>55</v>
      </c>
      <c r="I17" s="78" t="s">
        <v>131</v>
      </c>
      <c r="J17" s="78" t="s">
        <v>90</v>
      </c>
      <c r="K17" s="164">
        <f>'[3]DV1-T0'!K17</f>
        <v>0</v>
      </c>
      <c r="L17" s="78" t="s">
        <v>132</v>
      </c>
      <c r="M17" s="78" t="s">
        <v>133</v>
      </c>
      <c r="N17" s="78" t="s">
        <v>135</v>
      </c>
      <c r="O17" s="77">
        <v>0.125</v>
      </c>
      <c r="P17" s="77">
        <v>1.3888888888888888E-2</v>
      </c>
      <c r="Q17" s="80"/>
    </row>
    <row r="18" spans="1:18" ht="14.5" customHeight="1">
      <c r="A18" s="115">
        <v>2</v>
      </c>
      <c r="B18" s="78" t="s">
        <v>93</v>
      </c>
      <c r="C18" s="89" t="s">
        <v>95</v>
      </c>
      <c r="D18" s="78" t="s">
        <v>98</v>
      </c>
      <c r="E18" s="78" t="s">
        <v>137</v>
      </c>
      <c r="F18" s="78" t="s">
        <v>32</v>
      </c>
      <c r="G18" s="78" t="s">
        <v>54</v>
      </c>
      <c r="H18" s="78" t="s">
        <v>55</v>
      </c>
      <c r="I18" s="78" t="s">
        <v>131</v>
      </c>
      <c r="J18" s="78" t="s">
        <v>90</v>
      </c>
      <c r="K18" s="164">
        <f>'[3]DV1-T0'!K18</f>
        <v>0</v>
      </c>
      <c r="L18" s="79" t="s">
        <v>132</v>
      </c>
      <c r="M18" s="79" t="s">
        <v>133</v>
      </c>
      <c r="N18" s="79" t="s">
        <v>135</v>
      </c>
      <c r="O18" s="77">
        <v>4.1666666666666664E-2</v>
      </c>
      <c r="P18" s="77">
        <v>4.1666666666666664E-2</v>
      </c>
      <c r="R18" s="70">
        <f>'[3]DV1-T0'!A13</f>
        <v>1</v>
      </c>
    </row>
    <row r="19" spans="1:18" ht="14.5" customHeight="1">
      <c r="A19" s="115">
        <v>2</v>
      </c>
      <c r="B19" s="78" t="s">
        <v>99</v>
      </c>
      <c r="C19" s="89" t="s">
        <v>95</v>
      </c>
      <c r="D19" s="78" t="s">
        <v>100</v>
      </c>
      <c r="E19" s="78" t="s">
        <v>141</v>
      </c>
      <c r="F19" s="78" t="s">
        <v>32</v>
      </c>
      <c r="G19" s="78" t="s">
        <v>54</v>
      </c>
      <c r="H19" s="78" t="s">
        <v>55</v>
      </c>
      <c r="I19" s="78" t="s">
        <v>131</v>
      </c>
      <c r="J19" s="78" t="s">
        <v>90</v>
      </c>
      <c r="K19" s="164">
        <f>'[3]DV1-T0'!K19</f>
        <v>0</v>
      </c>
      <c r="L19" s="78" t="s">
        <v>132</v>
      </c>
      <c r="M19" s="78" t="s">
        <v>133</v>
      </c>
      <c r="N19" s="78" t="s">
        <v>135</v>
      </c>
      <c r="O19" s="77">
        <v>8.3333333333333329E-2</v>
      </c>
      <c r="P19" s="77">
        <v>6.25E-2</v>
      </c>
    </row>
    <row r="20" spans="1:18" ht="14.5" customHeight="1">
      <c r="A20" s="115">
        <v>2</v>
      </c>
      <c r="B20" s="78" t="s">
        <v>101</v>
      </c>
      <c r="C20" s="89" t="s">
        <v>95</v>
      </c>
      <c r="D20" s="78" t="s">
        <v>102</v>
      </c>
      <c r="E20" s="78" t="s">
        <v>142</v>
      </c>
      <c r="F20" s="78" t="s">
        <v>32</v>
      </c>
      <c r="G20" s="78" t="s">
        <v>54</v>
      </c>
      <c r="H20" s="78" t="s">
        <v>55</v>
      </c>
      <c r="I20" s="78" t="s">
        <v>131</v>
      </c>
      <c r="J20" s="78" t="s">
        <v>90</v>
      </c>
      <c r="K20" s="164">
        <f>'[3]DV1-T0'!K20</f>
        <v>0</v>
      </c>
      <c r="L20" s="79" t="s">
        <v>132</v>
      </c>
      <c r="M20" s="79" t="s">
        <v>133</v>
      </c>
      <c r="N20" s="79" t="s">
        <v>135</v>
      </c>
      <c r="O20" s="77">
        <v>6.25E-2</v>
      </c>
      <c r="P20" s="77">
        <v>2.7777777777777776E-2</v>
      </c>
    </row>
    <row r="21" spans="1:18" ht="14.5" customHeight="1">
      <c r="A21" s="115">
        <v>2</v>
      </c>
      <c r="B21" s="78" t="s">
        <v>103</v>
      </c>
      <c r="C21" s="89" t="s">
        <v>95</v>
      </c>
      <c r="D21" s="78" t="s">
        <v>104</v>
      </c>
      <c r="E21" s="78" t="s">
        <v>139</v>
      </c>
      <c r="F21" s="78" t="s">
        <v>32</v>
      </c>
      <c r="G21" s="78" t="s">
        <v>54</v>
      </c>
      <c r="H21" s="78" t="s">
        <v>55</v>
      </c>
      <c r="I21" s="78" t="s">
        <v>131</v>
      </c>
      <c r="J21" s="78" t="s">
        <v>90</v>
      </c>
      <c r="K21" s="164">
        <f>'[3]DV1-T0'!K21</f>
        <v>0</v>
      </c>
      <c r="L21" s="78" t="s">
        <v>132</v>
      </c>
      <c r="M21" s="78" t="s">
        <v>133</v>
      </c>
      <c r="N21" s="78" t="s">
        <v>134</v>
      </c>
      <c r="O21" s="77">
        <v>0.125</v>
      </c>
      <c r="P21" s="77">
        <v>2.7777777777777776E-2</v>
      </c>
    </row>
    <row r="22" spans="1:18" ht="14.5" customHeight="1">
      <c r="A22" s="116">
        <v>3</v>
      </c>
      <c r="B22" s="81" t="s">
        <v>87</v>
      </c>
      <c r="C22" s="91" t="s">
        <v>107</v>
      </c>
      <c r="D22" s="81" t="s">
        <v>108</v>
      </c>
      <c r="E22" s="81" t="s">
        <v>143</v>
      </c>
      <c r="F22" s="81" t="s">
        <v>32</v>
      </c>
      <c r="G22" s="81" t="s">
        <v>54</v>
      </c>
      <c r="H22" s="81" t="s">
        <v>55</v>
      </c>
      <c r="I22" s="81" t="s">
        <v>131</v>
      </c>
      <c r="J22" s="81" t="s">
        <v>90</v>
      </c>
      <c r="K22" s="82">
        <f>'[3]DV1-T0'!K24</f>
        <v>36</v>
      </c>
      <c r="L22" s="81" t="s">
        <v>132</v>
      </c>
      <c r="M22" s="81" t="s">
        <v>136</v>
      </c>
      <c r="N22" s="81" t="s">
        <v>134</v>
      </c>
      <c r="O22" s="77">
        <v>6.25E-2</v>
      </c>
      <c r="P22" s="77">
        <v>4.1666666666666664E-2</v>
      </c>
    </row>
    <row r="23" spans="1:18" ht="14.5" customHeight="1">
      <c r="A23" s="117">
        <v>4</v>
      </c>
      <c r="B23" s="83" t="s">
        <v>87</v>
      </c>
      <c r="C23" s="93" t="s">
        <v>109</v>
      </c>
      <c r="D23" s="83" t="s">
        <v>110</v>
      </c>
      <c r="E23" s="83" t="s">
        <v>144</v>
      </c>
      <c r="F23" s="83" t="s">
        <v>32</v>
      </c>
      <c r="G23" s="83" t="s">
        <v>33</v>
      </c>
      <c r="H23" s="83" t="s">
        <v>55</v>
      </c>
      <c r="I23" s="83" t="s">
        <v>131</v>
      </c>
      <c r="J23" s="83" t="s">
        <v>90</v>
      </c>
      <c r="K23" s="84">
        <f>'[3]DV1-T0'!K25</f>
        <v>32</v>
      </c>
      <c r="L23" s="83" t="s">
        <v>132</v>
      </c>
      <c r="M23" s="83" t="s">
        <v>133</v>
      </c>
      <c r="N23" s="83" t="s">
        <v>134</v>
      </c>
      <c r="O23" s="77">
        <v>6.25E-2</v>
      </c>
      <c r="P23" s="77">
        <v>1.3888888888888888E-2</v>
      </c>
    </row>
    <row r="24" spans="1:18" ht="14.5" customHeight="1">
      <c r="A24" s="118">
        <v>5</v>
      </c>
      <c r="B24" s="85" t="s">
        <v>87</v>
      </c>
      <c r="C24" s="92" t="s">
        <v>111</v>
      </c>
      <c r="D24" s="85" t="s">
        <v>112</v>
      </c>
      <c r="E24" s="87" t="s">
        <v>137</v>
      </c>
      <c r="F24" s="85" t="s">
        <v>32</v>
      </c>
      <c r="G24" s="85" t="s">
        <v>33</v>
      </c>
      <c r="H24" s="85" t="s">
        <v>55</v>
      </c>
      <c r="I24" s="85" t="s">
        <v>131</v>
      </c>
      <c r="J24" s="85" t="s">
        <v>90</v>
      </c>
      <c r="K24" s="163">
        <f>'[3]DV1-T0'!K26</f>
        <v>32</v>
      </c>
      <c r="L24" s="85" t="s">
        <v>132</v>
      </c>
      <c r="M24" s="85" t="s">
        <v>133</v>
      </c>
      <c r="N24" s="85" t="s">
        <v>134</v>
      </c>
      <c r="O24" s="77">
        <v>8.3333333333333329E-2</v>
      </c>
      <c r="P24" s="77">
        <v>2.7777777777777776E-2</v>
      </c>
      <c r="Q24" s="80"/>
    </row>
    <row r="25" spans="1:18" ht="14.5" customHeight="1">
      <c r="A25" s="118">
        <v>5</v>
      </c>
      <c r="B25" s="85" t="s">
        <v>91</v>
      </c>
      <c r="C25" s="92" t="s">
        <v>111</v>
      </c>
      <c r="D25" s="85" t="s">
        <v>113</v>
      </c>
      <c r="E25" s="87" t="s">
        <v>138</v>
      </c>
      <c r="F25" s="85" t="s">
        <v>32</v>
      </c>
      <c r="G25" s="85" t="s">
        <v>33</v>
      </c>
      <c r="H25" s="85" t="s">
        <v>55</v>
      </c>
      <c r="I25" s="85" t="s">
        <v>131</v>
      </c>
      <c r="J25" s="85" t="s">
        <v>90</v>
      </c>
      <c r="K25" s="164">
        <f>'[3]DV1-T0'!K27</f>
        <v>0</v>
      </c>
      <c r="L25" s="85" t="s">
        <v>132</v>
      </c>
      <c r="M25" s="85" t="s">
        <v>133</v>
      </c>
      <c r="N25" s="85" t="s">
        <v>134</v>
      </c>
      <c r="O25" s="77">
        <v>0.125</v>
      </c>
      <c r="P25" s="77">
        <v>1.3888888888888888E-2</v>
      </c>
    </row>
    <row r="26" spans="1:18" ht="14.5" customHeight="1">
      <c r="A26" s="118">
        <v>5</v>
      </c>
      <c r="B26" s="85" t="s">
        <v>93</v>
      </c>
      <c r="C26" s="92" t="s">
        <v>111</v>
      </c>
      <c r="D26" s="85" t="s">
        <v>114</v>
      </c>
      <c r="E26" s="87" t="s">
        <v>139</v>
      </c>
      <c r="F26" s="85" t="s">
        <v>32</v>
      </c>
      <c r="G26" s="85" t="s">
        <v>33</v>
      </c>
      <c r="H26" s="85" t="s">
        <v>55</v>
      </c>
      <c r="I26" s="85" t="s">
        <v>131</v>
      </c>
      <c r="J26" s="85" t="s">
        <v>90</v>
      </c>
      <c r="K26" s="165">
        <f>'[3]DV1-T0'!K28</f>
        <v>0</v>
      </c>
      <c r="L26" s="85" t="s">
        <v>132</v>
      </c>
      <c r="M26" s="85" t="s">
        <v>133</v>
      </c>
      <c r="N26" s="85" t="s">
        <v>134</v>
      </c>
      <c r="O26" s="77">
        <v>8.3333333333333329E-2</v>
      </c>
      <c r="P26" s="77">
        <v>6.25E-2</v>
      </c>
    </row>
    <row r="27" spans="1:18" ht="14.5" customHeight="1">
      <c r="A27" s="119">
        <v>6</v>
      </c>
      <c r="B27" s="86" t="s">
        <v>87</v>
      </c>
      <c r="C27" s="90" t="s">
        <v>115</v>
      </c>
      <c r="D27" s="86" t="s">
        <v>116</v>
      </c>
      <c r="E27" s="86" t="s">
        <v>137</v>
      </c>
      <c r="F27" s="86" t="s">
        <v>32</v>
      </c>
      <c r="G27" s="86" t="s">
        <v>33</v>
      </c>
      <c r="H27" s="86" t="s">
        <v>55</v>
      </c>
      <c r="I27" s="86" t="s">
        <v>131</v>
      </c>
      <c r="J27" s="86" t="s">
        <v>90</v>
      </c>
      <c r="K27" s="163">
        <f>'[3]DV1-T0'!K29</f>
        <v>32</v>
      </c>
      <c r="L27" s="86" t="s">
        <v>132</v>
      </c>
      <c r="M27" s="86" t="s">
        <v>133</v>
      </c>
      <c r="N27" s="86" t="s">
        <v>134</v>
      </c>
      <c r="O27" s="77">
        <v>8.3333333333333329E-2</v>
      </c>
      <c r="P27" s="77">
        <v>2.7777777777777776E-2</v>
      </c>
    </row>
    <row r="28" spans="1:18" ht="14.5" customHeight="1">
      <c r="A28" s="119">
        <v>6</v>
      </c>
      <c r="B28" s="86" t="s">
        <v>91</v>
      </c>
      <c r="C28" s="90" t="s">
        <v>115</v>
      </c>
      <c r="D28" s="86" t="s">
        <v>117</v>
      </c>
      <c r="E28" s="86" t="s">
        <v>140</v>
      </c>
      <c r="F28" s="86" t="s">
        <v>32</v>
      </c>
      <c r="G28" s="86" t="s">
        <v>33</v>
      </c>
      <c r="H28" s="86" t="s">
        <v>55</v>
      </c>
      <c r="I28" s="86" t="s">
        <v>131</v>
      </c>
      <c r="J28" s="86" t="s">
        <v>90</v>
      </c>
      <c r="K28" s="164">
        <f>'[3]DV1-T0'!K30</f>
        <v>0</v>
      </c>
      <c r="L28" s="86" t="s">
        <v>132</v>
      </c>
      <c r="M28" s="86" t="s">
        <v>133</v>
      </c>
      <c r="N28" s="86" t="s">
        <v>134</v>
      </c>
      <c r="O28" s="77">
        <v>0.125</v>
      </c>
      <c r="P28" s="77">
        <v>1.3888888888888888E-2</v>
      </c>
      <c r="Q28" s="80"/>
    </row>
    <row r="29" spans="1:18" ht="14.5" customHeight="1">
      <c r="A29" s="119">
        <v>6</v>
      </c>
      <c r="B29" s="86" t="s">
        <v>93</v>
      </c>
      <c r="C29" s="90" t="s">
        <v>115</v>
      </c>
      <c r="D29" s="86" t="s">
        <v>118</v>
      </c>
      <c r="E29" s="86" t="s">
        <v>137</v>
      </c>
      <c r="F29" s="86" t="s">
        <v>32</v>
      </c>
      <c r="G29" s="86" t="s">
        <v>33</v>
      </c>
      <c r="H29" s="86" t="s">
        <v>55</v>
      </c>
      <c r="I29" s="86" t="s">
        <v>131</v>
      </c>
      <c r="J29" s="86" t="s">
        <v>90</v>
      </c>
      <c r="K29" s="164">
        <f>'[3]DV1-T0'!K31</f>
        <v>0</v>
      </c>
      <c r="L29" s="86" t="s">
        <v>132</v>
      </c>
      <c r="M29" s="86" t="s">
        <v>133</v>
      </c>
      <c r="N29" s="86" t="s">
        <v>134</v>
      </c>
      <c r="O29" s="77">
        <v>6.25E-2</v>
      </c>
      <c r="P29" s="77">
        <v>1.3888888888888888E-2</v>
      </c>
    </row>
    <row r="30" spans="1:18" ht="14.5" customHeight="1">
      <c r="A30" s="119">
        <v>6</v>
      </c>
      <c r="B30" s="86" t="s">
        <v>99</v>
      </c>
      <c r="C30" s="90" t="s">
        <v>115</v>
      </c>
      <c r="D30" s="86" t="s">
        <v>119</v>
      </c>
      <c r="E30" s="86" t="s">
        <v>141</v>
      </c>
      <c r="F30" s="86" t="s">
        <v>32</v>
      </c>
      <c r="G30" s="86" t="s">
        <v>33</v>
      </c>
      <c r="H30" s="86" t="s">
        <v>55</v>
      </c>
      <c r="I30" s="86" t="s">
        <v>131</v>
      </c>
      <c r="J30" s="86" t="s">
        <v>90</v>
      </c>
      <c r="K30" s="165">
        <f>'[3]DV1-T0'!K32</f>
        <v>0</v>
      </c>
      <c r="L30" s="86" t="s">
        <v>132</v>
      </c>
      <c r="M30" s="86" t="s">
        <v>133</v>
      </c>
      <c r="N30" s="86" t="s">
        <v>134</v>
      </c>
      <c r="O30" s="77">
        <v>0.125</v>
      </c>
      <c r="P30" s="77">
        <v>1.3888888888888888E-2</v>
      </c>
    </row>
    <row r="31" spans="1:18" ht="14.5" customHeight="1">
      <c r="A31" s="120">
        <v>7</v>
      </c>
      <c r="B31" s="87" t="s">
        <v>87</v>
      </c>
      <c r="C31" s="88" t="s">
        <v>120</v>
      </c>
      <c r="D31" s="87" t="s">
        <v>121</v>
      </c>
      <c r="E31" s="87" t="s">
        <v>143</v>
      </c>
      <c r="F31" s="87" t="s">
        <v>32</v>
      </c>
      <c r="G31" s="87" t="s">
        <v>33</v>
      </c>
      <c r="H31" s="87" t="s">
        <v>55</v>
      </c>
      <c r="I31" s="87" t="s">
        <v>131</v>
      </c>
      <c r="J31" s="87" t="s">
        <v>90</v>
      </c>
      <c r="K31" s="163">
        <f>'[3]DV1-T0'!K33</f>
        <v>32</v>
      </c>
      <c r="L31" s="87" t="s">
        <v>132</v>
      </c>
      <c r="M31" s="87" t="s">
        <v>133</v>
      </c>
      <c r="N31" s="87" t="s">
        <v>135</v>
      </c>
      <c r="O31" s="77">
        <v>8.3333333333333329E-2</v>
      </c>
      <c r="P31" s="77">
        <v>2.7777777777777776E-2</v>
      </c>
    </row>
    <row r="32" spans="1:18" ht="14.5" customHeight="1">
      <c r="A32" s="120">
        <v>7</v>
      </c>
      <c r="B32" s="87" t="s">
        <v>91</v>
      </c>
      <c r="C32" s="88" t="s">
        <v>120</v>
      </c>
      <c r="D32" s="87" t="s">
        <v>122</v>
      </c>
      <c r="E32" s="87" t="s">
        <v>145</v>
      </c>
      <c r="F32" s="87" t="s">
        <v>32</v>
      </c>
      <c r="G32" s="87" t="s">
        <v>33</v>
      </c>
      <c r="H32" s="87" t="s">
        <v>55</v>
      </c>
      <c r="I32" s="87" t="s">
        <v>131</v>
      </c>
      <c r="J32" s="87" t="s">
        <v>90</v>
      </c>
      <c r="K32" s="164">
        <f>'[3]DV1-T0'!K34</f>
        <v>0</v>
      </c>
      <c r="L32" s="87" t="s">
        <v>132</v>
      </c>
      <c r="M32" s="87" t="s">
        <v>133</v>
      </c>
      <c r="N32" s="87" t="s">
        <v>135</v>
      </c>
      <c r="O32" s="77">
        <v>0.125</v>
      </c>
      <c r="P32" s="77">
        <v>1.3888888888888888E-2</v>
      </c>
      <c r="Q32" s="80"/>
    </row>
    <row r="33" spans="1:19" ht="14.5" customHeight="1">
      <c r="A33" s="120">
        <v>7</v>
      </c>
      <c r="B33" s="87" t="s">
        <v>93</v>
      </c>
      <c r="C33" s="88" t="s">
        <v>120</v>
      </c>
      <c r="D33" s="87" t="s">
        <v>123</v>
      </c>
      <c r="E33" s="87" t="s">
        <v>137</v>
      </c>
      <c r="F33" s="87" t="s">
        <v>32</v>
      </c>
      <c r="G33" s="87" t="s">
        <v>33</v>
      </c>
      <c r="H33" s="87" t="s">
        <v>55</v>
      </c>
      <c r="I33" s="87" t="s">
        <v>131</v>
      </c>
      <c r="J33" s="87" t="s">
        <v>90</v>
      </c>
      <c r="K33" s="164">
        <f>'[3]DV1-T0'!K35</f>
        <v>0</v>
      </c>
      <c r="L33" s="87" t="s">
        <v>132</v>
      </c>
      <c r="M33" s="87" t="s">
        <v>133</v>
      </c>
      <c r="N33" s="87" t="s">
        <v>135</v>
      </c>
      <c r="O33" s="77">
        <v>4.1666666666666664E-2</v>
      </c>
      <c r="P33" s="77">
        <v>4.1666666666666664E-2</v>
      </c>
    </row>
    <row r="34" spans="1:19" ht="14.5" customHeight="1">
      <c r="A34" s="120">
        <v>7</v>
      </c>
      <c r="B34" s="87" t="s">
        <v>99</v>
      </c>
      <c r="C34" s="88" t="s">
        <v>120</v>
      </c>
      <c r="D34" s="87" t="s">
        <v>124</v>
      </c>
      <c r="E34" s="87" t="s">
        <v>140</v>
      </c>
      <c r="F34" s="87" t="s">
        <v>32</v>
      </c>
      <c r="G34" s="87" t="s">
        <v>33</v>
      </c>
      <c r="H34" s="87" t="s">
        <v>55</v>
      </c>
      <c r="I34" s="87" t="s">
        <v>131</v>
      </c>
      <c r="J34" s="87" t="s">
        <v>90</v>
      </c>
      <c r="K34" s="164">
        <f>'[3]DV1-T0'!K36</f>
        <v>0</v>
      </c>
      <c r="L34" s="87" t="s">
        <v>132</v>
      </c>
      <c r="M34" s="87" t="s">
        <v>133</v>
      </c>
      <c r="N34" s="87" t="s">
        <v>135</v>
      </c>
      <c r="O34" s="77">
        <v>8.3333333333333329E-2</v>
      </c>
      <c r="P34" s="77">
        <v>6.25E-2</v>
      </c>
      <c r="Q34"/>
    </row>
    <row r="35" spans="1:19" ht="14.5" customHeight="1">
      <c r="A35" s="120">
        <v>7</v>
      </c>
      <c r="B35" s="87" t="s">
        <v>101</v>
      </c>
      <c r="C35" s="88" t="s">
        <v>120</v>
      </c>
      <c r="D35" s="87" t="s">
        <v>125</v>
      </c>
      <c r="E35" s="87" t="s">
        <v>137</v>
      </c>
      <c r="F35" s="87" t="s">
        <v>32</v>
      </c>
      <c r="G35" s="87" t="s">
        <v>33</v>
      </c>
      <c r="H35" s="87" t="s">
        <v>55</v>
      </c>
      <c r="I35" s="87" t="s">
        <v>131</v>
      </c>
      <c r="J35" s="87" t="s">
        <v>90</v>
      </c>
      <c r="K35" s="164">
        <f>'[3]DV1-T0'!K37</f>
        <v>0</v>
      </c>
      <c r="L35" s="87" t="s">
        <v>132</v>
      </c>
      <c r="M35" s="87" t="s">
        <v>133</v>
      </c>
      <c r="N35" s="87" t="s">
        <v>135</v>
      </c>
      <c r="O35" s="77">
        <v>6.25E-2</v>
      </c>
      <c r="P35" s="77">
        <v>2.7777777777777776E-2</v>
      </c>
    </row>
    <row r="36" spans="1:19" ht="14.5" customHeight="1">
      <c r="A36" s="121">
        <v>7</v>
      </c>
      <c r="B36" s="88" t="s">
        <v>103</v>
      </c>
      <c r="C36" s="88" t="s">
        <v>120</v>
      </c>
      <c r="D36" s="88" t="s">
        <v>126</v>
      </c>
      <c r="E36" s="87" t="s">
        <v>141</v>
      </c>
      <c r="F36" s="88" t="s">
        <v>32</v>
      </c>
      <c r="G36" s="88" t="s">
        <v>33</v>
      </c>
      <c r="H36" s="88" t="s">
        <v>55</v>
      </c>
      <c r="I36" s="88" t="s">
        <v>131</v>
      </c>
      <c r="J36" s="88" t="s">
        <v>90</v>
      </c>
      <c r="K36" s="164">
        <f>'[3]DV1-T0'!K38</f>
        <v>0</v>
      </c>
      <c r="L36" s="88" t="s">
        <v>132</v>
      </c>
      <c r="M36" s="88" t="s">
        <v>133</v>
      </c>
      <c r="N36" s="88" t="s">
        <v>135</v>
      </c>
      <c r="O36" s="77">
        <v>6.25E-2</v>
      </c>
      <c r="P36" s="77">
        <v>2.7777777777777776E-2</v>
      </c>
    </row>
    <row r="37" spans="1:19" ht="14.5" customHeight="1">
      <c r="A37" s="120">
        <v>7</v>
      </c>
      <c r="B37" s="87" t="s">
        <v>105</v>
      </c>
      <c r="C37" s="88" t="s">
        <v>120</v>
      </c>
      <c r="D37" s="87" t="s">
        <v>127</v>
      </c>
      <c r="E37" s="87" t="s">
        <v>142</v>
      </c>
      <c r="F37" s="87" t="s">
        <v>32</v>
      </c>
      <c r="G37" s="87" t="s">
        <v>33</v>
      </c>
      <c r="H37" s="87" t="s">
        <v>55</v>
      </c>
      <c r="I37" s="87" t="s">
        <v>131</v>
      </c>
      <c r="J37" s="87" t="s">
        <v>90</v>
      </c>
      <c r="K37" s="164">
        <f>'[3]DV1-T0'!K39</f>
        <v>0</v>
      </c>
      <c r="L37" s="87" t="s">
        <v>132</v>
      </c>
      <c r="M37" s="87" t="s">
        <v>133</v>
      </c>
      <c r="N37" s="87" t="s">
        <v>134</v>
      </c>
      <c r="O37" s="77">
        <v>0.125</v>
      </c>
      <c r="P37" s="77">
        <v>2.7777777777777776E-2</v>
      </c>
    </row>
    <row r="38" spans="1:19" ht="14.5" customHeight="1">
      <c r="A38" s="120">
        <v>7</v>
      </c>
      <c r="B38" s="87" t="s">
        <v>106</v>
      </c>
      <c r="C38" s="88" t="s">
        <v>120</v>
      </c>
      <c r="D38" s="87" t="s">
        <v>128</v>
      </c>
      <c r="E38" s="87" t="s">
        <v>139</v>
      </c>
      <c r="F38" s="87" t="s">
        <v>32</v>
      </c>
      <c r="G38" s="87" t="s">
        <v>33</v>
      </c>
      <c r="H38" s="87" t="s">
        <v>55</v>
      </c>
      <c r="I38" s="87" t="s">
        <v>131</v>
      </c>
      <c r="J38" s="87" t="s">
        <v>90</v>
      </c>
      <c r="K38" s="164">
        <f>'[3]DV1-T0'!K40</f>
        <v>0</v>
      </c>
      <c r="L38" s="87" t="s">
        <v>132</v>
      </c>
      <c r="M38" s="87" t="s">
        <v>133</v>
      </c>
      <c r="N38" s="87" t="s">
        <v>135</v>
      </c>
      <c r="O38" s="77">
        <v>0.125</v>
      </c>
      <c r="P38" s="77">
        <v>1.3888888888888888E-2</v>
      </c>
    </row>
    <row r="39" spans="1:19" ht="14.5" customHeight="1">
      <c r="A39" s="120">
        <v>7</v>
      </c>
      <c r="B39" s="87" t="s">
        <v>129</v>
      </c>
      <c r="C39" s="88" t="s">
        <v>120</v>
      </c>
      <c r="D39" s="87" t="s">
        <v>130</v>
      </c>
      <c r="E39" s="87" t="s">
        <v>146</v>
      </c>
      <c r="F39" s="87" t="s">
        <v>32</v>
      </c>
      <c r="G39" s="87" t="s">
        <v>33</v>
      </c>
      <c r="H39" s="87" t="s">
        <v>55</v>
      </c>
      <c r="I39" s="87" t="s">
        <v>131</v>
      </c>
      <c r="J39" s="87" t="s">
        <v>90</v>
      </c>
      <c r="K39" s="165">
        <f>'[3]DV1-T0'!K41</f>
        <v>0</v>
      </c>
      <c r="L39" s="87" t="s">
        <v>132</v>
      </c>
      <c r="M39" s="87" t="s">
        <v>133</v>
      </c>
      <c r="N39" s="87" t="s">
        <v>135</v>
      </c>
      <c r="O39" s="77">
        <v>8.3333333333333329E-2</v>
      </c>
      <c r="P39" s="77">
        <v>6.25E-2</v>
      </c>
    </row>
    <row r="40" spans="1:19" ht="58.25" customHeight="1">
      <c r="M40" s="95" t="s">
        <v>75</v>
      </c>
      <c r="O40" s="98">
        <f>SUM(O13:O39)</f>
        <v>2.3958333333333335</v>
      </c>
      <c r="P40" s="98">
        <f>SUM(P13:P39)</f>
        <v>0.84027777777777757</v>
      </c>
      <c r="Q40" s="98">
        <f>O40+P40</f>
        <v>3.2361111111111112</v>
      </c>
      <c r="R40" s="70" t="e">
        <f>Q40/#REF!</f>
        <v>#REF!</v>
      </c>
      <c r="S40" s="70" t="e">
        <f>R40/5</f>
        <v>#REF!</v>
      </c>
    </row>
    <row r="41" spans="1:19" ht="34.75" customHeight="1" thickBot="1">
      <c r="H41" s="158" t="s">
        <v>69</v>
      </c>
      <c r="I41" s="159"/>
      <c r="K41" s="99">
        <f>SUM(K13:K39)</f>
        <v>228</v>
      </c>
      <c r="L41" s="100"/>
      <c r="M41" s="101" t="s">
        <v>76</v>
      </c>
      <c r="N41" s="101"/>
      <c r="O41" s="98">
        <f>SUBTOTAL(9,O13:O39)</f>
        <v>2.3958333333333335</v>
      </c>
      <c r="P41" s="98">
        <f>SUBTOTAL(9,P13:P39)</f>
        <v>0.84027777777777757</v>
      </c>
      <c r="Q41" s="98">
        <f>O41+P41</f>
        <v>3.2361111111111112</v>
      </c>
      <c r="R41" s="70">
        <f>Q41/Q40</f>
        <v>1</v>
      </c>
      <c r="S41" s="70">
        <f>R41/5</f>
        <v>0.2</v>
      </c>
    </row>
  </sheetData>
  <autoFilter ref="A12:Q40" xr:uid="{00000000-0009-0000-0000-000005000000}"/>
  <mergeCells count="15">
    <mergeCell ref="H41:I41"/>
    <mergeCell ref="F11:J11"/>
    <mergeCell ref="K13:K15"/>
    <mergeCell ref="K16:K21"/>
    <mergeCell ref="K24:K26"/>
    <mergeCell ref="K27:K30"/>
    <mergeCell ref="K31:K39"/>
    <mergeCell ref="A6:B9"/>
    <mergeCell ref="C6:E9"/>
    <mergeCell ref="F6:G7"/>
    <mergeCell ref="H6:I7"/>
    <mergeCell ref="F8:G8"/>
    <mergeCell ref="H8:I8"/>
    <mergeCell ref="F9:G9"/>
    <mergeCell ref="H9:I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Z146"/>
  <sheetViews>
    <sheetView zoomScale="115" zoomScaleNormal="115" workbookViewId="0">
      <selection activeCell="C38" sqref="C38:E38"/>
    </sheetView>
  </sheetViews>
  <sheetFormatPr baseColWidth="10" defaultRowHeight="14.5"/>
  <cols>
    <col min="1" max="1" width="10.81640625" style="1"/>
    <col min="2" max="2" width="18.1796875" customWidth="1"/>
    <col min="3" max="3" width="14.1796875" customWidth="1"/>
    <col min="4" max="4" width="16.81640625" customWidth="1"/>
    <col min="5" max="5" width="28.7265625" customWidth="1"/>
    <col min="6" max="6" width="5" customWidth="1"/>
    <col min="7" max="8" width="8.54296875" customWidth="1"/>
    <col min="9" max="12" width="8.54296875" style="127" customWidth="1"/>
    <col min="13" max="13" width="11" style="127" customWidth="1"/>
    <col min="14" max="30" width="8.54296875" style="127" customWidth="1"/>
    <col min="31" max="31" width="8.54296875" style="126" customWidth="1"/>
    <col min="32" max="37" width="8.54296875" style="127" customWidth="1"/>
  </cols>
  <sheetData>
    <row r="1" spans="2:52">
      <c r="B1" s="1"/>
      <c r="C1" s="1"/>
      <c r="D1" s="1"/>
      <c r="E1" s="1"/>
      <c r="F1" s="1"/>
      <c r="G1" s="1"/>
      <c r="H1" s="1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</row>
    <row r="2" spans="2:52">
      <c r="B2" s="1"/>
      <c r="C2" s="1"/>
      <c r="D2" s="1"/>
      <c r="E2" s="1"/>
      <c r="F2" s="1"/>
      <c r="G2" s="1"/>
      <c r="H2" s="1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</row>
    <row r="3" spans="2:52">
      <c r="B3" s="1"/>
      <c r="C3" s="1"/>
      <c r="D3" s="1"/>
      <c r="E3" s="1"/>
      <c r="F3" s="1"/>
      <c r="G3" s="1"/>
      <c r="H3" s="1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</row>
    <row r="4" spans="2:52">
      <c r="B4" s="1"/>
      <c r="C4" s="1"/>
      <c r="D4" s="1"/>
      <c r="E4" s="1"/>
      <c r="F4" s="1"/>
      <c r="G4" s="1"/>
      <c r="H4" s="1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</row>
    <row r="5" spans="2:52">
      <c r="B5" s="1"/>
      <c r="C5" s="1"/>
      <c r="D5" s="1"/>
      <c r="E5" s="1"/>
      <c r="F5" s="1"/>
      <c r="G5" s="1"/>
      <c r="H5" s="1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</row>
    <row r="6" spans="2:52">
      <c r="B6" s="1"/>
      <c r="C6" s="1"/>
      <c r="D6" s="1"/>
      <c r="E6" s="1"/>
      <c r="F6" s="1"/>
      <c r="G6" s="1"/>
      <c r="H6" s="1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</row>
    <row r="7" spans="2:52">
      <c r="B7" s="1"/>
      <c r="C7" s="1"/>
      <c r="D7" s="1"/>
      <c r="E7" s="1"/>
      <c r="F7" s="1"/>
      <c r="G7" s="1"/>
      <c r="H7" s="1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</row>
    <row r="8" spans="2:52">
      <c r="B8" s="1"/>
      <c r="C8" s="1"/>
      <c r="D8" s="1"/>
      <c r="E8" s="1"/>
      <c r="F8" s="1"/>
      <c r="G8" s="1"/>
      <c r="H8" s="1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</row>
    <row r="9" spans="2:52">
      <c r="B9" s="1"/>
      <c r="C9" s="1"/>
      <c r="D9" s="1"/>
      <c r="E9" s="1"/>
      <c r="F9" s="1"/>
      <c r="G9" s="1"/>
      <c r="H9" s="1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</row>
    <row r="10" spans="2:52" ht="15" thickBot="1">
      <c r="B10" s="1"/>
      <c r="C10" s="1"/>
      <c r="D10" s="1"/>
      <c r="E10" s="1"/>
      <c r="F10" s="1"/>
      <c r="G10" s="1"/>
      <c r="H10" s="1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</row>
    <row r="11" spans="2:52" ht="15" hidden="1" thickBot="1">
      <c r="B11" s="1"/>
      <c r="C11" s="1"/>
      <c r="D11" s="1"/>
      <c r="E11" s="1"/>
      <c r="F11" s="1"/>
      <c r="G11" s="1"/>
      <c r="H11" s="1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</row>
    <row r="12" spans="2:52" ht="15" hidden="1" thickBot="1">
      <c r="B12" s="203"/>
      <c r="C12" s="204"/>
      <c r="D12" s="204"/>
      <c r="E12" s="204"/>
      <c r="F12" s="64"/>
      <c r="G12" s="37"/>
      <c r="H12" s="37"/>
      <c r="I12" s="128"/>
      <c r="J12" s="128"/>
      <c r="K12" s="128"/>
      <c r="L12" s="128"/>
      <c r="M12" s="128"/>
      <c r="N12" s="128"/>
      <c r="O12" s="205" t="s">
        <v>0</v>
      </c>
      <c r="P12" s="205"/>
      <c r="Q12" s="205"/>
      <c r="R12" s="205"/>
      <c r="S12" s="205"/>
      <c r="T12" s="205"/>
      <c r="U12" s="205"/>
      <c r="V12" s="205"/>
      <c r="W12" s="205"/>
      <c r="X12" s="205"/>
      <c r="Y12" s="128"/>
      <c r="Z12" s="128"/>
      <c r="AA12" s="128"/>
      <c r="AB12" s="128"/>
      <c r="AC12" s="207" t="s">
        <v>2</v>
      </c>
      <c r="AD12" s="208"/>
    </row>
    <row r="13" spans="2:52" hidden="1">
      <c r="B13" s="201"/>
      <c r="C13" s="184"/>
      <c r="D13" s="184"/>
      <c r="E13" s="184"/>
      <c r="F13" s="61"/>
      <c r="G13" s="8"/>
      <c r="H13" s="8"/>
      <c r="I13" s="63"/>
      <c r="J13" s="63"/>
      <c r="K13" s="63"/>
      <c r="L13" s="63"/>
      <c r="M13" s="63"/>
      <c r="N13" s="63"/>
      <c r="O13" s="206"/>
      <c r="P13" s="206"/>
      <c r="Q13" s="206"/>
      <c r="R13" s="206"/>
      <c r="S13" s="206"/>
      <c r="T13" s="206"/>
      <c r="U13" s="206"/>
      <c r="V13" s="206"/>
      <c r="W13" s="206"/>
      <c r="X13" s="206"/>
      <c r="Y13" s="63"/>
      <c r="Z13" s="63"/>
      <c r="AA13" s="63"/>
      <c r="AB13" s="63"/>
      <c r="AC13" s="186">
        <v>3</v>
      </c>
      <c r="AD13" s="187"/>
      <c r="AJ13" s="129"/>
      <c r="AK13" s="166" t="s">
        <v>21</v>
      </c>
      <c r="AL13" s="167"/>
      <c r="AM13" s="167"/>
      <c r="AN13" s="168"/>
      <c r="AO13" s="167" t="s">
        <v>22</v>
      </c>
      <c r="AP13" s="168"/>
      <c r="AQ13" s="194" t="s">
        <v>23</v>
      </c>
      <c r="AR13" s="194" t="s">
        <v>24</v>
      </c>
      <c r="AS13" s="196" t="s">
        <v>57</v>
      </c>
      <c r="AT13" s="188" t="s">
        <v>38</v>
      </c>
      <c r="AU13" s="188" t="s">
        <v>39</v>
      </c>
      <c r="AV13" s="188" t="s">
        <v>37</v>
      </c>
      <c r="AW13" s="192" t="s">
        <v>34</v>
      </c>
      <c r="AX13" s="192" t="s">
        <v>35</v>
      </c>
      <c r="AY13" s="48" t="s">
        <v>19</v>
      </c>
      <c r="AZ13" s="49"/>
    </row>
    <row r="14" spans="2:52" ht="15" hidden="1" thickBot="1">
      <c r="B14" s="201"/>
      <c r="C14" s="184"/>
      <c r="D14" s="184"/>
      <c r="E14" s="184"/>
      <c r="F14" s="61"/>
      <c r="G14" s="8"/>
      <c r="H14" s="8"/>
      <c r="I14" s="63"/>
      <c r="J14" s="63"/>
      <c r="K14" s="63"/>
      <c r="L14" s="63"/>
      <c r="M14" s="63"/>
      <c r="N14" s="63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63"/>
      <c r="Z14" s="63"/>
      <c r="AA14" s="63"/>
      <c r="AB14" s="63"/>
      <c r="AC14" s="209" t="s">
        <v>4</v>
      </c>
      <c r="AD14" s="210"/>
      <c r="AJ14" s="55"/>
      <c r="AK14" s="35" t="s">
        <v>31</v>
      </c>
      <c r="AL14" s="27" t="s">
        <v>29</v>
      </c>
      <c r="AM14" s="27" t="s">
        <v>30</v>
      </c>
      <c r="AN14" s="34" t="s">
        <v>53</v>
      </c>
      <c r="AO14" s="35" t="s">
        <v>22</v>
      </c>
      <c r="AP14" s="21" t="s">
        <v>26</v>
      </c>
      <c r="AQ14" s="195"/>
      <c r="AR14" s="195"/>
      <c r="AS14" s="197"/>
      <c r="AT14" s="189"/>
      <c r="AU14" s="189"/>
      <c r="AV14" s="189"/>
      <c r="AW14" s="193"/>
      <c r="AX14" s="193"/>
      <c r="AY14" s="50"/>
      <c r="AZ14" s="51"/>
    </row>
    <row r="15" spans="2:52" hidden="1">
      <c r="B15" s="198" t="s">
        <v>5</v>
      </c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  <c r="AD15" s="200"/>
    </row>
    <row r="16" spans="2:52" hidden="1">
      <c r="B16" s="198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  <c r="AD16" s="200"/>
    </row>
    <row r="17" spans="2:37" hidden="1">
      <c r="B17" s="201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202"/>
    </row>
    <row r="18" spans="2:37" hidden="1">
      <c r="B18" s="178" t="s">
        <v>6</v>
      </c>
      <c r="C18" s="179"/>
      <c r="D18" s="186"/>
      <c r="E18" s="186"/>
      <c r="F18" s="63"/>
      <c r="G18" s="11"/>
      <c r="H18" s="11"/>
      <c r="I18" s="63"/>
      <c r="J18" s="63"/>
      <c r="K18" s="63"/>
      <c r="L18" s="63"/>
      <c r="M18" s="63"/>
      <c r="N18" s="63"/>
      <c r="O18" s="185" t="s">
        <v>7</v>
      </c>
      <c r="P18" s="185"/>
      <c r="Q18" s="185"/>
      <c r="R18" s="185"/>
      <c r="S18" s="186" t="s">
        <v>36</v>
      </c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7"/>
    </row>
    <row r="19" spans="2:37" hidden="1">
      <c r="B19" s="178"/>
      <c r="C19" s="179"/>
      <c r="D19" s="186"/>
      <c r="E19" s="186"/>
      <c r="F19" s="63"/>
      <c r="G19" s="11"/>
      <c r="H19" s="11"/>
      <c r="I19" s="63"/>
      <c r="J19" s="63"/>
      <c r="K19" s="63"/>
      <c r="L19" s="63"/>
      <c r="M19" s="63"/>
      <c r="N19" s="63"/>
      <c r="O19" s="185"/>
      <c r="P19" s="185"/>
      <c r="Q19" s="185"/>
      <c r="R19" s="185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7"/>
    </row>
    <row r="20" spans="2:37" hidden="1">
      <c r="B20" s="178" t="s">
        <v>9</v>
      </c>
      <c r="C20" s="179"/>
      <c r="D20" s="184"/>
      <c r="E20" s="184"/>
      <c r="F20" s="61"/>
      <c r="G20" s="8"/>
      <c r="H20" s="8"/>
      <c r="I20" s="63"/>
      <c r="J20" s="63"/>
      <c r="K20" s="63"/>
      <c r="L20" s="63"/>
      <c r="M20" s="63"/>
      <c r="N20" s="63"/>
      <c r="O20" s="185" t="s">
        <v>10</v>
      </c>
      <c r="P20" s="185"/>
      <c r="Q20" s="185"/>
      <c r="R20" s="185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7"/>
    </row>
    <row r="21" spans="2:37" hidden="1">
      <c r="B21" s="178"/>
      <c r="C21" s="179"/>
      <c r="D21" s="184"/>
      <c r="E21" s="184"/>
      <c r="F21" s="61"/>
      <c r="G21" s="8"/>
      <c r="H21" s="8"/>
      <c r="I21" s="63"/>
      <c r="J21" s="63"/>
      <c r="K21" s="63"/>
      <c r="L21" s="63"/>
      <c r="M21" s="63"/>
      <c r="N21" s="63"/>
      <c r="O21" s="185"/>
      <c r="P21" s="185"/>
      <c r="Q21" s="185"/>
      <c r="R21" s="185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7"/>
    </row>
    <row r="22" spans="2:37" hidden="1">
      <c r="B22" s="178" t="s">
        <v>11</v>
      </c>
      <c r="C22" s="179"/>
      <c r="D22" s="184"/>
      <c r="E22" s="184"/>
      <c r="F22" s="61"/>
      <c r="G22" s="8"/>
      <c r="H22" s="8"/>
      <c r="I22" s="63"/>
      <c r="J22" s="63"/>
      <c r="K22" s="63"/>
      <c r="L22" s="63"/>
      <c r="M22" s="63"/>
      <c r="N22" s="63"/>
      <c r="O22" s="185" t="s">
        <v>12</v>
      </c>
      <c r="P22" s="185"/>
      <c r="Q22" s="185"/>
      <c r="R22" s="185"/>
      <c r="S22" s="186" t="s">
        <v>56</v>
      </c>
      <c r="T22" s="186"/>
      <c r="U22" s="186"/>
      <c r="V22" s="186"/>
      <c r="W22" s="186"/>
      <c r="X22" s="186"/>
      <c r="Y22" s="62"/>
      <c r="Z22" s="62"/>
      <c r="AA22" s="62"/>
      <c r="AB22" s="62"/>
      <c r="AC22" s="186"/>
      <c r="AD22" s="187"/>
    </row>
    <row r="23" spans="2:37" hidden="1">
      <c r="B23" s="178"/>
      <c r="C23" s="179"/>
      <c r="D23" s="184"/>
      <c r="E23" s="184"/>
      <c r="F23" s="61"/>
      <c r="G23" s="8"/>
      <c r="H23" s="8"/>
      <c r="I23" s="63"/>
      <c r="J23" s="63"/>
      <c r="K23" s="63"/>
      <c r="L23" s="63"/>
      <c r="M23" s="63"/>
      <c r="N23" s="63"/>
      <c r="O23" s="185"/>
      <c r="P23" s="185"/>
      <c r="Q23" s="185"/>
      <c r="R23" s="185"/>
      <c r="S23" s="186"/>
      <c r="T23" s="186"/>
      <c r="U23" s="186"/>
      <c r="V23" s="186"/>
      <c r="W23" s="186"/>
      <c r="X23" s="186"/>
      <c r="Y23" s="62"/>
      <c r="Z23" s="62"/>
      <c r="AA23" s="62"/>
      <c r="AB23" s="62"/>
      <c r="AC23" s="186"/>
      <c r="AD23" s="187"/>
    </row>
    <row r="24" spans="2:37" hidden="1">
      <c r="B24" s="178" t="s">
        <v>14</v>
      </c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80"/>
    </row>
    <row r="25" spans="2:37" ht="15" hidden="1" thickBot="1">
      <c r="B25" s="181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2:37" s="1" customFormat="1" ht="14.5" customHeight="1">
      <c r="B26" s="211" t="s">
        <v>27</v>
      </c>
      <c r="C26" s="213" t="s">
        <v>28</v>
      </c>
      <c r="D26" s="170"/>
      <c r="E26" s="170"/>
      <c r="F26" s="58"/>
      <c r="G26" s="26"/>
      <c r="H26" s="26"/>
      <c r="I26" s="130"/>
      <c r="J26" s="130"/>
      <c r="K26" s="130"/>
      <c r="L26" s="130"/>
      <c r="M26" s="130"/>
      <c r="N26" s="130"/>
      <c r="O26" s="190" t="s">
        <v>52</v>
      </c>
      <c r="P26" s="191"/>
      <c r="Q26" s="191"/>
      <c r="R26" s="191"/>
      <c r="S26" s="191"/>
      <c r="T26" s="191"/>
      <c r="U26" s="191"/>
      <c r="V26" s="191"/>
      <c r="W26" s="191"/>
      <c r="X26" s="191"/>
      <c r="Y26" s="129"/>
      <c r="Z26" s="129"/>
      <c r="AA26" s="129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</row>
    <row r="27" spans="2:37" s="1" customFormat="1" ht="150" customHeight="1" thickBot="1">
      <c r="B27" s="212"/>
      <c r="C27" s="214"/>
      <c r="D27" s="215"/>
      <c r="E27" s="215"/>
      <c r="F27" s="123"/>
      <c r="G27" s="87" t="s">
        <v>137</v>
      </c>
      <c r="H27" s="87" t="s">
        <v>138</v>
      </c>
      <c r="I27" s="87" t="s">
        <v>139</v>
      </c>
      <c r="J27" s="78" t="s">
        <v>140</v>
      </c>
      <c r="K27" s="78" t="s">
        <v>141</v>
      </c>
      <c r="L27" s="78" t="s">
        <v>142</v>
      </c>
      <c r="M27" s="81" t="s">
        <v>143</v>
      </c>
      <c r="N27" s="83" t="s">
        <v>144</v>
      </c>
      <c r="O27" s="87" t="s">
        <v>143</v>
      </c>
      <c r="P27" s="87" t="s">
        <v>145</v>
      </c>
      <c r="Q27" s="87" t="s">
        <v>146</v>
      </c>
      <c r="R27" s="71" t="s">
        <v>65</v>
      </c>
      <c r="S27" s="71" t="s">
        <v>30</v>
      </c>
      <c r="T27" s="73" t="s">
        <v>66</v>
      </c>
      <c r="U27" s="71" t="s">
        <v>67</v>
      </c>
      <c r="V27" s="71" t="s">
        <v>68</v>
      </c>
      <c r="W27" s="132" t="s">
        <v>25</v>
      </c>
      <c r="X27" s="126" t="s">
        <v>147</v>
      </c>
    </row>
    <row r="28" spans="2:37" s="1" customFormat="1" ht="14.5" customHeight="1" thickBot="1">
      <c r="B28" s="122">
        <v>1</v>
      </c>
      <c r="C28" s="175" t="str">
        <f t="shared" ref="C28:C59" si="0">$S$18&amp;"_Plan Test_"&amp;$S$22&amp;"_PL"&amp;$B28</f>
        <v>PumpPlatform ENT_Plan Test_DVP-T0_PL1</v>
      </c>
      <c r="D28" s="176"/>
      <c r="E28" s="177"/>
      <c r="F28" s="124"/>
      <c r="G28" s="56" t="s">
        <v>87</v>
      </c>
      <c r="H28" s="56" t="s">
        <v>91</v>
      </c>
      <c r="I28" s="56" t="s">
        <v>93</v>
      </c>
      <c r="J28" s="56"/>
      <c r="K28" s="56"/>
      <c r="L28" s="56"/>
      <c r="M28" s="56"/>
      <c r="N28" s="56"/>
      <c r="O28" s="56"/>
      <c r="P28" s="56"/>
      <c r="Q28" s="56"/>
      <c r="R28" s="87" t="s">
        <v>32</v>
      </c>
      <c r="S28" s="87" t="s">
        <v>54</v>
      </c>
      <c r="T28" s="87" t="s">
        <v>55</v>
      </c>
      <c r="U28" s="87" t="s">
        <v>131</v>
      </c>
      <c r="V28" s="87" t="s">
        <v>90</v>
      </c>
      <c r="W28" s="53">
        <v>32</v>
      </c>
      <c r="X28" s="54" t="s">
        <v>132</v>
      </c>
    </row>
    <row r="29" spans="2:37" s="1" customFormat="1" ht="14.5" customHeight="1" thickBot="1">
      <c r="B29" s="122">
        <v>2</v>
      </c>
      <c r="C29" s="175" t="str">
        <f t="shared" si="0"/>
        <v>PumpPlatform ENT_Plan Test_DVP-T0_PL2</v>
      </c>
      <c r="D29" s="176"/>
      <c r="E29" s="177"/>
      <c r="F29" s="60"/>
      <c r="G29" s="56" t="s">
        <v>148</v>
      </c>
      <c r="H29" s="56"/>
      <c r="I29" s="56" t="s">
        <v>103</v>
      </c>
      <c r="J29" s="56" t="s">
        <v>91</v>
      </c>
      <c r="K29" s="56" t="s">
        <v>99</v>
      </c>
      <c r="L29" s="56" t="s">
        <v>101</v>
      </c>
      <c r="M29" s="56"/>
      <c r="N29" s="56"/>
      <c r="O29" s="56"/>
      <c r="P29" s="56"/>
      <c r="Q29" s="56"/>
      <c r="R29" s="87" t="s">
        <v>32</v>
      </c>
      <c r="S29" s="87" t="s">
        <v>54</v>
      </c>
      <c r="T29" s="87" t="s">
        <v>55</v>
      </c>
      <c r="U29" s="87" t="s">
        <v>131</v>
      </c>
      <c r="V29" s="87" t="s">
        <v>90</v>
      </c>
      <c r="W29" s="18">
        <v>32</v>
      </c>
      <c r="X29" s="10" t="s">
        <v>132</v>
      </c>
    </row>
    <row r="30" spans="2:37" s="1" customFormat="1" ht="14.5" customHeight="1" thickBot="1">
      <c r="B30" s="122">
        <v>3</v>
      </c>
      <c r="C30" s="175" t="str">
        <f t="shared" si="0"/>
        <v>PumpPlatform ENT_Plan Test_DVP-T0_PL3</v>
      </c>
      <c r="D30" s="176"/>
      <c r="E30" s="177"/>
      <c r="F30" s="60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22"/>
      <c r="S30" s="22"/>
      <c r="T30" s="22"/>
      <c r="U30" s="22"/>
      <c r="V30" s="22"/>
      <c r="W30" s="18"/>
      <c r="X30" s="10"/>
    </row>
    <row r="31" spans="2:37" s="1" customFormat="1" ht="14.5" customHeight="1" thickBot="1">
      <c r="B31" s="122">
        <v>4</v>
      </c>
      <c r="C31" s="175" t="str">
        <f t="shared" si="0"/>
        <v>PumpPlatform ENT_Plan Test_DVP-T0_PL4</v>
      </c>
      <c r="D31" s="176"/>
      <c r="E31" s="177"/>
      <c r="F31" s="60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22"/>
      <c r="S31" s="22"/>
      <c r="T31" s="22"/>
      <c r="U31" s="22"/>
      <c r="V31" s="22"/>
      <c r="W31" s="18"/>
      <c r="X31" s="10"/>
    </row>
    <row r="32" spans="2:37" s="1" customFormat="1" ht="14.5" customHeight="1" thickBot="1">
      <c r="B32" s="122">
        <v>5</v>
      </c>
      <c r="C32" s="175" t="str">
        <f t="shared" si="0"/>
        <v>PumpPlatform ENT_Plan Test_DVP-T0_PL5</v>
      </c>
      <c r="D32" s="176"/>
      <c r="E32" s="177"/>
      <c r="F32" s="60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22"/>
      <c r="S32" s="22"/>
      <c r="T32" s="22"/>
      <c r="U32" s="22"/>
      <c r="V32" s="22"/>
      <c r="W32" s="18"/>
      <c r="X32" s="10"/>
    </row>
    <row r="33" spans="2:24" s="1" customFormat="1" ht="14.5" customHeight="1" thickBot="1">
      <c r="B33" s="122">
        <v>6</v>
      </c>
      <c r="C33" s="175" t="str">
        <f t="shared" si="0"/>
        <v>PumpPlatform ENT_Plan Test_DVP-T0_PL6</v>
      </c>
      <c r="D33" s="176"/>
      <c r="E33" s="177"/>
      <c r="F33" s="60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22"/>
      <c r="S33" s="22"/>
      <c r="T33" s="22"/>
      <c r="U33" s="24"/>
      <c r="V33" s="24"/>
      <c r="W33" s="18"/>
      <c r="X33" s="10"/>
    </row>
    <row r="34" spans="2:24" s="1" customFormat="1" ht="14.5" customHeight="1" thickBot="1">
      <c r="B34" s="122">
        <v>7</v>
      </c>
      <c r="C34" s="175" t="str">
        <f t="shared" si="0"/>
        <v>PumpPlatform ENT_Plan Test_DVP-T0_PL7</v>
      </c>
      <c r="D34" s="176"/>
      <c r="E34" s="177"/>
      <c r="F34" s="60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22"/>
      <c r="S34" s="22"/>
      <c r="T34" s="22"/>
      <c r="U34" s="22"/>
      <c r="V34" s="22"/>
      <c r="W34" s="18"/>
      <c r="X34" s="10"/>
    </row>
    <row r="35" spans="2:24" s="1" customFormat="1" ht="14.5" customHeight="1" thickBot="1">
      <c r="B35" s="122">
        <v>8</v>
      </c>
      <c r="C35" s="175" t="str">
        <f t="shared" si="0"/>
        <v>PumpPlatform ENT_Plan Test_DVP-T0_PL8</v>
      </c>
      <c r="D35" s="176"/>
      <c r="E35" s="177"/>
      <c r="F35" s="60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22"/>
      <c r="S35" s="22"/>
      <c r="T35" s="22"/>
      <c r="U35" s="22"/>
      <c r="V35" s="22"/>
      <c r="W35" s="18"/>
      <c r="X35" s="10"/>
    </row>
    <row r="36" spans="2:24" s="1" customFormat="1" ht="14.5" customHeight="1" thickBot="1">
      <c r="B36" s="122">
        <v>9</v>
      </c>
      <c r="C36" s="175" t="str">
        <f t="shared" si="0"/>
        <v>PumpPlatform ENT_Plan Test_DVP-T0_PL9</v>
      </c>
      <c r="D36" s="176"/>
      <c r="E36" s="177"/>
      <c r="F36" s="60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22"/>
      <c r="S36" s="22"/>
      <c r="T36" s="22"/>
      <c r="U36" s="22"/>
      <c r="V36" s="22"/>
      <c r="W36" s="18"/>
      <c r="X36" s="10"/>
    </row>
    <row r="37" spans="2:24" s="1" customFormat="1" ht="14.5" customHeight="1" thickBot="1">
      <c r="B37" s="122">
        <v>10</v>
      </c>
      <c r="C37" s="175" t="str">
        <f t="shared" si="0"/>
        <v>PumpPlatform ENT_Plan Test_DVP-T0_PL10</v>
      </c>
      <c r="D37" s="176"/>
      <c r="E37" s="177"/>
      <c r="F37" s="60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22"/>
      <c r="S37" s="22"/>
      <c r="T37" s="22"/>
      <c r="U37" s="22"/>
      <c r="V37" s="22"/>
      <c r="W37" s="18"/>
      <c r="X37" s="10"/>
    </row>
    <row r="38" spans="2:24" s="1" customFormat="1" ht="14.5" customHeight="1" thickBot="1">
      <c r="B38" s="122">
        <v>11</v>
      </c>
      <c r="C38" s="175" t="str">
        <f t="shared" si="0"/>
        <v>PumpPlatform ENT_Plan Test_DVP-T0_PL11</v>
      </c>
      <c r="D38" s="176"/>
      <c r="E38" s="177"/>
      <c r="F38" s="60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22"/>
      <c r="S38" s="22"/>
      <c r="T38" s="22"/>
      <c r="U38" s="22"/>
      <c r="V38" s="22"/>
      <c r="W38" s="18"/>
      <c r="X38" s="10"/>
    </row>
    <row r="39" spans="2:24" s="1" customFormat="1" ht="14.5" customHeight="1" thickBot="1">
      <c r="B39" s="122">
        <v>12</v>
      </c>
      <c r="C39" s="175" t="str">
        <f t="shared" si="0"/>
        <v>PumpPlatform ENT_Plan Test_DVP-T0_PL12</v>
      </c>
      <c r="D39" s="176"/>
      <c r="E39" s="177"/>
      <c r="F39" s="60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22"/>
      <c r="S39" s="22"/>
      <c r="T39" s="22"/>
      <c r="U39" s="22"/>
      <c r="V39" s="22"/>
      <c r="W39" s="18"/>
      <c r="X39" s="10"/>
    </row>
    <row r="40" spans="2:24" s="1" customFormat="1" ht="14.5" customHeight="1" thickBot="1">
      <c r="B40" s="122">
        <v>13</v>
      </c>
      <c r="C40" s="175" t="str">
        <f t="shared" si="0"/>
        <v>PumpPlatform ENT_Plan Test_DVP-T0_PL13</v>
      </c>
      <c r="D40" s="176"/>
      <c r="E40" s="177"/>
      <c r="F40" s="60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23"/>
      <c r="S40" s="23"/>
      <c r="T40" s="23"/>
      <c r="U40" s="23"/>
      <c r="V40" s="23"/>
      <c r="W40" s="18"/>
      <c r="X40" s="10"/>
    </row>
    <row r="41" spans="2:24" s="1" customFormat="1" ht="14.5" customHeight="1" thickBot="1">
      <c r="B41" s="122">
        <v>14</v>
      </c>
      <c r="C41" s="175" t="str">
        <f t="shared" si="0"/>
        <v>PumpPlatform ENT_Plan Test_DVP-T0_PL14</v>
      </c>
      <c r="D41" s="176"/>
      <c r="E41" s="177"/>
      <c r="F41" s="60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23"/>
      <c r="S41" s="23"/>
      <c r="T41" s="23"/>
      <c r="U41" s="23"/>
      <c r="V41" s="23"/>
      <c r="W41" s="18"/>
      <c r="X41" s="10"/>
    </row>
    <row r="42" spans="2:24" s="1" customFormat="1" ht="14.5" customHeight="1" thickBot="1">
      <c r="B42" s="122">
        <v>15</v>
      </c>
      <c r="C42" s="175" t="str">
        <f t="shared" si="0"/>
        <v>PumpPlatform ENT_Plan Test_DVP-T0_PL15</v>
      </c>
      <c r="D42" s="176"/>
      <c r="E42" s="177"/>
      <c r="F42" s="60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23"/>
      <c r="S42" s="23"/>
      <c r="T42" s="23"/>
      <c r="U42" s="23"/>
      <c r="V42" s="23"/>
      <c r="W42" s="18"/>
      <c r="X42" s="10"/>
    </row>
    <row r="43" spans="2:24" s="1" customFormat="1" ht="14.5" customHeight="1" thickBot="1">
      <c r="B43" s="122">
        <v>16</v>
      </c>
      <c r="C43" s="175" t="str">
        <f t="shared" si="0"/>
        <v>PumpPlatform ENT_Plan Test_DVP-T0_PL16</v>
      </c>
      <c r="D43" s="176"/>
      <c r="E43" s="177"/>
      <c r="F43" s="60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23"/>
      <c r="S43" s="23"/>
      <c r="T43" s="23"/>
      <c r="U43" s="23"/>
      <c r="V43" s="23"/>
      <c r="W43" s="18"/>
      <c r="X43" s="10"/>
    </row>
    <row r="44" spans="2:24" s="1" customFormat="1" ht="14.5" customHeight="1" thickBot="1">
      <c r="B44" s="122">
        <v>17</v>
      </c>
      <c r="C44" s="175" t="str">
        <f t="shared" si="0"/>
        <v>PumpPlatform ENT_Plan Test_DVP-T0_PL17</v>
      </c>
      <c r="D44" s="176"/>
      <c r="E44" s="177"/>
      <c r="F44" s="60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23"/>
      <c r="S44" s="23"/>
      <c r="T44" s="23"/>
      <c r="U44" s="23"/>
      <c r="V44" s="23"/>
      <c r="W44" s="18"/>
      <c r="X44" s="10"/>
    </row>
    <row r="45" spans="2:24" s="1" customFormat="1" ht="14.5" customHeight="1" thickBot="1">
      <c r="B45" s="122">
        <v>18</v>
      </c>
      <c r="C45" s="175" t="str">
        <f t="shared" si="0"/>
        <v>PumpPlatform ENT_Plan Test_DVP-T0_PL18</v>
      </c>
      <c r="D45" s="176"/>
      <c r="E45" s="177"/>
      <c r="F45" s="60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23"/>
      <c r="S45" s="23"/>
      <c r="T45" s="23"/>
      <c r="U45" s="23"/>
      <c r="V45" s="23"/>
      <c r="W45" s="18"/>
      <c r="X45" s="10"/>
    </row>
    <row r="46" spans="2:24" s="1" customFormat="1" ht="14.5" customHeight="1" thickBot="1">
      <c r="B46" s="122">
        <v>19</v>
      </c>
      <c r="C46" s="175" t="str">
        <f t="shared" si="0"/>
        <v>PumpPlatform ENT_Plan Test_DVP-T0_PL19</v>
      </c>
      <c r="D46" s="176"/>
      <c r="E46" s="177"/>
      <c r="F46" s="60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23"/>
      <c r="S46" s="23"/>
      <c r="T46" s="23"/>
      <c r="U46" s="23"/>
      <c r="V46" s="23"/>
      <c r="W46" s="18"/>
      <c r="X46" s="10"/>
    </row>
    <row r="47" spans="2:24" s="1" customFormat="1" ht="14.5" customHeight="1" thickBot="1">
      <c r="B47" s="122">
        <v>20</v>
      </c>
      <c r="C47" s="175" t="str">
        <f t="shared" si="0"/>
        <v>PumpPlatform ENT_Plan Test_DVP-T0_PL20</v>
      </c>
      <c r="D47" s="176"/>
      <c r="E47" s="177"/>
      <c r="F47" s="60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23"/>
      <c r="S47" s="23"/>
      <c r="T47" s="23"/>
      <c r="U47" s="23"/>
      <c r="V47" s="23"/>
      <c r="W47" s="52"/>
      <c r="X47" s="13"/>
    </row>
    <row r="48" spans="2:24" s="1" customFormat="1" ht="14.5" customHeight="1" thickBot="1">
      <c r="B48" s="122">
        <v>21</v>
      </c>
      <c r="C48" s="175" t="str">
        <f t="shared" si="0"/>
        <v>PumpPlatform ENT_Plan Test_DVP-T0_PL21</v>
      </c>
      <c r="D48" s="176"/>
      <c r="E48" s="177"/>
      <c r="F48" s="60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23"/>
      <c r="S48" s="23"/>
      <c r="T48" s="23"/>
      <c r="U48" s="23"/>
      <c r="V48" s="23"/>
      <c r="W48" s="52"/>
      <c r="X48" s="13"/>
    </row>
    <row r="49" spans="2:24" s="1" customFormat="1" ht="14.5" customHeight="1" thickBot="1">
      <c r="B49" s="122">
        <v>22</v>
      </c>
      <c r="C49" s="175" t="str">
        <f t="shared" si="0"/>
        <v>PumpPlatform ENT_Plan Test_DVP-T0_PL22</v>
      </c>
      <c r="D49" s="176"/>
      <c r="E49" s="177"/>
      <c r="F49" s="60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23"/>
      <c r="S49" s="23"/>
      <c r="T49" s="23"/>
      <c r="U49" s="23"/>
      <c r="V49" s="23"/>
      <c r="W49" s="52"/>
      <c r="X49" s="13"/>
    </row>
    <row r="50" spans="2:24" s="1" customFormat="1" ht="14.5" customHeight="1" thickBot="1">
      <c r="B50" s="122">
        <v>23</v>
      </c>
      <c r="C50" s="175" t="str">
        <f t="shared" si="0"/>
        <v>PumpPlatform ENT_Plan Test_DVP-T0_PL23</v>
      </c>
      <c r="D50" s="176"/>
      <c r="E50" s="177"/>
      <c r="F50" s="60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23"/>
      <c r="S50" s="23"/>
      <c r="T50" s="23"/>
      <c r="U50" s="23"/>
      <c r="V50" s="23"/>
      <c r="W50" s="52"/>
      <c r="X50" s="13"/>
    </row>
    <row r="51" spans="2:24" s="1" customFormat="1" ht="14.5" customHeight="1" thickBot="1">
      <c r="B51" s="122">
        <v>24</v>
      </c>
      <c r="C51" s="175" t="str">
        <f t="shared" si="0"/>
        <v>PumpPlatform ENT_Plan Test_DVP-T0_PL24</v>
      </c>
      <c r="D51" s="176"/>
      <c r="E51" s="177"/>
      <c r="F51" s="60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23"/>
      <c r="S51" s="23"/>
      <c r="T51" s="23"/>
      <c r="U51" s="23"/>
      <c r="V51" s="23"/>
      <c r="W51" s="52"/>
      <c r="X51" s="13"/>
    </row>
    <row r="52" spans="2:24" s="1" customFormat="1" ht="14.5" customHeight="1" thickBot="1">
      <c r="B52" s="122">
        <v>25</v>
      </c>
      <c r="C52" s="175" t="str">
        <f t="shared" si="0"/>
        <v>PumpPlatform ENT_Plan Test_DVP-T0_PL25</v>
      </c>
      <c r="D52" s="176"/>
      <c r="E52" s="177"/>
      <c r="F52" s="60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23"/>
      <c r="S52" s="23"/>
      <c r="T52" s="23"/>
      <c r="U52" s="23"/>
      <c r="V52" s="23"/>
      <c r="W52" s="52"/>
      <c r="X52" s="13"/>
    </row>
    <row r="53" spans="2:24" s="1" customFormat="1" ht="14.5" customHeight="1" thickBot="1">
      <c r="B53" s="122">
        <v>26</v>
      </c>
      <c r="C53" s="175" t="str">
        <f t="shared" si="0"/>
        <v>PumpPlatform ENT_Plan Test_DVP-T0_PL26</v>
      </c>
      <c r="D53" s="176"/>
      <c r="E53" s="177"/>
      <c r="F53" s="60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23"/>
      <c r="S53" s="23"/>
      <c r="T53" s="23"/>
      <c r="U53" s="23"/>
      <c r="V53" s="23"/>
      <c r="W53" s="52"/>
      <c r="X53" s="13"/>
    </row>
    <row r="54" spans="2:24" s="1" customFormat="1" ht="14.5" customHeight="1" thickBot="1">
      <c r="B54" s="122">
        <v>27</v>
      </c>
      <c r="C54" s="175" t="str">
        <f t="shared" si="0"/>
        <v>PumpPlatform ENT_Plan Test_DVP-T0_PL27</v>
      </c>
      <c r="D54" s="176"/>
      <c r="E54" s="177"/>
      <c r="F54" s="60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23"/>
      <c r="S54" s="23"/>
      <c r="T54" s="23"/>
      <c r="U54" s="23"/>
      <c r="V54" s="23"/>
      <c r="W54" s="52"/>
      <c r="X54" s="13"/>
    </row>
    <row r="55" spans="2:24" s="1" customFormat="1" ht="14.5" customHeight="1" thickBot="1">
      <c r="B55" s="122">
        <v>28</v>
      </c>
      <c r="C55" s="175" t="str">
        <f t="shared" si="0"/>
        <v>PumpPlatform ENT_Plan Test_DVP-T0_PL28</v>
      </c>
      <c r="D55" s="176"/>
      <c r="E55" s="177"/>
      <c r="F55" s="60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23"/>
      <c r="S55" s="23"/>
      <c r="T55" s="23"/>
      <c r="U55" s="23"/>
      <c r="V55" s="23"/>
      <c r="W55" s="52"/>
      <c r="X55" s="13"/>
    </row>
    <row r="56" spans="2:24" s="1" customFormat="1" ht="14.5" customHeight="1" thickBot="1">
      <c r="B56" s="122">
        <v>29</v>
      </c>
      <c r="C56" s="175" t="str">
        <f t="shared" si="0"/>
        <v>PumpPlatform ENT_Plan Test_DVP-T0_PL29</v>
      </c>
      <c r="D56" s="176"/>
      <c r="E56" s="177"/>
      <c r="F56" s="60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22"/>
      <c r="S56" s="22"/>
      <c r="T56" s="22"/>
      <c r="U56" s="24"/>
      <c r="V56" s="24"/>
      <c r="W56" s="18"/>
      <c r="X56" s="10"/>
    </row>
    <row r="57" spans="2:24" s="1" customFormat="1" ht="14.5" customHeight="1" thickBot="1">
      <c r="B57" s="122">
        <v>30</v>
      </c>
      <c r="C57" s="175" t="str">
        <f t="shared" si="0"/>
        <v>PumpPlatform ENT_Plan Test_DVP-T0_PL30</v>
      </c>
      <c r="D57" s="176"/>
      <c r="E57" s="177"/>
      <c r="F57" s="60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22"/>
      <c r="S57" s="22"/>
      <c r="T57" s="22"/>
      <c r="U57" s="22"/>
      <c r="V57" s="22"/>
      <c r="W57" s="18"/>
      <c r="X57" s="10"/>
    </row>
    <row r="58" spans="2:24" s="1" customFormat="1" ht="14.5" customHeight="1" thickBot="1">
      <c r="B58" s="122">
        <v>31</v>
      </c>
      <c r="C58" s="175" t="str">
        <f t="shared" si="0"/>
        <v>PumpPlatform ENT_Plan Test_DVP-T0_PL31</v>
      </c>
      <c r="D58" s="176"/>
      <c r="E58" s="177"/>
      <c r="F58" s="60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22"/>
      <c r="S58" s="22"/>
      <c r="T58" s="22"/>
      <c r="U58" s="22"/>
      <c r="V58" s="22"/>
      <c r="W58" s="18"/>
      <c r="X58" s="10"/>
    </row>
    <row r="59" spans="2:24" s="1" customFormat="1" ht="14.5" customHeight="1" thickBot="1">
      <c r="B59" s="122">
        <v>32</v>
      </c>
      <c r="C59" s="175" t="str">
        <f t="shared" si="0"/>
        <v>PumpPlatform ENT_Plan Test_DVP-T0_PL32</v>
      </c>
      <c r="D59" s="176"/>
      <c r="E59" s="177"/>
      <c r="F59" s="60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22"/>
      <c r="S59" s="22"/>
      <c r="T59" s="22"/>
      <c r="U59" s="22"/>
      <c r="V59" s="22"/>
      <c r="W59" s="18"/>
      <c r="X59" s="10"/>
    </row>
    <row r="60" spans="2:24" s="1" customFormat="1" ht="14.5" customHeight="1" thickBot="1">
      <c r="B60" s="122">
        <v>33</v>
      </c>
      <c r="C60" s="175" t="str">
        <f t="shared" ref="C60:C91" si="1">$S$18&amp;"_Plan Test_"&amp;$S$22&amp;"_PL"&amp;$B60</f>
        <v>PumpPlatform ENT_Plan Test_DVP-T0_PL33</v>
      </c>
      <c r="D60" s="176"/>
      <c r="E60" s="177"/>
      <c r="F60" s="60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22"/>
      <c r="S60" s="22"/>
      <c r="T60" s="22"/>
      <c r="U60" s="22"/>
      <c r="V60" s="22"/>
      <c r="W60" s="18"/>
      <c r="X60" s="10"/>
    </row>
    <row r="61" spans="2:24" s="1" customFormat="1" ht="14.5" customHeight="1" thickBot="1">
      <c r="B61" s="122">
        <v>34</v>
      </c>
      <c r="C61" s="175" t="str">
        <f t="shared" si="1"/>
        <v>PumpPlatform ENT_Plan Test_DVP-T0_PL34</v>
      </c>
      <c r="D61" s="176"/>
      <c r="E61" s="177"/>
      <c r="F61" s="60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22"/>
      <c r="S61" s="22"/>
      <c r="T61" s="22"/>
      <c r="U61" s="22"/>
      <c r="V61" s="22"/>
      <c r="W61" s="18"/>
      <c r="X61" s="10"/>
    </row>
    <row r="62" spans="2:24" s="1" customFormat="1" ht="14.5" customHeight="1" thickBot="1">
      <c r="B62" s="122">
        <v>35</v>
      </c>
      <c r="C62" s="175" t="str">
        <f t="shared" si="1"/>
        <v>PumpPlatform ENT_Plan Test_DVP-T0_PL35</v>
      </c>
      <c r="D62" s="176"/>
      <c r="E62" s="177"/>
      <c r="F62" s="60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22"/>
      <c r="S62" s="22"/>
      <c r="T62" s="22"/>
      <c r="U62" s="22"/>
      <c r="V62" s="22"/>
      <c r="W62" s="18"/>
      <c r="X62" s="10"/>
    </row>
    <row r="63" spans="2:24" s="1" customFormat="1" ht="14.5" customHeight="1" thickBot="1">
      <c r="B63" s="122">
        <v>36</v>
      </c>
      <c r="C63" s="175" t="str">
        <f t="shared" si="1"/>
        <v>PumpPlatform ENT_Plan Test_DVP-T0_PL36</v>
      </c>
      <c r="D63" s="176"/>
      <c r="E63" s="177"/>
      <c r="F63" s="60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23"/>
      <c r="S63" s="23"/>
      <c r="T63" s="23"/>
      <c r="U63" s="23"/>
      <c r="V63" s="23"/>
      <c r="W63" s="18"/>
      <c r="X63" s="10"/>
    </row>
    <row r="64" spans="2:24" s="1" customFormat="1" ht="14.5" customHeight="1" thickBot="1">
      <c r="B64" s="122">
        <v>37</v>
      </c>
      <c r="C64" s="175" t="str">
        <f t="shared" si="1"/>
        <v>PumpPlatform ENT_Plan Test_DVP-T0_PL37</v>
      </c>
      <c r="D64" s="176"/>
      <c r="E64" s="177"/>
      <c r="F64" s="60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23"/>
      <c r="S64" s="23"/>
      <c r="T64" s="23"/>
      <c r="U64" s="23"/>
      <c r="V64" s="23"/>
      <c r="W64" s="18"/>
      <c r="X64" s="10"/>
    </row>
    <row r="65" spans="2:24" s="1" customFormat="1" ht="14.5" customHeight="1" thickBot="1">
      <c r="B65" s="122">
        <v>38</v>
      </c>
      <c r="C65" s="175" t="str">
        <f t="shared" si="1"/>
        <v>PumpPlatform ENT_Plan Test_DVP-T0_PL38</v>
      </c>
      <c r="D65" s="176"/>
      <c r="E65" s="177"/>
      <c r="F65" s="60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23"/>
      <c r="S65" s="23"/>
      <c r="T65" s="23"/>
      <c r="U65" s="23"/>
      <c r="V65" s="23"/>
      <c r="W65" s="18"/>
      <c r="X65" s="10"/>
    </row>
    <row r="66" spans="2:24" s="1" customFormat="1" ht="14.5" customHeight="1" thickBot="1">
      <c r="B66" s="122">
        <v>39</v>
      </c>
      <c r="C66" s="175" t="str">
        <f t="shared" si="1"/>
        <v>PumpPlatform ENT_Plan Test_DVP-T0_PL39</v>
      </c>
      <c r="D66" s="176"/>
      <c r="E66" s="177"/>
      <c r="F66" s="60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23"/>
      <c r="S66" s="23"/>
      <c r="T66" s="23"/>
      <c r="U66" s="23"/>
      <c r="V66" s="23"/>
      <c r="W66" s="18"/>
      <c r="X66" s="10"/>
    </row>
    <row r="67" spans="2:24" s="1" customFormat="1" ht="14.5" customHeight="1" thickBot="1">
      <c r="B67" s="122">
        <v>40</v>
      </c>
      <c r="C67" s="175" t="str">
        <f t="shared" si="1"/>
        <v>PumpPlatform ENT_Plan Test_DVP-T0_PL40</v>
      </c>
      <c r="D67" s="176"/>
      <c r="E67" s="177"/>
      <c r="F67" s="60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23"/>
      <c r="S67" s="23"/>
      <c r="T67" s="23"/>
      <c r="U67" s="23"/>
      <c r="V67" s="23"/>
      <c r="W67" s="18"/>
      <c r="X67" s="10"/>
    </row>
    <row r="68" spans="2:24" s="1" customFormat="1" ht="14.5" customHeight="1" thickBot="1">
      <c r="B68" s="122">
        <v>41</v>
      </c>
      <c r="C68" s="175" t="str">
        <f t="shared" si="1"/>
        <v>PumpPlatform ENT_Plan Test_DVP-T0_PL41</v>
      </c>
      <c r="D68" s="176"/>
      <c r="E68" s="177"/>
      <c r="F68" s="60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23"/>
      <c r="S68" s="23"/>
      <c r="T68" s="23"/>
      <c r="U68" s="23"/>
      <c r="V68" s="23"/>
      <c r="W68" s="18"/>
      <c r="X68" s="10"/>
    </row>
    <row r="69" spans="2:24" s="1" customFormat="1" ht="14.5" customHeight="1" thickBot="1">
      <c r="B69" s="122">
        <v>42</v>
      </c>
      <c r="C69" s="175" t="str">
        <f t="shared" si="1"/>
        <v>PumpPlatform ENT_Plan Test_DVP-T0_PL42</v>
      </c>
      <c r="D69" s="176"/>
      <c r="E69" s="177"/>
      <c r="F69" s="60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23"/>
      <c r="S69" s="23"/>
      <c r="T69" s="23"/>
      <c r="U69" s="23"/>
      <c r="V69" s="23"/>
      <c r="W69" s="18"/>
      <c r="X69" s="10"/>
    </row>
    <row r="70" spans="2:24" s="1" customFormat="1" ht="14.5" customHeight="1" thickBot="1">
      <c r="B70" s="122">
        <v>43</v>
      </c>
      <c r="C70" s="175" t="str">
        <f t="shared" si="1"/>
        <v>PumpPlatform ENT_Plan Test_DVP-T0_PL43</v>
      </c>
      <c r="D70" s="176"/>
      <c r="E70" s="177"/>
      <c r="F70" s="60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23"/>
      <c r="S70" s="23"/>
      <c r="T70" s="23"/>
      <c r="U70" s="23"/>
      <c r="V70" s="23"/>
      <c r="W70" s="52"/>
      <c r="X70" s="13"/>
    </row>
    <row r="71" spans="2:24" s="1" customFormat="1" ht="14.5" customHeight="1" thickBot="1">
      <c r="B71" s="122">
        <v>44</v>
      </c>
      <c r="C71" s="175" t="str">
        <f t="shared" si="1"/>
        <v>PumpPlatform ENT_Plan Test_DVP-T0_PL44</v>
      </c>
      <c r="D71" s="176"/>
      <c r="E71" s="177"/>
      <c r="F71" s="60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23"/>
      <c r="S71" s="23"/>
      <c r="T71" s="23"/>
      <c r="U71" s="23"/>
      <c r="V71" s="23"/>
      <c r="W71" s="52"/>
      <c r="X71" s="13"/>
    </row>
    <row r="72" spans="2:24" s="1" customFormat="1" ht="14.5" customHeight="1" thickBot="1">
      <c r="B72" s="122">
        <v>45</v>
      </c>
      <c r="C72" s="175" t="str">
        <f t="shared" si="1"/>
        <v>PumpPlatform ENT_Plan Test_DVP-T0_PL45</v>
      </c>
      <c r="D72" s="176"/>
      <c r="E72" s="177"/>
      <c r="F72" s="60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23"/>
      <c r="S72" s="23"/>
      <c r="T72" s="23"/>
      <c r="U72" s="23"/>
      <c r="V72" s="23"/>
      <c r="W72" s="52"/>
      <c r="X72" s="13"/>
    </row>
    <row r="73" spans="2:24" s="1" customFormat="1" ht="14.5" customHeight="1" thickBot="1">
      <c r="B73" s="122">
        <v>46</v>
      </c>
      <c r="C73" s="175" t="str">
        <f t="shared" si="1"/>
        <v>PumpPlatform ENT_Plan Test_DVP-T0_PL46</v>
      </c>
      <c r="D73" s="176"/>
      <c r="E73" s="177"/>
      <c r="F73" s="60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23"/>
      <c r="S73" s="23"/>
      <c r="T73" s="23"/>
      <c r="U73" s="23"/>
      <c r="V73" s="23"/>
      <c r="W73" s="52"/>
      <c r="X73" s="13"/>
    </row>
    <row r="74" spans="2:24" s="1" customFormat="1" ht="14.5" customHeight="1" thickBot="1">
      <c r="B74" s="122">
        <v>47</v>
      </c>
      <c r="C74" s="175" t="str">
        <f t="shared" si="1"/>
        <v>PumpPlatform ENT_Plan Test_DVP-T0_PL47</v>
      </c>
      <c r="D74" s="176"/>
      <c r="E74" s="177"/>
      <c r="F74" s="60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23"/>
      <c r="S74" s="23"/>
      <c r="T74" s="23"/>
      <c r="U74" s="23"/>
      <c r="V74" s="23"/>
      <c r="W74" s="52"/>
      <c r="X74" s="13"/>
    </row>
    <row r="75" spans="2:24" s="1" customFormat="1" ht="14.5" customHeight="1" thickBot="1">
      <c r="B75" s="122">
        <v>48</v>
      </c>
      <c r="C75" s="175" t="str">
        <f t="shared" si="1"/>
        <v>PumpPlatform ENT_Plan Test_DVP-T0_PL48</v>
      </c>
      <c r="D75" s="176"/>
      <c r="E75" s="177"/>
      <c r="F75" s="60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23"/>
      <c r="S75" s="23"/>
      <c r="T75" s="23"/>
      <c r="U75" s="23"/>
      <c r="V75" s="23"/>
      <c r="W75" s="52"/>
      <c r="X75" s="13"/>
    </row>
    <row r="76" spans="2:24" s="1" customFormat="1" ht="14.5" customHeight="1" thickBot="1">
      <c r="B76" s="122">
        <v>49</v>
      </c>
      <c r="C76" s="175" t="str">
        <f t="shared" si="1"/>
        <v>PumpPlatform ENT_Plan Test_DVP-T0_PL49</v>
      </c>
      <c r="D76" s="176"/>
      <c r="E76" s="177"/>
      <c r="F76" s="60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23"/>
      <c r="S76" s="23"/>
      <c r="T76" s="23"/>
      <c r="U76" s="23"/>
      <c r="V76" s="23"/>
      <c r="W76" s="52"/>
      <c r="X76" s="13"/>
    </row>
    <row r="77" spans="2:24" s="1" customFormat="1" ht="14.5" customHeight="1" thickBot="1">
      <c r="B77" s="122">
        <v>50</v>
      </c>
      <c r="C77" s="175" t="str">
        <f t="shared" si="1"/>
        <v>PumpPlatform ENT_Plan Test_DVP-T0_PL50</v>
      </c>
      <c r="D77" s="176"/>
      <c r="E77" s="177"/>
      <c r="F77" s="60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23"/>
      <c r="S77" s="23"/>
      <c r="T77" s="23"/>
      <c r="U77" s="23"/>
      <c r="V77" s="23"/>
      <c r="W77" s="52"/>
      <c r="X77" s="13"/>
    </row>
    <row r="78" spans="2:24" s="1" customFormat="1" ht="14.5" customHeight="1" thickBot="1">
      <c r="B78" s="122">
        <v>51</v>
      </c>
      <c r="C78" s="175" t="str">
        <f t="shared" si="1"/>
        <v>PumpPlatform ENT_Plan Test_DVP-T0_PL51</v>
      </c>
      <c r="D78" s="176"/>
      <c r="E78" s="177"/>
      <c r="F78" s="60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23"/>
      <c r="S78" s="23"/>
      <c r="T78" s="23"/>
      <c r="U78" s="23"/>
      <c r="V78" s="23"/>
      <c r="W78" s="52"/>
      <c r="X78" s="13"/>
    </row>
    <row r="79" spans="2:24" s="1" customFormat="1" ht="14.5" customHeight="1" thickBot="1">
      <c r="B79" s="122">
        <v>52</v>
      </c>
      <c r="C79" s="175" t="str">
        <f t="shared" si="1"/>
        <v>PumpPlatform ENT_Plan Test_DVP-T0_PL52</v>
      </c>
      <c r="D79" s="176"/>
      <c r="E79" s="177"/>
      <c r="F79" s="60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23"/>
      <c r="S79" s="23"/>
      <c r="T79" s="23"/>
      <c r="U79" s="23"/>
      <c r="V79" s="23"/>
      <c r="W79" s="52"/>
      <c r="X79" s="13"/>
    </row>
    <row r="80" spans="2:24" s="1" customFormat="1" ht="14.5" customHeight="1" thickBot="1">
      <c r="B80" s="122">
        <v>53</v>
      </c>
      <c r="C80" s="175" t="str">
        <f t="shared" si="1"/>
        <v>PumpPlatform ENT_Plan Test_DVP-T0_PL53</v>
      </c>
      <c r="D80" s="176"/>
      <c r="E80" s="177"/>
      <c r="F80" s="60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22"/>
      <c r="S80" s="22"/>
      <c r="T80" s="22"/>
      <c r="U80" s="22"/>
      <c r="V80" s="22"/>
      <c r="W80" s="18"/>
      <c r="X80" s="10"/>
    </row>
    <row r="81" spans="2:24" s="1" customFormat="1" ht="14.5" customHeight="1" thickBot="1">
      <c r="B81" s="122">
        <v>54</v>
      </c>
      <c r="C81" s="175" t="str">
        <f t="shared" si="1"/>
        <v>PumpPlatform ENT_Plan Test_DVP-T0_PL54</v>
      </c>
      <c r="D81" s="176"/>
      <c r="E81" s="177"/>
      <c r="F81" s="60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22"/>
      <c r="S81" s="22"/>
      <c r="T81" s="22"/>
      <c r="U81" s="22"/>
      <c r="V81" s="22"/>
      <c r="W81" s="18"/>
      <c r="X81" s="10"/>
    </row>
    <row r="82" spans="2:24" s="1" customFormat="1" ht="14.5" customHeight="1" thickBot="1">
      <c r="B82" s="122">
        <v>55</v>
      </c>
      <c r="C82" s="175" t="str">
        <f t="shared" si="1"/>
        <v>PumpPlatform ENT_Plan Test_DVP-T0_PL55</v>
      </c>
      <c r="D82" s="176"/>
      <c r="E82" s="177"/>
      <c r="F82" s="60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22"/>
      <c r="S82" s="22"/>
      <c r="T82" s="22"/>
      <c r="U82" s="22"/>
      <c r="V82" s="22"/>
      <c r="W82" s="18"/>
      <c r="X82" s="10"/>
    </row>
    <row r="83" spans="2:24" s="1" customFormat="1" ht="14.5" customHeight="1" thickBot="1">
      <c r="B83" s="122">
        <v>56</v>
      </c>
      <c r="C83" s="175" t="str">
        <f t="shared" si="1"/>
        <v>PumpPlatform ENT_Plan Test_DVP-T0_PL56</v>
      </c>
      <c r="D83" s="176"/>
      <c r="E83" s="177"/>
      <c r="F83" s="60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23"/>
      <c r="S83" s="23"/>
      <c r="T83" s="23"/>
      <c r="U83" s="23"/>
      <c r="V83" s="23"/>
      <c r="W83" s="18"/>
      <c r="X83" s="10"/>
    </row>
    <row r="84" spans="2:24" s="1" customFormat="1" ht="14.5" customHeight="1" thickBot="1">
      <c r="B84" s="122">
        <v>57</v>
      </c>
      <c r="C84" s="175" t="str">
        <f t="shared" si="1"/>
        <v>PumpPlatform ENT_Plan Test_DVP-T0_PL57</v>
      </c>
      <c r="D84" s="176"/>
      <c r="E84" s="177"/>
      <c r="F84" s="60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23"/>
      <c r="S84" s="23"/>
      <c r="T84" s="23"/>
      <c r="U84" s="23"/>
      <c r="V84" s="23"/>
      <c r="W84" s="18"/>
      <c r="X84" s="10"/>
    </row>
    <row r="85" spans="2:24" s="1" customFormat="1" ht="14.5" customHeight="1" thickBot="1">
      <c r="B85" s="122">
        <v>58</v>
      </c>
      <c r="C85" s="175" t="str">
        <f t="shared" si="1"/>
        <v>PumpPlatform ENT_Plan Test_DVP-T0_PL58</v>
      </c>
      <c r="D85" s="176"/>
      <c r="E85" s="177"/>
      <c r="F85" s="60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23"/>
      <c r="S85" s="23"/>
      <c r="T85" s="23"/>
      <c r="U85" s="23"/>
      <c r="V85" s="23"/>
      <c r="W85" s="18"/>
      <c r="X85" s="10"/>
    </row>
    <row r="86" spans="2:24" s="1" customFormat="1" ht="14.5" customHeight="1" thickBot="1">
      <c r="B86" s="122">
        <v>59</v>
      </c>
      <c r="C86" s="175" t="str">
        <f t="shared" si="1"/>
        <v>PumpPlatform ENT_Plan Test_DVP-T0_PL59</v>
      </c>
      <c r="D86" s="176"/>
      <c r="E86" s="177"/>
      <c r="F86" s="60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23"/>
      <c r="S86" s="23"/>
      <c r="T86" s="23"/>
      <c r="U86" s="23"/>
      <c r="V86" s="23"/>
      <c r="W86" s="18"/>
      <c r="X86" s="10"/>
    </row>
    <row r="87" spans="2:24" s="1" customFormat="1" ht="14.5" customHeight="1" thickBot="1">
      <c r="B87" s="122">
        <v>60</v>
      </c>
      <c r="C87" s="175" t="str">
        <f t="shared" si="1"/>
        <v>PumpPlatform ENT_Plan Test_DVP-T0_PL60</v>
      </c>
      <c r="D87" s="176"/>
      <c r="E87" s="177"/>
      <c r="F87" s="60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23"/>
      <c r="S87" s="23"/>
      <c r="T87" s="23"/>
      <c r="U87" s="23"/>
      <c r="V87" s="23"/>
      <c r="W87" s="18"/>
      <c r="X87" s="10"/>
    </row>
    <row r="88" spans="2:24" s="1" customFormat="1" ht="14.5" customHeight="1" thickBot="1">
      <c r="B88" s="122">
        <v>61</v>
      </c>
      <c r="C88" s="175" t="str">
        <f t="shared" si="1"/>
        <v>PumpPlatform ENT_Plan Test_DVP-T0_PL61</v>
      </c>
      <c r="D88" s="176"/>
      <c r="E88" s="177"/>
      <c r="F88" s="60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23"/>
      <c r="S88" s="23"/>
      <c r="T88" s="23"/>
      <c r="U88" s="23"/>
      <c r="V88" s="23"/>
      <c r="W88" s="18"/>
      <c r="X88" s="10"/>
    </row>
    <row r="89" spans="2:24" s="1" customFormat="1" ht="14.5" customHeight="1" thickBot="1">
      <c r="B89" s="122">
        <v>62</v>
      </c>
      <c r="C89" s="175" t="str">
        <f t="shared" si="1"/>
        <v>PumpPlatform ENT_Plan Test_DVP-T0_PL62</v>
      </c>
      <c r="D89" s="176"/>
      <c r="E89" s="177"/>
      <c r="F89" s="60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23"/>
      <c r="S89" s="23"/>
      <c r="T89" s="23"/>
      <c r="U89" s="23"/>
      <c r="V89" s="23"/>
      <c r="W89" s="18"/>
      <c r="X89" s="10"/>
    </row>
    <row r="90" spans="2:24" s="1" customFormat="1" ht="14.5" customHeight="1" thickBot="1">
      <c r="B90" s="122">
        <v>63</v>
      </c>
      <c r="C90" s="175" t="str">
        <f t="shared" si="1"/>
        <v>PumpPlatform ENT_Plan Test_DVP-T0_PL63</v>
      </c>
      <c r="D90" s="176"/>
      <c r="E90" s="177"/>
      <c r="F90" s="60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23"/>
      <c r="S90" s="23"/>
      <c r="T90" s="23"/>
      <c r="U90" s="23"/>
      <c r="V90" s="23"/>
      <c r="W90" s="52"/>
      <c r="X90" s="13"/>
    </row>
    <row r="91" spans="2:24" s="1" customFormat="1" ht="14.5" customHeight="1" thickBot="1">
      <c r="B91" s="122">
        <v>64</v>
      </c>
      <c r="C91" s="175" t="str">
        <f t="shared" si="1"/>
        <v>PumpPlatform ENT_Plan Test_DVP-T0_PL64</v>
      </c>
      <c r="D91" s="176"/>
      <c r="E91" s="177"/>
      <c r="F91" s="60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23"/>
      <c r="S91" s="23"/>
      <c r="T91" s="23"/>
      <c r="U91" s="23"/>
      <c r="V91" s="23"/>
      <c r="W91" s="52"/>
      <c r="X91" s="13"/>
    </row>
    <row r="92" spans="2:24" s="1" customFormat="1" ht="14.5" customHeight="1" thickBot="1">
      <c r="B92" s="122">
        <v>65</v>
      </c>
      <c r="C92" s="175" t="str">
        <f t="shared" ref="C92:C102" si="2">$S$18&amp;"_Plan Test_"&amp;$S$22&amp;"_PL"&amp;$B92</f>
        <v>PumpPlatform ENT_Plan Test_DVP-T0_PL65</v>
      </c>
      <c r="D92" s="176"/>
      <c r="E92" s="177"/>
      <c r="F92" s="60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23"/>
      <c r="S92" s="23"/>
      <c r="T92" s="23"/>
      <c r="U92" s="23"/>
      <c r="V92" s="23"/>
      <c r="W92" s="52"/>
      <c r="X92" s="13"/>
    </row>
    <row r="93" spans="2:24" s="1" customFormat="1" ht="14.5" customHeight="1" thickBot="1">
      <c r="B93" s="122">
        <v>66</v>
      </c>
      <c r="C93" s="175" t="str">
        <f t="shared" si="2"/>
        <v>PumpPlatform ENT_Plan Test_DVP-T0_PL66</v>
      </c>
      <c r="D93" s="176"/>
      <c r="E93" s="177"/>
      <c r="F93" s="60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23"/>
      <c r="S93" s="23"/>
      <c r="T93" s="23"/>
      <c r="U93" s="23"/>
      <c r="V93" s="23"/>
      <c r="W93" s="52"/>
      <c r="X93" s="13"/>
    </row>
    <row r="94" spans="2:24" s="1" customFormat="1" ht="14.5" customHeight="1" thickBot="1">
      <c r="B94" s="122">
        <v>67</v>
      </c>
      <c r="C94" s="175" t="str">
        <f t="shared" si="2"/>
        <v>PumpPlatform ENT_Plan Test_DVP-T0_PL67</v>
      </c>
      <c r="D94" s="176"/>
      <c r="E94" s="177"/>
      <c r="F94" s="60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23"/>
      <c r="S94" s="23"/>
      <c r="T94" s="23"/>
      <c r="U94" s="23"/>
      <c r="V94" s="23"/>
      <c r="W94" s="52"/>
      <c r="X94" s="13"/>
    </row>
    <row r="95" spans="2:24" s="1" customFormat="1" ht="14.5" customHeight="1" thickBot="1">
      <c r="B95" s="122">
        <v>68</v>
      </c>
      <c r="C95" s="175" t="str">
        <f t="shared" si="2"/>
        <v>PumpPlatform ENT_Plan Test_DVP-T0_PL68</v>
      </c>
      <c r="D95" s="176"/>
      <c r="E95" s="177"/>
      <c r="F95" s="60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23"/>
      <c r="S95" s="23"/>
      <c r="T95" s="23"/>
      <c r="U95" s="23"/>
      <c r="V95" s="23"/>
      <c r="W95" s="52"/>
      <c r="X95" s="13"/>
    </row>
    <row r="96" spans="2:24" s="1" customFormat="1" ht="14.5" customHeight="1" thickBot="1">
      <c r="B96" s="122">
        <v>69</v>
      </c>
      <c r="C96" s="175" t="str">
        <f t="shared" si="2"/>
        <v>PumpPlatform ENT_Plan Test_DVP-T0_PL69</v>
      </c>
      <c r="D96" s="176"/>
      <c r="E96" s="177"/>
      <c r="F96" s="60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23"/>
      <c r="S96" s="23"/>
      <c r="T96" s="23"/>
      <c r="U96" s="23"/>
      <c r="V96" s="23"/>
      <c r="W96" s="52"/>
      <c r="X96" s="13"/>
    </row>
    <row r="97" spans="2:44" s="1" customFormat="1" ht="14.5" customHeight="1" thickBot="1">
      <c r="B97" s="122">
        <v>70</v>
      </c>
      <c r="C97" s="175" t="str">
        <f t="shared" si="2"/>
        <v>PumpPlatform ENT_Plan Test_DVP-T0_PL70</v>
      </c>
      <c r="D97" s="176"/>
      <c r="E97" s="177"/>
      <c r="F97" s="60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23"/>
      <c r="S97" s="23"/>
      <c r="T97" s="23"/>
      <c r="U97" s="23"/>
      <c r="V97" s="23"/>
      <c r="W97" s="52"/>
      <c r="X97" s="13"/>
    </row>
    <row r="98" spans="2:44" s="1" customFormat="1" ht="14.5" customHeight="1" thickBot="1">
      <c r="B98" s="122">
        <v>71</v>
      </c>
      <c r="C98" s="175" t="str">
        <f t="shared" si="2"/>
        <v>PumpPlatform ENT_Plan Test_DVP-T0_PL71</v>
      </c>
      <c r="D98" s="176"/>
      <c r="E98" s="177"/>
      <c r="F98" s="60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23"/>
      <c r="S98" s="23"/>
      <c r="T98" s="23"/>
      <c r="U98" s="23"/>
      <c r="V98" s="23"/>
      <c r="W98" s="52"/>
      <c r="X98" s="13"/>
    </row>
    <row r="99" spans="2:44" s="1" customFormat="1" ht="14.5" customHeight="1" thickBot="1">
      <c r="B99" s="122">
        <v>72</v>
      </c>
      <c r="C99" s="175" t="str">
        <f t="shared" si="2"/>
        <v>PumpPlatform ENT_Plan Test_DVP-T0_PL72</v>
      </c>
      <c r="D99" s="176"/>
      <c r="E99" s="177"/>
      <c r="F99" s="60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23"/>
      <c r="S99" s="23"/>
      <c r="T99" s="23"/>
      <c r="U99" s="23"/>
      <c r="V99" s="23"/>
      <c r="W99" s="52"/>
      <c r="X99" s="13"/>
    </row>
    <row r="100" spans="2:44" s="1" customFormat="1" ht="14.5" customHeight="1" thickBot="1">
      <c r="B100" s="122">
        <v>73</v>
      </c>
      <c r="C100" s="175" t="str">
        <f t="shared" si="2"/>
        <v>PumpPlatform ENT_Plan Test_DVP-T0_PL73</v>
      </c>
      <c r="D100" s="176"/>
      <c r="E100" s="177"/>
      <c r="F100" s="60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23"/>
      <c r="S100" s="23"/>
      <c r="T100" s="23"/>
      <c r="U100" s="23"/>
      <c r="V100" s="23"/>
      <c r="W100" s="52"/>
      <c r="X100" s="13"/>
    </row>
    <row r="101" spans="2:44" s="1" customFormat="1" ht="14.5" customHeight="1" thickBot="1">
      <c r="B101" s="122"/>
      <c r="C101" s="175" t="str">
        <f t="shared" si="2"/>
        <v>PumpPlatform ENT_Plan Test_DVP-T0_PL</v>
      </c>
      <c r="D101" s="176"/>
      <c r="E101" s="177"/>
      <c r="F101" s="60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23"/>
      <c r="S101" s="23"/>
      <c r="T101" s="23"/>
      <c r="U101" s="23"/>
      <c r="V101" s="23"/>
      <c r="W101" s="52"/>
      <c r="X101" s="13"/>
    </row>
    <row r="102" spans="2:44" s="1" customFormat="1" ht="14.5" customHeight="1" thickBot="1">
      <c r="B102" s="122"/>
      <c r="C102" s="175" t="str">
        <f t="shared" si="2"/>
        <v>PumpPlatform ENT_Plan Test_DVP-T0_PL</v>
      </c>
      <c r="D102" s="176"/>
      <c r="E102" s="177"/>
      <c r="F102" s="60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23"/>
      <c r="S102" s="23"/>
      <c r="T102" s="23"/>
      <c r="U102" s="23"/>
      <c r="V102" s="23"/>
      <c r="W102" s="52"/>
      <c r="X102" s="13"/>
    </row>
    <row r="103" spans="2:44" s="1" customFormat="1" ht="15" thickBot="1">
      <c r="B103" s="169" t="s">
        <v>18</v>
      </c>
      <c r="C103" s="170"/>
      <c r="D103" s="170"/>
      <c r="E103" s="171"/>
      <c r="F103" s="125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38"/>
      <c r="S103" s="38"/>
      <c r="T103" s="38"/>
      <c r="U103" s="38"/>
      <c r="V103" s="38"/>
      <c r="W103" s="38"/>
      <c r="X103" s="39"/>
    </row>
    <row r="104" spans="2:44" s="1" customFormat="1" ht="15" thickBot="1">
      <c r="B104" s="172"/>
      <c r="C104" s="173"/>
      <c r="D104" s="173"/>
      <c r="E104" s="174"/>
      <c r="F104" s="59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40"/>
      <c r="AM104" s="40"/>
      <c r="AN104" s="40"/>
      <c r="AO104" s="40"/>
      <c r="AP104" s="40"/>
      <c r="AQ104" s="40"/>
      <c r="AR104" s="41"/>
    </row>
    <row r="105" spans="2:44" s="1" customFormat="1"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</row>
    <row r="106" spans="2:44" s="1" customFormat="1"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</row>
    <row r="107" spans="2:44" s="1" customFormat="1"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</row>
    <row r="108" spans="2:44" s="1" customFormat="1"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</row>
    <row r="109" spans="2:44" s="1" customFormat="1"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</row>
    <row r="110" spans="2:44" s="1" customFormat="1"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</row>
    <row r="111" spans="2:44" s="1" customFormat="1"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</row>
    <row r="112" spans="2:44" s="1" customFormat="1"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</row>
    <row r="113" spans="9:37" s="1" customFormat="1"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</row>
    <row r="114" spans="9:37" s="1" customFormat="1"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</row>
    <row r="115" spans="9:37" s="1" customFormat="1"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</row>
    <row r="116" spans="9:37" s="1" customFormat="1"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</row>
    <row r="117" spans="9:37" s="1" customFormat="1"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</row>
    <row r="118" spans="9:37" s="1" customFormat="1"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</row>
    <row r="119" spans="9:37" s="1" customFormat="1"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31"/>
      <c r="T119" s="131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</row>
    <row r="120" spans="9:37" s="1" customFormat="1"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</row>
    <row r="121" spans="9:37" s="1" customFormat="1"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</row>
    <row r="122" spans="9:37" s="1" customFormat="1"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</row>
    <row r="123" spans="9:37" s="1" customFormat="1"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</row>
    <row r="124" spans="9:37" s="1" customFormat="1"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</row>
    <row r="125" spans="9:37" s="1" customFormat="1"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</row>
    <row r="126" spans="9:37" s="1" customFormat="1"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  <c r="AG126" s="126"/>
      <c r="AH126" s="126"/>
      <c r="AI126" s="126"/>
      <c r="AJ126" s="126"/>
      <c r="AK126" s="126"/>
    </row>
    <row r="127" spans="9:37" s="1" customFormat="1"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</row>
    <row r="128" spans="9:37" s="1" customFormat="1"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</row>
    <row r="129" spans="9:37" s="1" customFormat="1"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</row>
    <row r="130" spans="9:37" s="1" customFormat="1"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</row>
    <row r="131" spans="9:37" s="1" customFormat="1"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</row>
    <row r="132" spans="9:37" s="1" customFormat="1"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</row>
    <row r="133" spans="9:37" s="1" customFormat="1"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</row>
    <row r="134" spans="9:37" s="1" customFormat="1"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</row>
    <row r="135" spans="9:37" s="1" customFormat="1"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</row>
    <row r="136" spans="9:37" s="1" customFormat="1"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</row>
    <row r="137" spans="9:37" s="1" customFormat="1"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</row>
    <row r="138" spans="9:37" s="1" customFormat="1"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  <c r="AG138" s="126"/>
      <c r="AH138" s="126"/>
      <c r="AI138" s="126"/>
      <c r="AJ138" s="126"/>
      <c r="AK138" s="126"/>
    </row>
    <row r="139" spans="9:37" s="1" customFormat="1"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  <c r="AA139" s="126"/>
      <c r="AB139" s="126"/>
      <c r="AC139" s="126"/>
      <c r="AD139" s="126"/>
      <c r="AE139" s="126"/>
      <c r="AF139" s="126"/>
      <c r="AG139" s="126"/>
      <c r="AH139" s="126"/>
      <c r="AI139" s="126"/>
      <c r="AJ139" s="126"/>
      <c r="AK139" s="126"/>
    </row>
    <row r="140" spans="9:37" s="1" customFormat="1"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  <c r="AA140" s="126"/>
      <c r="AB140" s="126"/>
      <c r="AC140" s="126"/>
      <c r="AD140" s="126"/>
      <c r="AE140" s="126"/>
      <c r="AF140" s="126"/>
      <c r="AG140" s="126"/>
      <c r="AH140" s="126"/>
      <c r="AI140" s="126"/>
      <c r="AJ140" s="126"/>
      <c r="AK140" s="126"/>
    </row>
    <row r="141" spans="9:37" s="1" customFormat="1"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  <c r="AA141" s="126"/>
      <c r="AB141" s="126"/>
      <c r="AC141" s="126"/>
      <c r="AD141" s="126"/>
      <c r="AE141" s="126"/>
      <c r="AF141" s="126"/>
      <c r="AG141" s="126"/>
      <c r="AH141" s="126"/>
      <c r="AI141" s="126"/>
      <c r="AJ141" s="126"/>
      <c r="AK141" s="126"/>
    </row>
    <row r="142" spans="9:37" s="1" customFormat="1"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  <c r="AA142" s="126"/>
      <c r="AB142" s="126"/>
      <c r="AC142" s="126"/>
      <c r="AD142" s="126"/>
      <c r="AE142" s="126"/>
      <c r="AF142" s="126"/>
      <c r="AG142" s="126"/>
      <c r="AH142" s="126"/>
      <c r="AI142" s="126"/>
      <c r="AJ142" s="126"/>
      <c r="AK142" s="126"/>
    </row>
    <row r="143" spans="9:37" s="1" customFormat="1"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</row>
    <row r="144" spans="9:37" s="1" customFormat="1"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</row>
    <row r="145" spans="9:37" s="1" customFormat="1"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26"/>
    </row>
    <row r="146" spans="9:37" s="1" customFormat="1"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26"/>
    </row>
  </sheetData>
  <mergeCells count="110">
    <mergeCell ref="C86:E86"/>
    <mergeCell ref="C87:E87"/>
    <mergeCell ref="C88:E88"/>
    <mergeCell ref="C89:E89"/>
    <mergeCell ref="C81:E81"/>
    <mergeCell ref="C82:E82"/>
    <mergeCell ref="C83:E83"/>
    <mergeCell ref="C84:E84"/>
    <mergeCell ref="C85:E85"/>
    <mergeCell ref="C50:E50"/>
    <mergeCell ref="C51:E51"/>
    <mergeCell ref="C66:E66"/>
    <mergeCell ref="C67:E67"/>
    <mergeCell ref="C68:E68"/>
    <mergeCell ref="C69:E69"/>
    <mergeCell ref="C61:E61"/>
    <mergeCell ref="C62:E62"/>
    <mergeCell ref="C63:E63"/>
    <mergeCell ref="C64:E64"/>
    <mergeCell ref="C65:E65"/>
    <mergeCell ref="C56:E56"/>
    <mergeCell ref="C57:E57"/>
    <mergeCell ref="C58:E58"/>
    <mergeCell ref="C59:E59"/>
    <mergeCell ref="C60:E60"/>
    <mergeCell ref="C102:E102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37:E37"/>
    <mergeCell ref="C38:E38"/>
    <mergeCell ref="C26:E27"/>
    <mergeCell ref="C39:E39"/>
    <mergeCell ref="C40:E40"/>
    <mergeCell ref="C41:E41"/>
    <mergeCell ref="C42:E42"/>
    <mergeCell ref="C80:E80"/>
    <mergeCell ref="C71:E71"/>
    <mergeCell ref="C72:E72"/>
    <mergeCell ref="C73:E73"/>
    <mergeCell ref="C74:E74"/>
    <mergeCell ref="C75:E75"/>
    <mergeCell ref="C76:E76"/>
    <mergeCell ref="C77:E77"/>
    <mergeCell ref="C78:E78"/>
    <mergeCell ref="C52:E52"/>
    <mergeCell ref="C53:E53"/>
    <mergeCell ref="C54:E54"/>
    <mergeCell ref="C55:E55"/>
    <mergeCell ref="C70:E70"/>
    <mergeCell ref="C47:E47"/>
    <mergeCell ref="C48:E48"/>
    <mergeCell ref="C49:E49"/>
    <mergeCell ref="AU13:AU14"/>
    <mergeCell ref="O26:X26"/>
    <mergeCell ref="AW13:AW14"/>
    <mergeCell ref="AX13:AX14"/>
    <mergeCell ref="AT13:AT14"/>
    <mergeCell ref="AR13:AR14"/>
    <mergeCell ref="AQ13:AQ14"/>
    <mergeCell ref="AS13:AS14"/>
    <mergeCell ref="AV13:AV14"/>
    <mergeCell ref="S22:X23"/>
    <mergeCell ref="AC22:AD23"/>
    <mergeCell ref="B15:AD16"/>
    <mergeCell ref="B17:AD17"/>
    <mergeCell ref="B18:C19"/>
    <mergeCell ref="D18:E19"/>
    <mergeCell ref="O18:R19"/>
    <mergeCell ref="S18:AD19"/>
    <mergeCell ref="B12:E14"/>
    <mergeCell ref="O12:X14"/>
    <mergeCell ref="AC12:AD12"/>
    <mergeCell ref="AC13:AD13"/>
    <mergeCell ref="AC14:AD14"/>
    <mergeCell ref="B26:B27"/>
    <mergeCell ref="AO13:AP13"/>
    <mergeCell ref="AK13:AN13"/>
    <mergeCell ref="B103:E104"/>
    <mergeCell ref="C36:E36"/>
    <mergeCell ref="C35:E35"/>
    <mergeCell ref="C34:E34"/>
    <mergeCell ref="C32:E32"/>
    <mergeCell ref="C33:E33"/>
    <mergeCell ref="C31:E31"/>
    <mergeCell ref="C30:E30"/>
    <mergeCell ref="C29:E29"/>
    <mergeCell ref="C28:E28"/>
    <mergeCell ref="C45:E45"/>
    <mergeCell ref="C46:E46"/>
    <mergeCell ref="C79:E79"/>
    <mergeCell ref="B24:AD25"/>
    <mergeCell ref="B20:C21"/>
    <mergeCell ref="D20:E21"/>
    <mergeCell ref="O20:R21"/>
    <mergeCell ref="S20:AD21"/>
    <mergeCell ref="B22:C23"/>
    <mergeCell ref="D22:E23"/>
    <mergeCell ref="O22:R23"/>
    <mergeCell ref="C43:E43"/>
    <mergeCell ref="C44:E44"/>
  </mergeCells>
  <phoneticPr fontId="3" type="noConversion"/>
  <hyperlinks>
    <hyperlink ref="C28:E28" r:id="rId1" display="../Plan de test silicone/PumpPlatform ENT_Plan Test_Dérisking silicone_PL001" xr:uid="{00000000-0004-0000-0400-000000000000}"/>
    <hyperlink ref="C29:E102" r:id="rId2" display="../Plan de test silicone/PumpPlatform ENT_Plan Test_Dérisking silicone_PL001" xr:uid="{00000000-0004-0000-0400-000001000000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Nouveau_Plan_Test">
          <controlPr defaultSize="0" autoLine="0" r:id="rId7">
            <anchor moveWithCells="1">
              <from>
                <xdr:col>15</xdr:col>
                <xdr:colOff>0</xdr:colOff>
                <xdr:row>25</xdr:row>
                <xdr:rowOff>0</xdr:rowOff>
              </from>
              <to>
                <xdr:col>17</xdr:col>
                <xdr:colOff>495300</xdr:colOff>
                <xdr:row>26</xdr:row>
                <xdr:rowOff>107950</xdr:rowOff>
              </to>
            </anchor>
          </controlPr>
        </control>
      </mc:Choice>
      <mc:Fallback>
        <control shapeId="1025" r:id="rId6" name="Nouveau_Plan_Test"/>
      </mc:Fallback>
    </mc:AlternateContent>
    <mc:AlternateContent xmlns:mc="http://schemas.openxmlformats.org/markup-compatibility/2006">
      <mc:Choice Requires="x14">
        <control shapeId="1056" r:id="rId8" name="Button 32">
          <controlPr defaultSize="0" print="0" autoFill="0" autoPict="0" macro="[0]!MàJ">
            <anchor moveWithCells="1" sizeWithCells="1">
              <from>
                <xdr:col>6</xdr:col>
                <xdr:colOff>488950</xdr:colOff>
                <xdr:row>3</xdr:row>
                <xdr:rowOff>152400</xdr:rowOff>
              </from>
              <to>
                <xdr:col>15</xdr:col>
                <xdr:colOff>0</xdr:colOff>
                <xdr:row>7</xdr:row>
                <xdr:rowOff>88900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AE100"/>
  <sheetViews>
    <sheetView zoomScale="58" zoomScaleNormal="58" workbookViewId="0">
      <selection activeCell="H47" sqref="H47"/>
    </sheetView>
  </sheetViews>
  <sheetFormatPr baseColWidth="10" defaultRowHeight="14.5"/>
  <cols>
    <col min="1" max="1" width="10.81640625" style="1"/>
    <col min="2" max="2" width="5.453125" customWidth="1"/>
    <col min="10" max="10" width="12.81640625" customWidth="1"/>
    <col min="11" max="12" width="13.81640625" customWidth="1"/>
    <col min="13" max="13" width="7.1796875" customWidth="1"/>
    <col min="22" max="22" width="15.1796875" customWidth="1"/>
    <col min="23" max="23" width="10.81640625" style="1"/>
  </cols>
  <sheetData>
    <row r="1" spans="2:3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X1" s="1"/>
      <c r="Y1" s="1"/>
      <c r="Z1" s="1"/>
      <c r="AA1" s="1"/>
      <c r="AB1" s="1"/>
      <c r="AC1" s="1"/>
      <c r="AD1" s="1"/>
      <c r="AE1" s="1"/>
    </row>
    <row r="2" spans="2:31" ht="15" thickBo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X2" s="1"/>
      <c r="Y2" s="1"/>
      <c r="Z2" s="1"/>
      <c r="AA2" s="1"/>
      <c r="AB2" s="1"/>
      <c r="AC2" s="1"/>
      <c r="AD2" s="1"/>
      <c r="AE2" s="1"/>
    </row>
    <row r="3" spans="2:31">
      <c r="B3" s="203"/>
      <c r="C3" s="204"/>
      <c r="D3" s="204"/>
      <c r="E3" s="204"/>
      <c r="F3" s="205" t="s">
        <v>0</v>
      </c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04" t="s">
        <v>1</v>
      </c>
      <c r="R3" s="204"/>
      <c r="S3" s="204"/>
      <c r="T3" s="204" t="s">
        <v>2</v>
      </c>
      <c r="U3" s="220"/>
      <c r="V3" s="221"/>
      <c r="X3" s="1"/>
      <c r="Y3" s="1"/>
      <c r="Z3" s="1"/>
      <c r="AA3" s="1"/>
      <c r="AB3" s="1"/>
      <c r="AC3" s="1"/>
      <c r="AD3" s="1"/>
      <c r="AE3" s="1"/>
    </row>
    <row r="4" spans="2:31">
      <c r="B4" s="201"/>
      <c r="C4" s="184"/>
      <c r="D4" s="184"/>
      <c r="E4" s="184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184"/>
      <c r="R4" s="184"/>
      <c r="S4" s="184"/>
      <c r="T4" s="184">
        <v>3</v>
      </c>
      <c r="U4" s="217"/>
      <c r="V4" s="202"/>
      <c r="X4" s="1"/>
      <c r="Y4" s="1"/>
      <c r="Z4" s="1"/>
      <c r="AA4" s="1"/>
      <c r="AB4" s="1"/>
      <c r="AC4" s="1"/>
      <c r="AD4" s="1"/>
      <c r="AE4" s="1"/>
    </row>
    <row r="5" spans="2:31">
      <c r="B5" s="201"/>
      <c r="C5" s="184"/>
      <c r="D5" s="184"/>
      <c r="E5" s="184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184" t="s">
        <v>3</v>
      </c>
      <c r="R5" s="184"/>
      <c r="S5" s="184"/>
      <c r="T5" s="222" t="s">
        <v>4</v>
      </c>
      <c r="U5" s="223"/>
      <c r="V5" s="224"/>
      <c r="X5" s="1"/>
      <c r="Y5" s="1"/>
      <c r="Z5" s="1"/>
      <c r="AA5" s="1"/>
      <c r="AB5" s="1"/>
      <c r="AC5" s="1"/>
      <c r="AD5" s="1"/>
      <c r="AE5" s="1"/>
    </row>
    <row r="6" spans="2:31">
      <c r="B6" s="198" t="s">
        <v>5</v>
      </c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216"/>
      <c r="V6" s="200"/>
      <c r="X6" s="1"/>
      <c r="Y6" s="1"/>
      <c r="Z6" s="1"/>
      <c r="AA6" s="1"/>
      <c r="AB6" s="1"/>
      <c r="AC6" s="1"/>
      <c r="AD6" s="1"/>
      <c r="AE6" s="1"/>
    </row>
    <row r="7" spans="2:31">
      <c r="B7" s="198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  <c r="T7" s="199"/>
      <c r="U7" s="216"/>
      <c r="V7" s="200"/>
      <c r="X7" s="1"/>
      <c r="Y7" s="1"/>
      <c r="Z7" s="1"/>
      <c r="AA7" s="1"/>
      <c r="AB7" s="1"/>
      <c r="AC7" s="1"/>
      <c r="AD7" s="1"/>
      <c r="AE7" s="1"/>
    </row>
    <row r="8" spans="2:31">
      <c r="B8" s="201"/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217"/>
      <c r="V8" s="202"/>
      <c r="X8" s="1"/>
      <c r="Y8" s="1"/>
      <c r="Z8" s="1"/>
      <c r="AA8" s="1"/>
      <c r="AB8" s="1"/>
      <c r="AC8" s="1"/>
      <c r="AD8" s="1"/>
      <c r="AE8" s="1"/>
    </row>
    <row r="9" spans="2:31">
      <c r="B9" s="178" t="s">
        <v>6</v>
      </c>
      <c r="C9" s="179"/>
      <c r="D9" s="186"/>
      <c r="E9" s="186"/>
      <c r="F9" s="179" t="s">
        <v>7</v>
      </c>
      <c r="G9" s="179"/>
      <c r="H9" s="179"/>
      <c r="I9" s="179"/>
      <c r="J9" s="184" t="s">
        <v>8</v>
      </c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217"/>
      <c r="V9" s="202"/>
      <c r="X9" s="1"/>
      <c r="Y9" s="1"/>
      <c r="Z9" s="1"/>
      <c r="AA9" s="1"/>
      <c r="AB9" s="1"/>
      <c r="AC9" s="1"/>
      <c r="AD9" s="1"/>
      <c r="AE9" s="1"/>
    </row>
    <row r="10" spans="2:31">
      <c r="B10" s="178"/>
      <c r="C10" s="179"/>
      <c r="D10" s="186"/>
      <c r="E10" s="186"/>
      <c r="F10" s="179"/>
      <c r="G10" s="179"/>
      <c r="H10" s="179"/>
      <c r="I10" s="179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217"/>
      <c r="V10" s="202"/>
      <c r="X10" s="1"/>
      <c r="Y10" s="1"/>
      <c r="Z10" s="1"/>
      <c r="AA10" s="1"/>
      <c r="AB10" s="1"/>
      <c r="AC10" s="1"/>
      <c r="AD10" s="1"/>
      <c r="AE10" s="1"/>
    </row>
    <row r="11" spans="2:31">
      <c r="B11" s="178" t="s">
        <v>9</v>
      </c>
      <c r="C11" s="179"/>
      <c r="D11" s="184"/>
      <c r="E11" s="184"/>
      <c r="F11" s="179" t="s">
        <v>10</v>
      </c>
      <c r="G11" s="179"/>
      <c r="H11" s="179"/>
      <c r="I11" s="179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217"/>
      <c r="V11" s="202"/>
      <c r="X11" s="1"/>
      <c r="Y11" s="1"/>
      <c r="Z11" s="1"/>
      <c r="AA11" s="1"/>
      <c r="AB11" s="1"/>
      <c r="AC11" s="1"/>
      <c r="AD11" s="1"/>
      <c r="AE11" s="1"/>
    </row>
    <row r="12" spans="2:31">
      <c r="B12" s="178"/>
      <c r="C12" s="179"/>
      <c r="D12" s="184"/>
      <c r="E12" s="184"/>
      <c r="F12" s="179"/>
      <c r="G12" s="179"/>
      <c r="H12" s="179"/>
      <c r="I12" s="179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217"/>
      <c r="V12" s="202"/>
      <c r="X12" s="1"/>
      <c r="Y12" s="1"/>
      <c r="Z12" s="1"/>
      <c r="AA12" s="1"/>
      <c r="AB12" s="1"/>
      <c r="AC12" s="1"/>
      <c r="AD12" s="1"/>
      <c r="AE12" s="1"/>
    </row>
    <row r="13" spans="2:31">
      <c r="B13" s="178" t="s">
        <v>11</v>
      </c>
      <c r="C13" s="179"/>
      <c r="D13" s="184"/>
      <c r="E13" s="184"/>
      <c r="F13" s="179" t="s">
        <v>12</v>
      </c>
      <c r="G13" s="179"/>
      <c r="H13" s="179"/>
      <c r="I13" s="179"/>
      <c r="J13" s="227"/>
      <c r="K13" s="228"/>
      <c r="L13" s="228"/>
      <c r="M13" s="229"/>
      <c r="N13" s="233" t="s">
        <v>51</v>
      </c>
      <c r="O13" s="234"/>
      <c r="P13" s="236"/>
      <c r="Q13" s="225" t="s">
        <v>13</v>
      </c>
      <c r="R13" s="226"/>
      <c r="S13" s="226"/>
      <c r="T13" s="184"/>
      <c r="U13" s="217"/>
      <c r="V13" s="202"/>
      <c r="X13" s="1"/>
      <c r="Y13" s="1"/>
      <c r="Z13" s="1"/>
      <c r="AA13" s="1"/>
      <c r="AB13" s="1"/>
      <c r="AC13" s="1"/>
      <c r="AD13" s="1"/>
      <c r="AE13" s="1"/>
    </row>
    <row r="14" spans="2:31">
      <c r="B14" s="178"/>
      <c r="C14" s="179"/>
      <c r="D14" s="184"/>
      <c r="E14" s="184"/>
      <c r="F14" s="179"/>
      <c r="G14" s="179"/>
      <c r="H14" s="179"/>
      <c r="I14" s="179"/>
      <c r="J14" s="230"/>
      <c r="K14" s="231"/>
      <c r="L14" s="231"/>
      <c r="M14" s="232"/>
      <c r="N14" s="214"/>
      <c r="O14" s="235"/>
      <c r="P14" s="237"/>
      <c r="Q14" s="226"/>
      <c r="R14" s="226"/>
      <c r="S14" s="226"/>
      <c r="T14" s="184"/>
      <c r="U14" s="217"/>
      <c r="V14" s="202"/>
      <c r="X14" s="1"/>
      <c r="Y14" s="1"/>
      <c r="Z14" s="1"/>
      <c r="AA14" s="1"/>
      <c r="AB14" s="1"/>
      <c r="AC14" s="1"/>
      <c r="AD14" s="1"/>
      <c r="AE14" s="1"/>
    </row>
    <row r="15" spans="2:31">
      <c r="B15" s="178" t="s">
        <v>14</v>
      </c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269"/>
      <c r="V15" s="180"/>
      <c r="X15" s="1"/>
      <c r="Y15" s="1"/>
      <c r="Z15" s="1"/>
      <c r="AA15" s="1"/>
      <c r="AB15" s="1"/>
      <c r="AC15" s="1"/>
      <c r="AD15" s="1"/>
      <c r="AE15" s="1"/>
    </row>
    <row r="16" spans="2:31" ht="15" thickBot="1">
      <c r="B16" s="181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233"/>
      <c r="V16" s="183"/>
      <c r="X16" s="1"/>
      <c r="Y16" s="1"/>
      <c r="Z16" s="1"/>
      <c r="AA16" s="1"/>
      <c r="AB16" s="1"/>
      <c r="AC16" s="1"/>
      <c r="AD16" s="1"/>
      <c r="AE16" s="1"/>
    </row>
    <row r="17" spans="2:31">
      <c r="B17" s="2" t="s">
        <v>15</v>
      </c>
      <c r="C17" s="270" t="s">
        <v>16</v>
      </c>
      <c r="D17" s="271"/>
      <c r="E17" s="272"/>
      <c r="F17" s="270" t="s">
        <v>17</v>
      </c>
      <c r="G17" s="271"/>
      <c r="H17" s="271"/>
      <c r="I17" s="271"/>
      <c r="J17" s="273" t="s">
        <v>18</v>
      </c>
      <c r="K17" s="270"/>
      <c r="L17" s="7" t="s">
        <v>40</v>
      </c>
      <c r="M17" s="2" t="s">
        <v>15</v>
      </c>
      <c r="N17" s="270" t="s">
        <v>16</v>
      </c>
      <c r="O17" s="271"/>
      <c r="P17" s="272"/>
      <c r="Q17" s="270" t="s">
        <v>17</v>
      </c>
      <c r="R17" s="271"/>
      <c r="S17" s="271"/>
      <c r="T17" s="270" t="s">
        <v>19</v>
      </c>
      <c r="U17" s="272"/>
      <c r="V17" s="7" t="s">
        <v>40</v>
      </c>
      <c r="X17" s="1"/>
      <c r="Y17" s="1"/>
      <c r="Z17" s="1"/>
      <c r="AA17" s="1"/>
      <c r="AB17" s="1"/>
      <c r="AC17" s="1"/>
      <c r="AD17" s="1"/>
      <c r="AE17" s="1"/>
    </row>
    <row r="18" spans="2:31" ht="25" customHeight="1">
      <c r="B18" s="3">
        <v>1</v>
      </c>
      <c r="C18" s="217"/>
      <c r="D18" s="238"/>
      <c r="E18" s="239"/>
      <c r="F18" s="240" t="s">
        <v>41</v>
      </c>
      <c r="G18" s="176"/>
      <c r="H18" s="176"/>
      <c r="I18" s="176"/>
      <c r="J18" s="184"/>
      <c r="K18" s="217"/>
      <c r="L18" s="9"/>
      <c r="M18" s="3">
        <v>11</v>
      </c>
      <c r="N18" s="217"/>
      <c r="O18" s="238"/>
      <c r="P18" s="239"/>
      <c r="Q18" s="217"/>
      <c r="R18" s="238"/>
      <c r="S18" s="238"/>
      <c r="T18" s="217"/>
      <c r="U18" s="239"/>
      <c r="V18" s="9"/>
      <c r="X18" s="1"/>
      <c r="Y18" s="1"/>
      <c r="Z18" s="1"/>
      <c r="AA18" s="1"/>
      <c r="AB18" s="1"/>
      <c r="AC18" s="1"/>
      <c r="AD18" s="1"/>
      <c r="AE18" s="1"/>
    </row>
    <row r="19" spans="2:31" ht="25" customHeight="1">
      <c r="B19" s="3">
        <v>2</v>
      </c>
      <c r="C19" s="217"/>
      <c r="D19" s="238"/>
      <c r="E19" s="239"/>
      <c r="F19" s="240" t="s">
        <v>42</v>
      </c>
      <c r="G19" s="176"/>
      <c r="H19" s="176"/>
      <c r="I19" s="176"/>
      <c r="J19" s="184"/>
      <c r="K19" s="217"/>
      <c r="L19" s="9"/>
      <c r="M19" s="3">
        <v>12</v>
      </c>
      <c r="N19" s="217"/>
      <c r="O19" s="238"/>
      <c r="P19" s="239"/>
      <c r="Q19" s="217"/>
      <c r="R19" s="238"/>
      <c r="S19" s="238"/>
      <c r="T19" s="217"/>
      <c r="U19" s="239"/>
      <c r="V19" s="9"/>
      <c r="X19" s="1"/>
      <c r="Y19" s="1"/>
      <c r="Z19" s="1"/>
      <c r="AA19" s="1"/>
      <c r="AB19" s="1"/>
      <c r="AC19" s="1"/>
      <c r="AD19" s="1"/>
      <c r="AE19" s="1"/>
    </row>
    <row r="20" spans="2:31" ht="25" customHeight="1">
      <c r="B20" s="3">
        <v>3</v>
      </c>
      <c r="C20" s="217"/>
      <c r="D20" s="238"/>
      <c r="E20" s="239"/>
      <c r="F20" s="240" t="s">
        <v>43</v>
      </c>
      <c r="G20" s="176"/>
      <c r="H20" s="176"/>
      <c r="I20" s="177"/>
      <c r="J20" s="184"/>
      <c r="K20" s="217"/>
      <c r="L20" s="9"/>
      <c r="M20" s="3">
        <v>13</v>
      </c>
      <c r="N20" s="217"/>
      <c r="O20" s="238"/>
      <c r="P20" s="239"/>
      <c r="Q20" s="217"/>
      <c r="R20" s="238"/>
      <c r="S20" s="238"/>
      <c r="T20" s="217"/>
      <c r="U20" s="239"/>
      <c r="V20" s="9"/>
      <c r="X20" s="1"/>
      <c r="Y20" s="1"/>
      <c r="Z20" s="1"/>
      <c r="AA20" s="1"/>
      <c r="AB20" s="1"/>
      <c r="AC20" s="1"/>
      <c r="AD20" s="1"/>
      <c r="AE20" s="1"/>
    </row>
    <row r="21" spans="2:31" ht="25" customHeight="1">
      <c r="B21" s="3">
        <v>4</v>
      </c>
      <c r="C21" s="217"/>
      <c r="D21" s="238"/>
      <c r="E21" s="239"/>
      <c r="F21" s="240" t="s">
        <v>44</v>
      </c>
      <c r="G21" s="176"/>
      <c r="H21" s="176"/>
      <c r="I21" s="177"/>
      <c r="J21" s="184"/>
      <c r="K21" s="217"/>
      <c r="L21" s="9"/>
      <c r="M21" s="3">
        <v>14</v>
      </c>
      <c r="N21" s="217"/>
      <c r="O21" s="238"/>
      <c r="P21" s="239"/>
      <c r="Q21" s="217"/>
      <c r="R21" s="238"/>
      <c r="S21" s="238"/>
      <c r="T21" s="217"/>
      <c r="U21" s="239"/>
      <c r="V21" s="9"/>
      <c r="X21" s="1"/>
      <c r="Y21" s="1"/>
      <c r="Z21" s="1"/>
      <c r="AA21" s="1"/>
      <c r="AB21" s="1"/>
      <c r="AC21" s="1"/>
      <c r="AD21" s="1"/>
      <c r="AE21" s="1"/>
    </row>
    <row r="22" spans="2:31" ht="25" customHeight="1">
      <c r="B22" s="3">
        <v>5</v>
      </c>
      <c r="C22" s="217"/>
      <c r="D22" s="238"/>
      <c r="E22" s="239"/>
      <c r="F22" s="240" t="s">
        <v>45</v>
      </c>
      <c r="G22" s="176"/>
      <c r="H22" s="176"/>
      <c r="I22" s="177"/>
      <c r="J22" s="184"/>
      <c r="K22" s="217"/>
      <c r="L22" s="9"/>
      <c r="M22" s="3">
        <v>15</v>
      </c>
      <c r="N22" s="217"/>
      <c r="O22" s="238"/>
      <c r="P22" s="239"/>
      <c r="Q22" s="217"/>
      <c r="R22" s="238"/>
      <c r="S22" s="238"/>
      <c r="T22" s="217"/>
      <c r="U22" s="239"/>
      <c r="V22" s="9"/>
      <c r="X22" s="1"/>
      <c r="Y22" s="1"/>
      <c r="Z22" s="1"/>
      <c r="AA22" s="1"/>
      <c r="AB22" s="1"/>
      <c r="AC22" s="1"/>
      <c r="AD22" s="1"/>
      <c r="AE22" s="1"/>
    </row>
    <row r="23" spans="2:31" ht="25" customHeight="1">
      <c r="B23" s="3">
        <v>6</v>
      </c>
      <c r="C23" s="217"/>
      <c r="D23" s="238"/>
      <c r="E23" s="239"/>
      <c r="F23" s="240" t="s">
        <v>46</v>
      </c>
      <c r="G23" s="176"/>
      <c r="H23" s="176"/>
      <c r="I23" s="177"/>
      <c r="J23" s="184"/>
      <c r="K23" s="217"/>
      <c r="L23" s="9"/>
      <c r="M23" s="3">
        <v>16</v>
      </c>
      <c r="N23" s="217"/>
      <c r="O23" s="238"/>
      <c r="P23" s="239"/>
      <c r="Q23" s="217"/>
      <c r="R23" s="238"/>
      <c r="S23" s="238"/>
      <c r="T23" s="217"/>
      <c r="U23" s="239"/>
      <c r="V23" s="9"/>
      <c r="X23" s="1"/>
      <c r="Y23" s="1"/>
      <c r="Z23" s="1"/>
      <c r="AA23" s="1"/>
      <c r="AB23" s="1"/>
      <c r="AC23" s="1"/>
      <c r="AD23" s="1"/>
      <c r="AE23" s="1"/>
    </row>
    <row r="24" spans="2:31" ht="25" customHeight="1">
      <c r="B24" s="3">
        <v>7</v>
      </c>
      <c r="C24" s="217"/>
      <c r="D24" s="238"/>
      <c r="E24" s="239"/>
      <c r="F24" s="240" t="s">
        <v>47</v>
      </c>
      <c r="G24" s="176"/>
      <c r="H24" s="176"/>
      <c r="I24" s="177"/>
      <c r="J24" s="186"/>
      <c r="K24" s="241"/>
      <c r="L24" s="12"/>
      <c r="M24" s="3">
        <v>17</v>
      </c>
      <c r="N24" s="217"/>
      <c r="O24" s="238"/>
      <c r="P24" s="239"/>
      <c r="Q24" s="217"/>
      <c r="R24" s="238"/>
      <c r="S24" s="238"/>
      <c r="T24" s="217"/>
      <c r="U24" s="239"/>
      <c r="V24" s="12"/>
      <c r="X24" s="1"/>
      <c r="Y24" s="1"/>
      <c r="Z24" s="1"/>
      <c r="AA24" s="1"/>
      <c r="AB24" s="1"/>
      <c r="AC24" s="1"/>
      <c r="AD24" s="1"/>
      <c r="AE24" s="1"/>
    </row>
    <row r="25" spans="2:31" ht="25" customHeight="1">
      <c r="B25" s="3">
        <v>8</v>
      </c>
      <c r="C25" s="217"/>
      <c r="D25" s="238"/>
      <c r="E25" s="239"/>
      <c r="F25" s="240" t="s">
        <v>48</v>
      </c>
      <c r="G25" s="176"/>
      <c r="H25" s="176"/>
      <c r="I25" s="177"/>
      <c r="J25" s="186"/>
      <c r="K25" s="241"/>
      <c r="L25" s="12"/>
      <c r="M25" s="3">
        <v>18</v>
      </c>
      <c r="N25" s="217"/>
      <c r="O25" s="238"/>
      <c r="P25" s="239"/>
      <c r="Q25" s="217"/>
      <c r="R25" s="238"/>
      <c r="S25" s="238"/>
      <c r="T25" s="217"/>
      <c r="U25" s="239"/>
      <c r="V25" s="12"/>
      <c r="X25" s="1"/>
      <c r="Y25" s="1"/>
      <c r="Z25" s="1"/>
      <c r="AA25" s="1"/>
      <c r="AB25" s="1"/>
      <c r="AC25" s="1"/>
      <c r="AD25" s="1"/>
      <c r="AE25" s="1"/>
    </row>
    <row r="26" spans="2:31" ht="25" customHeight="1">
      <c r="B26" s="3">
        <v>9</v>
      </c>
      <c r="C26" s="217"/>
      <c r="D26" s="238"/>
      <c r="E26" s="239"/>
      <c r="F26" s="240" t="s">
        <v>49</v>
      </c>
      <c r="G26" s="176"/>
      <c r="H26" s="176"/>
      <c r="I26" s="177"/>
      <c r="J26" s="184"/>
      <c r="K26" s="217"/>
      <c r="L26" s="9"/>
      <c r="M26" s="3">
        <v>19</v>
      </c>
      <c r="N26" s="217"/>
      <c r="O26" s="238"/>
      <c r="P26" s="239"/>
      <c r="Q26" s="217"/>
      <c r="R26" s="238"/>
      <c r="S26" s="238"/>
      <c r="T26" s="217"/>
      <c r="U26" s="239"/>
      <c r="V26" s="9"/>
      <c r="X26" s="1"/>
      <c r="Y26" s="1"/>
      <c r="Z26" s="1"/>
      <c r="AA26" s="1"/>
      <c r="AB26" s="1"/>
      <c r="AC26" s="1"/>
      <c r="AD26" s="1"/>
      <c r="AE26" s="1"/>
    </row>
    <row r="27" spans="2:31" ht="25" customHeight="1" thickBot="1">
      <c r="B27" s="4">
        <v>10</v>
      </c>
      <c r="C27" s="227"/>
      <c r="D27" s="228"/>
      <c r="E27" s="229"/>
      <c r="F27" s="280" t="s">
        <v>50</v>
      </c>
      <c r="G27" s="281"/>
      <c r="H27" s="281"/>
      <c r="I27" s="282"/>
      <c r="J27" s="236"/>
      <c r="K27" s="227"/>
      <c r="L27" s="20"/>
      <c r="M27" s="4">
        <v>20</v>
      </c>
      <c r="N27" s="227"/>
      <c r="O27" s="228"/>
      <c r="P27" s="229"/>
      <c r="Q27" s="227"/>
      <c r="R27" s="228"/>
      <c r="S27" s="228"/>
      <c r="T27" s="217"/>
      <c r="U27" s="239"/>
      <c r="V27" s="20"/>
      <c r="X27" s="1"/>
      <c r="Y27" s="1"/>
      <c r="Z27" s="1"/>
      <c r="AA27" s="1"/>
      <c r="AB27" s="1"/>
      <c r="AC27" s="1"/>
      <c r="AD27" s="1"/>
      <c r="AE27" s="1"/>
    </row>
    <row r="28" spans="2:31">
      <c r="B28" s="169" t="s">
        <v>18</v>
      </c>
      <c r="C28" s="170"/>
      <c r="D28" s="170"/>
      <c r="E28" s="171"/>
      <c r="F28" s="274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5"/>
      <c r="T28" s="275"/>
      <c r="U28" s="275"/>
      <c r="V28" s="276"/>
      <c r="X28" s="1"/>
      <c r="Y28" s="1"/>
      <c r="Z28" s="1"/>
      <c r="AA28" s="1"/>
      <c r="AB28" s="1"/>
      <c r="AC28" s="1"/>
      <c r="AD28" s="1"/>
      <c r="AE28" s="1"/>
    </row>
    <row r="29" spans="2:31" ht="15" thickBot="1">
      <c r="B29" s="172"/>
      <c r="C29" s="173"/>
      <c r="D29" s="173"/>
      <c r="E29" s="174"/>
      <c r="F29" s="277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8"/>
      <c r="T29" s="278"/>
      <c r="U29" s="278"/>
      <c r="V29" s="279"/>
      <c r="X29" s="1"/>
      <c r="Y29" s="1"/>
      <c r="Z29" s="1"/>
      <c r="AA29" s="1"/>
      <c r="AB29" s="1"/>
      <c r="AC29" s="1"/>
      <c r="AD29" s="1"/>
      <c r="AE29" s="1"/>
    </row>
    <row r="30" spans="2:31" ht="15" thickBot="1">
      <c r="B30" s="169" t="s">
        <v>20</v>
      </c>
      <c r="C30" s="170"/>
      <c r="D30" s="170"/>
      <c r="E30" s="242"/>
      <c r="F30" s="247" t="s">
        <v>21</v>
      </c>
      <c r="G30" s="248"/>
      <c r="H30" s="248"/>
      <c r="I30" s="248"/>
      <c r="J30" s="249"/>
      <c r="K30" s="42" t="s">
        <v>22</v>
      </c>
      <c r="L30" s="43"/>
      <c r="M30" s="44"/>
      <c r="N30" s="14" t="s">
        <v>23</v>
      </c>
      <c r="O30" s="15"/>
      <c r="P30" s="16" t="s">
        <v>24</v>
      </c>
      <c r="Q30" s="17"/>
      <c r="R30" s="250"/>
      <c r="S30" s="251"/>
      <c r="T30" s="251"/>
      <c r="U30" s="251"/>
      <c r="V30" s="252"/>
      <c r="X30" s="1"/>
      <c r="Y30" s="1"/>
      <c r="Z30" s="1"/>
      <c r="AA30" s="1"/>
      <c r="AB30" s="1"/>
      <c r="AC30" s="1"/>
      <c r="AD30" s="1"/>
      <c r="AE30" s="1"/>
    </row>
    <row r="31" spans="2:31">
      <c r="B31" s="243"/>
      <c r="C31" s="244"/>
      <c r="D31" s="244"/>
      <c r="E31" s="245"/>
      <c r="F31" s="262"/>
      <c r="G31" s="263"/>
      <c r="H31" s="263"/>
      <c r="I31" s="264"/>
      <c r="J31" s="36" t="s">
        <v>25</v>
      </c>
      <c r="K31" s="5" t="s">
        <v>22</v>
      </c>
      <c r="L31" s="19" t="s">
        <v>26</v>
      </c>
      <c r="M31" s="36" t="s">
        <v>25</v>
      </c>
      <c r="N31" s="31"/>
      <c r="O31" s="36" t="s">
        <v>25</v>
      </c>
      <c r="P31" s="28"/>
      <c r="Q31" s="25" t="s">
        <v>25</v>
      </c>
      <c r="R31" s="253"/>
      <c r="S31" s="254"/>
      <c r="T31" s="254"/>
      <c r="U31" s="254"/>
      <c r="V31" s="255"/>
      <c r="X31" s="1"/>
      <c r="Y31" s="1"/>
      <c r="Z31" s="1"/>
      <c r="AA31" s="1"/>
      <c r="AB31" s="1"/>
      <c r="AC31" s="1"/>
      <c r="AD31" s="1"/>
      <c r="AE31" s="1"/>
    </row>
    <row r="32" spans="2:31">
      <c r="B32" s="243"/>
      <c r="C32" s="244"/>
      <c r="D32" s="244"/>
      <c r="E32" s="245"/>
      <c r="F32" s="265"/>
      <c r="G32" s="266"/>
      <c r="H32" s="267"/>
      <c r="I32" s="268"/>
      <c r="J32" s="31"/>
      <c r="K32" s="259"/>
      <c r="L32" s="45"/>
      <c r="M32" s="31"/>
      <c r="N32" s="32"/>
      <c r="O32" s="31"/>
      <c r="P32" s="29"/>
      <c r="Q32" s="28"/>
      <c r="R32" s="253"/>
      <c r="S32" s="254"/>
      <c r="T32" s="254"/>
      <c r="U32" s="254"/>
      <c r="V32" s="255"/>
      <c r="X32" s="1"/>
      <c r="Y32" s="1"/>
      <c r="Z32" s="1"/>
      <c r="AA32" s="1"/>
      <c r="AB32" s="1"/>
      <c r="AC32" s="1"/>
      <c r="AD32" s="1"/>
      <c r="AE32" s="1"/>
    </row>
    <row r="33" spans="2:31">
      <c r="B33" s="243"/>
      <c r="C33" s="244"/>
      <c r="D33" s="244"/>
      <c r="E33" s="245"/>
      <c r="F33" s="265"/>
      <c r="G33" s="266"/>
      <c r="H33" s="267"/>
      <c r="I33" s="268"/>
      <c r="J33" s="32"/>
      <c r="K33" s="260"/>
      <c r="L33" s="46"/>
      <c r="M33" s="32"/>
      <c r="N33" s="32"/>
      <c r="O33" s="32"/>
      <c r="P33" s="29"/>
      <c r="Q33" s="29"/>
      <c r="R33" s="253"/>
      <c r="S33" s="254"/>
      <c r="T33" s="254"/>
      <c r="U33" s="254"/>
      <c r="V33" s="255"/>
      <c r="X33" s="1"/>
      <c r="Y33" s="1"/>
      <c r="Z33" s="1"/>
      <c r="AA33" s="1"/>
      <c r="AB33" s="1"/>
      <c r="AC33" s="1"/>
      <c r="AD33" s="1"/>
      <c r="AE33" s="1"/>
    </row>
    <row r="34" spans="2:31">
      <c r="B34" s="243"/>
      <c r="C34" s="244"/>
      <c r="D34" s="244"/>
      <c r="E34" s="245"/>
      <c r="F34" s="265"/>
      <c r="G34" s="266"/>
      <c r="H34" s="267"/>
      <c r="I34" s="268"/>
      <c r="J34" s="32"/>
      <c r="K34" s="260"/>
      <c r="L34" s="46"/>
      <c r="M34" s="32"/>
      <c r="N34" s="32"/>
      <c r="O34" s="32"/>
      <c r="P34" s="29"/>
      <c r="Q34" s="29"/>
      <c r="R34" s="253"/>
      <c r="S34" s="254"/>
      <c r="T34" s="254"/>
      <c r="U34" s="254"/>
      <c r="V34" s="255"/>
      <c r="X34" s="1"/>
      <c r="Y34" s="1"/>
      <c r="Z34" s="1"/>
      <c r="AA34" s="1"/>
      <c r="AB34" s="1"/>
      <c r="AC34" s="1"/>
      <c r="AD34" s="1"/>
      <c r="AE34" s="1"/>
    </row>
    <row r="35" spans="2:31" ht="15" thickBot="1">
      <c r="B35" s="172"/>
      <c r="C35" s="173"/>
      <c r="D35" s="173"/>
      <c r="E35" s="246"/>
      <c r="F35" s="265"/>
      <c r="G35" s="266"/>
      <c r="H35" s="267"/>
      <c r="I35" s="268"/>
      <c r="J35" s="33"/>
      <c r="K35" s="261"/>
      <c r="L35" s="47"/>
      <c r="M35" s="33"/>
      <c r="N35" s="33"/>
      <c r="O35" s="33"/>
      <c r="P35" s="30"/>
      <c r="Q35" s="30"/>
      <c r="R35" s="256"/>
      <c r="S35" s="257"/>
      <c r="T35" s="257"/>
      <c r="U35" s="257"/>
      <c r="V35" s="258"/>
      <c r="X35" s="1"/>
      <c r="Y35" s="1"/>
      <c r="Z35" s="1"/>
      <c r="AA35" s="1"/>
      <c r="AB35" s="1"/>
      <c r="AC35" s="1"/>
      <c r="AD35" s="1"/>
      <c r="AE35" s="1"/>
    </row>
    <row r="36" spans="2:31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1"/>
      <c r="Y36" s="1"/>
      <c r="Z36" s="1"/>
      <c r="AA36" s="1"/>
      <c r="AB36" s="1"/>
      <c r="AC36" s="1"/>
      <c r="AD36" s="1"/>
      <c r="AE36" s="1"/>
    </row>
    <row r="37" spans="2:3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X37" s="1"/>
      <c r="Y37" s="1"/>
      <c r="Z37" s="1"/>
      <c r="AA37" s="1"/>
      <c r="AB37" s="1"/>
      <c r="AC37" s="1"/>
      <c r="AD37" s="1"/>
      <c r="AE37" s="1"/>
    </row>
    <row r="38" spans="2:3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1"/>
      <c r="Y38" s="1"/>
      <c r="Z38" s="1"/>
      <c r="AA38" s="1"/>
      <c r="AB38" s="1"/>
      <c r="AC38" s="1"/>
      <c r="AD38" s="1"/>
      <c r="AE38" s="1"/>
    </row>
    <row r="39" spans="2:3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1"/>
      <c r="Y39" s="1"/>
      <c r="Z39" s="1"/>
      <c r="AA39" s="1"/>
      <c r="AB39" s="1"/>
      <c r="AC39" s="1"/>
      <c r="AD39" s="1"/>
      <c r="AE39" s="1"/>
    </row>
    <row r="40" spans="2:3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X40" s="1"/>
      <c r="Y40" s="1"/>
      <c r="Z40" s="1"/>
      <c r="AA40" s="1"/>
      <c r="AB40" s="1"/>
      <c r="AC40" s="1"/>
      <c r="AD40" s="1"/>
      <c r="AE40" s="1"/>
    </row>
    <row r="41" spans="2:3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X41" s="1"/>
      <c r="Y41" s="1"/>
      <c r="Z41" s="1"/>
      <c r="AA41" s="1"/>
      <c r="AB41" s="1"/>
      <c r="AC41" s="1"/>
      <c r="AD41" s="1"/>
      <c r="AE41" s="1"/>
    </row>
    <row r="42" spans="2:3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X42" s="1"/>
      <c r="Y42" s="1"/>
      <c r="Z42" s="1"/>
      <c r="AA42" s="1"/>
      <c r="AB42" s="1"/>
      <c r="AC42" s="1"/>
      <c r="AD42" s="1"/>
      <c r="AE42" s="1"/>
    </row>
    <row r="43" spans="2:3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X43" s="1"/>
      <c r="Y43" s="1"/>
      <c r="Z43" s="1"/>
      <c r="AA43" s="1"/>
      <c r="AB43" s="1"/>
      <c r="AC43" s="1"/>
      <c r="AD43" s="1"/>
      <c r="AE43" s="1"/>
    </row>
    <row r="44" spans="2:31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X44" s="1"/>
      <c r="Y44" s="1"/>
      <c r="Z44" s="1"/>
      <c r="AA44" s="1"/>
      <c r="AB44" s="1"/>
      <c r="AC44" s="1"/>
      <c r="AD44" s="1"/>
      <c r="AE44" s="1"/>
    </row>
    <row r="45" spans="2:31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X45" s="1"/>
      <c r="Y45" s="1"/>
      <c r="Z45" s="1"/>
      <c r="AA45" s="1"/>
      <c r="AB45" s="1"/>
      <c r="AC45" s="1"/>
      <c r="AD45" s="1"/>
      <c r="AE45" s="1"/>
    </row>
    <row r="46" spans="2:3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X46" s="1"/>
      <c r="Y46" s="1"/>
      <c r="Z46" s="1"/>
      <c r="AA46" s="1"/>
      <c r="AB46" s="1"/>
      <c r="AC46" s="1"/>
      <c r="AD46" s="1"/>
      <c r="AE46" s="1"/>
    </row>
    <row r="47" spans="2:3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X47" s="1"/>
      <c r="Y47" s="1"/>
      <c r="Z47" s="1"/>
      <c r="AA47" s="1"/>
      <c r="AB47" s="1"/>
      <c r="AC47" s="1"/>
      <c r="AD47" s="1"/>
      <c r="AE47" s="1"/>
    </row>
    <row r="48" spans="2:31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X48" s="1"/>
      <c r="Y48" s="1"/>
      <c r="Z48" s="1"/>
      <c r="AA48" s="1"/>
      <c r="AB48" s="1"/>
      <c r="AC48" s="1"/>
      <c r="AD48" s="1"/>
      <c r="AE48" s="1"/>
    </row>
    <row r="49" spans="2:3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X49" s="1"/>
      <c r="Y49" s="1"/>
      <c r="Z49" s="1"/>
      <c r="AA49" s="1"/>
      <c r="AB49" s="1"/>
      <c r="AC49" s="1"/>
      <c r="AD49" s="1"/>
      <c r="AE49" s="1"/>
    </row>
    <row r="50" spans="2:31">
      <c r="B50" s="1"/>
      <c r="C50" s="1"/>
      <c r="D50" s="1"/>
      <c r="E50" s="1"/>
      <c r="F50" s="1"/>
      <c r="G50" s="1"/>
      <c r="H50" s="1"/>
      <c r="I50" s="1"/>
      <c r="J50" s="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X50" s="1"/>
      <c r="Y50" s="1"/>
      <c r="Z50" s="1"/>
      <c r="AA50" s="1"/>
      <c r="AB50" s="1"/>
      <c r="AC50" s="1"/>
      <c r="AD50" s="1"/>
      <c r="AE50" s="1"/>
    </row>
    <row r="51" spans="2:31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X51" s="1"/>
      <c r="Y51" s="1"/>
      <c r="Z51" s="1"/>
      <c r="AA51" s="1"/>
      <c r="AB51" s="1"/>
      <c r="AC51" s="1"/>
      <c r="AD51" s="1"/>
      <c r="AE51" s="1"/>
    </row>
    <row r="52" spans="2:31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X52" s="1"/>
      <c r="Y52" s="1"/>
      <c r="Z52" s="1"/>
      <c r="AA52" s="1"/>
      <c r="AB52" s="1"/>
      <c r="AC52" s="1"/>
      <c r="AD52" s="1"/>
      <c r="AE52" s="1"/>
    </row>
    <row r="53" spans="2:3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X53" s="1"/>
      <c r="Y53" s="1"/>
      <c r="Z53" s="1"/>
      <c r="AA53" s="1"/>
      <c r="AB53" s="1"/>
      <c r="AC53" s="1"/>
      <c r="AD53" s="1"/>
      <c r="AE53" s="1"/>
    </row>
    <row r="54" spans="2:3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X54" s="1"/>
      <c r="Y54" s="1"/>
      <c r="Z54" s="1"/>
      <c r="AA54" s="1"/>
      <c r="AB54" s="1"/>
      <c r="AC54" s="1"/>
      <c r="AD54" s="1"/>
      <c r="AE54" s="1"/>
    </row>
    <row r="55" spans="2:3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X55" s="1"/>
      <c r="Y55" s="1"/>
      <c r="Z55" s="1"/>
      <c r="AA55" s="1"/>
      <c r="AB55" s="1"/>
      <c r="AC55" s="1"/>
      <c r="AD55" s="1"/>
      <c r="AE55" s="1"/>
    </row>
    <row r="56" spans="2:3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X56" s="1"/>
      <c r="Y56" s="1"/>
      <c r="Z56" s="1"/>
      <c r="AA56" s="1"/>
      <c r="AB56" s="1"/>
      <c r="AC56" s="1"/>
      <c r="AD56" s="1"/>
      <c r="AE56" s="1"/>
    </row>
    <row r="57" spans="2:3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X57" s="1"/>
      <c r="Y57" s="1"/>
      <c r="Z57" s="1"/>
      <c r="AA57" s="1"/>
      <c r="AB57" s="1"/>
      <c r="AC57" s="1"/>
      <c r="AD57" s="1"/>
      <c r="AE57" s="1"/>
    </row>
    <row r="58" spans="2:3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X58" s="1"/>
      <c r="Y58" s="1"/>
      <c r="Z58" s="1"/>
      <c r="AA58" s="1"/>
      <c r="AB58" s="1"/>
      <c r="AC58" s="1"/>
      <c r="AD58" s="1"/>
      <c r="AE58" s="1"/>
    </row>
    <row r="59" spans="2:31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X59" s="1"/>
      <c r="Y59" s="1"/>
      <c r="Z59" s="1"/>
      <c r="AA59" s="1"/>
      <c r="AB59" s="1"/>
      <c r="AC59" s="1"/>
      <c r="AD59" s="1"/>
      <c r="AE59" s="1"/>
    </row>
    <row r="60" spans="2:31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X60" s="1"/>
      <c r="Y60" s="1"/>
      <c r="Z60" s="1"/>
      <c r="AA60" s="1"/>
      <c r="AB60" s="1"/>
      <c r="AC60" s="1"/>
      <c r="AD60" s="1"/>
      <c r="AE60" s="1"/>
    </row>
    <row r="61" spans="2:3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X61" s="1"/>
      <c r="Y61" s="1"/>
      <c r="Z61" s="1"/>
      <c r="AA61" s="1"/>
      <c r="AB61" s="1"/>
      <c r="AC61" s="1"/>
      <c r="AD61" s="1"/>
      <c r="AE61" s="1"/>
    </row>
    <row r="62" spans="2:31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X62" s="1"/>
      <c r="Y62" s="1"/>
      <c r="Z62" s="1"/>
      <c r="AA62" s="1"/>
      <c r="AB62" s="1"/>
      <c r="AC62" s="1"/>
      <c r="AD62" s="1"/>
      <c r="AE62" s="1"/>
    </row>
    <row r="63" spans="2:3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X63" s="1"/>
      <c r="Y63" s="1"/>
      <c r="Z63" s="1"/>
      <c r="AA63" s="1"/>
      <c r="AB63" s="1"/>
      <c r="AC63" s="1"/>
      <c r="AD63" s="1"/>
      <c r="AE63" s="1"/>
    </row>
    <row r="64" spans="2:31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X64" s="1"/>
      <c r="Y64" s="1"/>
      <c r="Z64" s="1"/>
      <c r="AA64" s="1"/>
      <c r="AB64" s="1"/>
      <c r="AC64" s="1"/>
      <c r="AD64" s="1"/>
      <c r="AE64" s="1"/>
    </row>
    <row r="65" spans="2:31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X65" s="1"/>
      <c r="Y65" s="1"/>
      <c r="Z65" s="1"/>
      <c r="AA65" s="1"/>
      <c r="AB65" s="1"/>
      <c r="AC65" s="1"/>
      <c r="AD65" s="1"/>
      <c r="AE65" s="1"/>
    </row>
    <row r="66" spans="2:31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X66" s="1"/>
      <c r="Y66" s="1"/>
      <c r="Z66" s="1"/>
      <c r="AA66" s="1"/>
      <c r="AB66" s="1"/>
      <c r="AC66" s="1"/>
      <c r="AD66" s="1"/>
      <c r="AE66" s="1"/>
    </row>
    <row r="67" spans="2:31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X67" s="1"/>
      <c r="Y67" s="1"/>
      <c r="Z67" s="1"/>
      <c r="AA67" s="1"/>
      <c r="AB67" s="1"/>
      <c r="AC67" s="1"/>
      <c r="AD67" s="1"/>
      <c r="AE67" s="1"/>
    </row>
    <row r="68" spans="2:31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X68" s="1"/>
      <c r="Y68" s="1"/>
      <c r="Z68" s="1"/>
      <c r="AA68" s="1"/>
      <c r="AB68" s="1"/>
      <c r="AC68" s="1"/>
      <c r="AD68" s="1"/>
      <c r="AE68" s="1"/>
    </row>
    <row r="69" spans="2:31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X69" s="1"/>
      <c r="Y69" s="1"/>
      <c r="Z69" s="1"/>
      <c r="AA69" s="1"/>
      <c r="AB69" s="1"/>
      <c r="AC69" s="1"/>
      <c r="AD69" s="1"/>
      <c r="AE69" s="1"/>
    </row>
    <row r="70" spans="2:31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X70" s="1"/>
      <c r="Y70" s="1"/>
      <c r="Z70" s="1"/>
      <c r="AA70" s="1"/>
    </row>
    <row r="71" spans="2:31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X71" s="1"/>
      <c r="Y71" s="1"/>
      <c r="Z71" s="1"/>
      <c r="AA71" s="1"/>
    </row>
    <row r="72" spans="2:31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X72" s="1"/>
      <c r="Y72" s="1"/>
      <c r="Z72" s="1"/>
      <c r="AA72" s="1"/>
    </row>
    <row r="73" spans="2:31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X73" s="1"/>
      <c r="Y73" s="1"/>
      <c r="Z73" s="1"/>
      <c r="AA73" s="1"/>
    </row>
    <row r="74" spans="2:31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X74" s="1"/>
      <c r="Y74" s="1"/>
      <c r="Z74" s="1"/>
      <c r="AA74" s="1"/>
    </row>
    <row r="75" spans="2:31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X75" s="1"/>
      <c r="Y75" s="1"/>
      <c r="Z75" s="1"/>
      <c r="AA75" s="1"/>
    </row>
    <row r="76" spans="2:3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X76" s="1"/>
      <c r="Y76" s="1"/>
      <c r="Z76" s="1"/>
      <c r="AA76" s="1"/>
    </row>
    <row r="77" spans="2:31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X77" s="1"/>
      <c r="Y77" s="1"/>
      <c r="Z77" s="1"/>
      <c r="AA77" s="1"/>
    </row>
    <row r="78" spans="2:31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X78" s="1"/>
      <c r="Y78" s="1"/>
      <c r="Z78" s="1"/>
      <c r="AA78" s="1"/>
    </row>
    <row r="79" spans="2:31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X79" s="1"/>
      <c r="Y79" s="1"/>
      <c r="Z79" s="1"/>
      <c r="AA79" s="1"/>
    </row>
    <row r="80" spans="2:31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X80" s="1"/>
      <c r="Y80" s="1"/>
      <c r="Z80" s="1"/>
      <c r="AA80" s="1"/>
    </row>
    <row r="81" spans="2:27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X81" s="1"/>
      <c r="Y81" s="1"/>
      <c r="Z81" s="1"/>
      <c r="AA81" s="1"/>
    </row>
    <row r="82" spans="2:27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X82" s="1"/>
      <c r="Y82" s="1"/>
      <c r="Z82" s="1"/>
      <c r="AA82" s="1"/>
    </row>
    <row r="83" spans="2:27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X83" s="1"/>
      <c r="Y83" s="1"/>
      <c r="Z83" s="1"/>
      <c r="AA83" s="1"/>
    </row>
    <row r="84" spans="2:27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X84" s="1"/>
      <c r="Y84" s="1"/>
      <c r="Z84" s="1"/>
      <c r="AA84" s="1"/>
    </row>
    <row r="85" spans="2:27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X85" s="1"/>
      <c r="Y85" s="1"/>
      <c r="Z85" s="1"/>
      <c r="AA85" s="1"/>
    </row>
    <row r="86" spans="2:27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X86" s="1"/>
      <c r="Y86" s="1"/>
      <c r="Z86" s="1"/>
      <c r="AA86" s="1"/>
    </row>
    <row r="87" spans="2:27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X87" s="1"/>
      <c r="Y87" s="1"/>
      <c r="Z87" s="1"/>
      <c r="AA87" s="1"/>
    </row>
    <row r="88" spans="2:27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X88" s="1"/>
      <c r="Y88" s="1"/>
      <c r="Z88" s="1"/>
      <c r="AA88" s="1"/>
    </row>
    <row r="89" spans="2:27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X89" s="1"/>
      <c r="Y89" s="1"/>
      <c r="Z89" s="1"/>
      <c r="AA89" s="1"/>
    </row>
    <row r="90" spans="2:27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X90" s="1"/>
      <c r="Y90" s="1"/>
      <c r="Z90" s="1"/>
      <c r="AA90" s="1"/>
    </row>
    <row r="91" spans="2:27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X91" s="1"/>
      <c r="Y91" s="1"/>
      <c r="Z91" s="1"/>
      <c r="AA91" s="1"/>
    </row>
    <row r="92" spans="2:27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X92" s="1"/>
      <c r="Y92" s="1"/>
      <c r="Z92" s="1"/>
      <c r="AA92" s="1"/>
    </row>
    <row r="93" spans="2:27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X93" s="1"/>
      <c r="Y93" s="1"/>
      <c r="Z93" s="1"/>
      <c r="AA93" s="1"/>
    </row>
    <row r="94" spans="2:27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X94" s="1"/>
      <c r="Y94" s="1"/>
      <c r="Z94" s="1"/>
      <c r="AA94" s="1"/>
    </row>
    <row r="95" spans="2:27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X95" s="1"/>
      <c r="Y95" s="1"/>
      <c r="Z95" s="1"/>
      <c r="AA95" s="1"/>
    </row>
    <row r="96" spans="2:27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X96" s="1"/>
      <c r="Y96" s="1"/>
      <c r="Z96" s="1"/>
      <c r="AA96" s="1"/>
    </row>
    <row r="97" spans="2:27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X97" s="1"/>
      <c r="Y97" s="1"/>
      <c r="Z97" s="1"/>
      <c r="AA97" s="1"/>
    </row>
    <row r="98" spans="2:27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X98" s="1"/>
      <c r="Y98" s="1"/>
      <c r="Z98" s="1"/>
      <c r="AA98" s="1"/>
    </row>
    <row r="99" spans="2:27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X99" s="1"/>
      <c r="Y99" s="1"/>
      <c r="Z99" s="1"/>
      <c r="AA99" s="1"/>
    </row>
    <row r="100" spans="2:27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X100" s="1"/>
      <c r="Y100" s="1"/>
      <c r="Z100" s="1"/>
      <c r="AA100" s="1"/>
    </row>
  </sheetData>
  <mergeCells count="108">
    <mergeCell ref="B15:V16"/>
    <mergeCell ref="C17:E17"/>
    <mergeCell ref="F17:I17"/>
    <mergeCell ref="J17:K17"/>
    <mergeCell ref="N17:P17"/>
    <mergeCell ref="Q17:S17"/>
    <mergeCell ref="T17:U17"/>
    <mergeCell ref="B28:E29"/>
    <mergeCell ref="F28:V29"/>
    <mergeCell ref="C27:E27"/>
    <mergeCell ref="F27:I27"/>
    <mergeCell ref="J27:K27"/>
    <mergeCell ref="N27:P27"/>
    <mergeCell ref="Q27:S27"/>
    <mergeCell ref="T27:U27"/>
    <mergeCell ref="C26:E26"/>
    <mergeCell ref="F26:I26"/>
    <mergeCell ref="J26:K26"/>
    <mergeCell ref="N26:P26"/>
    <mergeCell ref="Q26:S26"/>
    <mergeCell ref="T26:U26"/>
    <mergeCell ref="C25:E25"/>
    <mergeCell ref="F25:I25"/>
    <mergeCell ref="J25:K25"/>
    <mergeCell ref="B30:E35"/>
    <mergeCell ref="F30:J30"/>
    <mergeCell ref="R30:V35"/>
    <mergeCell ref="K32:K35"/>
    <mergeCell ref="F31:I31"/>
    <mergeCell ref="F32:G32"/>
    <mergeCell ref="H32:I32"/>
    <mergeCell ref="F33:G33"/>
    <mergeCell ref="H33:I33"/>
    <mergeCell ref="F34:G34"/>
    <mergeCell ref="H34:I34"/>
    <mergeCell ref="F35:G35"/>
    <mergeCell ref="H35:I35"/>
    <mergeCell ref="N25:P25"/>
    <mergeCell ref="Q25:S25"/>
    <mergeCell ref="T25:U25"/>
    <mergeCell ref="C24:E24"/>
    <mergeCell ref="F24:I24"/>
    <mergeCell ref="J24:K24"/>
    <mergeCell ref="N24:P24"/>
    <mergeCell ref="Q24:S24"/>
    <mergeCell ref="T24:U24"/>
    <mergeCell ref="C23:E23"/>
    <mergeCell ref="F23:I23"/>
    <mergeCell ref="J23:K23"/>
    <mergeCell ref="N23:P23"/>
    <mergeCell ref="Q23:S23"/>
    <mergeCell ref="T23:U23"/>
    <mergeCell ref="C22:E22"/>
    <mergeCell ref="F22:I22"/>
    <mergeCell ref="J22:K22"/>
    <mergeCell ref="N22:P22"/>
    <mergeCell ref="Q22:S22"/>
    <mergeCell ref="T22:U22"/>
    <mergeCell ref="C21:E21"/>
    <mergeCell ref="F21:I21"/>
    <mergeCell ref="J21:K21"/>
    <mergeCell ref="N21:P21"/>
    <mergeCell ref="Q21:S21"/>
    <mergeCell ref="T21:U21"/>
    <mergeCell ref="C20:E20"/>
    <mergeCell ref="F20:I20"/>
    <mergeCell ref="J20:K20"/>
    <mergeCell ref="N20:P20"/>
    <mergeCell ref="Q20:S20"/>
    <mergeCell ref="T20:U20"/>
    <mergeCell ref="C19:E19"/>
    <mergeCell ref="F19:I19"/>
    <mergeCell ref="J19:K19"/>
    <mergeCell ref="N19:P19"/>
    <mergeCell ref="Q19:S19"/>
    <mergeCell ref="T19:U19"/>
    <mergeCell ref="C18:E18"/>
    <mergeCell ref="F18:I18"/>
    <mergeCell ref="J18:K18"/>
    <mergeCell ref="N18:P18"/>
    <mergeCell ref="Q18:S18"/>
    <mergeCell ref="T18:U18"/>
    <mergeCell ref="B11:C12"/>
    <mergeCell ref="D11:E12"/>
    <mergeCell ref="F11:I12"/>
    <mergeCell ref="J11:V12"/>
    <mergeCell ref="B13:C14"/>
    <mergeCell ref="D13:E14"/>
    <mergeCell ref="F13:I14"/>
    <mergeCell ref="Q13:S14"/>
    <mergeCell ref="T13:V14"/>
    <mergeCell ref="J13:M14"/>
    <mergeCell ref="N13:O14"/>
    <mergeCell ref="P13:P14"/>
    <mergeCell ref="B6:V7"/>
    <mergeCell ref="B8:V8"/>
    <mergeCell ref="B9:C10"/>
    <mergeCell ref="D9:E10"/>
    <mergeCell ref="F9:I10"/>
    <mergeCell ref="J9:V10"/>
    <mergeCell ref="B3:E5"/>
    <mergeCell ref="F3:P5"/>
    <mergeCell ref="Q3:S3"/>
    <mergeCell ref="T3:V3"/>
    <mergeCell ref="Q4:S4"/>
    <mergeCell ref="T4:V4"/>
    <mergeCell ref="Q5:S5"/>
    <mergeCell ref="T5:V5"/>
  </mergeCells>
  <hyperlinks>
    <hyperlink ref="F18:I18" location="'Test n°1 '!A1" display="'Test n°1 '!A1" xr:uid="{00000000-0004-0000-0300-000000000000}"/>
    <hyperlink ref="F19:I19" location="'Test n°2'!A1" display="'Test n°2'!A1" xr:uid="{00000000-0004-0000-0300-000001000000}"/>
    <hyperlink ref="F20:I20" location="'Test n°3'!A1" display="'Test n°3'!A1" xr:uid="{00000000-0004-0000-0300-000002000000}"/>
    <hyperlink ref="F21:I21" location="'Test n°4'!A1" display="'Test n°4'!A1" xr:uid="{00000000-0004-0000-0300-000003000000}"/>
    <hyperlink ref="F22:I22" location="'Test n°5'!A1" display="'Test n°5'!A1" xr:uid="{00000000-0004-0000-0300-000004000000}"/>
    <hyperlink ref="F23:I23" location="'Test n°6'!A1" display="'Test n°6'!A1" xr:uid="{00000000-0004-0000-0300-000005000000}"/>
    <hyperlink ref="F24:I24" location="'Test n°7'!A1" display="'Test n°7'!A1" xr:uid="{00000000-0004-0000-0300-000006000000}"/>
    <hyperlink ref="F25:I25" location="'Test n°8'!A1" display="'Test n°8'!A1" xr:uid="{00000000-0004-0000-0300-000007000000}"/>
    <hyperlink ref="F26:I26" location="'Test n°9'!A1" display="'Test n°9'!A1" xr:uid="{00000000-0004-0000-0300-000008000000}"/>
    <hyperlink ref="F27:I27" location="'Test n°10'!A1" display="'Test n°10'!A1" xr:uid="{00000000-0004-0000-0300-000009000000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</vt:lpstr>
      <vt:lpstr>Plan de test_DVP</vt:lpstr>
      <vt:lpstr>Plan de 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Lefevrexx, Gwladys</dc:creator>
  <cp:lastModifiedBy>Lefevrexx, Gwladys</cp:lastModifiedBy>
  <dcterms:created xsi:type="dcterms:W3CDTF">2020-10-28T09:08:48Z</dcterms:created>
  <dcterms:modified xsi:type="dcterms:W3CDTF">2021-01-18T08:28:07Z</dcterms:modified>
</cp:coreProperties>
</file>