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9360" windowHeight="4905"/>
  </bookViews>
  <sheets>
    <sheet name="Acceuil" sheetId="1" r:id="rId1"/>
    <sheet name="Janvier" sheetId="2" r:id="rId2"/>
    <sheet name="Février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" l="1"/>
  <c r="G51" i="1"/>
  <c r="H51" i="1"/>
  <c r="I51" i="1"/>
  <c r="J51" i="1"/>
  <c r="K51" i="1"/>
  <c r="L51" i="1"/>
  <c r="M51" i="1"/>
  <c r="N51" i="1"/>
  <c r="O51" i="1"/>
  <c r="P51" i="1"/>
  <c r="Q51" i="1"/>
  <c r="R51" i="1"/>
  <c r="E51" i="1"/>
  <c r="O39" i="1" l="1"/>
  <c r="Q39" i="1"/>
  <c r="R38" i="1"/>
  <c r="P38" i="1"/>
  <c r="N38" i="1"/>
  <c r="M39" i="1" s="1"/>
  <c r="L38" i="1"/>
  <c r="K39" i="1" s="1"/>
  <c r="J38" i="1"/>
  <c r="H38" i="1"/>
  <c r="F38" i="1"/>
  <c r="R36" i="1"/>
  <c r="P36" i="1"/>
  <c r="N36" i="1"/>
  <c r="L36" i="1"/>
  <c r="J36" i="1"/>
  <c r="H36" i="1"/>
  <c r="F36" i="1"/>
  <c r="R34" i="1"/>
  <c r="P34" i="1"/>
  <c r="N34" i="1"/>
  <c r="L34" i="1"/>
  <c r="J34" i="1"/>
  <c r="H34" i="1"/>
  <c r="F34" i="1"/>
  <c r="R32" i="1"/>
  <c r="P32" i="1"/>
  <c r="N32" i="1"/>
  <c r="L32" i="1"/>
  <c r="J32" i="1"/>
  <c r="H32" i="1"/>
  <c r="F32" i="1"/>
  <c r="F20" i="1"/>
  <c r="H20" i="1"/>
  <c r="J20" i="1"/>
  <c r="F22" i="1"/>
  <c r="H22" i="1"/>
  <c r="J22" i="1"/>
  <c r="F24" i="1"/>
  <c r="H24" i="1"/>
  <c r="J24" i="1"/>
  <c r="F26" i="1"/>
  <c r="H26" i="1"/>
  <c r="G27" i="1" s="1"/>
  <c r="J26" i="1"/>
  <c r="I27" i="1" s="1"/>
  <c r="N20" i="1"/>
  <c r="P20" i="1"/>
  <c r="R20" i="1"/>
  <c r="N22" i="1"/>
  <c r="P22" i="1"/>
  <c r="R22" i="1"/>
  <c r="N24" i="1"/>
  <c r="P24" i="1"/>
  <c r="R24" i="1"/>
  <c r="N26" i="1"/>
  <c r="P26" i="1"/>
  <c r="R26" i="1"/>
  <c r="Q27" i="1" s="1"/>
  <c r="L26" i="1"/>
  <c r="K27" i="1" s="1"/>
  <c r="L22" i="1"/>
  <c r="L24" i="1"/>
  <c r="L20" i="1"/>
  <c r="C14" i="1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AG28" i="3" s="1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AD27" i="3"/>
  <c r="AC27" i="3"/>
  <c r="Z27" i="3"/>
  <c r="Y27" i="3"/>
  <c r="V27" i="3"/>
  <c r="U27" i="3"/>
  <c r="Q27" i="3"/>
  <c r="N27" i="3"/>
  <c r="M27" i="3"/>
  <c r="J27" i="3"/>
  <c r="I27" i="3"/>
  <c r="F27" i="3"/>
  <c r="E27" i="3"/>
  <c r="AG26" i="3"/>
  <c r="AH26" i="3" s="1"/>
  <c r="R26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AG24" i="3"/>
  <c r="R24" i="3"/>
  <c r="AH24" i="3" s="1"/>
  <c r="AG23" i="3"/>
  <c r="R23" i="3"/>
  <c r="AH23" i="3" s="1"/>
  <c r="AH22" i="3"/>
  <c r="AG22" i="3"/>
  <c r="R22" i="3"/>
  <c r="AG21" i="3"/>
  <c r="AG25" i="3" s="1"/>
  <c r="R21" i="3"/>
  <c r="R25" i="3" s="1"/>
  <c r="AF20" i="3"/>
  <c r="AF27" i="3" s="1"/>
  <c r="AE20" i="3"/>
  <c r="AE27" i="3" s="1"/>
  <c r="AD20" i="3"/>
  <c r="AC20" i="3"/>
  <c r="AB20" i="3"/>
  <c r="AB27" i="3" s="1"/>
  <c r="AA20" i="3"/>
  <c r="AA27" i="3" s="1"/>
  <c r="Z20" i="3"/>
  <c r="Y20" i="3"/>
  <c r="X20" i="3"/>
  <c r="X27" i="3" s="1"/>
  <c r="W20" i="3"/>
  <c r="W27" i="3" s="1"/>
  <c r="V20" i="3"/>
  <c r="U20" i="3"/>
  <c r="T20" i="3"/>
  <c r="T27" i="3" s="1"/>
  <c r="S20" i="3"/>
  <c r="S27" i="3" s="1"/>
  <c r="AG27" i="3" s="1"/>
  <c r="Q20" i="3"/>
  <c r="P20" i="3"/>
  <c r="P27" i="3" s="1"/>
  <c r="O20" i="3"/>
  <c r="O27" i="3" s="1"/>
  <c r="N20" i="3"/>
  <c r="M20" i="3"/>
  <c r="L20" i="3"/>
  <c r="L27" i="3" s="1"/>
  <c r="K20" i="3"/>
  <c r="K27" i="3" s="1"/>
  <c r="J20" i="3"/>
  <c r="I20" i="3"/>
  <c r="H20" i="3"/>
  <c r="H27" i="3" s="1"/>
  <c r="G20" i="3"/>
  <c r="G27" i="3" s="1"/>
  <c r="F20" i="3"/>
  <c r="E20" i="3"/>
  <c r="D20" i="3"/>
  <c r="D27" i="3" s="1"/>
  <c r="C20" i="3"/>
  <c r="C27" i="3" s="1"/>
  <c r="AG19" i="3"/>
  <c r="R19" i="3"/>
  <c r="AH19" i="3" s="1"/>
  <c r="AG18" i="3"/>
  <c r="R18" i="3"/>
  <c r="AH18" i="3" s="1"/>
  <c r="AH17" i="3"/>
  <c r="AG17" i="3"/>
  <c r="R17" i="3"/>
  <c r="AG16" i="3"/>
  <c r="AH16" i="3" s="1"/>
  <c r="R16" i="3"/>
  <c r="AG15" i="3"/>
  <c r="R15" i="3"/>
  <c r="AH15" i="3" s="1"/>
  <c r="AG14" i="3"/>
  <c r="R14" i="3"/>
  <c r="AH14" i="3" s="1"/>
  <c r="AH13" i="3"/>
  <c r="AG13" i="3"/>
  <c r="R13" i="3"/>
  <c r="AG12" i="3"/>
  <c r="AH12" i="3" s="1"/>
  <c r="R12" i="3"/>
  <c r="AG11" i="3"/>
  <c r="R11" i="3"/>
  <c r="AH11" i="3" s="1"/>
  <c r="AG10" i="3"/>
  <c r="R10" i="3"/>
  <c r="AH10" i="3" s="1"/>
  <c r="AH9" i="3"/>
  <c r="AG9" i="3"/>
  <c r="R9" i="3"/>
  <c r="AG8" i="3"/>
  <c r="AG20" i="3" s="1"/>
  <c r="R8" i="3"/>
  <c r="R20" i="3" s="1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AI28" i="2" s="1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AF27" i="2"/>
  <c r="AB27" i="2"/>
  <c r="X27" i="2"/>
  <c r="T27" i="2"/>
  <c r="P27" i="2"/>
  <c r="L27" i="2"/>
  <c r="AI26" i="2"/>
  <c r="R26" i="2"/>
  <c r="AJ26" i="2" s="1"/>
  <c r="AH25" i="2"/>
  <c r="AG25" i="2"/>
  <c r="AG27" i="2" s="1"/>
  <c r="AF25" i="2"/>
  <c r="AE25" i="2"/>
  <c r="AD25" i="2"/>
  <c r="AC25" i="2"/>
  <c r="AC27" i="2" s="1"/>
  <c r="AB25" i="2"/>
  <c r="AA25" i="2"/>
  <c r="Z25" i="2"/>
  <c r="Y25" i="2"/>
  <c r="Y27" i="2" s="1"/>
  <c r="X25" i="2"/>
  <c r="W25" i="2"/>
  <c r="V25" i="2"/>
  <c r="U25" i="2"/>
  <c r="U27" i="2" s="1"/>
  <c r="T25" i="2"/>
  <c r="S25" i="2"/>
  <c r="Q25" i="2"/>
  <c r="Q27" i="2" s="1"/>
  <c r="P25" i="2"/>
  <c r="O25" i="2"/>
  <c r="N25" i="2"/>
  <c r="M25" i="2"/>
  <c r="M27" i="2" s="1"/>
  <c r="L25" i="2"/>
  <c r="K25" i="2"/>
  <c r="J25" i="2"/>
  <c r="I25" i="2"/>
  <c r="I27" i="2" s="1"/>
  <c r="H25" i="2"/>
  <c r="G25" i="2"/>
  <c r="F25" i="2"/>
  <c r="E25" i="2"/>
  <c r="D25" i="2"/>
  <c r="C25" i="2"/>
  <c r="AI24" i="2"/>
  <c r="AJ24" i="2" s="1"/>
  <c r="R24" i="2"/>
  <c r="AI23" i="2"/>
  <c r="R23" i="2"/>
  <c r="AJ23" i="2" s="1"/>
  <c r="AI22" i="2"/>
  <c r="R22" i="2"/>
  <c r="AJ22" i="2" s="1"/>
  <c r="AJ21" i="2"/>
  <c r="AI21" i="2"/>
  <c r="AI25" i="2" s="1"/>
  <c r="R21" i="2"/>
  <c r="AH20" i="2"/>
  <c r="AH27" i="2" s="1"/>
  <c r="AG20" i="2"/>
  <c r="AF20" i="2"/>
  <c r="AE20" i="2"/>
  <c r="AE27" i="2" s="1"/>
  <c r="AD20" i="2"/>
  <c r="AD27" i="2" s="1"/>
  <c r="AC20" i="2"/>
  <c r="AB20" i="2"/>
  <c r="AA20" i="2"/>
  <c r="AA27" i="2" s="1"/>
  <c r="Z20" i="2"/>
  <c r="Z27" i="2" s="1"/>
  <c r="Y20" i="2"/>
  <c r="X20" i="2"/>
  <c r="W20" i="2"/>
  <c r="W27" i="2" s="1"/>
  <c r="V20" i="2"/>
  <c r="V27" i="2" s="1"/>
  <c r="U20" i="2"/>
  <c r="T20" i="2"/>
  <c r="S20" i="2"/>
  <c r="S27" i="2" s="1"/>
  <c r="Q20" i="2"/>
  <c r="P20" i="2"/>
  <c r="O20" i="2"/>
  <c r="O27" i="2" s="1"/>
  <c r="N20" i="2"/>
  <c r="N27" i="2" s="1"/>
  <c r="M20" i="2"/>
  <c r="L20" i="2"/>
  <c r="K20" i="2"/>
  <c r="K27" i="2" s="1"/>
  <c r="J20" i="2"/>
  <c r="J27" i="2" s="1"/>
  <c r="I20" i="2"/>
  <c r="H20" i="2"/>
  <c r="H27" i="2" s="1"/>
  <c r="G20" i="2"/>
  <c r="G27" i="2" s="1"/>
  <c r="F20" i="2"/>
  <c r="F27" i="2" s="1"/>
  <c r="E20" i="2"/>
  <c r="D20" i="2"/>
  <c r="D27" i="2" s="1"/>
  <c r="C20" i="2"/>
  <c r="C27" i="2" s="1"/>
  <c r="AI19" i="2"/>
  <c r="R19" i="2"/>
  <c r="AJ19" i="2" s="1"/>
  <c r="AJ18" i="2"/>
  <c r="AI18" i="2"/>
  <c r="R18" i="2"/>
  <c r="AI17" i="2"/>
  <c r="AJ17" i="2" s="1"/>
  <c r="R17" i="2"/>
  <c r="AI16" i="2"/>
  <c r="R16" i="2"/>
  <c r="AJ16" i="2" s="1"/>
  <c r="AI15" i="2"/>
  <c r="R15" i="2"/>
  <c r="AJ15" i="2" s="1"/>
  <c r="AJ14" i="2"/>
  <c r="AI14" i="2"/>
  <c r="R14" i="2"/>
  <c r="AI13" i="2"/>
  <c r="AJ13" i="2" s="1"/>
  <c r="R13" i="2"/>
  <c r="AI12" i="2"/>
  <c r="R12" i="2"/>
  <c r="AJ12" i="2" s="1"/>
  <c r="AI11" i="2"/>
  <c r="R11" i="2"/>
  <c r="AJ11" i="2" s="1"/>
  <c r="AI10" i="2"/>
  <c r="R10" i="2"/>
  <c r="AJ10" i="2" s="1"/>
  <c r="AI9" i="2"/>
  <c r="R9" i="2"/>
  <c r="AI8" i="2"/>
  <c r="R8" i="2"/>
  <c r="R20" i="2" s="1"/>
  <c r="F14" i="1" l="1"/>
  <c r="C16" i="1"/>
  <c r="E15" i="1"/>
  <c r="E14" i="1"/>
  <c r="R27" i="3"/>
  <c r="E27" i="2"/>
  <c r="R27" i="2" s="1"/>
  <c r="AJ27" i="2" s="1"/>
  <c r="R28" i="2"/>
  <c r="AJ28" i="2" s="1"/>
  <c r="AJ9" i="2"/>
  <c r="I39" i="1"/>
  <c r="G39" i="1"/>
  <c r="E39" i="1"/>
  <c r="E27" i="1"/>
  <c r="M27" i="1"/>
  <c r="O27" i="1"/>
  <c r="C15" i="1"/>
  <c r="E42" i="1" s="1"/>
  <c r="AJ25" i="2"/>
  <c r="AI27" i="2"/>
  <c r="AH27" i="3"/>
  <c r="R25" i="2"/>
  <c r="AH21" i="3"/>
  <c r="AH25" i="3" s="1"/>
  <c r="AJ8" i="2"/>
  <c r="R28" i="3"/>
  <c r="AH28" i="3" s="1"/>
  <c r="AI20" i="2"/>
  <c r="AH8" i="3"/>
  <c r="AH20" i="3" s="1"/>
  <c r="E54" i="1" l="1"/>
  <c r="E53" i="1"/>
  <c r="E52" i="1"/>
  <c r="Q42" i="1"/>
  <c r="Q53" i="1" s="1"/>
  <c r="M42" i="1"/>
  <c r="M53" i="1" s="1"/>
  <c r="O42" i="1"/>
  <c r="O53" i="1" s="1"/>
  <c r="I42" i="1"/>
  <c r="I53" i="1" s="1"/>
  <c r="K42" i="1"/>
  <c r="K53" i="1" s="1"/>
  <c r="G42" i="1"/>
  <c r="G53" i="1" s="1"/>
  <c r="E28" i="1"/>
  <c r="AJ20" i="2"/>
  <c r="E40" i="1"/>
  <c r="Q54" i="1" l="1"/>
  <c r="Q52" i="1"/>
  <c r="K52" i="1"/>
  <c r="K54" i="1"/>
  <c r="G52" i="1"/>
  <c r="G54" i="1"/>
  <c r="M54" i="1"/>
  <c r="M52" i="1"/>
  <c r="I54" i="1"/>
  <c r="I52" i="1"/>
  <c r="O52" i="1"/>
  <c r="O54" i="1"/>
</calcChain>
</file>

<file path=xl/sharedStrings.xml><?xml version="1.0" encoding="utf-8"?>
<sst xmlns="http://schemas.openxmlformats.org/spreadsheetml/2006/main" count="192" uniqueCount="65">
  <si>
    <t>Date du jour :</t>
  </si>
  <si>
    <t xml:space="preserve">Semaine : </t>
  </si>
  <si>
    <t>Mois :</t>
  </si>
  <si>
    <t>Arrivée :</t>
  </si>
  <si>
    <t>Pause 1</t>
  </si>
  <si>
    <t>Pause Midi</t>
  </si>
  <si>
    <t xml:space="preserve">Pause 2 </t>
  </si>
  <si>
    <t>Départ :</t>
  </si>
  <si>
    <t xml:space="preserve">Début : </t>
  </si>
  <si>
    <t>Fin :</t>
  </si>
  <si>
    <t>Nom :</t>
  </si>
  <si>
    <t>Role :</t>
  </si>
  <si>
    <t>Matricule :</t>
  </si>
  <si>
    <t>Année :</t>
  </si>
  <si>
    <t>CODE PROJET</t>
  </si>
  <si>
    <t>LIBELLE PROJET</t>
  </si>
  <si>
    <t>Project code</t>
  </si>
  <si>
    <t>Project name</t>
  </si>
  <si>
    <t>TOTAL
1ere Q</t>
  </si>
  <si>
    <t>TOTAL
2 ème Q</t>
  </si>
  <si>
    <t>TOTAL
MOIS</t>
  </si>
  <si>
    <t>TOTAL Projets</t>
  </si>
  <si>
    <t>A09941-093H</t>
  </si>
  <si>
    <t>Formation STT</t>
  </si>
  <si>
    <t>Réunion interne de service</t>
  </si>
  <si>
    <t>TOTAL Actions / Métiers</t>
  </si>
  <si>
    <t>Heures Absences</t>
  </si>
  <si>
    <t>Congés - Maladie - Ferié - 
Fermeture site</t>
  </si>
  <si>
    <t>TOTAL Heures</t>
  </si>
  <si>
    <t>TOTAL Jours travaillés</t>
  </si>
  <si>
    <t>Date :</t>
  </si>
  <si>
    <t>Visa :</t>
  </si>
  <si>
    <t>Emetteur</t>
  </si>
  <si>
    <t>Manager responsable</t>
  </si>
  <si>
    <t>Congés - Maladie - 
Fermeture site</t>
  </si>
  <si>
    <t>Lundi</t>
  </si>
  <si>
    <t>Mardi</t>
  </si>
  <si>
    <t>Mercredi</t>
  </si>
  <si>
    <t>Jeudi</t>
  </si>
  <si>
    <t>Vendredi</t>
  </si>
  <si>
    <t>Samedi</t>
  </si>
  <si>
    <t>Dimanche</t>
  </si>
  <si>
    <t>Ma</t>
  </si>
  <si>
    <t>Me</t>
  </si>
  <si>
    <t>Je</t>
  </si>
  <si>
    <t>Lu</t>
  </si>
  <si>
    <t>Ve</t>
  </si>
  <si>
    <t>Sa</t>
  </si>
  <si>
    <t>Di</t>
  </si>
  <si>
    <t>Total semaine :</t>
  </si>
  <si>
    <t>Total jour :</t>
  </si>
  <si>
    <t>Théorique</t>
  </si>
  <si>
    <t>Réel</t>
  </si>
  <si>
    <t>Vie série - VU</t>
  </si>
  <si>
    <t>Vie série - VP</t>
  </si>
  <si>
    <t>XFA MY 2020</t>
  </si>
  <si>
    <t>VU</t>
  </si>
  <si>
    <t>VP</t>
  </si>
  <si>
    <t>XFAMY2020</t>
  </si>
  <si>
    <t>reel</t>
  </si>
  <si>
    <t>pour fichier</t>
  </si>
  <si>
    <t>Total calculé</t>
  </si>
  <si>
    <t>Jour du mois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</si>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</sst>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[h]:mm:ss;@"/>
    <numFmt numFmtId="166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54">
    <xf numFmtId="0" fontId="0" fillId="0" borderId="0" xfId="0"/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3" fillId="0" borderId="0" xfId="1" applyFont="1" applyAlignment="1" applyProtection="1">
      <alignment horizontal="centerContinuous" vertical="center"/>
      <protection locked="0"/>
    </xf>
    <xf numFmtId="0" fontId="4" fillId="2" borderId="0" xfId="0" applyFont="1" applyFill="1" applyProtection="1">
      <protection locked="0"/>
    </xf>
    <xf numFmtId="0" fontId="4" fillId="0" borderId="0" xfId="0" applyFont="1" applyProtection="1">
      <protection locked="0"/>
    </xf>
    <xf numFmtId="0" fontId="0" fillId="0" borderId="0" xfId="0" applyAlignment="1" applyProtection="1">
      <alignment horizontal="center"/>
    </xf>
    <xf numFmtId="0" fontId="4" fillId="3" borderId="0" xfId="0" applyFont="1" applyFill="1" applyProtection="1">
      <protection locked="0"/>
    </xf>
    <xf numFmtId="0" fontId="3" fillId="0" borderId="0" xfId="1" applyFont="1" applyAlignment="1" applyProtection="1">
      <alignment horizontal="left" vertical="center"/>
    </xf>
    <xf numFmtId="0" fontId="5" fillId="4" borderId="1" xfId="1" applyFont="1" applyFill="1" applyBorder="1" applyAlignment="1" applyProtection="1">
      <alignment vertical="center" wrapText="1"/>
      <protection locked="0"/>
    </xf>
    <xf numFmtId="0" fontId="5" fillId="4" borderId="2" xfId="1" applyFont="1" applyFill="1" applyBorder="1" applyAlignment="1" applyProtection="1">
      <alignment vertical="center" wrapText="1"/>
      <protection locked="0"/>
    </xf>
    <xf numFmtId="0" fontId="5" fillId="4" borderId="5" xfId="1" applyFont="1" applyFill="1" applyBorder="1" applyAlignment="1" applyProtection="1">
      <alignment vertical="center"/>
      <protection locked="0"/>
    </xf>
    <xf numFmtId="0" fontId="5" fillId="4" borderId="6" xfId="1" applyFont="1" applyFill="1" applyBorder="1" applyAlignment="1" applyProtection="1">
      <alignment vertical="center"/>
      <protection locked="0"/>
    </xf>
    <xf numFmtId="1" fontId="5" fillId="4" borderId="7" xfId="1" applyNumberFormat="1" applyFont="1" applyFill="1" applyBorder="1" applyAlignment="1" applyProtection="1">
      <alignment horizontal="center" vertical="center" wrapText="1"/>
      <protection locked="0"/>
    </xf>
    <xf numFmtId="1" fontId="5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3" fillId="5" borderId="9" xfId="1" applyFont="1" applyFill="1" applyBorder="1" applyAlignment="1" applyProtection="1">
      <alignment horizontal="center" vertical="center" wrapText="1"/>
      <protection locked="0"/>
    </xf>
    <xf numFmtId="0" fontId="3" fillId="5" borderId="10" xfId="1" applyFont="1" applyFill="1" applyBorder="1" applyAlignment="1" applyProtection="1">
      <alignment horizontal="center" vertical="center" wrapText="1"/>
      <protection locked="0"/>
    </xf>
    <xf numFmtId="0" fontId="5" fillId="4" borderId="11" xfId="1" applyFont="1" applyFill="1" applyBorder="1" applyAlignment="1" applyProtection="1">
      <alignment horizontal="center" vertical="center" wrapText="1"/>
      <protection locked="0"/>
    </xf>
    <xf numFmtId="1" fontId="3" fillId="0" borderId="1" xfId="1" applyNumberFormat="1" applyFont="1" applyBorder="1" applyAlignment="1" applyProtection="1">
      <alignment vertical="center"/>
      <protection locked="0"/>
    </xf>
    <xf numFmtId="1" fontId="3" fillId="0" borderId="2" xfId="1" applyNumberFormat="1" applyFont="1" applyBorder="1" applyAlignment="1" applyProtection="1">
      <alignment vertical="center"/>
    </xf>
    <xf numFmtId="1" fontId="3" fillId="6" borderId="1" xfId="1" applyNumberFormat="1" applyFont="1" applyFill="1" applyBorder="1" applyAlignment="1" applyProtection="1">
      <alignment vertical="center"/>
      <protection locked="0"/>
    </xf>
    <xf numFmtId="1" fontId="3" fillId="0" borderId="12" xfId="1" applyNumberFormat="1" applyFont="1" applyFill="1" applyBorder="1" applyAlignment="1" applyProtection="1">
      <alignment vertical="center"/>
      <protection locked="0"/>
    </xf>
    <xf numFmtId="1" fontId="3" fillId="7" borderId="12" xfId="1" applyNumberFormat="1" applyFont="1" applyFill="1" applyBorder="1" applyAlignment="1" applyProtection="1">
      <alignment vertical="center"/>
      <protection locked="0"/>
    </xf>
    <xf numFmtId="1" fontId="3" fillId="5" borderId="13" xfId="1" applyNumberFormat="1" applyFont="1" applyFill="1" applyBorder="1" applyAlignment="1" applyProtection="1">
      <alignment vertical="center"/>
      <protection locked="0"/>
    </xf>
    <xf numFmtId="1" fontId="5" fillId="4" borderId="4" xfId="1" applyNumberFormat="1" applyFont="1" applyFill="1" applyBorder="1" applyAlignment="1" applyProtection="1">
      <alignment vertical="center"/>
      <protection locked="0"/>
    </xf>
    <xf numFmtId="1" fontId="3" fillId="0" borderId="14" xfId="1" applyNumberFormat="1" applyFont="1" applyBorder="1" applyAlignment="1" applyProtection="1">
      <alignment vertical="center"/>
      <protection locked="0"/>
    </xf>
    <xf numFmtId="1" fontId="3" fillId="0" borderId="15" xfId="1" applyNumberFormat="1" applyFont="1" applyBorder="1" applyAlignment="1" applyProtection="1">
      <alignment vertical="center"/>
    </xf>
    <xf numFmtId="1" fontId="3" fillId="6" borderId="16" xfId="1" applyNumberFormat="1" applyFont="1" applyFill="1" applyBorder="1" applyAlignment="1" applyProtection="1">
      <alignment vertical="center"/>
      <protection locked="0"/>
    </xf>
    <xf numFmtId="1" fontId="5" fillId="4" borderId="17" xfId="1" applyNumberFormat="1" applyFont="1" applyFill="1" applyBorder="1" applyAlignment="1" applyProtection="1">
      <alignment vertical="center"/>
      <protection locked="0"/>
    </xf>
    <xf numFmtId="1" fontId="3" fillId="0" borderId="16" xfId="1" applyNumberFormat="1" applyFont="1" applyFill="1" applyBorder="1" applyAlignment="1" applyProtection="1">
      <alignment vertical="center"/>
      <protection locked="0"/>
    </xf>
    <xf numFmtId="0" fontId="4" fillId="0" borderId="12" xfId="0" applyFont="1" applyFill="1" applyBorder="1" applyProtection="1">
      <protection locked="0"/>
    </xf>
    <xf numFmtId="0" fontId="4" fillId="0" borderId="13" xfId="0" applyFont="1" applyFill="1" applyBorder="1" applyProtection="1">
      <protection locked="0"/>
    </xf>
    <xf numFmtId="0" fontId="4" fillId="5" borderId="17" xfId="0" applyFont="1" applyFill="1" applyBorder="1" applyProtection="1">
      <protection locked="0"/>
    </xf>
    <xf numFmtId="1" fontId="3" fillId="0" borderId="15" xfId="1" applyNumberFormat="1" applyFont="1" applyBorder="1" applyAlignment="1" applyProtection="1">
      <alignment vertical="center"/>
      <protection locked="0"/>
    </xf>
    <xf numFmtId="1" fontId="5" fillId="4" borderId="18" xfId="1" applyNumberFormat="1" applyFont="1" applyFill="1" applyBorder="1" applyAlignment="1" applyProtection="1">
      <alignment vertical="center"/>
      <protection locked="0"/>
    </xf>
    <xf numFmtId="1" fontId="5" fillId="4" borderId="19" xfId="1" applyNumberFormat="1" applyFont="1" applyFill="1" applyBorder="1" applyAlignment="1" applyProtection="1">
      <alignment vertical="center"/>
      <protection locked="0"/>
    </xf>
    <xf numFmtId="1" fontId="5" fillId="4" borderId="20" xfId="1" applyNumberFormat="1" applyFont="1" applyFill="1" applyBorder="1" applyAlignment="1" applyProtection="1">
      <alignment vertical="center"/>
      <protection locked="0"/>
    </xf>
    <xf numFmtId="1" fontId="5" fillId="4" borderId="21" xfId="1" applyNumberFormat="1" applyFont="1" applyFill="1" applyBorder="1" applyAlignment="1" applyProtection="1">
      <alignment vertical="center"/>
      <protection locked="0"/>
    </xf>
    <xf numFmtId="1" fontId="3" fillId="5" borderId="22" xfId="1" applyNumberFormat="1" applyFont="1" applyFill="1" applyBorder="1" applyAlignment="1" applyProtection="1">
      <alignment vertical="center"/>
      <protection locked="0"/>
    </xf>
    <xf numFmtId="1" fontId="5" fillId="4" borderId="23" xfId="1" applyNumberFormat="1" applyFont="1" applyFill="1" applyBorder="1" applyAlignment="1" applyProtection="1">
      <alignment vertical="center"/>
      <protection locked="0"/>
    </xf>
    <xf numFmtId="1" fontId="5" fillId="4" borderId="24" xfId="1" applyNumberFormat="1" applyFont="1" applyFill="1" applyBorder="1" applyAlignment="1" applyProtection="1">
      <alignment vertical="center"/>
      <protection locked="0"/>
    </xf>
    <xf numFmtId="1" fontId="3" fillId="5" borderId="25" xfId="1" applyNumberFormat="1" applyFont="1" applyFill="1" applyBorder="1" applyAlignment="1" applyProtection="1">
      <alignment vertical="center"/>
      <protection locked="0"/>
    </xf>
    <xf numFmtId="1" fontId="5" fillId="4" borderId="25" xfId="1" applyNumberFormat="1" applyFont="1" applyFill="1" applyBorder="1" applyAlignment="1" applyProtection="1">
      <alignment vertical="center"/>
      <protection locked="0"/>
    </xf>
    <xf numFmtId="1" fontId="3" fillId="0" borderId="16" xfId="1" applyNumberFormat="1" applyFont="1" applyBorder="1" applyAlignment="1" applyProtection="1">
      <alignment vertical="center"/>
      <protection locked="0"/>
    </xf>
    <xf numFmtId="1" fontId="3" fillId="0" borderId="26" xfId="1" applyNumberFormat="1" applyFont="1" applyBorder="1" applyAlignment="1" applyProtection="1">
      <alignment vertical="center"/>
      <protection locked="0"/>
    </xf>
    <xf numFmtId="1" fontId="3" fillId="0" borderId="27" xfId="1" applyNumberFormat="1" applyFont="1" applyFill="1" applyBorder="1" applyAlignment="1" applyProtection="1">
      <alignment vertical="center"/>
      <protection locked="0"/>
    </xf>
    <xf numFmtId="1" fontId="3" fillId="7" borderId="27" xfId="1" applyNumberFormat="1" applyFont="1" applyFill="1" applyBorder="1" applyAlignment="1" applyProtection="1">
      <alignment vertical="center"/>
      <protection locked="0"/>
    </xf>
    <xf numFmtId="1" fontId="3" fillId="5" borderId="28" xfId="1" applyNumberFormat="1" applyFont="1" applyFill="1" applyBorder="1" applyAlignment="1" applyProtection="1">
      <alignment vertical="center"/>
      <protection locked="0"/>
    </xf>
    <xf numFmtId="1" fontId="3" fillId="0" borderId="29" xfId="1" applyNumberFormat="1" applyFont="1" applyFill="1" applyBorder="1" applyAlignment="1" applyProtection="1">
      <alignment vertical="center"/>
      <protection locked="0"/>
    </xf>
    <xf numFmtId="0" fontId="4" fillId="0" borderId="30" xfId="0" applyFont="1" applyFill="1" applyBorder="1" applyProtection="1">
      <protection locked="0"/>
    </xf>
    <xf numFmtId="0" fontId="4" fillId="0" borderId="31" xfId="0" applyFont="1" applyFill="1" applyBorder="1" applyProtection="1">
      <protection locked="0"/>
    </xf>
    <xf numFmtId="0" fontId="4" fillId="5" borderId="32" xfId="0" applyFont="1" applyFill="1" applyBorder="1" applyProtection="1">
      <protection locked="0"/>
    </xf>
    <xf numFmtId="1" fontId="5" fillId="4" borderId="33" xfId="1" applyNumberFormat="1" applyFont="1" applyFill="1" applyBorder="1" applyAlignment="1" applyProtection="1">
      <alignment vertical="center"/>
      <protection locked="0"/>
    </xf>
    <xf numFmtId="0" fontId="4" fillId="5" borderId="33" xfId="0" applyFont="1" applyFill="1" applyBorder="1" applyProtection="1">
      <protection locked="0"/>
    </xf>
    <xf numFmtId="1" fontId="5" fillId="4" borderId="7" xfId="1" applyNumberFormat="1" applyFont="1" applyFill="1" applyBorder="1" applyAlignment="1" applyProtection="1">
      <alignment vertical="center"/>
      <protection locked="0"/>
    </xf>
    <xf numFmtId="1" fontId="5" fillId="4" borderId="8" xfId="1" applyNumberFormat="1" applyFont="1" applyFill="1" applyBorder="1" applyAlignment="1" applyProtection="1">
      <alignment vertical="center"/>
      <protection locked="0"/>
    </xf>
    <xf numFmtId="1" fontId="3" fillId="5" borderId="10" xfId="1" applyNumberFormat="1" applyFont="1" applyFill="1" applyBorder="1" applyAlignment="1" applyProtection="1">
      <alignment vertical="center"/>
      <protection locked="0"/>
    </xf>
    <xf numFmtId="1" fontId="3" fillId="7" borderId="18" xfId="1" applyNumberFormat="1" applyFont="1" applyFill="1" applyBorder="1" applyAlignment="1" applyProtection="1">
      <alignment vertical="center"/>
      <protection locked="0"/>
    </xf>
    <xf numFmtId="1" fontId="3" fillId="7" borderId="19" xfId="1" applyNumberFormat="1" applyFont="1" applyFill="1" applyBorder="1" applyAlignment="1" applyProtection="1">
      <alignment vertical="center" wrapText="1"/>
      <protection locked="0"/>
    </xf>
    <xf numFmtId="1" fontId="3" fillId="7" borderId="23" xfId="1" applyNumberFormat="1" applyFont="1" applyFill="1" applyBorder="1" applyAlignment="1" applyProtection="1">
      <alignment vertical="center"/>
      <protection locked="0"/>
    </xf>
    <xf numFmtId="1" fontId="3" fillId="7" borderId="24" xfId="1" applyNumberFormat="1" applyFont="1" applyFill="1" applyBorder="1" applyAlignment="1" applyProtection="1">
      <alignment vertical="center"/>
      <protection locked="0"/>
    </xf>
    <xf numFmtId="1" fontId="3" fillId="7" borderId="25" xfId="1" applyNumberFormat="1" applyFont="1" applyFill="1" applyBorder="1" applyAlignment="1" applyProtection="1">
      <alignment vertical="center"/>
      <protection locked="0"/>
    </xf>
    <xf numFmtId="1" fontId="5" fillId="8" borderId="25" xfId="1" applyNumberFormat="1" applyFont="1" applyFill="1" applyBorder="1" applyAlignment="1" applyProtection="1">
      <alignment vertical="center"/>
      <protection locked="0"/>
    </xf>
    <xf numFmtId="1" fontId="5" fillId="4" borderId="1" xfId="1" applyNumberFormat="1" applyFont="1" applyFill="1" applyBorder="1" applyAlignment="1" applyProtection="1">
      <alignment vertical="center"/>
      <protection locked="0"/>
    </xf>
    <xf numFmtId="1" fontId="5" fillId="4" borderId="2" xfId="1" applyNumberFormat="1" applyFont="1" applyFill="1" applyBorder="1" applyAlignment="1" applyProtection="1">
      <alignment vertical="center"/>
      <protection locked="0"/>
    </xf>
    <xf numFmtId="1" fontId="5" fillId="4" borderId="27" xfId="1" applyNumberFormat="1" applyFont="1" applyFill="1" applyBorder="1" applyAlignment="1" applyProtection="1">
      <alignment vertical="center"/>
      <protection locked="0"/>
    </xf>
    <xf numFmtId="1" fontId="5" fillId="4" borderId="28" xfId="1" applyNumberFormat="1" applyFont="1" applyFill="1" applyBorder="1" applyAlignment="1" applyProtection="1">
      <alignment vertical="center"/>
      <protection locked="0"/>
    </xf>
    <xf numFmtId="1" fontId="3" fillId="5" borderId="4" xfId="1" applyNumberFormat="1" applyFont="1" applyFill="1" applyBorder="1" applyAlignment="1" applyProtection="1">
      <alignment vertical="center"/>
      <protection locked="0"/>
    </xf>
    <xf numFmtId="164" fontId="5" fillId="4" borderId="5" xfId="1" applyNumberFormat="1" applyFont="1" applyFill="1" applyBorder="1" applyAlignment="1" applyProtection="1">
      <alignment vertical="center"/>
      <protection locked="0"/>
    </xf>
    <xf numFmtId="164" fontId="5" fillId="4" borderId="34" xfId="1" applyNumberFormat="1" applyFont="1" applyFill="1" applyBorder="1" applyAlignment="1" applyProtection="1">
      <alignment vertical="center"/>
      <protection locked="0"/>
    </xf>
    <xf numFmtId="164" fontId="3" fillId="5" borderId="35" xfId="1" applyNumberFormat="1" applyFont="1" applyFill="1" applyBorder="1" applyAlignment="1" applyProtection="1">
      <alignment vertical="center"/>
      <protection locked="0"/>
    </xf>
    <xf numFmtId="164" fontId="5" fillId="4" borderId="35" xfId="1" applyNumberFormat="1" applyFont="1" applyFill="1" applyBorder="1" applyAlignment="1" applyProtection="1">
      <alignment vertical="center"/>
      <protection locked="0"/>
    </xf>
    <xf numFmtId="164" fontId="3" fillId="5" borderId="36" xfId="1" applyNumberFormat="1" applyFont="1" applyFill="1" applyBorder="1" applyAlignment="1" applyProtection="1">
      <alignment vertical="center"/>
      <protection locked="0"/>
    </xf>
    <xf numFmtId="164" fontId="5" fillId="4" borderId="36" xfId="1" applyNumberFormat="1" applyFont="1" applyFill="1" applyBorder="1" applyAlignment="1" applyProtection="1">
      <alignment vertical="center"/>
      <protection locked="0"/>
    </xf>
    <xf numFmtId="0" fontId="3" fillId="0" borderId="1" xfId="1" applyFont="1" applyBorder="1" applyAlignment="1" applyProtection="1">
      <alignment vertical="center"/>
      <protection locked="0"/>
    </xf>
    <xf numFmtId="0" fontId="3" fillId="0" borderId="28" xfId="1" applyFont="1" applyBorder="1" applyAlignment="1" applyProtection="1">
      <alignment vertical="top"/>
      <protection locked="0"/>
    </xf>
    <xf numFmtId="0" fontId="3" fillId="0" borderId="37" xfId="1" applyFont="1" applyBorder="1" applyAlignment="1" applyProtection="1">
      <alignment vertical="center"/>
      <protection locked="0"/>
    </xf>
    <xf numFmtId="0" fontId="3" fillId="0" borderId="0" xfId="1" applyFont="1" applyBorder="1" applyAlignment="1" applyProtection="1">
      <alignment vertical="center"/>
      <protection locked="0"/>
    </xf>
    <xf numFmtId="0" fontId="4" fillId="0" borderId="0" xfId="0" applyFont="1" applyBorder="1" applyProtection="1">
      <protection locked="0"/>
    </xf>
    <xf numFmtId="0" fontId="3" fillId="0" borderId="0" xfId="1" applyFont="1" applyBorder="1" applyAlignment="1" applyProtection="1">
      <alignment vertical="top"/>
      <protection locked="0"/>
    </xf>
    <xf numFmtId="0" fontId="3" fillId="0" borderId="5" xfId="1" applyFont="1" applyBorder="1" applyAlignment="1" applyProtection="1">
      <alignment vertical="center"/>
      <protection locked="0"/>
    </xf>
    <xf numFmtId="0" fontId="3" fillId="0" borderId="35" xfId="1" applyFont="1" applyBorder="1" applyAlignment="1" applyProtection="1">
      <alignment vertical="top"/>
      <protection locked="0"/>
    </xf>
    <xf numFmtId="1" fontId="5" fillId="4" borderId="5" xfId="1" applyNumberFormat="1" applyFont="1" applyFill="1" applyBorder="1" applyAlignment="1" applyProtection="1">
      <alignment horizontal="center" vertical="center" wrapText="1"/>
      <protection locked="0"/>
    </xf>
    <xf numFmtId="1" fontId="5" fillId="4" borderId="34" xfId="1" applyNumberFormat="1" applyFont="1" applyFill="1" applyBorder="1" applyAlignment="1" applyProtection="1">
      <alignment horizontal="center" vertical="center" wrapText="1"/>
      <protection locked="0"/>
    </xf>
    <xf numFmtId="0" fontId="3" fillId="5" borderId="6" xfId="1" applyFont="1" applyFill="1" applyBorder="1" applyAlignment="1" applyProtection="1">
      <alignment horizontal="center" vertical="center" wrapText="1"/>
      <protection locked="0"/>
    </xf>
    <xf numFmtId="1" fontId="5" fillId="4" borderId="15" xfId="1" applyNumberFormat="1" applyFont="1" applyFill="1" applyBorder="1" applyAlignment="1" applyProtection="1">
      <alignment horizontal="center" vertical="center" wrapText="1"/>
      <protection locked="0"/>
    </xf>
    <xf numFmtId="0" fontId="3" fillId="5" borderId="38" xfId="1" applyFont="1" applyFill="1" applyBorder="1" applyAlignment="1" applyProtection="1">
      <alignment horizontal="center" vertical="center" wrapText="1"/>
      <protection locked="0"/>
    </xf>
    <xf numFmtId="0" fontId="5" fillId="4" borderId="11" xfId="1" applyFont="1" applyFill="1" applyBorder="1" applyAlignment="1" applyProtection="1">
      <alignment vertical="center" wrapText="1"/>
      <protection locked="0"/>
    </xf>
    <xf numFmtId="1" fontId="3" fillId="5" borderId="12" xfId="1" applyNumberFormat="1" applyFont="1" applyFill="1" applyBorder="1" applyAlignment="1" applyProtection="1">
      <alignment vertical="center"/>
      <protection locked="0"/>
    </xf>
    <xf numFmtId="1" fontId="5" fillId="4" borderId="39" xfId="1" applyNumberFormat="1" applyFont="1" applyFill="1" applyBorder="1" applyAlignment="1" applyProtection="1">
      <alignment vertical="center"/>
      <protection locked="0"/>
    </xf>
    <xf numFmtId="1" fontId="3" fillId="7" borderId="24" xfId="1" applyNumberFormat="1" applyFont="1" applyFill="1" applyBorder="1" applyAlignment="1" applyProtection="1">
      <alignment vertical="center" wrapText="1"/>
      <protection locked="0"/>
    </xf>
    <xf numFmtId="1" fontId="3" fillId="7" borderId="40" xfId="1" applyNumberFormat="1" applyFont="1" applyFill="1" applyBorder="1" applyAlignment="1" applyProtection="1">
      <alignment vertical="center"/>
      <protection locked="0"/>
    </xf>
    <xf numFmtId="1" fontId="3" fillId="7" borderId="41" xfId="1" applyNumberFormat="1" applyFont="1" applyFill="1" applyBorder="1" applyAlignment="1" applyProtection="1">
      <alignment vertical="center"/>
      <protection locked="0"/>
    </xf>
    <xf numFmtId="1" fontId="3" fillId="5" borderId="32" xfId="1" applyNumberFormat="1" applyFont="1" applyFill="1" applyBorder="1" applyAlignment="1" applyProtection="1">
      <alignment vertical="center"/>
      <protection locked="0"/>
    </xf>
    <xf numFmtId="0" fontId="0" fillId="0" borderId="12" xfId="0" applyBorder="1" applyAlignment="1">
      <alignment horizontal="center" vertical="center"/>
    </xf>
    <xf numFmtId="0" fontId="5" fillId="4" borderId="3" xfId="1" applyFont="1" applyFill="1" applyBorder="1" applyAlignment="1" applyProtection="1">
      <alignment vertical="center"/>
      <protection locked="0"/>
    </xf>
    <xf numFmtId="0" fontId="0" fillId="9" borderId="12" xfId="0" applyFill="1" applyBorder="1" applyAlignment="1">
      <alignment horizontal="center"/>
    </xf>
    <xf numFmtId="165" fontId="0" fillId="9" borderId="12" xfId="0" applyNumberFormat="1" applyFill="1" applyBorder="1"/>
    <xf numFmtId="0" fontId="0" fillId="9" borderId="12" xfId="0" applyFill="1" applyBorder="1"/>
    <xf numFmtId="0" fontId="0" fillId="0" borderId="12" xfId="0" applyBorder="1"/>
    <xf numFmtId="20" fontId="0" fillId="0" borderId="12" xfId="0" applyNumberFormat="1" applyBorder="1"/>
    <xf numFmtId="0" fontId="5" fillId="4" borderId="42" xfId="1" applyFont="1" applyFill="1" applyBorder="1" applyAlignment="1" applyProtection="1">
      <alignment vertical="center"/>
      <protection locked="0"/>
    </xf>
    <xf numFmtId="0" fontId="0" fillId="11" borderId="12" xfId="0" applyFont="1" applyFill="1" applyBorder="1" applyAlignment="1">
      <alignment horizontal="center" vertical="center"/>
    </xf>
    <xf numFmtId="0" fontId="0" fillId="11" borderId="12" xfId="0" applyNumberForma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14" fontId="0" fillId="0" borderId="12" xfId="0" applyNumberFormat="1" applyBorder="1"/>
    <xf numFmtId="0" fontId="0" fillId="11" borderId="12" xfId="0" applyFill="1" applyBorder="1"/>
    <xf numFmtId="165" fontId="0" fillId="11" borderId="12" xfId="0" applyNumberFormat="1" applyFill="1" applyBorder="1"/>
    <xf numFmtId="165" fontId="0" fillId="12" borderId="12" xfId="0" applyNumberFormat="1" applyFill="1" applyBorder="1"/>
    <xf numFmtId="0" fontId="0" fillId="12" borderId="12" xfId="0" applyNumberFormat="1" applyFill="1" applyBorder="1"/>
    <xf numFmtId="0" fontId="0" fillId="12" borderId="12" xfId="0" applyFill="1" applyBorder="1" applyAlignment="1">
      <alignment horizontal="center"/>
    </xf>
    <xf numFmtId="165" fontId="0" fillId="0" borderId="12" xfId="0" applyNumberFormat="1" applyBorder="1"/>
    <xf numFmtId="0" fontId="0" fillId="13" borderId="12" xfId="0" applyFill="1" applyBorder="1" applyAlignment="1">
      <alignment horizontal="center"/>
    </xf>
    <xf numFmtId="0" fontId="0" fillId="13" borderId="12" xfId="0" applyNumberFormat="1" applyFill="1" applyBorder="1"/>
    <xf numFmtId="0" fontId="0" fillId="9" borderId="0" xfId="0" applyFill="1" applyBorder="1" applyAlignment="1">
      <alignment horizontal="center"/>
    </xf>
    <xf numFmtId="165" fontId="0" fillId="9" borderId="43" xfId="0" applyNumberFormat="1" applyFill="1" applyBorder="1" applyAlignment="1">
      <alignment horizontal="center"/>
    </xf>
    <xf numFmtId="0" fontId="0" fillId="0" borderId="0" xfId="0" applyBorder="1"/>
    <xf numFmtId="0" fontId="0" fillId="9" borderId="0" xfId="0" applyFill="1" applyBorder="1"/>
    <xf numFmtId="0" fontId="0" fillId="9" borderId="0" xfId="0" applyFill="1" applyBorder="1" applyAlignment="1">
      <alignment horizontal="center" vertical="center"/>
    </xf>
    <xf numFmtId="0" fontId="0" fillId="9" borderId="0" xfId="0" applyFill="1"/>
    <xf numFmtId="166" fontId="0" fillId="12" borderId="12" xfId="0" applyNumberFormat="1" applyFill="1" applyBorder="1"/>
    <xf numFmtId="0" fontId="0" fillId="9" borderId="45" xfId="0" applyFill="1" applyBorder="1" applyAlignment="1">
      <alignment horizontal="center"/>
    </xf>
    <xf numFmtId="0" fontId="0" fillId="9" borderId="46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12" borderId="12" xfId="0" applyNumberFormat="1" applyFill="1" applyBorder="1" applyAlignment="1">
      <alignment horizontal="center"/>
    </xf>
    <xf numFmtId="1" fontId="3" fillId="7" borderId="12" xfId="1" applyNumberFormat="1" applyFont="1" applyFill="1" applyBorder="1" applyAlignment="1" applyProtection="1">
      <alignment horizontal="center" vertical="center" wrapText="1"/>
      <protection locked="0"/>
    </xf>
    <xf numFmtId="1" fontId="3" fillId="7" borderId="2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6" xfId="0" applyBorder="1" applyAlignment="1">
      <alignment horizontal="center"/>
    </xf>
    <xf numFmtId="1" fontId="3" fillId="0" borderId="12" xfId="1" applyNumberFormat="1" applyFont="1" applyBorder="1" applyAlignment="1" applyProtection="1">
      <alignment horizontal="center" vertical="center"/>
      <protection locked="0"/>
    </xf>
    <xf numFmtId="1" fontId="3" fillId="0" borderId="26" xfId="1" applyNumberFormat="1" applyFont="1" applyBorder="1" applyAlignment="1" applyProtection="1">
      <alignment horizontal="center" vertical="center"/>
      <protection locked="0"/>
    </xf>
    <xf numFmtId="0" fontId="0" fillId="11" borderId="12" xfId="0" applyFill="1" applyBorder="1" applyAlignment="1">
      <alignment horizontal="center" vertical="center"/>
    </xf>
    <xf numFmtId="0" fontId="0" fillId="11" borderId="12" xfId="0" applyFill="1" applyBorder="1" applyAlignment="1">
      <alignment horizontal="left"/>
    </xf>
    <xf numFmtId="0" fontId="0" fillId="11" borderId="12" xfId="0" applyFill="1" applyBorder="1" applyAlignment="1">
      <alignment horizontal="center"/>
    </xf>
    <xf numFmtId="165" fontId="0" fillId="11" borderId="12" xfId="0" applyNumberFormat="1" applyFill="1" applyBorder="1" applyAlignment="1">
      <alignment horizontal="center"/>
    </xf>
    <xf numFmtId="165" fontId="0" fillId="12" borderId="12" xfId="0" applyNumberFormat="1" applyFill="1" applyBorder="1" applyAlignment="1">
      <alignment horizontal="center"/>
    </xf>
    <xf numFmtId="0" fontId="0" fillId="11" borderId="12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165" fontId="0" fillId="9" borderId="12" xfId="0" applyNumberFormat="1" applyFill="1" applyBorder="1" applyAlignment="1">
      <alignment horizontal="center"/>
    </xf>
    <xf numFmtId="0" fontId="0" fillId="9" borderId="12" xfId="0" applyFill="1" applyBorder="1" applyAlignment="1">
      <alignment horizontal="left"/>
    </xf>
    <xf numFmtId="0" fontId="0" fillId="9" borderId="12" xfId="0" applyFill="1" applyBorder="1" applyAlignment="1">
      <alignment horizontal="left" vertical="center"/>
    </xf>
    <xf numFmtId="165" fontId="0" fillId="10" borderId="12" xfId="0" applyNumberForma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0" fontId="0" fillId="0" borderId="26" xfId="0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9" borderId="0" xfId="0" applyFill="1" applyAlignment="1">
      <alignment horizontal="center"/>
    </xf>
  </cellXfs>
  <cellStyles count="2">
    <cellStyle name="Normal" xfId="0" builtinId="0"/>
    <cellStyle name="Normal 2" xfId="1"/>
  </cellStyles>
  <dxfs count="4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180975</xdr:rowOff>
        </xdr:from>
        <xdr:to>
          <xdr:col>9</xdr:col>
          <xdr:colOff>457200</xdr:colOff>
          <xdr:row>14</xdr:row>
          <xdr:rowOff>95250</xdr:rowOff>
        </xdr:to>
        <xdr:sp macro="" textlink="">
          <xdr:nvSpPr>
            <xdr:cNvPr id="1025" name="Valider_Semain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114300</xdr:rowOff>
        </xdr:from>
        <xdr:to>
          <xdr:col>12</xdr:col>
          <xdr:colOff>142875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Trasnfert vers fichier officiel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0</xdr:row>
          <xdr:rowOff>161925</xdr:rowOff>
        </xdr:from>
        <xdr:to>
          <xdr:col>13</xdr:col>
          <xdr:colOff>57150</xdr:colOff>
          <xdr:row>3</xdr:row>
          <xdr:rowOff>57150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Trasnfert vers fichier officiel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63"/>
  <sheetViews>
    <sheetView tabSelected="1" topLeftCell="B41" workbookViewId="0">
      <selection activeCell="G57" sqref="G57"/>
    </sheetView>
  </sheetViews>
  <sheetFormatPr baseColWidth="10" defaultRowHeight="15" outlineLevelRow="1" x14ac:dyDescent="0.25"/>
  <cols>
    <col min="1" max="1" width="5.140625" customWidth="1"/>
    <col min="2" max="2" width="12.85546875" customWidth="1"/>
    <col min="5" max="5" width="9.28515625" customWidth="1"/>
    <col min="6" max="6" width="10.7109375" customWidth="1"/>
    <col min="7" max="7" width="8.7109375" customWidth="1"/>
    <col min="8" max="8" width="10.7109375" customWidth="1"/>
    <col min="9" max="9" width="8.7109375" customWidth="1"/>
    <col min="10" max="10" width="10.7109375" customWidth="1"/>
    <col min="11" max="11" width="8.7109375" customWidth="1"/>
    <col min="12" max="12" width="10.7109375" customWidth="1"/>
    <col min="13" max="13" width="8.7109375" customWidth="1"/>
    <col min="14" max="14" width="10.7109375" customWidth="1"/>
    <col min="15" max="15" width="8.7109375" customWidth="1"/>
    <col min="16" max="16" width="10.7109375" customWidth="1"/>
    <col min="17" max="17" width="8.7109375" customWidth="1"/>
    <col min="18" max="18" width="10.7109375" customWidth="1"/>
    <col min="21" max="21" width="23.7109375" customWidth="1"/>
  </cols>
  <sheetData>
    <row r="1" spans="1:21" hidden="1" outlineLevel="1" x14ac:dyDescent="0.25"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21" hidden="1" outlineLevel="1" x14ac:dyDescent="0.25"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21" hidden="1" outlineLevel="1" x14ac:dyDescent="0.25"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</row>
    <row r="4" spans="1:21" hidden="1" outlineLevel="1" x14ac:dyDescent="0.25"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</row>
    <row r="5" spans="1:21" hidden="1" outlineLevel="1" x14ac:dyDescent="0.25"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</row>
    <row r="6" spans="1:21" hidden="1" outlineLevel="1" x14ac:dyDescent="0.25"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</row>
    <row r="7" spans="1:21" hidden="1" outlineLevel="1" x14ac:dyDescent="0.25"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</row>
    <row r="8" spans="1:21" hidden="1" outlineLevel="1" x14ac:dyDescent="0.25"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</row>
    <row r="9" spans="1:21" hidden="1" outlineLevel="1" x14ac:dyDescent="0.25"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</row>
    <row r="10" spans="1:21" hidden="1" outlineLevel="1" x14ac:dyDescent="0.25"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</row>
    <row r="11" spans="1:21" hidden="1" outlineLevel="1" x14ac:dyDescent="0.25"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</row>
    <row r="12" spans="1:21" hidden="1" outlineLevel="1" x14ac:dyDescent="0.25"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</row>
    <row r="13" spans="1:21" collapsed="1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</row>
    <row r="14" spans="1:21" x14ac:dyDescent="0.25">
      <c r="A14" s="120"/>
      <c r="B14" s="100" t="s">
        <v>0</v>
      </c>
      <c r="C14" s="106">
        <f ca="1">TODAY()</f>
        <v>43833</v>
      </c>
      <c r="D14" s="120"/>
      <c r="E14" s="103" t="str">
        <f ca="1">CHOOSE(WEEKDAY(C14-1),"Lu","Ma","Me","Je","Ve","Sa","Di")</f>
        <v>Ve</v>
      </c>
      <c r="F14" s="104">
        <f ca="1">WEEKDAY(C14)-1</f>
        <v>5</v>
      </c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</row>
    <row r="15" spans="1:21" x14ac:dyDescent="0.25">
      <c r="A15" s="120"/>
      <c r="B15" s="100" t="s">
        <v>1</v>
      </c>
      <c r="C15" s="95">
        <f ca="1">WEEKNUM(C14)</f>
        <v>1</v>
      </c>
      <c r="D15" s="120"/>
      <c r="E15" s="105">
        <f ca="1">DAY(C14)</f>
        <v>3</v>
      </c>
      <c r="F15" s="105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</row>
    <row r="16" spans="1:21" x14ac:dyDescent="0.25">
      <c r="A16" s="120"/>
      <c r="B16" s="100" t="s">
        <v>2</v>
      </c>
      <c r="C16" s="95" t="str">
        <f ca="1">CHOOSE(MONTH(C14),"Janvier","Février","Mars","Avril","Mai","Juin","Juillet","Aoput","Septembre","Octobre","Novembre","Décembre")</f>
        <v>Janvier</v>
      </c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</row>
    <row r="17" spans="1:21" x14ac:dyDescent="0.25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</row>
    <row r="18" spans="1:21" x14ac:dyDescent="0.25">
      <c r="A18" s="120"/>
      <c r="B18" s="134" t="s">
        <v>51</v>
      </c>
      <c r="C18" s="107"/>
      <c r="D18" s="107"/>
      <c r="E18" s="136" t="s">
        <v>35</v>
      </c>
      <c r="F18" s="136"/>
      <c r="G18" s="136" t="s">
        <v>36</v>
      </c>
      <c r="H18" s="136"/>
      <c r="I18" s="136" t="s">
        <v>37</v>
      </c>
      <c r="J18" s="136"/>
      <c r="K18" s="136" t="s">
        <v>38</v>
      </c>
      <c r="L18" s="136"/>
      <c r="M18" s="136" t="s">
        <v>39</v>
      </c>
      <c r="N18" s="136"/>
      <c r="O18" s="125" t="s">
        <v>40</v>
      </c>
      <c r="P18" s="125"/>
      <c r="Q18" s="125" t="s">
        <v>41</v>
      </c>
      <c r="R18" s="125"/>
      <c r="S18" s="120"/>
      <c r="T18" s="120"/>
      <c r="U18" s="120"/>
    </row>
    <row r="19" spans="1:21" x14ac:dyDescent="0.25">
      <c r="A19" s="120"/>
      <c r="B19" s="134"/>
      <c r="C19" s="135" t="s">
        <v>3</v>
      </c>
      <c r="D19" s="135"/>
      <c r="E19" s="108">
        <v>0.36458333333333331</v>
      </c>
      <c r="F19" s="108"/>
      <c r="G19" s="108">
        <v>0.36458333333333331</v>
      </c>
      <c r="H19" s="108"/>
      <c r="I19" s="108">
        <v>0.36458333333333331</v>
      </c>
      <c r="J19" s="108"/>
      <c r="K19" s="108">
        <v>0.36458333333333331</v>
      </c>
      <c r="L19" s="108"/>
      <c r="M19" s="108">
        <v>0.36458333333333331</v>
      </c>
      <c r="N19" s="108"/>
      <c r="O19" s="109">
        <v>0</v>
      </c>
      <c r="P19" s="109"/>
      <c r="Q19" s="109">
        <v>0</v>
      </c>
      <c r="R19" s="109"/>
      <c r="S19" s="120"/>
      <c r="T19" s="120"/>
      <c r="U19" s="120"/>
    </row>
    <row r="20" spans="1:21" x14ac:dyDescent="0.25">
      <c r="A20" s="120"/>
      <c r="B20" s="134"/>
      <c r="C20" s="134" t="s">
        <v>4</v>
      </c>
      <c r="D20" s="107" t="s">
        <v>8</v>
      </c>
      <c r="E20" s="108">
        <v>0.40625</v>
      </c>
      <c r="F20" s="137">
        <f t="shared" ref="F20" si="0">E21-E20</f>
        <v>1.0416666666666685E-2</v>
      </c>
      <c r="G20" s="108">
        <v>0.40625</v>
      </c>
      <c r="H20" s="137">
        <f t="shared" ref="H20" si="1">G21-G20</f>
        <v>1.0416666666666685E-2</v>
      </c>
      <c r="I20" s="108">
        <v>0.40625</v>
      </c>
      <c r="J20" s="137">
        <f t="shared" ref="J20" si="2">I21-I20</f>
        <v>1.0416666666666685E-2</v>
      </c>
      <c r="K20" s="108">
        <v>0.40625</v>
      </c>
      <c r="L20" s="137">
        <f>K21-K20</f>
        <v>1.0416666666666685E-2</v>
      </c>
      <c r="M20" s="108">
        <v>0.40625</v>
      </c>
      <c r="N20" s="137">
        <f t="shared" ref="N20" si="3">M21-M20</f>
        <v>1.0416666666666685E-2</v>
      </c>
      <c r="O20" s="109">
        <v>0</v>
      </c>
      <c r="P20" s="138">
        <f t="shared" ref="P20" si="4">O21-O20</f>
        <v>0</v>
      </c>
      <c r="Q20" s="109">
        <v>0</v>
      </c>
      <c r="R20" s="138">
        <f t="shared" ref="R20" si="5">Q21-Q20</f>
        <v>0</v>
      </c>
      <c r="S20" s="120"/>
      <c r="T20" s="120"/>
      <c r="U20" s="120"/>
    </row>
    <row r="21" spans="1:21" x14ac:dyDescent="0.25">
      <c r="A21" s="120"/>
      <c r="B21" s="134"/>
      <c r="C21" s="134"/>
      <c r="D21" s="107" t="s">
        <v>9</v>
      </c>
      <c r="E21" s="108">
        <v>0.41666666666666669</v>
      </c>
      <c r="F21" s="137"/>
      <c r="G21" s="108">
        <v>0.41666666666666669</v>
      </c>
      <c r="H21" s="137"/>
      <c r="I21" s="108">
        <v>0.41666666666666669</v>
      </c>
      <c r="J21" s="137"/>
      <c r="K21" s="108">
        <v>0.41666666666666669</v>
      </c>
      <c r="L21" s="137"/>
      <c r="M21" s="108">
        <v>0.41666666666666669</v>
      </c>
      <c r="N21" s="137"/>
      <c r="O21" s="109">
        <v>0</v>
      </c>
      <c r="P21" s="138"/>
      <c r="Q21" s="109">
        <v>0</v>
      </c>
      <c r="R21" s="138"/>
      <c r="S21" s="120"/>
      <c r="T21" s="120"/>
      <c r="U21" s="120"/>
    </row>
    <row r="22" spans="1:21" x14ac:dyDescent="0.25">
      <c r="A22" s="120"/>
      <c r="B22" s="134"/>
      <c r="C22" s="134" t="s">
        <v>5</v>
      </c>
      <c r="D22" s="107" t="s">
        <v>8</v>
      </c>
      <c r="E22" s="108">
        <v>0.52083333333333337</v>
      </c>
      <c r="F22" s="137">
        <f t="shared" ref="F22" si="6">E23-E22</f>
        <v>3.125E-2</v>
      </c>
      <c r="G22" s="108">
        <v>0.52083333333333337</v>
      </c>
      <c r="H22" s="137">
        <f t="shared" ref="H22" si="7">G23-G22</f>
        <v>3.125E-2</v>
      </c>
      <c r="I22" s="108">
        <v>0.52083333333333337</v>
      </c>
      <c r="J22" s="137">
        <f t="shared" ref="J22" si="8">I23-I22</f>
        <v>3.125E-2</v>
      </c>
      <c r="K22" s="108">
        <v>0.52083333333333337</v>
      </c>
      <c r="L22" s="137">
        <f t="shared" ref="L22:R22" si="9">K23-K22</f>
        <v>3.125E-2</v>
      </c>
      <c r="M22" s="108">
        <v>0.52083333333333337</v>
      </c>
      <c r="N22" s="137">
        <f t="shared" si="9"/>
        <v>3.125E-2</v>
      </c>
      <c r="O22" s="109">
        <v>0</v>
      </c>
      <c r="P22" s="138">
        <f t="shared" si="9"/>
        <v>0</v>
      </c>
      <c r="Q22" s="109">
        <v>0</v>
      </c>
      <c r="R22" s="138">
        <f t="shared" si="9"/>
        <v>0</v>
      </c>
      <c r="S22" s="120"/>
      <c r="T22" s="120"/>
      <c r="U22" s="120"/>
    </row>
    <row r="23" spans="1:21" x14ac:dyDescent="0.25">
      <c r="A23" s="120"/>
      <c r="B23" s="134"/>
      <c r="C23" s="134"/>
      <c r="D23" s="107" t="s">
        <v>9</v>
      </c>
      <c r="E23" s="108">
        <v>0.55208333333333337</v>
      </c>
      <c r="F23" s="137"/>
      <c r="G23" s="108">
        <v>0.55208333333333337</v>
      </c>
      <c r="H23" s="137"/>
      <c r="I23" s="108">
        <v>0.55208333333333337</v>
      </c>
      <c r="J23" s="137"/>
      <c r="K23" s="108">
        <v>0.55208333333333337</v>
      </c>
      <c r="L23" s="137"/>
      <c r="M23" s="108">
        <v>0.55208333333333337</v>
      </c>
      <c r="N23" s="137"/>
      <c r="O23" s="109">
        <v>0</v>
      </c>
      <c r="P23" s="138"/>
      <c r="Q23" s="109">
        <v>0</v>
      </c>
      <c r="R23" s="138"/>
      <c r="S23" s="120"/>
      <c r="T23" s="120"/>
      <c r="U23" s="120"/>
    </row>
    <row r="24" spans="1:21" x14ac:dyDescent="0.25">
      <c r="A24" s="120"/>
      <c r="B24" s="134"/>
      <c r="C24" s="134" t="s">
        <v>6</v>
      </c>
      <c r="D24" s="107" t="s">
        <v>8</v>
      </c>
      <c r="E24" s="108">
        <v>0.625</v>
      </c>
      <c r="F24" s="137">
        <f t="shared" ref="F24" si="10">E25-E24</f>
        <v>1.041666666666663E-2</v>
      </c>
      <c r="G24" s="108">
        <v>0.625</v>
      </c>
      <c r="H24" s="137">
        <f t="shared" ref="H24" si="11">G25-G24</f>
        <v>1.041666666666663E-2</v>
      </c>
      <c r="I24" s="108">
        <v>0.625</v>
      </c>
      <c r="J24" s="137">
        <f t="shared" ref="J24" si="12">I25-I24</f>
        <v>1.041666666666663E-2</v>
      </c>
      <c r="K24" s="108">
        <v>0.625</v>
      </c>
      <c r="L24" s="137">
        <f t="shared" ref="L24:R24" si="13">K25-K24</f>
        <v>1.041666666666663E-2</v>
      </c>
      <c r="M24" s="108">
        <v>0.625</v>
      </c>
      <c r="N24" s="137">
        <f t="shared" si="13"/>
        <v>1.041666666666663E-2</v>
      </c>
      <c r="O24" s="109">
        <v>0</v>
      </c>
      <c r="P24" s="138">
        <f t="shared" si="13"/>
        <v>0</v>
      </c>
      <c r="Q24" s="109">
        <v>0</v>
      </c>
      <c r="R24" s="138">
        <f t="shared" si="13"/>
        <v>0</v>
      </c>
      <c r="S24" s="120"/>
      <c r="T24" s="120"/>
      <c r="U24" s="120"/>
    </row>
    <row r="25" spans="1:21" x14ac:dyDescent="0.25">
      <c r="A25" s="120"/>
      <c r="B25" s="134"/>
      <c r="C25" s="134"/>
      <c r="D25" s="107" t="s">
        <v>9</v>
      </c>
      <c r="E25" s="108">
        <v>0.63541666666666663</v>
      </c>
      <c r="F25" s="137"/>
      <c r="G25" s="108">
        <v>0.63541666666666663</v>
      </c>
      <c r="H25" s="137"/>
      <c r="I25" s="108">
        <v>0.63541666666666663</v>
      </c>
      <c r="J25" s="137"/>
      <c r="K25" s="108">
        <v>0.63541666666666663</v>
      </c>
      <c r="L25" s="137"/>
      <c r="M25" s="108">
        <v>0.63541666666666663</v>
      </c>
      <c r="N25" s="137"/>
      <c r="O25" s="109">
        <v>0</v>
      </c>
      <c r="P25" s="138"/>
      <c r="Q25" s="109">
        <v>0</v>
      </c>
      <c r="R25" s="138"/>
      <c r="S25" s="120"/>
      <c r="T25" s="120"/>
      <c r="U25" s="120"/>
    </row>
    <row r="26" spans="1:21" x14ac:dyDescent="0.25">
      <c r="A26" s="120"/>
      <c r="B26" s="134"/>
      <c r="C26" s="139" t="s">
        <v>7</v>
      </c>
      <c r="D26" s="139"/>
      <c r="E26" s="108">
        <v>0.75</v>
      </c>
      <c r="F26" s="108">
        <f t="shared" ref="F26" si="14">E26-E19</f>
        <v>0.38541666666666669</v>
      </c>
      <c r="G26" s="108">
        <v>0.75</v>
      </c>
      <c r="H26" s="108">
        <f t="shared" ref="H26" si="15">G26-G19</f>
        <v>0.38541666666666669</v>
      </c>
      <c r="I26" s="108">
        <v>0.75</v>
      </c>
      <c r="J26" s="108">
        <f t="shared" ref="J26" si="16">I26-I19</f>
        <v>0.38541666666666669</v>
      </c>
      <c r="K26" s="108">
        <v>0.75</v>
      </c>
      <c r="L26" s="108">
        <f>K26-K19</f>
        <v>0.38541666666666669</v>
      </c>
      <c r="M26" s="108">
        <v>0.70833333333333337</v>
      </c>
      <c r="N26" s="108">
        <f t="shared" ref="N26" si="17">M26-M19</f>
        <v>0.34375000000000006</v>
      </c>
      <c r="O26" s="109">
        <v>0</v>
      </c>
      <c r="P26" s="109">
        <f t="shared" ref="P26" si="18">O26-O19</f>
        <v>0</v>
      </c>
      <c r="Q26" s="109">
        <v>0</v>
      </c>
      <c r="R26" s="109">
        <f t="shared" ref="R26" si="19">Q26-Q19</f>
        <v>0</v>
      </c>
      <c r="S26" s="120"/>
      <c r="T26" s="120"/>
      <c r="U26" s="120"/>
    </row>
    <row r="27" spans="1:21" x14ac:dyDescent="0.25">
      <c r="A27" s="120"/>
      <c r="B27" s="134"/>
      <c r="C27" s="136" t="s">
        <v>50</v>
      </c>
      <c r="D27" s="136"/>
      <c r="E27" s="137">
        <f t="shared" ref="E27" si="20">F26-F24-F22-F20</f>
        <v>0.33333333333333337</v>
      </c>
      <c r="F27" s="137"/>
      <c r="G27" s="137">
        <f t="shared" ref="G27" si="21">H26-H24-H22-H20</f>
        <v>0.33333333333333337</v>
      </c>
      <c r="H27" s="137"/>
      <c r="I27" s="137">
        <f t="shared" ref="I27" si="22">J26-J24-J22-J20</f>
        <v>0.33333333333333337</v>
      </c>
      <c r="J27" s="137"/>
      <c r="K27" s="137">
        <f>L26-L24-L22-L20</f>
        <v>0.33333333333333337</v>
      </c>
      <c r="L27" s="137"/>
      <c r="M27" s="137">
        <f t="shared" ref="M27" si="23">N26-N24-N22-N20</f>
        <v>0.29166666666666674</v>
      </c>
      <c r="N27" s="137"/>
      <c r="O27" s="138">
        <f t="shared" ref="O27" si="24">P26-P24-P22-P20</f>
        <v>0</v>
      </c>
      <c r="P27" s="138"/>
      <c r="Q27" s="138">
        <f t="shared" ref="Q27" si="25">R26-R24-R22-R20</f>
        <v>0</v>
      </c>
      <c r="R27" s="138"/>
      <c r="S27" s="120"/>
      <c r="T27" s="120"/>
      <c r="U27" s="120"/>
    </row>
    <row r="28" spans="1:21" x14ac:dyDescent="0.25">
      <c r="A28" s="120"/>
      <c r="B28" s="134"/>
      <c r="C28" s="136" t="s">
        <v>49</v>
      </c>
      <c r="D28" s="136"/>
      <c r="E28" s="137">
        <f>E27+G27+I27+K27+M27+O27+Q27</f>
        <v>1.6250000000000002</v>
      </c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20"/>
      <c r="T28" s="120"/>
      <c r="U28" s="120"/>
    </row>
    <row r="29" spans="1:21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</row>
    <row r="30" spans="1:21" x14ac:dyDescent="0.25">
      <c r="A30" s="120"/>
      <c r="B30" s="140" t="s">
        <v>52</v>
      </c>
      <c r="C30" s="99"/>
      <c r="D30" s="99"/>
      <c r="E30" s="124" t="s">
        <v>45</v>
      </c>
      <c r="F30" s="124"/>
      <c r="G30" s="124" t="s">
        <v>42</v>
      </c>
      <c r="H30" s="124"/>
      <c r="I30" s="124" t="s">
        <v>43</v>
      </c>
      <c r="J30" s="124"/>
      <c r="K30" s="124" t="s">
        <v>44</v>
      </c>
      <c r="L30" s="124"/>
      <c r="M30" s="124" t="s">
        <v>46</v>
      </c>
      <c r="N30" s="124"/>
      <c r="O30" s="125" t="s">
        <v>47</v>
      </c>
      <c r="P30" s="125"/>
      <c r="Q30" s="125" t="s">
        <v>48</v>
      </c>
      <c r="R30" s="125"/>
      <c r="S30" s="120"/>
      <c r="T30" s="120"/>
      <c r="U30" s="120"/>
    </row>
    <row r="31" spans="1:21" x14ac:dyDescent="0.25">
      <c r="A31" s="120"/>
      <c r="B31" s="140"/>
      <c r="C31" s="143" t="s">
        <v>3</v>
      </c>
      <c r="D31" s="143"/>
      <c r="E31" s="98">
        <v>0</v>
      </c>
      <c r="F31" s="98"/>
      <c r="G31" s="98">
        <v>0</v>
      </c>
      <c r="H31" s="98"/>
      <c r="I31" s="98">
        <v>0</v>
      </c>
      <c r="J31" s="98"/>
      <c r="K31" s="98">
        <v>0.375</v>
      </c>
      <c r="L31" s="98"/>
      <c r="M31" s="98">
        <v>0.36458333333333331</v>
      </c>
      <c r="N31" s="98"/>
      <c r="O31" s="109">
        <v>0</v>
      </c>
      <c r="P31" s="109"/>
      <c r="Q31" s="109">
        <v>0</v>
      </c>
      <c r="R31" s="109"/>
      <c r="S31" s="120"/>
      <c r="T31" s="120"/>
      <c r="U31" s="120"/>
    </row>
    <row r="32" spans="1:21" x14ac:dyDescent="0.25">
      <c r="A32" s="120"/>
      <c r="B32" s="140"/>
      <c r="C32" s="141" t="s">
        <v>4</v>
      </c>
      <c r="D32" s="99" t="s">
        <v>8</v>
      </c>
      <c r="E32" s="98">
        <v>0</v>
      </c>
      <c r="F32" s="142">
        <f t="shared" ref="F32" si="26">E33-E32</f>
        <v>0</v>
      </c>
      <c r="G32" s="98">
        <v>0</v>
      </c>
      <c r="H32" s="142">
        <f t="shared" ref="H32" si="27">G33-G32</f>
        <v>0</v>
      </c>
      <c r="I32" s="98">
        <v>0</v>
      </c>
      <c r="J32" s="142">
        <f t="shared" ref="J32" si="28">I33-I32</f>
        <v>0</v>
      </c>
      <c r="K32" s="98">
        <v>0.40625</v>
      </c>
      <c r="L32" s="142">
        <f>K33-K32</f>
        <v>1.0416666666666685E-2</v>
      </c>
      <c r="M32" s="98">
        <v>0.40625</v>
      </c>
      <c r="N32" s="142">
        <f t="shared" ref="N32" si="29">M33-M32</f>
        <v>1.0416666666666685E-2</v>
      </c>
      <c r="O32" s="109">
        <v>0</v>
      </c>
      <c r="P32" s="138">
        <f t="shared" ref="P32" si="30">O33-O32</f>
        <v>0</v>
      </c>
      <c r="Q32" s="109">
        <v>0</v>
      </c>
      <c r="R32" s="138">
        <f t="shared" ref="R32" si="31">Q33-Q32</f>
        <v>0</v>
      </c>
      <c r="S32" s="120"/>
      <c r="T32" s="120"/>
      <c r="U32" s="120"/>
    </row>
    <row r="33" spans="1:21" x14ac:dyDescent="0.25">
      <c r="A33" s="120"/>
      <c r="B33" s="140"/>
      <c r="C33" s="141"/>
      <c r="D33" s="99" t="s">
        <v>9</v>
      </c>
      <c r="E33" s="98">
        <v>0</v>
      </c>
      <c r="F33" s="142"/>
      <c r="G33" s="98">
        <v>0</v>
      </c>
      <c r="H33" s="142"/>
      <c r="I33" s="98">
        <v>0</v>
      </c>
      <c r="J33" s="142"/>
      <c r="K33" s="98">
        <v>0.41666666666666669</v>
      </c>
      <c r="L33" s="142"/>
      <c r="M33" s="98">
        <v>0.41666666666666669</v>
      </c>
      <c r="N33" s="142"/>
      <c r="O33" s="109">
        <v>0</v>
      </c>
      <c r="P33" s="138"/>
      <c r="Q33" s="109">
        <v>0</v>
      </c>
      <c r="R33" s="138"/>
      <c r="S33" s="120"/>
      <c r="T33" s="120"/>
      <c r="U33" s="120"/>
    </row>
    <row r="34" spans="1:21" x14ac:dyDescent="0.25">
      <c r="A34" s="120"/>
      <c r="B34" s="140"/>
      <c r="C34" s="141" t="s">
        <v>5</v>
      </c>
      <c r="D34" s="99" t="s">
        <v>8</v>
      </c>
      <c r="E34" s="98">
        <v>0</v>
      </c>
      <c r="F34" s="142">
        <f t="shared" ref="F34" si="32">E35-E34</f>
        <v>0</v>
      </c>
      <c r="G34" s="98">
        <v>0</v>
      </c>
      <c r="H34" s="142">
        <f t="shared" ref="H34" si="33">G35-G34</f>
        <v>0</v>
      </c>
      <c r="I34" s="98">
        <v>0</v>
      </c>
      <c r="J34" s="142">
        <f t="shared" ref="J34" si="34">I35-I34</f>
        <v>0</v>
      </c>
      <c r="K34" s="98">
        <v>0.52083333333333337</v>
      </c>
      <c r="L34" s="142">
        <f t="shared" ref="L34" si="35">K35-K34</f>
        <v>3.125E-2</v>
      </c>
      <c r="M34" s="98">
        <v>0.52083333333333337</v>
      </c>
      <c r="N34" s="142">
        <f t="shared" ref="N34" si="36">M35-M34</f>
        <v>3.125E-2</v>
      </c>
      <c r="O34" s="109">
        <v>0</v>
      </c>
      <c r="P34" s="138">
        <f t="shared" ref="P34" si="37">O35-O34</f>
        <v>0</v>
      </c>
      <c r="Q34" s="109">
        <v>0</v>
      </c>
      <c r="R34" s="138">
        <f t="shared" ref="R34" si="38">Q35-Q34</f>
        <v>0</v>
      </c>
      <c r="S34" s="120"/>
      <c r="T34" s="120"/>
      <c r="U34" s="120"/>
    </row>
    <row r="35" spans="1:21" x14ac:dyDescent="0.25">
      <c r="A35" s="120"/>
      <c r="B35" s="140"/>
      <c r="C35" s="141"/>
      <c r="D35" s="99" t="s">
        <v>9</v>
      </c>
      <c r="E35" s="98">
        <v>0</v>
      </c>
      <c r="F35" s="142"/>
      <c r="G35" s="98">
        <v>0</v>
      </c>
      <c r="H35" s="142"/>
      <c r="I35" s="98">
        <v>0</v>
      </c>
      <c r="J35" s="142"/>
      <c r="K35" s="98">
        <v>0.55208333333333337</v>
      </c>
      <c r="L35" s="142"/>
      <c r="M35" s="98">
        <v>0.55208333333333337</v>
      </c>
      <c r="N35" s="142"/>
      <c r="O35" s="109">
        <v>0</v>
      </c>
      <c r="P35" s="138"/>
      <c r="Q35" s="109">
        <v>0</v>
      </c>
      <c r="R35" s="138"/>
      <c r="S35" s="120"/>
      <c r="T35" s="120"/>
      <c r="U35" s="120"/>
    </row>
    <row r="36" spans="1:21" x14ac:dyDescent="0.25">
      <c r="A36" s="120"/>
      <c r="B36" s="140"/>
      <c r="C36" s="141" t="s">
        <v>6</v>
      </c>
      <c r="D36" s="99" t="s">
        <v>8</v>
      </c>
      <c r="E36" s="98">
        <v>0</v>
      </c>
      <c r="F36" s="142">
        <f t="shared" ref="F36" si="39">E37-E36</f>
        <v>0</v>
      </c>
      <c r="G36" s="98">
        <v>0</v>
      </c>
      <c r="H36" s="142">
        <f t="shared" ref="H36" si="40">G37-G36</f>
        <v>0</v>
      </c>
      <c r="I36" s="98">
        <v>0</v>
      </c>
      <c r="J36" s="142">
        <f t="shared" ref="J36" si="41">I37-I36</f>
        <v>0</v>
      </c>
      <c r="K36" s="98">
        <v>0.625</v>
      </c>
      <c r="L36" s="142">
        <f t="shared" ref="L36" si="42">K37-K36</f>
        <v>1.041666666666663E-2</v>
      </c>
      <c r="M36" s="98">
        <v>0.625</v>
      </c>
      <c r="N36" s="142">
        <f t="shared" ref="N36" si="43">M37-M36</f>
        <v>1.041666666666663E-2</v>
      </c>
      <c r="O36" s="109">
        <v>0</v>
      </c>
      <c r="P36" s="138">
        <f t="shared" ref="P36" si="44">O37-O36</f>
        <v>0</v>
      </c>
      <c r="Q36" s="109">
        <v>0</v>
      </c>
      <c r="R36" s="138">
        <f t="shared" ref="R36" si="45">Q37-Q36</f>
        <v>0</v>
      </c>
      <c r="S36" s="120"/>
      <c r="T36" s="120"/>
      <c r="U36" s="120"/>
    </row>
    <row r="37" spans="1:21" x14ac:dyDescent="0.25">
      <c r="A37" s="120"/>
      <c r="B37" s="140"/>
      <c r="C37" s="141"/>
      <c r="D37" s="99" t="s">
        <v>9</v>
      </c>
      <c r="E37" s="98">
        <v>0</v>
      </c>
      <c r="F37" s="142"/>
      <c r="G37" s="98">
        <v>0</v>
      </c>
      <c r="H37" s="142"/>
      <c r="I37" s="98">
        <v>0</v>
      </c>
      <c r="J37" s="142"/>
      <c r="K37" s="98">
        <v>0.63541666666666663</v>
      </c>
      <c r="L37" s="142"/>
      <c r="M37" s="98">
        <v>0.63541666666666663</v>
      </c>
      <c r="N37" s="142"/>
      <c r="O37" s="109">
        <v>0</v>
      </c>
      <c r="P37" s="138"/>
      <c r="Q37" s="109">
        <v>0</v>
      </c>
      <c r="R37" s="138"/>
      <c r="S37" s="120"/>
      <c r="T37" s="120"/>
      <c r="U37" s="120"/>
    </row>
    <row r="38" spans="1:21" x14ac:dyDescent="0.25">
      <c r="A38" s="120"/>
      <c r="B38" s="140"/>
      <c r="C38" s="144" t="s">
        <v>7</v>
      </c>
      <c r="D38" s="144"/>
      <c r="E38" s="98">
        <v>0</v>
      </c>
      <c r="F38" s="98">
        <f t="shared" ref="F38" si="46">E38-E31</f>
        <v>0</v>
      </c>
      <c r="G38" s="98">
        <v>0</v>
      </c>
      <c r="H38" s="98">
        <f t="shared" ref="H38" si="47">G38-G31</f>
        <v>0</v>
      </c>
      <c r="I38" s="98">
        <v>0</v>
      </c>
      <c r="J38" s="98">
        <f t="shared" ref="J38" si="48">I38-I31</f>
        <v>0</v>
      </c>
      <c r="K38" s="98">
        <v>0.75</v>
      </c>
      <c r="L38" s="98">
        <f>K38-K31</f>
        <v>0.375</v>
      </c>
      <c r="M38" s="98">
        <v>0.72916666666666663</v>
      </c>
      <c r="N38" s="98">
        <f t="shared" ref="N38" si="49">M38-M31</f>
        <v>0.36458333333333331</v>
      </c>
      <c r="O38" s="109">
        <v>0</v>
      </c>
      <c r="P38" s="109">
        <f t="shared" ref="P38" si="50">O38-O31</f>
        <v>0</v>
      </c>
      <c r="Q38" s="109">
        <v>0</v>
      </c>
      <c r="R38" s="109">
        <f t="shared" ref="R38" si="51">Q38-Q31</f>
        <v>0</v>
      </c>
      <c r="S38" s="120"/>
      <c r="T38" s="120"/>
      <c r="U38" s="120"/>
    </row>
    <row r="39" spans="1:21" x14ac:dyDescent="0.25">
      <c r="A39" s="120"/>
      <c r="B39" s="140"/>
      <c r="C39" s="124" t="s">
        <v>50</v>
      </c>
      <c r="D39" s="124"/>
      <c r="E39" s="146">
        <f t="shared" ref="E39:Q39" si="52">F38-F36-F34-F32</f>
        <v>0</v>
      </c>
      <c r="F39" s="146"/>
      <c r="G39" s="146">
        <f t="shared" si="52"/>
        <v>0</v>
      </c>
      <c r="H39" s="146"/>
      <c r="I39" s="146">
        <f t="shared" si="52"/>
        <v>0</v>
      </c>
      <c r="J39" s="146"/>
      <c r="K39" s="145">
        <f t="shared" si="52"/>
        <v>0.32291666666666669</v>
      </c>
      <c r="L39" s="145"/>
      <c r="M39" s="145">
        <f t="shared" si="52"/>
        <v>0.3125</v>
      </c>
      <c r="N39" s="145"/>
      <c r="O39" s="142">
        <f t="shared" si="52"/>
        <v>0</v>
      </c>
      <c r="P39" s="142"/>
      <c r="Q39" s="142">
        <f t="shared" si="52"/>
        <v>0</v>
      </c>
      <c r="R39" s="142"/>
      <c r="S39" s="120"/>
      <c r="T39" s="120"/>
      <c r="U39" s="120"/>
    </row>
    <row r="40" spans="1:21" x14ac:dyDescent="0.25">
      <c r="A40" s="120"/>
      <c r="B40" s="140"/>
      <c r="C40" s="124" t="s">
        <v>49</v>
      </c>
      <c r="D40" s="124"/>
      <c r="E40" s="142">
        <f>E39+G39+I39+K39+M39+O39+Q39</f>
        <v>0.63541666666666674</v>
      </c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20"/>
      <c r="T40" s="120"/>
      <c r="U40" s="120"/>
    </row>
    <row r="41" spans="1:21" s="117" customFormat="1" x14ac:dyDescent="0.25">
      <c r="A41" s="118"/>
      <c r="B41" s="119"/>
      <c r="C41" s="115"/>
      <c r="D41" s="115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8"/>
      <c r="T41" s="118"/>
      <c r="U41" s="118"/>
    </row>
    <row r="42" spans="1:21" x14ac:dyDescent="0.25">
      <c r="A42" s="120"/>
      <c r="B42" s="120"/>
      <c r="C42" s="120"/>
      <c r="D42" s="120"/>
      <c r="E42" s="127">
        <f ca="1">7*C15+C14-WEEKDAY(C14)-5</f>
        <v>43829</v>
      </c>
      <c r="F42" s="127"/>
      <c r="G42" s="127">
        <f ca="1">7*C15+C14-WEEKDAY(C14)-4</f>
        <v>43830</v>
      </c>
      <c r="H42" s="127"/>
      <c r="I42" s="127">
        <f ca="1">7*C15+C14-WEEKDAY(C14)-3</f>
        <v>43831</v>
      </c>
      <c r="J42" s="127"/>
      <c r="K42" s="127">
        <f ca="1">7*C15+C14-WEEKDAY(C14)-2</f>
        <v>43832</v>
      </c>
      <c r="L42" s="127"/>
      <c r="M42" s="127">
        <f ca="1">7*C15+C14-WEEKDAY(C14)-1</f>
        <v>43833</v>
      </c>
      <c r="N42" s="127"/>
      <c r="O42" s="128">
        <f ca="1">7*C15+C14-WEEKDAY(C14)</f>
        <v>43834</v>
      </c>
      <c r="P42" s="128"/>
      <c r="Q42" s="128">
        <f ca="1">7*C15+C14-WEEKDAY(C14)+1</f>
        <v>43835</v>
      </c>
      <c r="R42" s="128"/>
      <c r="S42" s="120"/>
      <c r="T42" s="120"/>
      <c r="U42" s="120"/>
    </row>
    <row r="43" spans="1:21" x14ac:dyDescent="0.25">
      <c r="A43" s="120"/>
      <c r="B43" s="120"/>
      <c r="C43" s="120"/>
      <c r="D43" s="120"/>
      <c r="E43" s="124" t="s">
        <v>45</v>
      </c>
      <c r="F43" s="124"/>
      <c r="G43" s="124" t="s">
        <v>42</v>
      </c>
      <c r="H43" s="124"/>
      <c r="I43" s="124" t="s">
        <v>43</v>
      </c>
      <c r="J43" s="124"/>
      <c r="K43" s="124" t="s">
        <v>44</v>
      </c>
      <c r="L43" s="124"/>
      <c r="M43" s="124" t="s">
        <v>46</v>
      </c>
      <c r="N43" s="124"/>
      <c r="O43" s="125" t="s">
        <v>47</v>
      </c>
      <c r="P43" s="125"/>
      <c r="Q43" s="125" t="s">
        <v>48</v>
      </c>
      <c r="R43" s="125"/>
      <c r="S43" s="120"/>
      <c r="T43" s="120"/>
      <c r="U43" s="120"/>
    </row>
    <row r="44" spans="1:21" x14ac:dyDescent="0.25">
      <c r="A44" s="120"/>
      <c r="B44" s="120"/>
      <c r="C44" s="120"/>
      <c r="D44" s="120"/>
      <c r="E44" s="97" t="s">
        <v>59</v>
      </c>
      <c r="F44" s="113" t="s">
        <v>60</v>
      </c>
      <c r="G44" s="97" t="s">
        <v>59</v>
      </c>
      <c r="H44" s="113" t="s">
        <v>60</v>
      </c>
      <c r="I44" s="97" t="s">
        <v>59</v>
      </c>
      <c r="J44" s="113" t="s">
        <v>60</v>
      </c>
      <c r="K44" s="97" t="s">
        <v>59</v>
      </c>
      <c r="L44" s="113" t="s">
        <v>60</v>
      </c>
      <c r="M44" s="97" t="s">
        <v>59</v>
      </c>
      <c r="N44" s="113" t="s">
        <v>60</v>
      </c>
      <c r="O44" s="111" t="s">
        <v>59</v>
      </c>
      <c r="P44" s="111" t="s">
        <v>60</v>
      </c>
      <c r="Q44" s="111" t="s">
        <v>59</v>
      </c>
      <c r="R44" s="111" t="s">
        <v>60</v>
      </c>
      <c r="S44" s="120"/>
      <c r="T44" s="120"/>
      <c r="U44" s="120"/>
    </row>
    <row r="45" spans="1:21" x14ac:dyDescent="0.25">
      <c r="A45" s="120"/>
      <c r="B45" s="120"/>
      <c r="C45" s="126" t="s">
        <v>56</v>
      </c>
      <c r="D45" s="131"/>
      <c r="E45" s="101">
        <v>0</v>
      </c>
      <c r="F45" s="114">
        <v>0</v>
      </c>
      <c r="G45" s="101">
        <v>0</v>
      </c>
      <c r="H45" s="114">
        <v>0</v>
      </c>
      <c r="I45" s="101">
        <v>0</v>
      </c>
      <c r="J45" s="114">
        <v>0</v>
      </c>
      <c r="K45" s="101">
        <v>4.1666666666666664E-2</v>
      </c>
      <c r="L45" s="114">
        <v>1</v>
      </c>
      <c r="M45" s="101">
        <v>0.10416666666666667</v>
      </c>
      <c r="N45" s="114">
        <v>2</v>
      </c>
      <c r="O45" s="121">
        <v>0</v>
      </c>
      <c r="P45" s="110">
        <v>0</v>
      </c>
      <c r="Q45" s="121">
        <v>0</v>
      </c>
      <c r="R45" s="110">
        <v>0</v>
      </c>
      <c r="S45" s="120"/>
      <c r="T45" s="120"/>
      <c r="U45" s="120"/>
    </row>
    <row r="46" spans="1:21" x14ac:dyDescent="0.25">
      <c r="A46" s="120"/>
      <c r="B46" s="120"/>
      <c r="C46" s="126" t="s">
        <v>57</v>
      </c>
      <c r="D46" s="131"/>
      <c r="E46" s="101">
        <v>0</v>
      </c>
      <c r="F46" s="114">
        <v>0</v>
      </c>
      <c r="G46" s="101">
        <v>0</v>
      </c>
      <c r="H46" s="114">
        <v>0</v>
      </c>
      <c r="I46" s="101">
        <v>0</v>
      </c>
      <c r="J46" s="114">
        <v>0</v>
      </c>
      <c r="K46" s="101">
        <v>4.1666666666666664E-2</v>
      </c>
      <c r="L46" s="114">
        <v>1</v>
      </c>
      <c r="M46" s="101">
        <v>8.3333333333333329E-2</v>
      </c>
      <c r="N46" s="114">
        <v>2</v>
      </c>
      <c r="O46" s="121">
        <v>0</v>
      </c>
      <c r="P46" s="110">
        <v>0</v>
      </c>
      <c r="Q46" s="121">
        <v>0</v>
      </c>
      <c r="R46" s="110">
        <v>0</v>
      </c>
      <c r="S46" s="120"/>
      <c r="T46" s="120"/>
      <c r="U46" s="120"/>
    </row>
    <row r="47" spans="1:21" x14ac:dyDescent="0.25">
      <c r="A47" s="120"/>
      <c r="B47" s="120"/>
      <c r="C47" s="126" t="s">
        <v>58</v>
      </c>
      <c r="D47" s="131"/>
      <c r="E47" s="101">
        <v>0</v>
      </c>
      <c r="F47" s="114">
        <v>0</v>
      </c>
      <c r="G47" s="101">
        <v>0</v>
      </c>
      <c r="H47" s="114">
        <v>0</v>
      </c>
      <c r="I47" s="101">
        <v>0</v>
      </c>
      <c r="J47" s="114">
        <v>0</v>
      </c>
      <c r="K47" s="101">
        <v>0.23958333333333334</v>
      </c>
      <c r="L47" s="114">
        <v>6</v>
      </c>
      <c r="M47" s="101">
        <v>0.125</v>
      </c>
      <c r="N47" s="114">
        <v>3</v>
      </c>
      <c r="O47" s="121">
        <v>0</v>
      </c>
      <c r="P47" s="110">
        <v>0</v>
      </c>
      <c r="Q47" s="121">
        <v>0</v>
      </c>
      <c r="R47" s="110">
        <v>0</v>
      </c>
      <c r="S47" s="120"/>
      <c r="T47" s="120"/>
      <c r="U47" s="120"/>
    </row>
    <row r="48" spans="1:21" x14ac:dyDescent="0.25">
      <c r="A48" s="120"/>
      <c r="B48" s="120"/>
      <c r="C48" s="132" t="s">
        <v>23</v>
      </c>
      <c r="D48" s="133"/>
      <c r="E48" s="101">
        <v>0</v>
      </c>
      <c r="F48" s="114">
        <v>0</v>
      </c>
      <c r="G48" s="101">
        <v>0</v>
      </c>
      <c r="H48" s="114">
        <v>0</v>
      </c>
      <c r="I48" s="101">
        <v>0</v>
      </c>
      <c r="J48" s="114">
        <v>0</v>
      </c>
      <c r="K48" s="100"/>
      <c r="L48" s="114"/>
      <c r="M48" s="100"/>
      <c r="N48" s="114"/>
      <c r="O48" s="121">
        <v>0</v>
      </c>
      <c r="P48" s="110">
        <v>0</v>
      </c>
      <c r="Q48" s="121">
        <v>0</v>
      </c>
      <c r="R48" s="110">
        <v>0</v>
      </c>
      <c r="S48" s="120"/>
      <c r="T48" s="120"/>
      <c r="U48" s="120"/>
    </row>
    <row r="49" spans="1:21" x14ac:dyDescent="0.25">
      <c r="A49" s="120"/>
      <c r="B49" s="120"/>
      <c r="C49" s="132" t="s">
        <v>24</v>
      </c>
      <c r="D49" s="133"/>
      <c r="E49" s="101">
        <v>0</v>
      </c>
      <c r="F49" s="114">
        <v>0</v>
      </c>
      <c r="G49" s="101">
        <v>0</v>
      </c>
      <c r="H49" s="114">
        <v>0</v>
      </c>
      <c r="I49" s="101">
        <v>0</v>
      </c>
      <c r="J49" s="114">
        <v>0</v>
      </c>
      <c r="K49" s="100"/>
      <c r="L49" s="114"/>
      <c r="M49" s="100"/>
      <c r="N49" s="114"/>
      <c r="O49" s="121">
        <v>0</v>
      </c>
      <c r="P49" s="110">
        <v>0</v>
      </c>
      <c r="Q49" s="121">
        <v>0</v>
      </c>
      <c r="R49" s="110">
        <v>0</v>
      </c>
      <c r="S49" s="120"/>
      <c r="T49" s="120"/>
      <c r="U49" s="120"/>
    </row>
    <row r="50" spans="1:21" ht="64.5" customHeight="1" x14ac:dyDescent="0.25">
      <c r="A50" s="120"/>
      <c r="B50" s="120"/>
      <c r="C50" s="129" t="s">
        <v>27</v>
      </c>
      <c r="D50" s="130"/>
      <c r="E50" s="101">
        <v>0.33333333333333331</v>
      </c>
      <c r="F50" s="114">
        <v>8</v>
      </c>
      <c r="G50" s="101">
        <v>0.33333333333333331</v>
      </c>
      <c r="H50" s="114">
        <v>8</v>
      </c>
      <c r="I50" s="101">
        <v>0.33333333333333331</v>
      </c>
      <c r="J50" s="114">
        <v>8</v>
      </c>
      <c r="K50" s="100"/>
      <c r="L50" s="114"/>
      <c r="M50" s="100"/>
      <c r="N50" s="114"/>
      <c r="O50" s="121">
        <v>0</v>
      </c>
      <c r="P50" s="110">
        <v>0</v>
      </c>
      <c r="Q50" s="121">
        <v>0</v>
      </c>
      <c r="R50" s="110">
        <v>0</v>
      </c>
      <c r="S50" s="120"/>
      <c r="T50" s="120"/>
      <c r="U50" s="120"/>
    </row>
    <row r="51" spans="1:21" x14ac:dyDescent="0.25">
      <c r="A51" s="120"/>
      <c r="B51" s="120"/>
      <c r="C51" s="126" t="s">
        <v>61</v>
      </c>
      <c r="D51" s="126"/>
      <c r="E51" s="112">
        <f>E45+E46+E47+E48+E49+E50</f>
        <v>0.33333333333333331</v>
      </c>
      <c r="F51" s="114">
        <f t="shared" ref="F51:R51" si="53">F45+F46+F47+F48+F49+F50</f>
        <v>8</v>
      </c>
      <c r="G51" s="112">
        <f t="shared" si="53"/>
        <v>0.33333333333333331</v>
      </c>
      <c r="H51" s="114">
        <f t="shared" si="53"/>
        <v>8</v>
      </c>
      <c r="I51" s="112">
        <f t="shared" si="53"/>
        <v>0.33333333333333331</v>
      </c>
      <c r="J51" s="114">
        <f t="shared" si="53"/>
        <v>8</v>
      </c>
      <c r="K51" s="112">
        <f t="shared" si="53"/>
        <v>0.32291666666666669</v>
      </c>
      <c r="L51" s="114">
        <f t="shared" si="53"/>
        <v>8</v>
      </c>
      <c r="M51" s="112">
        <f t="shared" si="53"/>
        <v>0.3125</v>
      </c>
      <c r="N51" s="114">
        <f t="shared" si="53"/>
        <v>7</v>
      </c>
      <c r="O51" s="109">
        <f t="shared" si="53"/>
        <v>0</v>
      </c>
      <c r="P51" s="110">
        <f t="shared" si="53"/>
        <v>0</v>
      </c>
      <c r="Q51" s="109">
        <f t="shared" si="53"/>
        <v>0</v>
      </c>
      <c r="R51" s="110">
        <f t="shared" si="53"/>
        <v>0</v>
      </c>
      <c r="S51" s="120"/>
      <c r="T51" s="120"/>
      <c r="U51" s="120"/>
    </row>
    <row r="52" spans="1:21" x14ac:dyDescent="0.25">
      <c r="A52" s="120"/>
      <c r="B52" s="120"/>
      <c r="C52" s="122" t="s">
        <v>62</v>
      </c>
      <c r="D52" s="123"/>
      <c r="E52" s="100">
        <f ca="1">DAY(E42)</f>
        <v>30</v>
      </c>
      <c r="F52" s="100"/>
      <c r="G52" s="100">
        <f t="shared" ref="F52:R52" ca="1" si="54">DAY(G42)</f>
        <v>31</v>
      </c>
      <c r="H52" s="100"/>
      <c r="I52" s="100">
        <f t="shared" ca="1" si="54"/>
        <v>1</v>
      </c>
      <c r="J52" s="100"/>
      <c r="K52" s="100">
        <f t="shared" ca="1" si="54"/>
        <v>2</v>
      </c>
      <c r="L52" s="100"/>
      <c r="M52" s="100">
        <f t="shared" ca="1" si="54"/>
        <v>3</v>
      </c>
      <c r="N52" s="100"/>
      <c r="O52" s="100">
        <f t="shared" ca="1" si="54"/>
        <v>4</v>
      </c>
      <c r="P52" s="100"/>
      <c r="Q52" s="100">
        <f t="shared" ca="1" si="54"/>
        <v>5</v>
      </c>
      <c r="R52" s="100"/>
      <c r="S52" s="120"/>
      <c r="T52" s="120"/>
      <c r="U52" s="120"/>
    </row>
    <row r="53" spans="1:21" x14ac:dyDescent="0.25">
      <c r="A53" s="120"/>
      <c r="B53" s="120"/>
      <c r="C53" s="153" t="s">
        <v>63</v>
      </c>
      <c r="D53" s="153"/>
      <c r="E53" s="120" t="str">
        <f ca="1">CHOOSE(MONTH(E42),"Janvier","Février","Mars","Avril","Mai","Juin","Juillet","Aoput","Septembre","Octobre","Novembre","Décembre")</f>
        <v>Décembre</v>
      </c>
      <c r="F53" s="120"/>
      <c r="G53" s="120" t="str">
        <f t="shared" ref="F53:Q53" ca="1" si="55">CHOOSE(MONTH(G42),"Janvier","Février","Mars","Avril","Mai","Juin","Juillet","Aoput","Septembre","Octobre","Novembre","Décembre")</f>
        <v>Décembre</v>
      </c>
      <c r="H53" s="120"/>
      <c r="I53" s="120" t="str">
        <f t="shared" ca="1" si="55"/>
        <v>Janvier</v>
      </c>
      <c r="J53" s="120"/>
      <c r="K53" s="120" t="str">
        <f t="shared" ca="1" si="55"/>
        <v>Janvier</v>
      </c>
      <c r="L53" s="120"/>
      <c r="M53" s="120" t="str">
        <f t="shared" ca="1" si="55"/>
        <v>Janvier</v>
      </c>
      <c r="N53" s="120"/>
      <c r="O53" s="120" t="str">
        <f t="shared" ca="1" si="55"/>
        <v>Janvier</v>
      </c>
      <c r="P53" s="120"/>
      <c r="Q53" s="120" t="str">
        <f t="shared" ca="1" si="55"/>
        <v>Janvier</v>
      </c>
      <c r="R53" s="120"/>
      <c r="S53" s="120"/>
      <c r="T53" s="120"/>
      <c r="U53" s="120"/>
    </row>
    <row r="54" spans="1:21" x14ac:dyDescent="0.25">
      <c r="A54" s="120"/>
      <c r="B54" s="120"/>
      <c r="C54" s="153" t="s">
        <v>64</v>
      </c>
      <c r="D54" s="153"/>
      <c r="E54" s="120">
        <f ca="1">YEAR(E42)</f>
        <v>2019</v>
      </c>
      <c r="F54" s="120"/>
      <c r="G54" s="120">
        <f t="shared" ref="F54:R54" ca="1" si="56">YEAR(G42)</f>
        <v>2019</v>
      </c>
      <c r="H54" s="120"/>
      <c r="I54" s="120">
        <f t="shared" ca="1" si="56"/>
        <v>2020</v>
      </c>
      <c r="J54" s="120"/>
      <c r="K54" s="120">
        <f t="shared" ca="1" si="56"/>
        <v>2020</v>
      </c>
      <c r="L54" s="120"/>
      <c r="M54" s="120">
        <f t="shared" ca="1" si="56"/>
        <v>2020</v>
      </c>
      <c r="N54" s="120"/>
      <c r="O54" s="120">
        <f t="shared" ca="1" si="56"/>
        <v>2020</v>
      </c>
      <c r="P54" s="120"/>
      <c r="Q54" s="120">
        <f t="shared" ca="1" si="56"/>
        <v>2020</v>
      </c>
      <c r="R54" s="120"/>
      <c r="S54" s="120"/>
      <c r="T54" s="120"/>
      <c r="U54" s="120"/>
    </row>
    <row r="55" spans="1:21" x14ac:dyDescent="0.25">
      <c r="A55" s="120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</row>
    <row r="56" spans="1:21" x14ac:dyDescent="0.25">
      <c r="A56" s="120"/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</row>
    <row r="57" spans="1:21" x14ac:dyDescent="0.25">
      <c r="A57" s="120"/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</row>
    <row r="58" spans="1:21" x14ac:dyDescent="0.25">
      <c r="A58" s="120"/>
      <c r="B58" s="12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</row>
    <row r="59" spans="1:21" x14ac:dyDescent="0.25">
      <c r="A59" s="120"/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</row>
    <row r="60" spans="1:21" x14ac:dyDescent="0.25">
      <c r="A60" s="120"/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</row>
    <row r="61" spans="1:21" x14ac:dyDescent="0.25">
      <c r="A61" s="120"/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</row>
    <row r="62" spans="1:21" x14ac:dyDescent="0.25">
      <c r="A62" s="120"/>
      <c r="B62" s="120"/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</row>
    <row r="63" spans="1:21" x14ac:dyDescent="0.25">
      <c r="A63" s="120"/>
      <c r="B63" s="120"/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</row>
  </sheetData>
  <mergeCells count="112">
    <mergeCell ref="C53:D53"/>
    <mergeCell ref="C54:D54"/>
    <mergeCell ref="N34:N35"/>
    <mergeCell ref="P34:P35"/>
    <mergeCell ref="R34:R35"/>
    <mergeCell ref="L36:L37"/>
    <mergeCell ref="N36:N37"/>
    <mergeCell ref="P36:P37"/>
    <mergeCell ref="R36:R37"/>
    <mergeCell ref="C38:D38"/>
    <mergeCell ref="M39:N39"/>
    <mergeCell ref="O39:P39"/>
    <mergeCell ref="Q39:R39"/>
    <mergeCell ref="C39:D39"/>
    <mergeCell ref="E39:F39"/>
    <mergeCell ref="G39:H39"/>
    <mergeCell ref="I39:J39"/>
    <mergeCell ref="K39:L39"/>
    <mergeCell ref="O30:P30"/>
    <mergeCell ref="Q30:R30"/>
    <mergeCell ref="C31:D31"/>
    <mergeCell ref="C32:C33"/>
    <mergeCell ref="F32:F33"/>
    <mergeCell ref="H32:H33"/>
    <mergeCell ref="J32:J33"/>
    <mergeCell ref="L32:L33"/>
    <mergeCell ref="N32:N33"/>
    <mergeCell ref="P32:P33"/>
    <mergeCell ref="M30:N30"/>
    <mergeCell ref="R32:R33"/>
    <mergeCell ref="B30:B40"/>
    <mergeCell ref="E30:F30"/>
    <mergeCell ref="G30:H30"/>
    <mergeCell ref="I30:J30"/>
    <mergeCell ref="K30:L30"/>
    <mergeCell ref="C36:C37"/>
    <mergeCell ref="F36:F37"/>
    <mergeCell ref="H36:H37"/>
    <mergeCell ref="J36:J37"/>
    <mergeCell ref="C34:C35"/>
    <mergeCell ref="F34:F35"/>
    <mergeCell ref="H34:H35"/>
    <mergeCell ref="J34:J35"/>
    <mergeCell ref="L34:L35"/>
    <mergeCell ref="C40:D40"/>
    <mergeCell ref="E40:R40"/>
    <mergeCell ref="B18:B28"/>
    <mergeCell ref="M27:N27"/>
    <mergeCell ref="O27:P27"/>
    <mergeCell ref="Q27:R27"/>
    <mergeCell ref="F20:F21"/>
    <mergeCell ref="H20:H21"/>
    <mergeCell ref="J20:J21"/>
    <mergeCell ref="F22:F23"/>
    <mergeCell ref="H22:H23"/>
    <mergeCell ref="J22:J23"/>
    <mergeCell ref="F24:F25"/>
    <mergeCell ref="N22:N23"/>
    <mergeCell ref="P22:P23"/>
    <mergeCell ref="R22:R23"/>
    <mergeCell ref="N24:N25"/>
    <mergeCell ref="P24:P25"/>
    <mergeCell ref="H24:H25"/>
    <mergeCell ref="J24:J25"/>
    <mergeCell ref="E27:F27"/>
    <mergeCell ref="G27:H27"/>
    <mergeCell ref="I27:J27"/>
    <mergeCell ref="C28:D28"/>
    <mergeCell ref="K27:L27"/>
    <mergeCell ref="E28:R28"/>
    <mergeCell ref="N20:N21"/>
    <mergeCell ref="P20:P21"/>
    <mergeCell ref="R20:R21"/>
    <mergeCell ref="C26:D26"/>
    <mergeCell ref="R24:R25"/>
    <mergeCell ref="L20:L21"/>
    <mergeCell ref="L22:L23"/>
    <mergeCell ref="L24:L25"/>
    <mergeCell ref="C27:D27"/>
    <mergeCell ref="Q18:R18"/>
    <mergeCell ref="C20:C21"/>
    <mergeCell ref="C22:C23"/>
    <mergeCell ref="C24:C25"/>
    <mergeCell ref="C19:D19"/>
    <mergeCell ref="E18:F18"/>
    <mergeCell ref="G18:H18"/>
    <mergeCell ref="I18:J18"/>
    <mergeCell ref="K18:L18"/>
    <mergeCell ref="M18:N18"/>
    <mergeCell ref="O18:P18"/>
    <mergeCell ref="C52:D52"/>
    <mergeCell ref="M43:N43"/>
    <mergeCell ref="O43:P43"/>
    <mergeCell ref="Q43:R43"/>
    <mergeCell ref="C51:D51"/>
    <mergeCell ref="E42:F42"/>
    <mergeCell ref="G42:H42"/>
    <mergeCell ref="I42:J42"/>
    <mergeCell ref="K42:L42"/>
    <mergeCell ref="M42:N42"/>
    <mergeCell ref="O42:P42"/>
    <mergeCell ref="Q42:R42"/>
    <mergeCell ref="C50:D50"/>
    <mergeCell ref="E43:F43"/>
    <mergeCell ref="G43:H43"/>
    <mergeCell ref="I43:J43"/>
    <mergeCell ref="K43:L43"/>
    <mergeCell ref="C45:D45"/>
    <mergeCell ref="C46:D46"/>
    <mergeCell ref="C47:D47"/>
    <mergeCell ref="C48:D48"/>
    <mergeCell ref="C49:D4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Valider_Semaine">
          <controlPr defaultSize="0" autoLine="0" autoPict="0" r:id="rId5">
            <anchor moveWithCells="1">
              <from>
                <xdr:col>7</xdr:col>
                <xdr:colOff>0</xdr:colOff>
                <xdr:row>12</xdr:row>
                <xdr:rowOff>180975</xdr:rowOff>
              </from>
              <to>
                <xdr:col>9</xdr:col>
                <xdr:colOff>457200</xdr:colOff>
                <xdr:row>14</xdr:row>
                <xdr:rowOff>95250</xdr:rowOff>
              </to>
            </anchor>
          </controlPr>
        </control>
      </mc:Choice>
      <mc:Fallback>
        <control shapeId="1025" r:id="rId4" name="Valider_Semain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AJ32"/>
  <sheetViews>
    <sheetView showGridLines="0" zoomScale="85" zoomScaleNormal="85" workbookViewId="0">
      <pane xSplit="2" ySplit="7" topLeftCell="C8" activePane="bottomRight" state="frozen"/>
      <selection activeCell="W39" sqref="W39"/>
      <selection pane="topRight" activeCell="W39" sqref="W39"/>
      <selection pane="bottomLeft" activeCell="W39" sqref="W39"/>
      <selection pane="bottomRight" activeCell="C1" sqref="C1"/>
    </sheetView>
  </sheetViews>
  <sheetFormatPr baseColWidth="10" defaultColWidth="11.42578125" defaultRowHeight="15" x14ac:dyDescent="0.25"/>
  <cols>
    <col min="1" max="1" width="18.42578125" style="3" customWidth="1"/>
    <col min="2" max="2" width="27.7109375" style="3" customWidth="1"/>
    <col min="3" max="17" width="4.5703125" style="3" customWidth="1"/>
    <col min="18" max="18" width="11.42578125" style="3"/>
    <col min="19" max="34" width="4.5703125" style="3" customWidth="1"/>
    <col min="35" max="16384" width="11.42578125" style="3"/>
  </cols>
  <sheetData>
    <row r="1" spans="1:36" x14ac:dyDescent="0.25">
      <c r="A1" s="1" t="s">
        <v>10</v>
      </c>
      <c r="B1" s="2"/>
    </row>
    <row r="2" spans="1:36" x14ac:dyDescent="0.25">
      <c r="A2" s="1" t="s">
        <v>11</v>
      </c>
      <c r="B2" s="2"/>
      <c r="O2" s="4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1:36" x14ac:dyDescent="0.25">
      <c r="A3" s="1" t="s">
        <v>12</v>
      </c>
      <c r="B3" s="2"/>
      <c r="C3" s="7"/>
      <c r="D3" s="7"/>
      <c r="O3" s="4"/>
      <c r="P3" s="8"/>
      <c r="Q3" s="8"/>
      <c r="R3" s="8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6" x14ac:dyDescent="0.25">
      <c r="A4" s="1" t="s">
        <v>13</v>
      </c>
      <c r="B4" s="9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6" ht="15.75" thickBot="1" x14ac:dyDescent="0.3">
      <c r="C5" s="147">
        <v>1</v>
      </c>
      <c r="D5" s="148"/>
      <c r="E5" s="148"/>
      <c r="F5" s="148"/>
      <c r="G5" s="149"/>
      <c r="H5" s="150">
        <v>2</v>
      </c>
      <c r="I5" s="150"/>
      <c r="J5" s="150"/>
      <c r="K5" s="150"/>
      <c r="L5" s="150"/>
      <c r="M5" s="150"/>
      <c r="N5" s="150"/>
      <c r="O5" s="150">
        <v>3</v>
      </c>
      <c r="P5" s="150"/>
      <c r="Q5" s="150"/>
      <c r="R5" s="150"/>
      <c r="S5" s="150"/>
      <c r="T5" s="150"/>
      <c r="U5" s="150"/>
      <c r="V5" s="150"/>
      <c r="W5" s="150">
        <v>4</v>
      </c>
      <c r="X5" s="150"/>
      <c r="Y5" s="150"/>
      <c r="Z5" s="150"/>
      <c r="AA5" s="150"/>
      <c r="AB5" s="150"/>
      <c r="AC5" s="150"/>
      <c r="AD5" s="150">
        <v>5</v>
      </c>
      <c r="AE5" s="150"/>
      <c r="AF5" s="150"/>
      <c r="AG5" s="150"/>
      <c r="AH5" s="150"/>
    </row>
    <row r="6" spans="1:36" x14ac:dyDescent="0.25">
      <c r="A6" s="10" t="s">
        <v>14</v>
      </c>
      <c r="B6" s="11" t="s">
        <v>15</v>
      </c>
      <c r="C6" s="102" t="s">
        <v>43</v>
      </c>
      <c r="D6" s="102" t="s">
        <v>44</v>
      </c>
      <c r="E6" s="102" t="s">
        <v>46</v>
      </c>
      <c r="F6" s="102" t="s">
        <v>47</v>
      </c>
      <c r="G6" s="102" t="s">
        <v>48</v>
      </c>
      <c r="H6" s="102" t="s">
        <v>45</v>
      </c>
      <c r="I6" s="102" t="s">
        <v>42</v>
      </c>
      <c r="J6" s="102" t="s">
        <v>43</v>
      </c>
      <c r="K6" s="102" t="s">
        <v>44</v>
      </c>
      <c r="L6" s="102" t="s">
        <v>46</v>
      </c>
      <c r="M6" s="102" t="s">
        <v>47</v>
      </c>
      <c r="N6" s="102" t="s">
        <v>48</v>
      </c>
      <c r="O6" s="102" t="s">
        <v>45</v>
      </c>
      <c r="P6" s="102" t="s">
        <v>42</v>
      </c>
      <c r="Q6" s="102" t="s">
        <v>43</v>
      </c>
      <c r="R6" s="102"/>
      <c r="S6" s="102" t="s">
        <v>44</v>
      </c>
      <c r="T6" s="102" t="s">
        <v>46</v>
      </c>
      <c r="U6" s="102" t="s">
        <v>47</v>
      </c>
      <c r="V6" s="102" t="s">
        <v>48</v>
      </c>
      <c r="W6" s="102" t="s">
        <v>45</v>
      </c>
      <c r="X6" s="102" t="s">
        <v>42</v>
      </c>
      <c r="Y6" s="102" t="s">
        <v>43</v>
      </c>
      <c r="Z6" s="102" t="s">
        <v>44</v>
      </c>
      <c r="AA6" s="102" t="s">
        <v>46</v>
      </c>
      <c r="AB6" s="102" t="s">
        <v>47</v>
      </c>
      <c r="AC6" s="102" t="s">
        <v>48</v>
      </c>
      <c r="AD6" s="102" t="s">
        <v>45</v>
      </c>
      <c r="AE6" s="102" t="s">
        <v>42</v>
      </c>
      <c r="AF6" s="102" t="s">
        <v>43</v>
      </c>
      <c r="AG6" s="102" t="s">
        <v>44</v>
      </c>
      <c r="AH6" s="102" t="s">
        <v>46</v>
      </c>
      <c r="AI6" s="96"/>
      <c r="AJ6" s="96"/>
    </row>
    <row r="7" spans="1:36" ht="26.25" thickBot="1" x14ac:dyDescent="0.3">
      <c r="A7" s="12" t="s">
        <v>16</v>
      </c>
      <c r="B7" s="13" t="s">
        <v>17</v>
      </c>
      <c r="C7" s="14">
        <v>1</v>
      </c>
      <c r="D7" s="15">
        <v>2</v>
      </c>
      <c r="E7" s="15">
        <v>3</v>
      </c>
      <c r="F7" s="15">
        <v>4</v>
      </c>
      <c r="G7" s="15">
        <v>5</v>
      </c>
      <c r="H7" s="15">
        <v>6</v>
      </c>
      <c r="I7" s="15">
        <v>7</v>
      </c>
      <c r="J7" s="15">
        <v>8</v>
      </c>
      <c r="K7" s="15">
        <v>9</v>
      </c>
      <c r="L7" s="15">
        <v>10</v>
      </c>
      <c r="M7" s="15">
        <v>11</v>
      </c>
      <c r="N7" s="15">
        <v>12</v>
      </c>
      <c r="O7" s="15">
        <v>13</v>
      </c>
      <c r="P7" s="15">
        <v>14</v>
      </c>
      <c r="Q7" s="15">
        <v>15</v>
      </c>
      <c r="R7" s="16" t="s">
        <v>18</v>
      </c>
      <c r="S7" s="14">
        <v>16</v>
      </c>
      <c r="T7" s="15">
        <v>17</v>
      </c>
      <c r="U7" s="15">
        <v>18</v>
      </c>
      <c r="V7" s="15">
        <v>19</v>
      </c>
      <c r="W7" s="15">
        <v>20</v>
      </c>
      <c r="X7" s="15">
        <v>21</v>
      </c>
      <c r="Y7" s="15">
        <v>22</v>
      </c>
      <c r="Z7" s="15">
        <v>23</v>
      </c>
      <c r="AA7" s="15">
        <v>24</v>
      </c>
      <c r="AB7" s="15">
        <v>25</v>
      </c>
      <c r="AC7" s="15">
        <v>26</v>
      </c>
      <c r="AD7" s="15">
        <v>27</v>
      </c>
      <c r="AE7" s="15">
        <v>28</v>
      </c>
      <c r="AF7" s="15">
        <v>29</v>
      </c>
      <c r="AG7" s="15">
        <v>30</v>
      </c>
      <c r="AH7" s="15">
        <v>31</v>
      </c>
      <c r="AI7" s="17" t="s">
        <v>19</v>
      </c>
      <c r="AJ7" s="18" t="s">
        <v>20</v>
      </c>
    </row>
    <row r="8" spans="1:36" x14ac:dyDescent="0.25">
      <c r="A8" s="19"/>
      <c r="B8" s="20" t="s">
        <v>53</v>
      </c>
      <c r="C8" s="21"/>
      <c r="D8" s="22"/>
      <c r="E8" s="22"/>
      <c r="F8" s="23"/>
      <c r="G8" s="23"/>
      <c r="H8" s="22"/>
      <c r="I8" s="22"/>
      <c r="J8" s="22"/>
      <c r="K8" s="22"/>
      <c r="L8" s="22"/>
      <c r="M8" s="23"/>
      <c r="N8" s="23"/>
      <c r="O8" s="22"/>
      <c r="P8" s="22"/>
      <c r="Q8" s="22"/>
      <c r="R8" s="24">
        <f>SUM(C8:Q8)</f>
        <v>0</v>
      </c>
      <c r="S8" s="22"/>
      <c r="T8" s="22"/>
      <c r="U8" s="23"/>
      <c r="V8" s="23"/>
      <c r="W8" s="22"/>
      <c r="X8" s="22"/>
      <c r="Y8" s="22"/>
      <c r="Z8" s="22"/>
      <c r="AA8" s="22"/>
      <c r="AB8" s="23"/>
      <c r="AC8" s="23"/>
      <c r="AD8" s="22"/>
      <c r="AE8" s="22"/>
      <c r="AF8" s="22"/>
      <c r="AG8" s="22"/>
      <c r="AH8" s="22"/>
      <c r="AI8" s="24">
        <f>SUM(S8:AH8)</f>
        <v>0</v>
      </c>
      <c r="AJ8" s="25">
        <f>R8+AI8</f>
        <v>0</v>
      </c>
    </row>
    <row r="9" spans="1:36" x14ac:dyDescent="0.25">
      <c r="A9" s="26"/>
      <c r="B9" s="27" t="s">
        <v>54</v>
      </c>
      <c r="C9" s="28"/>
      <c r="D9" s="22"/>
      <c r="E9" s="22"/>
      <c r="F9" s="23"/>
      <c r="G9" s="23"/>
      <c r="H9" s="22"/>
      <c r="I9" s="22"/>
      <c r="J9" s="22"/>
      <c r="K9" s="22"/>
      <c r="L9" s="22"/>
      <c r="M9" s="23"/>
      <c r="N9" s="23"/>
      <c r="O9" s="22"/>
      <c r="P9" s="22"/>
      <c r="Q9" s="22"/>
      <c r="R9" s="24">
        <f t="shared" ref="R9:R19" si="0">SUM(C9:Q9)</f>
        <v>0</v>
      </c>
      <c r="S9" s="22"/>
      <c r="T9" s="22"/>
      <c r="U9" s="23"/>
      <c r="V9" s="23"/>
      <c r="W9" s="22"/>
      <c r="X9" s="22"/>
      <c r="Y9" s="22"/>
      <c r="Z9" s="22"/>
      <c r="AA9" s="22"/>
      <c r="AB9" s="23"/>
      <c r="AC9" s="23"/>
      <c r="AD9" s="22"/>
      <c r="AE9" s="22"/>
      <c r="AF9" s="22"/>
      <c r="AG9" s="22"/>
      <c r="AH9" s="22"/>
      <c r="AI9" s="24">
        <f t="shared" ref="AI9:AI19" si="1">SUM(S9:AH9)</f>
        <v>0</v>
      </c>
      <c r="AJ9" s="29">
        <f t="shared" ref="AJ9:AJ19" si="2">R9+AI9</f>
        <v>0</v>
      </c>
    </row>
    <row r="10" spans="1:36" x14ac:dyDescent="0.25">
      <c r="A10" s="26"/>
      <c r="B10" s="27" t="s">
        <v>55</v>
      </c>
      <c r="C10" s="28"/>
      <c r="D10" s="22"/>
      <c r="E10" s="22"/>
      <c r="F10" s="23"/>
      <c r="G10" s="23"/>
      <c r="H10" s="22"/>
      <c r="I10" s="22"/>
      <c r="J10" s="22"/>
      <c r="K10" s="22"/>
      <c r="L10" s="22"/>
      <c r="M10" s="23"/>
      <c r="N10" s="23"/>
      <c r="O10" s="22"/>
      <c r="P10" s="22"/>
      <c r="Q10" s="22"/>
      <c r="R10" s="24">
        <f t="shared" si="0"/>
        <v>0</v>
      </c>
      <c r="S10" s="30"/>
      <c r="T10" s="31"/>
      <c r="U10" s="23"/>
      <c r="V10" s="23"/>
      <c r="W10" s="22"/>
      <c r="X10" s="22"/>
      <c r="Y10" s="31"/>
      <c r="Z10" s="31"/>
      <c r="AA10" s="31"/>
      <c r="AB10" s="23"/>
      <c r="AC10" s="23"/>
      <c r="AD10" s="22"/>
      <c r="AE10" s="22"/>
      <c r="AF10" s="31"/>
      <c r="AG10" s="31"/>
      <c r="AH10" s="32"/>
      <c r="AI10" s="33">
        <f t="shared" si="1"/>
        <v>0</v>
      </c>
      <c r="AJ10" s="29">
        <f t="shared" si="2"/>
        <v>0</v>
      </c>
    </row>
    <row r="11" spans="1:36" x14ac:dyDescent="0.25">
      <c r="A11" s="26"/>
      <c r="B11" s="27"/>
      <c r="C11" s="28"/>
      <c r="D11" s="22"/>
      <c r="E11" s="22"/>
      <c r="F11" s="23"/>
      <c r="G11" s="23"/>
      <c r="H11" s="22"/>
      <c r="I11" s="22"/>
      <c r="J11" s="22"/>
      <c r="K11" s="22"/>
      <c r="L11" s="22"/>
      <c r="M11" s="23"/>
      <c r="N11" s="23"/>
      <c r="O11" s="22"/>
      <c r="P11" s="22"/>
      <c r="Q11" s="22"/>
      <c r="R11" s="24">
        <f t="shared" si="0"/>
        <v>0</v>
      </c>
      <c r="S11" s="30"/>
      <c r="T11" s="31"/>
      <c r="U11" s="23"/>
      <c r="V11" s="23"/>
      <c r="W11" s="22"/>
      <c r="X11" s="22"/>
      <c r="Y11" s="31"/>
      <c r="Z11" s="31"/>
      <c r="AA11" s="31"/>
      <c r="AB11" s="23"/>
      <c r="AC11" s="23"/>
      <c r="AD11" s="22"/>
      <c r="AE11" s="22"/>
      <c r="AF11" s="31"/>
      <c r="AG11" s="31"/>
      <c r="AH11" s="32"/>
      <c r="AI11" s="33">
        <f t="shared" si="1"/>
        <v>0</v>
      </c>
      <c r="AJ11" s="29">
        <f t="shared" si="2"/>
        <v>0</v>
      </c>
    </row>
    <row r="12" spans="1:36" x14ac:dyDescent="0.25">
      <c r="A12" s="26"/>
      <c r="B12" s="27"/>
      <c r="C12" s="28"/>
      <c r="D12" s="22"/>
      <c r="E12" s="22"/>
      <c r="F12" s="23"/>
      <c r="G12" s="23"/>
      <c r="H12" s="22"/>
      <c r="I12" s="22"/>
      <c r="J12" s="22"/>
      <c r="K12" s="22"/>
      <c r="L12" s="22"/>
      <c r="M12" s="23"/>
      <c r="N12" s="23"/>
      <c r="O12" s="22"/>
      <c r="P12" s="22"/>
      <c r="Q12" s="22"/>
      <c r="R12" s="24">
        <f t="shared" si="0"/>
        <v>0</v>
      </c>
      <c r="S12" s="30"/>
      <c r="T12" s="31"/>
      <c r="U12" s="23"/>
      <c r="V12" s="23"/>
      <c r="W12" s="22"/>
      <c r="X12" s="22"/>
      <c r="Y12" s="31"/>
      <c r="Z12" s="31"/>
      <c r="AA12" s="31"/>
      <c r="AB12" s="23"/>
      <c r="AC12" s="23"/>
      <c r="AD12" s="22"/>
      <c r="AE12" s="22"/>
      <c r="AF12" s="31"/>
      <c r="AG12" s="31"/>
      <c r="AH12" s="32"/>
      <c r="AI12" s="33">
        <f t="shared" si="1"/>
        <v>0</v>
      </c>
      <c r="AJ12" s="29">
        <f t="shared" si="2"/>
        <v>0</v>
      </c>
    </row>
    <row r="13" spans="1:36" x14ac:dyDescent="0.25">
      <c r="A13" s="26"/>
      <c r="B13" s="27"/>
      <c r="C13" s="28"/>
      <c r="D13" s="22"/>
      <c r="E13" s="22"/>
      <c r="F13" s="23"/>
      <c r="G13" s="23"/>
      <c r="H13" s="22"/>
      <c r="I13" s="22"/>
      <c r="J13" s="22"/>
      <c r="K13" s="22"/>
      <c r="L13" s="22"/>
      <c r="M13" s="23"/>
      <c r="N13" s="23"/>
      <c r="O13" s="22"/>
      <c r="P13" s="22"/>
      <c r="Q13" s="22"/>
      <c r="R13" s="24">
        <f t="shared" si="0"/>
        <v>0</v>
      </c>
      <c r="S13" s="30"/>
      <c r="T13" s="31"/>
      <c r="U13" s="23"/>
      <c r="V13" s="23"/>
      <c r="W13" s="22"/>
      <c r="X13" s="22"/>
      <c r="Y13" s="31"/>
      <c r="Z13" s="31"/>
      <c r="AA13" s="31"/>
      <c r="AB13" s="23"/>
      <c r="AC13" s="23"/>
      <c r="AD13" s="22"/>
      <c r="AE13" s="22"/>
      <c r="AF13" s="31"/>
      <c r="AG13" s="31"/>
      <c r="AH13" s="32"/>
      <c r="AI13" s="33">
        <f t="shared" si="1"/>
        <v>0</v>
      </c>
      <c r="AJ13" s="29">
        <f t="shared" si="2"/>
        <v>0</v>
      </c>
    </row>
    <row r="14" spans="1:36" x14ac:dyDescent="0.25">
      <c r="A14" s="26"/>
      <c r="B14" s="27"/>
      <c r="C14" s="28"/>
      <c r="D14" s="22"/>
      <c r="E14" s="22"/>
      <c r="F14" s="23"/>
      <c r="G14" s="23"/>
      <c r="H14" s="22"/>
      <c r="I14" s="22"/>
      <c r="J14" s="22"/>
      <c r="K14" s="22"/>
      <c r="L14" s="22"/>
      <c r="M14" s="23"/>
      <c r="N14" s="23"/>
      <c r="O14" s="22"/>
      <c r="P14" s="22"/>
      <c r="Q14" s="22"/>
      <c r="R14" s="24">
        <f t="shared" si="0"/>
        <v>0</v>
      </c>
      <c r="S14" s="30"/>
      <c r="T14" s="31"/>
      <c r="U14" s="23"/>
      <c r="V14" s="23"/>
      <c r="W14" s="22"/>
      <c r="X14" s="22"/>
      <c r="Y14" s="31"/>
      <c r="Z14" s="31"/>
      <c r="AA14" s="31"/>
      <c r="AB14" s="23"/>
      <c r="AC14" s="23"/>
      <c r="AD14" s="22"/>
      <c r="AE14" s="22"/>
      <c r="AF14" s="31"/>
      <c r="AG14" s="31"/>
      <c r="AH14" s="32"/>
      <c r="AI14" s="33">
        <f t="shared" si="1"/>
        <v>0</v>
      </c>
      <c r="AJ14" s="29">
        <f t="shared" si="2"/>
        <v>0</v>
      </c>
    </row>
    <row r="15" spans="1:36" x14ac:dyDescent="0.25">
      <c r="A15" s="26"/>
      <c r="B15" s="27"/>
      <c r="C15" s="28"/>
      <c r="D15" s="22"/>
      <c r="E15" s="22"/>
      <c r="F15" s="23"/>
      <c r="G15" s="23"/>
      <c r="H15" s="22"/>
      <c r="I15" s="22"/>
      <c r="J15" s="22"/>
      <c r="K15" s="22"/>
      <c r="L15" s="22"/>
      <c r="M15" s="23"/>
      <c r="N15" s="23"/>
      <c r="O15" s="22"/>
      <c r="P15" s="22"/>
      <c r="Q15" s="22"/>
      <c r="R15" s="24">
        <f t="shared" si="0"/>
        <v>0</v>
      </c>
      <c r="S15" s="30"/>
      <c r="T15" s="31"/>
      <c r="U15" s="23"/>
      <c r="V15" s="23"/>
      <c r="W15" s="22"/>
      <c r="X15" s="22"/>
      <c r="Y15" s="31"/>
      <c r="Z15" s="31"/>
      <c r="AA15" s="31"/>
      <c r="AB15" s="23"/>
      <c r="AC15" s="23"/>
      <c r="AD15" s="22"/>
      <c r="AE15" s="22"/>
      <c r="AF15" s="31"/>
      <c r="AG15" s="31"/>
      <c r="AH15" s="32"/>
      <c r="AI15" s="33">
        <f t="shared" si="1"/>
        <v>0</v>
      </c>
      <c r="AJ15" s="29">
        <f t="shared" si="2"/>
        <v>0</v>
      </c>
    </row>
    <row r="16" spans="1:36" x14ac:dyDescent="0.25">
      <c r="A16" s="26"/>
      <c r="B16" s="27"/>
      <c r="C16" s="28"/>
      <c r="D16" s="22"/>
      <c r="E16" s="22"/>
      <c r="F16" s="23"/>
      <c r="G16" s="23"/>
      <c r="H16" s="22"/>
      <c r="I16" s="22"/>
      <c r="J16" s="22"/>
      <c r="K16" s="22"/>
      <c r="L16" s="22"/>
      <c r="M16" s="23"/>
      <c r="N16" s="23"/>
      <c r="O16" s="22"/>
      <c r="P16" s="22"/>
      <c r="Q16" s="22"/>
      <c r="R16" s="24">
        <f t="shared" si="0"/>
        <v>0</v>
      </c>
      <c r="S16" s="30"/>
      <c r="T16" s="31"/>
      <c r="U16" s="23"/>
      <c r="V16" s="23"/>
      <c r="W16" s="22"/>
      <c r="X16" s="22"/>
      <c r="Y16" s="31"/>
      <c r="Z16" s="31"/>
      <c r="AA16" s="31"/>
      <c r="AB16" s="23"/>
      <c r="AC16" s="23"/>
      <c r="AD16" s="22"/>
      <c r="AE16" s="22"/>
      <c r="AF16" s="31"/>
      <c r="AG16" s="31"/>
      <c r="AH16" s="32"/>
      <c r="AI16" s="33">
        <f t="shared" si="1"/>
        <v>0</v>
      </c>
      <c r="AJ16" s="29">
        <f t="shared" si="2"/>
        <v>0</v>
      </c>
    </row>
    <row r="17" spans="1:36" x14ac:dyDescent="0.25">
      <c r="A17" s="26"/>
      <c r="B17" s="27"/>
      <c r="C17" s="28"/>
      <c r="D17" s="22"/>
      <c r="E17" s="22"/>
      <c r="F17" s="23"/>
      <c r="G17" s="23"/>
      <c r="H17" s="22"/>
      <c r="I17" s="22"/>
      <c r="J17" s="22"/>
      <c r="K17" s="22"/>
      <c r="L17" s="22"/>
      <c r="M17" s="23"/>
      <c r="N17" s="23"/>
      <c r="O17" s="22"/>
      <c r="P17" s="22"/>
      <c r="Q17" s="22"/>
      <c r="R17" s="24">
        <f t="shared" si="0"/>
        <v>0</v>
      </c>
      <c r="S17" s="30"/>
      <c r="T17" s="31"/>
      <c r="U17" s="23"/>
      <c r="V17" s="23"/>
      <c r="W17" s="22"/>
      <c r="X17" s="22"/>
      <c r="Y17" s="31"/>
      <c r="Z17" s="31"/>
      <c r="AA17" s="31"/>
      <c r="AB17" s="23"/>
      <c r="AC17" s="23"/>
      <c r="AD17" s="22"/>
      <c r="AE17" s="22"/>
      <c r="AF17" s="31"/>
      <c r="AG17" s="31"/>
      <c r="AH17" s="32"/>
      <c r="AI17" s="33">
        <f t="shared" si="1"/>
        <v>0</v>
      </c>
      <c r="AJ17" s="29">
        <f t="shared" si="2"/>
        <v>0</v>
      </c>
    </row>
    <row r="18" spans="1:36" x14ac:dyDescent="0.25">
      <c r="A18" s="26"/>
      <c r="B18" s="34"/>
      <c r="C18" s="28"/>
      <c r="D18" s="22"/>
      <c r="E18" s="22"/>
      <c r="F18" s="23"/>
      <c r="G18" s="23"/>
      <c r="H18" s="22"/>
      <c r="I18" s="22"/>
      <c r="J18" s="22"/>
      <c r="K18" s="22"/>
      <c r="L18" s="22"/>
      <c r="M18" s="23"/>
      <c r="N18" s="23"/>
      <c r="O18" s="22"/>
      <c r="P18" s="22"/>
      <c r="Q18" s="22"/>
      <c r="R18" s="24">
        <f t="shared" si="0"/>
        <v>0</v>
      </c>
      <c r="S18" s="30"/>
      <c r="T18" s="31"/>
      <c r="U18" s="23"/>
      <c r="V18" s="23"/>
      <c r="W18" s="22"/>
      <c r="X18" s="22"/>
      <c r="Y18" s="31"/>
      <c r="Z18" s="31"/>
      <c r="AA18" s="31"/>
      <c r="AB18" s="23"/>
      <c r="AC18" s="23"/>
      <c r="AD18" s="22"/>
      <c r="AE18" s="22"/>
      <c r="AF18" s="31"/>
      <c r="AG18" s="31"/>
      <c r="AH18" s="32"/>
      <c r="AI18" s="33">
        <f t="shared" si="1"/>
        <v>0</v>
      </c>
      <c r="AJ18" s="29">
        <f t="shared" si="2"/>
        <v>0</v>
      </c>
    </row>
    <row r="19" spans="1:36" ht="15.75" thickBot="1" x14ac:dyDescent="0.3">
      <c r="A19" s="26"/>
      <c r="B19" s="34"/>
      <c r="C19" s="28"/>
      <c r="D19" s="22"/>
      <c r="E19" s="22"/>
      <c r="F19" s="23"/>
      <c r="G19" s="23"/>
      <c r="H19" s="22"/>
      <c r="I19" s="22"/>
      <c r="J19" s="22"/>
      <c r="K19" s="22"/>
      <c r="L19" s="22"/>
      <c r="M19" s="23"/>
      <c r="N19" s="23"/>
      <c r="O19" s="22"/>
      <c r="P19" s="22"/>
      <c r="Q19" s="22"/>
      <c r="R19" s="24">
        <f t="shared" si="0"/>
        <v>0</v>
      </c>
      <c r="S19" s="30"/>
      <c r="T19" s="31"/>
      <c r="U19" s="23"/>
      <c r="V19" s="23"/>
      <c r="W19" s="22"/>
      <c r="X19" s="22"/>
      <c r="Y19" s="31"/>
      <c r="Z19" s="31"/>
      <c r="AA19" s="31"/>
      <c r="AB19" s="23"/>
      <c r="AC19" s="23"/>
      <c r="AD19" s="22"/>
      <c r="AE19" s="22"/>
      <c r="AF19" s="31"/>
      <c r="AG19" s="31"/>
      <c r="AH19" s="32"/>
      <c r="AI19" s="33">
        <f t="shared" si="1"/>
        <v>0</v>
      </c>
      <c r="AJ19" s="29">
        <f t="shared" si="2"/>
        <v>0</v>
      </c>
    </row>
    <row r="20" spans="1:36" ht="15.75" thickBot="1" x14ac:dyDescent="0.3">
      <c r="A20" s="35"/>
      <c r="B20" s="36" t="s">
        <v>21</v>
      </c>
      <c r="C20" s="37">
        <f t="shared" ref="C20:AJ20" si="3">SUBTOTAL(9,C8:C19)</f>
        <v>0</v>
      </c>
      <c r="D20" s="38">
        <f t="shared" si="3"/>
        <v>0</v>
      </c>
      <c r="E20" s="38">
        <f t="shared" si="3"/>
        <v>0</v>
      </c>
      <c r="F20" s="38">
        <f t="shared" si="3"/>
        <v>0</v>
      </c>
      <c r="G20" s="38">
        <f t="shared" si="3"/>
        <v>0</v>
      </c>
      <c r="H20" s="38">
        <f t="shared" si="3"/>
        <v>0</v>
      </c>
      <c r="I20" s="38">
        <f t="shared" si="3"/>
        <v>0</v>
      </c>
      <c r="J20" s="38">
        <f t="shared" si="3"/>
        <v>0</v>
      </c>
      <c r="K20" s="38">
        <f t="shared" si="3"/>
        <v>0</v>
      </c>
      <c r="L20" s="38">
        <f t="shared" si="3"/>
        <v>0</v>
      </c>
      <c r="M20" s="38">
        <f t="shared" si="3"/>
        <v>0</v>
      </c>
      <c r="N20" s="38">
        <f t="shared" si="3"/>
        <v>0</v>
      </c>
      <c r="O20" s="38">
        <f t="shared" si="3"/>
        <v>0</v>
      </c>
      <c r="P20" s="38">
        <f t="shared" si="3"/>
        <v>0</v>
      </c>
      <c r="Q20" s="38">
        <f t="shared" si="3"/>
        <v>0</v>
      </c>
      <c r="R20" s="39">
        <f t="shared" si="3"/>
        <v>0</v>
      </c>
      <c r="S20" s="40">
        <f t="shared" si="3"/>
        <v>0</v>
      </c>
      <c r="T20" s="40">
        <f t="shared" si="3"/>
        <v>0</v>
      </c>
      <c r="U20" s="40">
        <f t="shared" si="3"/>
        <v>0</v>
      </c>
      <c r="V20" s="40">
        <f t="shared" si="3"/>
        <v>0</v>
      </c>
      <c r="W20" s="40">
        <f t="shared" si="3"/>
        <v>0</v>
      </c>
      <c r="X20" s="40">
        <f t="shared" si="3"/>
        <v>0</v>
      </c>
      <c r="Y20" s="40">
        <f t="shared" si="3"/>
        <v>0</v>
      </c>
      <c r="Z20" s="40">
        <f t="shared" si="3"/>
        <v>0</v>
      </c>
      <c r="AA20" s="40">
        <f t="shared" si="3"/>
        <v>0</v>
      </c>
      <c r="AB20" s="40">
        <f t="shared" si="3"/>
        <v>0</v>
      </c>
      <c r="AC20" s="40">
        <f t="shared" si="3"/>
        <v>0</v>
      </c>
      <c r="AD20" s="40">
        <f t="shared" si="3"/>
        <v>0</v>
      </c>
      <c r="AE20" s="40">
        <f t="shared" si="3"/>
        <v>0</v>
      </c>
      <c r="AF20" s="40">
        <f t="shared" si="3"/>
        <v>0</v>
      </c>
      <c r="AG20" s="40">
        <f t="shared" si="3"/>
        <v>0</v>
      </c>
      <c r="AH20" s="41">
        <f t="shared" si="3"/>
        <v>0</v>
      </c>
      <c r="AI20" s="42">
        <f t="shared" si="3"/>
        <v>0</v>
      </c>
      <c r="AJ20" s="43">
        <f t="shared" si="3"/>
        <v>0</v>
      </c>
    </row>
    <row r="21" spans="1:36" x14ac:dyDescent="0.25">
      <c r="A21" s="44" t="s">
        <v>22</v>
      </c>
      <c r="B21" s="45" t="s">
        <v>23</v>
      </c>
      <c r="C21" s="21"/>
      <c r="D21" s="46"/>
      <c r="E21" s="46"/>
      <c r="F21" s="47"/>
      <c r="G21" s="47"/>
      <c r="H21" s="46"/>
      <c r="I21" s="46"/>
      <c r="J21" s="46"/>
      <c r="K21" s="46"/>
      <c r="L21" s="46"/>
      <c r="M21" s="47"/>
      <c r="N21" s="47"/>
      <c r="O21" s="46"/>
      <c r="P21" s="46"/>
      <c r="Q21" s="46"/>
      <c r="R21" s="48">
        <f t="shared" ref="R21:R24" si="4">SUM(C21:Q21)</f>
        <v>0</v>
      </c>
      <c r="S21" s="49"/>
      <c r="T21" s="50"/>
      <c r="U21" s="47"/>
      <c r="V21" s="47"/>
      <c r="W21" s="46"/>
      <c r="X21" s="46"/>
      <c r="Y21" s="50"/>
      <c r="Z21" s="50"/>
      <c r="AA21" s="50"/>
      <c r="AB21" s="47"/>
      <c r="AC21" s="47"/>
      <c r="AD21" s="46"/>
      <c r="AE21" s="46"/>
      <c r="AF21" s="50"/>
      <c r="AG21" s="50"/>
      <c r="AH21" s="51"/>
      <c r="AI21" s="52">
        <f t="shared" ref="AI21:AI24" si="5">SUM(S21:AH21)</f>
        <v>0</v>
      </c>
      <c r="AJ21" s="53">
        <f t="shared" ref="AJ21:AJ24" si="6">R21+AI21</f>
        <v>0</v>
      </c>
    </row>
    <row r="22" spans="1:36" x14ac:dyDescent="0.25">
      <c r="A22" s="44" t="s">
        <v>22</v>
      </c>
      <c r="B22" s="45" t="s">
        <v>24</v>
      </c>
      <c r="C22" s="28"/>
      <c r="D22" s="22"/>
      <c r="E22" s="22"/>
      <c r="F22" s="23"/>
      <c r="G22" s="23"/>
      <c r="H22" s="22"/>
      <c r="I22" s="22"/>
      <c r="J22" s="22"/>
      <c r="K22" s="22"/>
      <c r="L22" s="22"/>
      <c r="M22" s="23"/>
      <c r="N22" s="23"/>
      <c r="O22" s="22"/>
      <c r="P22" s="22"/>
      <c r="Q22" s="22"/>
      <c r="R22" s="24">
        <f t="shared" si="4"/>
        <v>0</v>
      </c>
      <c r="S22" s="30"/>
      <c r="T22" s="31"/>
      <c r="U22" s="23"/>
      <c r="V22" s="23"/>
      <c r="W22" s="22"/>
      <c r="X22" s="22"/>
      <c r="Y22" s="31"/>
      <c r="Z22" s="31"/>
      <c r="AA22" s="31"/>
      <c r="AB22" s="23"/>
      <c r="AC22" s="23"/>
      <c r="AD22" s="22"/>
      <c r="AE22" s="22"/>
      <c r="AF22" s="31"/>
      <c r="AG22" s="31"/>
      <c r="AH22" s="32"/>
      <c r="AI22" s="54">
        <f t="shared" si="5"/>
        <v>0</v>
      </c>
      <c r="AJ22" s="53">
        <f t="shared" si="6"/>
        <v>0</v>
      </c>
    </row>
    <row r="23" spans="1:36" x14ac:dyDescent="0.25">
      <c r="A23" s="26"/>
      <c r="B23" s="34"/>
      <c r="C23" s="28"/>
      <c r="D23" s="22"/>
      <c r="E23" s="22"/>
      <c r="F23" s="23"/>
      <c r="G23" s="23"/>
      <c r="H23" s="22"/>
      <c r="I23" s="22"/>
      <c r="J23" s="22"/>
      <c r="K23" s="22"/>
      <c r="L23" s="22"/>
      <c r="M23" s="23"/>
      <c r="N23" s="23"/>
      <c r="O23" s="22"/>
      <c r="P23" s="22"/>
      <c r="Q23" s="22"/>
      <c r="R23" s="24">
        <f t="shared" si="4"/>
        <v>0</v>
      </c>
      <c r="S23" s="30"/>
      <c r="T23" s="31"/>
      <c r="U23" s="23"/>
      <c r="V23" s="23"/>
      <c r="W23" s="22"/>
      <c r="X23" s="22"/>
      <c r="Y23" s="31"/>
      <c r="Z23" s="31"/>
      <c r="AA23" s="31"/>
      <c r="AB23" s="23"/>
      <c r="AC23" s="23"/>
      <c r="AD23" s="22"/>
      <c r="AE23" s="22"/>
      <c r="AF23" s="31"/>
      <c r="AG23" s="31"/>
      <c r="AH23" s="32"/>
      <c r="AI23" s="54">
        <f t="shared" si="5"/>
        <v>0</v>
      </c>
      <c r="AJ23" s="53">
        <f t="shared" si="6"/>
        <v>0</v>
      </c>
    </row>
    <row r="24" spans="1:36" ht="15.75" thickBot="1" x14ac:dyDescent="0.3">
      <c r="A24" s="26"/>
      <c r="B24" s="34"/>
      <c r="C24" s="28"/>
      <c r="D24" s="22"/>
      <c r="E24" s="22"/>
      <c r="F24" s="23"/>
      <c r="G24" s="23"/>
      <c r="H24" s="22"/>
      <c r="I24" s="22"/>
      <c r="J24" s="22"/>
      <c r="K24" s="22"/>
      <c r="L24" s="22"/>
      <c r="M24" s="23"/>
      <c r="N24" s="23"/>
      <c r="O24" s="22"/>
      <c r="P24" s="22"/>
      <c r="Q24" s="22"/>
      <c r="R24" s="24">
        <f t="shared" si="4"/>
        <v>0</v>
      </c>
      <c r="S24" s="30"/>
      <c r="T24" s="31"/>
      <c r="U24" s="23"/>
      <c r="V24" s="23"/>
      <c r="W24" s="22"/>
      <c r="X24" s="22"/>
      <c r="Y24" s="31"/>
      <c r="Z24" s="31"/>
      <c r="AA24" s="31"/>
      <c r="AB24" s="23"/>
      <c r="AC24" s="23"/>
      <c r="AD24" s="22"/>
      <c r="AE24" s="22"/>
      <c r="AF24" s="31"/>
      <c r="AG24" s="31"/>
      <c r="AH24" s="32"/>
      <c r="AI24" s="54">
        <f t="shared" si="5"/>
        <v>0</v>
      </c>
      <c r="AJ24" s="53">
        <f t="shared" si="6"/>
        <v>0</v>
      </c>
    </row>
    <row r="25" spans="1:36" ht="15.75" thickBot="1" x14ac:dyDescent="0.3">
      <c r="A25" s="35"/>
      <c r="B25" s="36" t="s">
        <v>25</v>
      </c>
      <c r="C25" s="55">
        <f t="shared" ref="C25:AJ25" si="7">SUBTOTAL(9,C21:C24)</f>
        <v>0</v>
      </c>
      <c r="D25" s="56">
        <f t="shared" si="7"/>
        <v>0</v>
      </c>
      <c r="E25" s="56">
        <f t="shared" si="7"/>
        <v>0</v>
      </c>
      <c r="F25" s="56">
        <f t="shared" si="7"/>
        <v>0</v>
      </c>
      <c r="G25" s="56">
        <f t="shared" si="7"/>
        <v>0</v>
      </c>
      <c r="H25" s="56">
        <f t="shared" si="7"/>
        <v>0</v>
      </c>
      <c r="I25" s="56">
        <f t="shared" si="7"/>
        <v>0</v>
      </c>
      <c r="J25" s="56">
        <f t="shared" si="7"/>
        <v>0</v>
      </c>
      <c r="K25" s="56">
        <f t="shared" si="7"/>
        <v>0</v>
      </c>
      <c r="L25" s="56">
        <f t="shared" si="7"/>
        <v>0</v>
      </c>
      <c r="M25" s="56">
        <f t="shared" si="7"/>
        <v>0</v>
      </c>
      <c r="N25" s="56">
        <f t="shared" si="7"/>
        <v>0</v>
      </c>
      <c r="O25" s="56">
        <f t="shared" si="7"/>
        <v>0</v>
      </c>
      <c r="P25" s="56">
        <f t="shared" si="7"/>
        <v>0</v>
      </c>
      <c r="Q25" s="56">
        <f t="shared" si="7"/>
        <v>0</v>
      </c>
      <c r="R25" s="57">
        <f t="shared" si="7"/>
        <v>0</v>
      </c>
      <c r="S25" s="35">
        <f t="shared" si="7"/>
        <v>0</v>
      </c>
      <c r="T25" s="40">
        <f t="shared" si="7"/>
        <v>0</v>
      </c>
      <c r="U25" s="40">
        <f t="shared" si="7"/>
        <v>0</v>
      </c>
      <c r="V25" s="40">
        <f t="shared" si="7"/>
        <v>0</v>
      </c>
      <c r="W25" s="40">
        <f t="shared" si="7"/>
        <v>0</v>
      </c>
      <c r="X25" s="40">
        <f t="shared" si="7"/>
        <v>0</v>
      </c>
      <c r="Y25" s="40">
        <f t="shared" si="7"/>
        <v>0</v>
      </c>
      <c r="Z25" s="40">
        <f t="shared" si="7"/>
        <v>0</v>
      </c>
      <c r="AA25" s="40">
        <f t="shared" si="7"/>
        <v>0</v>
      </c>
      <c r="AB25" s="40">
        <f t="shared" si="7"/>
        <v>0</v>
      </c>
      <c r="AC25" s="40">
        <f t="shared" si="7"/>
        <v>0</v>
      </c>
      <c r="AD25" s="40">
        <f t="shared" si="7"/>
        <v>0</v>
      </c>
      <c r="AE25" s="40">
        <f t="shared" si="7"/>
        <v>0</v>
      </c>
      <c r="AF25" s="40">
        <f t="shared" si="7"/>
        <v>0</v>
      </c>
      <c r="AG25" s="40">
        <f t="shared" si="7"/>
        <v>0</v>
      </c>
      <c r="AH25" s="41">
        <f t="shared" si="7"/>
        <v>0</v>
      </c>
      <c r="AI25" s="42">
        <f t="shared" si="7"/>
        <v>0</v>
      </c>
      <c r="AJ25" s="43">
        <f t="shared" si="7"/>
        <v>0</v>
      </c>
    </row>
    <row r="26" spans="1:36" ht="31.5" customHeight="1" thickBot="1" x14ac:dyDescent="0.3">
      <c r="A26" s="58" t="s">
        <v>26</v>
      </c>
      <c r="B26" s="59" t="s">
        <v>27</v>
      </c>
      <c r="C26" s="58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1">
        <f>SUM(C26:Q26)</f>
        <v>0</v>
      </c>
      <c r="S26" s="58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1"/>
      <c r="AI26" s="62">
        <f>SUM(S26:AH26)</f>
        <v>0</v>
      </c>
      <c r="AJ26" s="63">
        <f>R26+AI26</f>
        <v>0</v>
      </c>
    </row>
    <row r="27" spans="1:36" x14ac:dyDescent="0.25">
      <c r="A27" s="64"/>
      <c r="B27" s="65" t="s">
        <v>28</v>
      </c>
      <c r="C27" s="64">
        <f t="shared" ref="C27:Q27" si="8">SUBTOTAL(9,C8:C25)</f>
        <v>0</v>
      </c>
      <c r="D27" s="66">
        <f t="shared" si="8"/>
        <v>0</v>
      </c>
      <c r="E27" s="66">
        <f t="shared" si="8"/>
        <v>0</v>
      </c>
      <c r="F27" s="66">
        <f t="shared" si="8"/>
        <v>0</v>
      </c>
      <c r="G27" s="66">
        <f t="shared" si="8"/>
        <v>0</v>
      </c>
      <c r="H27" s="66">
        <f t="shared" si="8"/>
        <v>0</v>
      </c>
      <c r="I27" s="66">
        <f t="shared" si="8"/>
        <v>0</v>
      </c>
      <c r="J27" s="66">
        <f t="shared" si="8"/>
        <v>0</v>
      </c>
      <c r="K27" s="66">
        <f t="shared" si="8"/>
        <v>0</v>
      </c>
      <c r="L27" s="66">
        <f t="shared" si="8"/>
        <v>0</v>
      </c>
      <c r="M27" s="66">
        <f t="shared" si="8"/>
        <v>0</v>
      </c>
      <c r="N27" s="66">
        <f t="shared" si="8"/>
        <v>0</v>
      </c>
      <c r="O27" s="66">
        <f t="shared" si="8"/>
        <v>0</v>
      </c>
      <c r="P27" s="66">
        <f t="shared" si="8"/>
        <v>0</v>
      </c>
      <c r="Q27" s="66">
        <f t="shared" si="8"/>
        <v>0</v>
      </c>
      <c r="R27" s="48">
        <f>SUM(C27:Q27)</f>
        <v>0</v>
      </c>
      <c r="S27" s="64">
        <f t="shared" ref="S27:AH27" si="9">SUBTOTAL(9,S8:S25)</f>
        <v>0</v>
      </c>
      <c r="T27" s="66">
        <f t="shared" si="9"/>
        <v>0</v>
      </c>
      <c r="U27" s="66">
        <f t="shared" si="9"/>
        <v>0</v>
      </c>
      <c r="V27" s="66">
        <f t="shared" si="9"/>
        <v>0</v>
      </c>
      <c r="W27" s="66">
        <f t="shared" si="9"/>
        <v>0</v>
      </c>
      <c r="X27" s="66">
        <f t="shared" si="9"/>
        <v>0</v>
      </c>
      <c r="Y27" s="66">
        <f t="shared" si="9"/>
        <v>0</v>
      </c>
      <c r="Z27" s="66">
        <f t="shared" si="9"/>
        <v>0</v>
      </c>
      <c r="AA27" s="66">
        <f t="shared" si="9"/>
        <v>0</v>
      </c>
      <c r="AB27" s="66">
        <f t="shared" si="9"/>
        <v>0</v>
      </c>
      <c r="AC27" s="66">
        <f t="shared" si="9"/>
        <v>0</v>
      </c>
      <c r="AD27" s="66">
        <f t="shared" si="9"/>
        <v>0</v>
      </c>
      <c r="AE27" s="66">
        <f t="shared" si="9"/>
        <v>0</v>
      </c>
      <c r="AF27" s="66">
        <f t="shared" si="9"/>
        <v>0</v>
      </c>
      <c r="AG27" s="66">
        <f t="shared" si="9"/>
        <v>0</v>
      </c>
      <c r="AH27" s="67">
        <f t="shared" si="9"/>
        <v>0</v>
      </c>
      <c r="AI27" s="68">
        <f>SUM(S27:AH27)</f>
        <v>0</v>
      </c>
      <c r="AJ27" s="25">
        <f>R27+AI27</f>
        <v>0</v>
      </c>
    </row>
    <row r="28" spans="1:36" ht="15.75" thickBot="1" x14ac:dyDescent="0.3">
      <c r="A28" s="12"/>
      <c r="B28" s="13" t="s">
        <v>29</v>
      </c>
      <c r="C28" s="69">
        <f t="shared" ref="C28:Q28" si="10">IF(COUNTA(C8:C19,C21:C24),IF(COUNTA(C26),0.5,1),0)</f>
        <v>0</v>
      </c>
      <c r="D28" s="70">
        <f t="shared" si="10"/>
        <v>0</v>
      </c>
      <c r="E28" s="70">
        <f t="shared" si="10"/>
        <v>0</v>
      </c>
      <c r="F28" s="70">
        <f t="shared" si="10"/>
        <v>0</v>
      </c>
      <c r="G28" s="70">
        <f t="shared" si="10"/>
        <v>0</v>
      </c>
      <c r="H28" s="70">
        <f t="shared" si="10"/>
        <v>0</v>
      </c>
      <c r="I28" s="70">
        <f t="shared" si="10"/>
        <v>0</v>
      </c>
      <c r="J28" s="70">
        <f t="shared" si="10"/>
        <v>0</v>
      </c>
      <c r="K28" s="70">
        <f t="shared" si="10"/>
        <v>0</v>
      </c>
      <c r="L28" s="70">
        <f t="shared" si="10"/>
        <v>0</v>
      </c>
      <c r="M28" s="70">
        <f t="shared" si="10"/>
        <v>0</v>
      </c>
      <c r="N28" s="70">
        <f t="shared" si="10"/>
        <v>0</v>
      </c>
      <c r="O28" s="70">
        <f t="shared" si="10"/>
        <v>0</v>
      </c>
      <c r="P28" s="70">
        <f t="shared" si="10"/>
        <v>0</v>
      </c>
      <c r="Q28" s="70">
        <f t="shared" si="10"/>
        <v>0</v>
      </c>
      <c r="R28" s="71">
        <f t="shared" ref="R28" si="11">SUM(C28:Q28)</f>
        <v>0</v>
      </c>
      <c r="S28" s="69">
        <f t="shared" ref="S28:AH28" si="12">IF(COUNTA(S8:S19,S21:S24),IF(COUNTA(S26),0.5,1),0)</f>
        <v>0</v>
      </c>
      <c r="T28" s="70">
        <f t="shared" si="12"/>
        <v>0</v>
      </c>
      <c r="U28" s="70">
        <f t="shared" si="12"/>
        <v>0</v>
      </c>
      <c r="V28" s="70">
        <f t="shared" si="12"/>
        <v>0</v>
      </c>
      <c r="W28" s="70">
        <f t="shared" si="12"/>
        <v>0</v>
      </c>
      <c r="X28" s="70">
        <f t="shared" si="12"/>
        <v>0</v>
      </c>
      <c r="Y28" s="70">
        <f t="shared" si="12"/>
        <v>0</v>
      </c>
      <c r="Z28" s="70">
        <f t="shared" si="12"/>
        <v>0</v>
      </c>
      <c r="AA28" s="70">
        <f t="shared" si="12"/>
        <v>0</v>
      </c>
      <c r="AB28" s="70">
        <f t="shared" si="12"/>
        <v>0</v>
      </c>
      <c r="AC28" s="70">
        <f t="shared" si="12"/>
        <v>0</v>
      </c>
      <c r="AD28" s="70">
        <f t="shared" si="12"/>
        <v>0</v>
      </c>
      <c r="AE28" s="70">
        <f t="shared" si="12"/>
        <v>0</v>
      </c>
      <c r="AF28" s="70">
        <f t="shared" si="12"/>
        <v>0</v>
      </c>
      <c r="AG28" s="70">
        <f t="shared" si="12"/>
        <v>0</v>
      </c>
      <c r="AH28" s="72">
        <f t="shared" si="12"/>
        <v>0</v>
      </c>
      <c r="AI28" s="73">
        <f>SUM(S28:AH28)</f>
        <v>0</v>
      </c>
      <c r="AJ28" s="74">
        <f>R28+AI28</f>
        <v>0</v>
      </c>
    </row>
    <row r="29" spans="1:3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"/>
    </row>
    <row r="30" spans="1:36" ht="15.75" thickBot="1" x14ac:dyDescent="0.3">
      <c r="A30" s="1" t="s">
        <v>30</v>
      </c>
      <c r="B30" s="1" t="s">
        <v>31</v>
      </c>
      <c r="C30" s="1"/>
      <c r="D30" s="1"/>
      <c r="E30" s="6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"/>
    </row>
    <row r="31" spans="1:36" x14ac:dyDescent="0.25">
      <c r="A31" s="75"/>
      <c r="B31" s="76" t="s">
        <v>32</v>
      </c>
      <c r="C31" s="77"/>
      <c r="D31" s="78"/>
      <c r="E31" s="79"/>
      <c r="F31" s="79"/>
      <c r="G31" s="79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1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1"/>
    </row>
    <row r="32" spans="1:36" ht="15.75" thickBot="1" x14ac:dyDescent="0.3">
      <c r="A32" s="81"/>
      <c r="B32" s="82" t="s">
        <v>33</v>
      </c>
      <c r="C32" s="77"/>
      <c r="D32" s="78"/>
      <c r="E32" s="78"/>
      <c r="F32" s="78"/>
      <c r="G32" s="79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1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1"/>
    </row>
  </sheetData>
  <sheetProtection selectLockedCells="1" selectUnlockedCells="1"/>
  <mergeCells count="5">
    <mergeCell ref="C5:G5"/>
    <mergeCell ref="H5:N5"/>
    <mergeCell ref="O5:V5"/>
    <mergeCell ref="W5:AC5"/>
    <mergeCell ref="AD5:AH5"/>
  </mergeCells>
  <conditionalFormatting sqref="C26:O26 Q26:AJ26">
    <cfRule type="cellIs" dxfId="3" priority="2" operator="notEqual">
      <formula>0</formula>
    </cfRule>
  </conditionalFormatting>
  <conditionalFormatting sqref="P26">
    <cfRule type="cellIs" dxfId="2" priority="1" operator="not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landscape" r:id="rId1"/>
  <headerFooter>
    <oddHeader>&amp;C&amp;F - &amp;A - 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erture_doc_excel">
                <anchor moveWithCells="1" sizeWithCells="1">
                  <from>
                    <xdr:col>5</xdr:col>
                    <xdr:colOff>190500</xdr:colOff>
                    <xdr:row>0</xdr:row>
                    <xdr:rowOff>114300</xdr:rowOff>
                  </from>
                  <to>
                    <xdr:col>12</xdr:col>
                    <xdr:colOff>142875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  <pageSetUpPr fitToPage="1"/>
  </sheetPr>
  <dimension ref="A1:AH32"/>
  <sheetViews>
    <sheetView showGridLines="0" zoomScale="85" zoomScaleNormal="85" workbookViewId="0">
      <pane xSplit="2" ySplit="7" topLeftCell="C8" activePane="bottomRight" state="frozen"/>
      <selection activeCell="W39" sqref="W39"/>
      <selection pane="topRight" activeCell="W39" sqref="W39"/>
      <selection pane="bottomLeft" activeCell="W39" sqref="W39"/>
      <selection pane="bottomRight" activeCell="C1" sqref="C1"/>
    </sheetView>
  </sheetViews>
  <sheetFormatPr baseColWidth="10" defaultColWidth="11.42578125" defaultRowHeight="15" x14ac:dyDescent="0.25"/>
  <cols>
    <col min="1" max="1" width="16.28515625" style="3" customWidth="1"/>
    <col min="2" max="2" width="27.7109375" style="3" customWidth="1"/>
    <col min="3" max="3" width="5" style="3" customWidth="1"/>
    <col min="4" max="17" width="4.5703125" style="3" customWidth="1"/>
    <col min="18" max="18" width="11.42578125" style="3"/>
    <col min="19" max="32" width="4.5703125" style="3" customWidth="1"/>
    <col min="33" max="16384" width="11.42578125" style="3"/>
  </cols>
  <sheetData>
    <row r="1" spans="1:34" x14ac:dyDescent="0.25">
      <c r="A1" s="1" t="s">
        <v>10</v>
      </c>
      <c r="B1" s="2"/>
    </row>
    <row r="2" spans="1:34" x14ac:dyDescent="0.25">
      <c r="A2" s="1" t="s">
        <v>11</v>
      </c>
      <c r="B2" s="2"/>
      <c r="R2" s="4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" t="s">
        <v>12</v>
      </c>
      <c r="B3" s="2"/>
      <c r="C3" s="152"/>
      <c r="D3" s="152"/>
      <c r="R3" s="4"/>
      <c r="S3" s="8"/>
      <c r="T3" s="8"/>
      <c r="U3" s="8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x14ac:dyDescent="0.25">
      <c r="A4" s="1" t="s">
        <v>13</v>
      </c>
      <c r="B4" s="9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ht="15.75" thickBot="1" x14ac:dyDescent="0.3">
      <c r="C5" s="151">
        <v>5</v>
      </c>
      <c r="D5" s="151"/>
      <c r="E5" s="151">
        <v>6</v>
      </c>
      <c r="F5" s="151"/>
      <c r="G5" s="151"/>
      <c r="H5" s="151"/>
      <c r="I5" s="151"/>
      <c r="J5" s="151"/>
      <c r="K5" s="151"/>
      <c r="L5" s="151">
        <v>7</v>
      </c>
      <c r="M5" s="151"/>
      <c r="N5" s="151"/>
      <c r="O5" s="151"/>
      <c r="P5" s="151"/>
      <c r="Q5" s="151"/>
      <c r="R5" s="151"/>
      <c r="S5" s="151"/>
      <c r="T5" s="151">
        <v>8</v>
      </c>
      <c r="U5" s="151"/>
      <c r="V5" s="151"/>
      <c r="W5" s="151"/>
      <c r="X5" s="151"/>
      <c r="Y5" s="151"/>
      <c r="Z5" s="151"/>
      <c r="AA5" s="151">
        <v>9</v>
      </c>
      <c r="AB5" s="151"/>
      <c r="AC5" s="151"/>
      <c r="AD5" s="151"/>
      <c r="AE5" s="151"/>
      <c r="AF5" s="151"/>
    </row>
    <row r="6" spans="1:34" x14ac:dyDescent="0.25">
      <c r="A6" s="10" t="s">
        <v>14</v>
      </c>
      <c r="B6" s="11" t="s">
        <v>15</v>
      </c>
      <c r="C6" s="96" t="s">
        <v>47</v>
      </c>
      <c r="D6" s="96" t="s">
        <v>48</v>
      </c>
      <c r="E6" s="96" t="s">
        <v>45</v>
      </c>
      <c r="F6" s="96" t="s">
        <v>42</v>
      </c>
      <c r="G6" s="96" t="s">
        <v>43</v>
      </c>
      <c r="H6" s="96" t="s">
        <v>44</v>
      </c>
      <c r="I6" s="96" t="s">
        <v>46</v>
      </c>
      <c r="J6" s="96" t="s">
        <v>47</v>
      </c>
      <c r="K6" s="96" t="s">
        <v>48</v>
      </c>
      <c r="L6" s="96" t="s">
        <v>45</v>
      </c>
      <c r="M6" s="96" t="s">
        <v>42</v>
      </c>
      <c r="N6" s="96" t="s">
        <v>43</v>
      </c>
      <c r="O6" s="96" t="s">
        <v>44</v>
      </c>
      <c r="P6" s="96" t="s">
        <v>46</v>
      </c>
      <c r="Q6" s="96" t="s">
        <v>47</v>
      </c>
      <c r="R6" s="96"/>
      <c r="S6" s="96" t="s">
        <v>48</v>
      </c>
      <c r="T6" s="96" t="s">
        <v>45</v>
      </c>
      <c r="U6" s="96" t="s">
        <v>42</v>
      </c>
      <c r="V6" s="96" t="s">
        <v>43</v>
      </c>
      <c r="W6" s="96" t="s">
        <v>44</v>
      </c>
      <c r="X6" s="96" t="s">
        <v>46</v>
      </c>
      <c r="Y6" s="96" t="s">
        <v>47</v>
      </c>
      <c r="Z6" s="96" t="s">
        <v>48</v>
      </c>
      <c r="AA6" s="96" t="s">
        <v>45</v>
      </c>
      <c r="AB6" s="96" t="s">
        <v>42</v>
      </c>
      <c r="AC6" s="96" t="s">
        <v>43</v>
      </c>
      <c r="AD6" s="96" t="s">
        <v>44</v>
      </c>
      <c r="AE6" s="96" t="s">
        <v>46</v>
      </c>
      <c r="AF6" s="96" t="s">
        <v>47</v>
      </c>
      <c r="AG6" s="96"/>
      <c r="AH6" s="96"/>
    </row>
    <row r="7" spans="1:34" ht="26.25" thickBot="1" x14ac:dyDescent="0.3">
      <c r="A7" s="12" t="s">
        <v>16</v>
      </c>
      <c r="B7" s="13" t="s">
        <v>17</v>
      </c>
      <c r="C7" s="83">
        <v>1</v>
      </c>
      <c r="D7" s="84">
        <v>2</v>
      </c>
      <c r="E7" s="84">
        <v>3</v>
      </c>
      <c r="F7" s="84">
        <v>4</v>
      </c>
      <c r="G7" s="84">
        <v>5</v>
      </c>
      <c r="H7" s="84">
        <v>6</v>
      </c>
      <c r="I7" s="84">
        <v>7</v>
      </c>
      <c r="J7" s="84">
        <v>8</v>
      </c>
      <c r="K7" s="84">
        <v>9</v>
      </c>
      <c r="L7" s="84">
        <v>10</v>
      </c>
      <c r="M7" s="84">
        <v>11</v>
      </c>
      <c r="N7" s="84">
        <v>12</v>
      </c>
      <c r="O7" s="84">
        <v>13</v>
      </c>
      <c r="P7" s="84">
        <v>14</v>
      </c>
      <c r="Q7" s="84">
        <v>15</v>
      </c>
      <c r="R7" s="85" t="s">
        <v>18</v>
      </c>
      <c r="S7" s="83">
        <v>16</v>
      </c>
      <c r="T7" s="84">
        <v>17</v>
      </c>
      <c r="U7" s="84">
        <v>18</v>
      </c>
      <c r="V7" s="84">
        <v>19</v>
      </c>
      <c r="W7" s="84">
        <v>20</v>
      </c>
      <c r="X7" s="84">
        <v>21</v>
      </c>
      <c r="Y7" s="84">
        <v>22</v>
      </c>
      <c r="Z7" s="84">
        <v>23</v>
      </c>
      <c r="AA7" s="84">
        <v>24</v>
      </c>
      <c r="AB7" s="84">
        <v>25</v>
      </c>
      <c r="AC7" s="84">
        <v>26</v>
      </c>
      <c r="AD7" s="84">
        <v>27</v>
      </c>
      <c r="AE7" s="84">
        <v>28</v>
      </c>
      <c r="AF7" s="86">
        <v>29</v>
      </c>
      <c r="AG7" s="87" t="s">
        <v>19</v>
      </c>
      <c r="AH7" s="88" t="s">
        <v>20</v>
      </c>
    </row>
    <row r="8" spans="1:34" x14ac:dyDescent="0.25">
      <c r="A8" s="19"/>
      <c r="B8" s="20" t="s">
        <v>53</v>
      </c>
      <c r="C8" s="23"/>
      <c r="D8" s="23"/>
      <c r="E8" s="22"/>
      <c r="F8" s="22"/>
      <c r="G8" s="22"/>
      <c r="H8" s="22"/>
      <c r="I8" s="22"/>
      <c r="J8" s="23"/>
      <c r="K8" s="23"/>
      <c r="L8" s="22"/>
      <c r="M8" s="22"/>
      <c r="N8" s="22"/>
      <c r="O8" s="22"/>
      <c r="P8" s="22"/>
      <c r="Q8" s="23"/>
      <c r="R8" s="24">
        <f>SUM(C8:Q8)</f>
        <v>0</v>
      </c>
      <c r="S8" s="23"/>
      <c r="T8" s="22"/>
      <c r="U8" s="31"/>
      <c r="V8" s="31"/>
      <c r="W8" s="31"/>
      <c r="X8" s="31"/>
      <c r="Y8" s="23"/>
      <c r="Z8" s="23"/>
      <c r="AA8" s="31"/>
      <c r="AB8" s="31"/>
      <c r="AC8" s="31"/>
      <c r="AD8" s="31"/>
      <c r="AE8" s="31"/>
      <c r="AF8" s="23"/>
      <c r="AG8" s="89">
        <f t="shared" ref="AG8:AG19" si="0">SUM(S8:AF8)</f>
        <v>0</v>
      </c>
      <c r="AH8" s="25">
        <f t="shared" ref="AH8:AH19" si="1">R8+AG8</f>
        <v>0</v>
      </c>
    </row>
    <row r="9" spans="1:34" x14ac:dyDescent="0.25">
      <c r="A9" s="26"/>
      <c r="B9" s="27" t="s">
        <v>54</v>
      </c>
      <c r="C9" s="23"/>
      <c r="D9" s="23"/>
      <c r="E9" s="22"/>
      <c r="F9" s="22"/>
      <c r="G9" s="22"/>
      <c r="H9" s="22"/>
      <c r="I9" s="22"/>
      <c r="J9" s="23"/>
      <c r="K9" s="23"/>
      <c r="L9" s="22"/>
      <c r="M9" s="22"/>
      <c r="N9" s="22"/>
      <c r="O9" s="22"/>
      <c r="P9" s="22"/>
      <c r="Q9" s="23"/>
      <c r="R9" s="24">
        <f t="shared" ref="R9:R19" si="2">SUM(C9:Q9)</f>
        <v>0</v>
      </c>
      <c r="S9" s="23"/>
      <c r="T9" s="22"/>
      <c r="U9" s="31"/>
      <c r="V9" s="31"/>
      <c r="W9" s="31"/>
      <c r="X9" s="31"/>
      <c r="Y9" s="23"/>
      <c r="Z9" s="23"/>
      <c r="AA9" s="31"/>
      <c r="AB9" s="31"/>
      <c r="AC9" s="31"/>
      <c r="AD9" s="31"/>
      <c r="AE9" s="31"/>
      <c r="AF9" s="23"/>
      <c r="AG9" s="89">
        <f t="shared" si="0"/>
        <v>0</v>
      </c>
      <c r="AH9" s="29">
        <f t="shared" si="1"/>
        <v>0</v>
      </c>
    </row>
    <row r="10" spans="1:34" x14ac:dyDescent="0.25">
      <c r="A10" s="26"/>
      <c r="B10" s="27" t="s">
        <v>55</v>
      </c>
      <c r="C10" s="23"/>
      <c r="D10" s="23"/>
      <c r="E10" s="22"/>
      <c r="F10" s="22"/>
      <c r="G10" s="22"/>
      <c r="H10" s="22"/>
      <c r="I10" s="22"/>
      <c r="J10" s="23"/>
      <c r="K10" s="23"/>
      <c r="L10" s="22"/>
      <c r="M10" s="22"/>
      <c r="N10" s="22"/>
      <c r="O10" s="22"/>
      <c r="P10" s="22"/>
      <c r="Q10" s="23"/>
      <c r="R10" s="24">
        <f t="shared" si="2"/>
        <v>0</v>
      </c>
      <c r="S10" s="23"/>
      <c r="T10" s="22"/>
      <c r="U10" s="31"/>
      <c r="V10" s="31"/>
      <c r="W10" s="31"/>
      <c r="X10" s="31"/>
      <c r="Y10" s="23"/>
      <c r="Z10" s="23"/>
      <c r="AA10" s="31"/>
      <c r="AB10" s="31"/>
      <c r="AC10" s="31"/>
      <c r="AD10" s="31"/>
      <c r="AE10" s="31"/>
      <c r="AF10" s="23"/>
      <c r="AG10" s="89">
        <f t="shared" si="0"/>
        <v>0</v>
      </c>
      <c r="AH10" s="29">
        <f t="shared" si="1"/>
        <v>0</v>
      </c>
    </row>
    <row r="11" spans="1:34" x14ac:dyDescent="0.25">
      <c r="A11" s="26"/>
      <c r="B11" s="27"/>
      <c r="C11" s="23"/>
      <c r="D11" s="23"/>
      <c r="E11" s="22"/>
      <c r="F11" s="22"/>
      <c r="G11" s="22"/>
      <c r="H11" s="22"/>
      <c r="I11" s="22"/>
      <c r="J11" s="23"/>
      <c r="K11" s="23"/>
      <c r="L11" s="22"/>
      <c r="M11" s="22"/>
      <c r="N11" s="22"/>
      <c r="O11" s="22"/>
      <c r="P11" s="22"/>
      <c r="Q11" s="23"/>
      <c r="R11" s="24">
        <f t="shared" si="2"/>
        <v>0</v>
      </c>
      <c r="S11" s="23"/>
      <c r="T11" s="22"/>
      <c r="U11" s="31"/>
      <c r="V11" s="31"/>
      <c r="W11" s="31"/>
      <c r="X11" s="31"/>
      <c r="Y11" s="23"/>
      <c r="Z11" s="23"/>
      <c r="AA11" s="31"/>
      <c r="AB11" s="31"/>
      <c r="AC11" s="31"/>
      <c r="AD11" s="31"/>
      <c r="AE11" s="31"/>
      <c r="AF11" s="23"/>
      <c r="AG11" s="89">
        <f t="shared" si="0"/>
        <v>0</v>
      </c>
      <c r="AH11" s="29">
        <f t="shared" si="1"/>
        <v>0</v>
      </c>
    </row>
    <row r="12" spans="1:34" x14ac:dyDescent="0.25">
      <c r="A12" s="26"/>
      <c r="B12" s="27"/>
      <c r="C12" s="23"/>
      <c r="D12" s="23"/>
      <c r="E12" s="22"/>
      <c r="F12" s="22"/>
      <c r="G12" s="22"/>
      <c r="H12" s="22"/>
      <c r="I12" s="22"/>
      <c r="J12" s="23"/>
      <c r="K12" s="23"/>
      <c r="L12" s="22"/>
      <c r="M12" s="22"/>
      <c r="N12" s="22"/>
      <c r="O12" s="22"/>
      <c r="P12" s="22"/>
      <c r="Q12" s="23"/>
      <c r="R12" s="24">
        <f t="shared" si="2"/>
        <v>0</v>
      </c>
      <c r="S12" s="23"/>
      <c r="T12" s="22"/>
      <c r="U12" s="31"/>
      <c r="V12" s="31"/>
      <c r="W12" s="31"/>
      <c r="X12" s="31"/>
      <c r="Y12" s="23"/>
      <c r="Z12" s="23"/>
      <c r="AA12" s="31"/>
      <c r="AB12" s="31"/>
      <c r="AC12" s="31"/>
      <c r="AD12" s="31"/>
      <c r="AE12" s="31"/>
      <c r="AF12" s="23"/>
      <c r="AG12" s="89">
        <f t="shared" si="0"/>
        <v>0</v>
      </c>
      <c r="AH12" s="29">
        <f t="shared" si="1"/>
        <v>0</v>
      </c>
    </row>
    <row r="13" spans="1:34" x14ac:dyDescent="0.25">
      <c r="A13" s="26"/>
      <c r="B13" s="27"/>
      <c r="C13" s="23"/>
      <c r="D13" s="23"/>
      <c r="E13" s="22"/>
      <c r="F13" s="22"/>
      <c r="G13" s="22"/>
      <c r="H13" s="22"/>
      <c r="I13" s="22"/>
      <c r="J13" s="23"/>
      <c r="K13" s="23"/>
      <c r="L13" s="22"/>
      <c r="M13" s="22"/>
      <c r="N13" s="22"/>
      <c r="O13" s="22"/>
      <c r="P13" s="22"/>
      <c r="Q13" s="23"/>
      <c r="R13" s="24">
        <f t="shared" si="2"/>
        <v>0</v>
      </c>
      <c r="S13" s="23"/>
      <c r="T13" s="22"/>
      <c r="U13" s="31"/>
      <c r="V13" s="31"/>
      <c r="W13" s="31"/>
      <c r="X13" s="31"/>
      <c r="Y13" s="23"/>
      <c r="Z13" s="23"/>
      <c r="AA13" s="31"/>
      <c r="AB13" s="31"/>
      <c r="AC13" s="31"/>
      <c r="AD13" s="31"/>
      <c r="AE13" s="31"/>
      <c r="AF13" s="23"/>
      <c r="AG13" s="89">
        <f t="shared" si="0"/>
        <v>0</v>
      </c>
      <c r="AH13" s="29">
        <f t="shared" si="1"/>
        <v>0</v>
      </c>
    </row>
    <row r="14" spans="1:34" x14ac:dyDescent="0.25">
      <c r="A14" s="26"/>
      <c r="B14" s="27"/>
      <c r="C14" s="23"/>
      <c r="D14" s="23"/>
      <c r="E14" s="22"/>
      <c r="F14" s="22"/>
      <c r="G14" s="22"/>
      <c r="H14" s="22"/>
      <c r="I14" s="22"/>
      <c r="J14" s="23"/>
      <c r="K14" s="23"/>
      <c r="L14" s="22"/>
      <c r="M14" s="22"/>
      <c r="N14" s="22"/>
      <c r="O14" s="22"/>
      <c r="P14" s="22"/>
      <c r="Q14" s="23"/>
      <c r="R14" s="24">
        <f t="shared" si="2"/>
        <v>0</v>
      </c>
      <c r="S14" s="23"/>
      <c r="T14" s="22"/>
      <c r="U14" s="31"/>
      <c r="V14" s="31"/>
      <c r="W14" s="31"/>
      <c r="X14" s="31"/>
      <c r="Y14" s="23"/>
      <c r="Z14" s="23"/>
      <c r="AA14" s="31"/>
      <c r="AB14" s="31"/>
      <c r="AC14" s="31"/>
      <c r="AD14" s="31"/>
      <c r="AE14" s="31"/>
      <c r="AF14" s="23"/>
      <c r="AG14" s="89">
        <f t="shared" si="0"/>
        <v>0</v>
      </c>
      <c r="AH14" s="29">
        <f t="shared" si="1"/>
        <v>0</v>
      </c>
    </row>
    <row r="15" spans="1:34" x14ac:dyDescent="0.25">
      <c r="A15" s="26"/>
      <c r="B15" s="27"/>
      <c r="C15" s="23"/>
      <c r="D15" s="23"/>
      <c r="E15" s="22"/>
      <c r="F15" s="22"/>
      <c r="G15" s="22"/>
      <c r="H15" s="22"/>
      <c r="I15" s="22"/>
      <c r="J15" s="23"/>
      <c r="K15" s="23"/>
      <c r="L15" s="22"/>
      <c r="M15" s="22"/>
      <c r="N15" s="22"/>
      <c r="O15" s="22"/>
      <c r="P15" s="22"/>
      <c r="Q15" s="23"/>
      <c r="R15" s="24">
        <f t="shared" si="2"/>
        <v>0</v>
      </c>
      <c r="S15" s="23"/>
      <c r="T15" s="22"/>
      <c r="U15" s="31"/>
      <c r="V15" s="31"/>
      <c r="W15" s="31"/>
      <c r="X15" s="31"/>
      <c r="Y15" s="23"/>
      <c r="Z15" s="23"/>
      <c r="AA15" s="31"/>
      <c r="AB15" s="31"/>
      <c r="AC15" s="31"/>
      <c r="AD15" s="31"/>
      <c r="AE15" s="31"/>
      <c r="AF15" s="23"/>
      <c r="AG15" s="89">
        <f t="shared" si="0"/>
        <v>0</v>
      </c>
      <c r="AH15" s="29">
        <f t="shared" si="1"/>
        <v>0</v>
      </c>
    </row>
    <row r="16" spans="1:34" x14ac:dyDescent="0.25">
      <c r="A16" s="26"/>
      <c r="B16" s="27"/>
      <c r="C16" s="23"/>
      <c r="D16" s="23"/>
      <c r="E16" s="22"/>
      <c r="F16" s="22"/>
      <c r="G16" s="22"/>
      <c r="H16" s="22"/>
      <c r="I16" s="22"/>
      <c r="J16" s="23"/>
      <c r="K16" s="23"/>
      <c r="L16" s="22"/>
      <c r="M16" s="22"/>
      <c r="N16" s="22"/>
      <c r="O16" s="22"/>
      <c r="P16" s="22"/>
      <c r="Q16" s="23"/>
      <c r="R16" s="24">
        <f t="shared" si="2"/>
        <v>0</v>
      </c>
      <c r="S16" s="23"/>
      <c r="T16" s="22"/>
      <c r="U16" s="31"/>
      <c r="V16" s="31"/>
      <c r="W16" s="31"/>
      <c r="X16" s="31"/>
      <c r="Y16" s="23"/>
      <c r="Z16" s="23"/>
      <c r="AA16" s="31"/>
      <c r="AB16" s="31"/>
      <c r="AC16" s="31"/>
      <c r="AD16" s="31"/>
      <c r="AE16" s="31"/>
      <c r="AF16" s="23"/>
      <c r="AG16" s="89">
        <f t="shared" si="0"/>
        <v>0</v>
      </c>
      <c r="AH16" s="29">
        <f t="shared" si="1"/>
        <v>0</v>
      </c>
    </row>
    <row r="17" spans="1:34" x14ac:dyDescent="0.25">
      <c r="A17" s="26"/>
      <c r="B17" s="27"/>
      <c r="C17" s="23"/>
      <c r="D17" s="23"/>
      <c r="E17" s="22"/>
      <c r="F17" s="22"/>
      <c r="G17" s="22"/>
      <c r="H17" s="22"/>
      <c r="I17" s="22"/>
      <c r="J17" s="23"/>
      <c r="K17" s="23"/>
      <c r="L17" s="22"/>
      <c r="M17" s="22"/>
      <c r="N17" s="22"/>
      <c r="O17" s="22"/>
      <c r="P17" s="22"/>
      <c r="Q17" s="23"/>
      <c r="R17" s="24">
        <f t="shared" si="2"/>
        <v>0</v>
      </c>
      <c r="S17" s="23"/>
      <c r="T17" s="22"/>
      <c r="U17" s="31"/>
      <c r="V17" s="31"/>
      <c r="W17" s="31"/>
      <c r="X17" s="31"/>
      <c r="Y17" s="23"/>
      <c r="Z17" s="23"/>
      <c r="AA17" s="31"/>
      <c r="AB17" s="31"/>
      <c r="AC17" s="31"/>
      <c r="AD17" s="31"/>
      <c r="AE17" s="31"/>
      <c r="AF17" s="23"/>
      <c r="AG17" s="89">
        <f t="shared" si="0"/>
        <v>0</v>
      </c>
      <c r="AH17" s="29">
        <f t="shared" si="1"/>
        <v>0</v>
      </c>
    </row>
    <row r="18" spans="1:34" x14ac:dyDescent="0.25">
      <c r="A18" s="26"/>
      <c r="B18" s="34"/>
      <c r="C18" s="23"/>
      <c r="D18" s="23"/>
      <c r="E18" s="22"/>
      <c r="F18" s="22"/>
      <c r="G18" s="22"/>
      <c r="H18" s="22"/>
      <c r="I18" s="22"/>
      <c r="J18" s="23"/>
      <c r="K18" s="23"/>
      <c r="L18" s="22"/>
      <c r="M18" s="22"/>
      <c r="N18" s="22"/>
      <c r="O18" s="22"/>
      <c r="P18" s="22"/>
      <c r="Q18" s="23"/>
      <c r="R18" s="24">
        <f t="shared" si="2"/>
        <v>0</v>
      </c>
      <c r="S18" s="23"/>
      <c r="T18" s="22"/>
      <c r="U18" s="31"/>
      <c r="V18" s="31"/>
      <c r="W18" s="31"/>
      <c r="X18" s="31"/>
      <c r="Y18" s="23"/>
      <c r="Z18" s="23"/>
      <c r="AA18" s="31"/>
      <c r="AB18" s="31"/>
      <c r="AC18" s="31"/>
      <c r="AD18" s="31"/>
      <c r="AE18" s="31"/>
      <c r="AF18" s="23"/>
      <c r="AG18" s="89">
        <f t="shared" si="0"/>
        <v>0</v>
      </c>
      <c r="AH18" s="29">
        <f t="shared" si="1"/>
        <v>0</v>
      </c>
    </row>
    <row r="19" spans="1:34" ht="15.75" thickBot="1" x14ac:dyDescent="0.3">
      <c r="A19" s="26"/>
      <c r="B19" s="34"/>
      <c r="C19" s="23"/>
      <c r="D19" s="23"/>
      <c r="E19" s="22"/>
      <c r="F19" s="22"/>
      <c r="G19" s="22"/>
      <c r="H19" s="22"/>
      <c r="I19" s="22"/>
      <c r="J19" s="23"/>
      <c r="K19" s="23"/>
      <c r="L19" s="22"/>
      <c r="M19" s="22"/>
      <c r="N19" s="22"/>
      <c r="O19" s="22"/>
      <c r="P19" s="22"/>
      <c r="Q19" s="23"/>
      <c r="R19" s="24">
        <f t="shared" si="2"/>
        <v>0</v>
      </c>
      <c r="S19" s="23"/>
      <c r="T19" s="22"/>
      <c r="U19" s="31"/>
      <c r="V19" s="31"/>
      <c r="W19" s="31"/>
      <c r="X19" s="31"/>
      <c r="Y19" s="23"/>
      <c r="Z19" s="23"/>
      <c r="AA19" s="31"/>
      <c r="AB19" s="31"/>
      <c r="AC19" s="31"/>
      <c r="AD19" s="31"/>
      <c r="AE19" s="31"/>
      <c r="AF19" s="23"/>
      <c r="AG19" s="89">
        <f t="shared" si="0"/>
        <v>0</v>
      </c>
      <c r="AH19" s="29">
        <f t="shared" si="1"/>
        <v>0</v>
      </c>
    </row>
    <row r="20" spans="1:34" ht="15.75" thickBot="1" x14ac:dyDescent="0.3">
      <c r="A20" s="35"/>
      <c r="B20" s="36" t="s">
        <v>21</v>
      </c>
      <c r="C20" s="38">
        <f t="shared" ref="C20:AG20" si="3">SUBTOTAL(9,C8:C19)</f>
        <v>0</v>
      </c>
      <c r="D20" s="38">
        <f t="shared" si="3"/>
        <v>0</v>
      </c>
      <c r="E20" s="38">
        <f t="shared" si="3"/>
        <v>0</v>
      </c>
      <c r="F20" s="38">
        <f t="shared" si="3"/>
        <v>0</v>
      </c>
      <c r="G20" s="38">
        <f t="shared" si="3"/>
        <v>0</v>
      </c>
      <c r="H20" s="38">
        <f t="shared" si="3"/>
        <v>0</v>
      </c>
      <c r="I20" s="38">
        <f t="shared" si="3"/>
        <v>0</v>
      </c>
      <c r="J20" s="38">
        <f t="shared" si="3"/>
        <v>0</v>
      </c>
      <c r="K20" s="38">
        <f t="shared" si="3"/>
        <v>0</v>
      </c>
      <c r="L20" s="38">
        <f t="shared" si="3"/>
        <v>0</v>
      </c>
      <c r="M20" s="38">
        <f t="shared" si="3"/>
        <v>0</v>
      </c>
      <c r="N20" s="38">
        <f t="shared" si="3"/>
        <v>0</v>
      </c>
      <c r="O20" s="38">
        <f t="shared" si="3"/>
        <v>0</v>
      </c>
      <c r="P20" s="38">
        <f t="shared" si="3"/>
        <v>0</v>
      </c>
      <c r="Q20" s="40">
        <f t="shared" si="3"/>
        <v>0</v>
      </c>
      <c r="R20" s="39">
        <f t="shared" si="3"/>
        <v>0</v>
      </c>
      <c r="S20" s="35">
        <f t="shared" si="3"/>
        <v>0</v>
      </c>
      <c r="T20" s="40">
        <f t="shared" si="3"/>
        <v>0</v>
      </c>
      <c r="U20" s="40">
        <f t="shared" si="3"/>
        <v>0</v>
      </c>
      <c r="V20" s="40">
        <f t="shared" si="3"/>
        <v>0</v>
      </c>
      <c r="W20" s="40">
        <f t="shared" si="3"/>
        <v>0</v>
      </c>
      <c r="X20" s="40">
        <f t="shared" si="3"/>
        <v>0</v>
      </c>
      <c r="Y20" s="40">
        <f t="shared" si="3"/>
        <v>0</v>
      </c>
      <c r="Z20" s="40">
        <f t="shared" si="3"/>
        <v>0</v>
      </c>
      <c r="AA20" s="40">
        <f t="shared" si="3"/>
        <v>0</v>
      </c>
      <c r="AB20" s="40">
        <f t="shared" si="3"/>
        <v>0</v>
      </c>
      <c r="AC20" s="40">
        <f t="shared" si="3"/>
        <v>0</v>
      </c>
      <c r="AD20" s="40">
        <f t="shared" si="3"/>
        <v>0</v>
      </c>
      <c r="AE20" s="40">
        <f t="shared" si="3"/>
        <v>0</v>
      </c>
      <c r="AF20" s="40">
        <f t="shared" si="3"/>
        <v>0</v>
      </c>
      <c r="AG20" s="40">
        <f t="shared" si="3"/>
        <v>0</v>
      </c>
      <c r="AH20" s="43">
        <f>SUBTOTAL(9,AH8:AH19)</f>
        <v>0</v>
      </c>
    </row>
    <row r="21" spans="1:34" x14ac:dyDescent="0.25">
      <c r="A21" s="44" t="s">
        <v>22</v>
      </c>
      <c r="B21" s="45" t="s">
        <v>23</v>
      </c>
      <c r="C21" s="47"/>
      <c r="D21" s="47"/>
      <c r="E21" s="46"/>
      <c r="F21" s="46"/>
      <c r="G21" s="46"/>
      <c r="H21" s="46"/>
      <c r="I21" s="46"/>
      <c r="J21" s="47"/>
      <c r="K21" s="47"/>
      <c r="L21" s="46"/>
      <c r="M21" s="46"/>
      <c r="N21" s="46"/>
      <c r="O21" s="46"/>
      <c r="P21" s="46"/>
      <c r="Q21" s="47"/>
      <c r="R21" s="48">
        <f t="shared" ref="R21:R24" si="4">SUM(C21:Q21)</f>
        <v>0</v>
      </c>
      <c r="S21" s="47"/>
      <c r="T21" s="46"/>
      <c r="U21" s="50"/>
      <c r="V21" s="50"/>
      <c r="W21" s="50"/>
      <c r="X21" s="50"/>
      <c r="Y21" s="47"/>
      <c r="Z21" s="47"/>
      <c r="AA21" s="50"/>
      <c r="AB21" s="50"/>
      <c r="AC21" s="50"/>
      <c r="AD21" s="50"/>
      <c r="AE21" s="50"/>
      <c r="AF21" s="47"/>
      <c r="AG21" s="89">
        <f t="shared" ref="AG21:AG24" si="5">SUM(S21:AF21)</f>
        <v>0</v>
      </c>
      <c r="AH21" s="53">
        <f t="shared" ref="AH21:AH24" si="6">R21+AG21</f>
        <v>0</v>
      </c>
    </row>
    <row r="22" spans="1:34" x14ac:dyDescent="0.25">
      <c r="A22" s="44" t="s">
        <v>22</v>
      </c>
      <c r="B22" s="45" t="s">
        <v>24</v>
      </c>
      <c r="C22" s="23"/>
      <c r="D22" s="23"/>
      <c r="E22" s="22"/>
      <c r="F22" s="22"/>
      <c r="G22" s="22"/>
      <c r="H22" s="22"/>
      <c r="I22" s="22"/>
      <c r="J22" s="23"/>
      <c r="K22" s="23"/>
      <c r="L22" s="22"/>
      <c r="M22" s="22"/>
      <c r="N22" s="22"/>
      <c r="O22" s="22"/>
      <c r="P22" s="22"/>
      <c r="Q22" s="23"/>
      <c r="R22" s="24">
        <f t="shared" si="4"/>
        <v>0</v>
      </c>
      <c r="S22" s="23"/>
      <c r="T22" s="22"/>
      <c r="U22" s="31"/>
      <c r="V22" s="31"/>
      <c r="W22" s="31"/>
      <c r="X22" s="31"/>
      <c r="Y22" s="23"/>
      <c r="Z22" s="23"/>
      <c r="AA22" s="31"/>
      <c r="AB22" s="31"/>
      <c r="AC22" s="31"/>
      <c r="AD22" s="31"/>
      <c r="AE22" s="31"/>
      <c r="AF22" s="23"/>
      <c r="AG22" s="89">
        <f t="shared" si="5"/>
        <v>0</v>
      </c>
      <c r="AH22" s="53">
        <f t="shared" si="6"/>
        <v>0</v>
      </c>
    </row>
    <row r="23" spans="1:34" x14ac:dyDescent="0.25">
      <c r="A23" s="26"/>
      <c r="B23" s="34"/>
      <c r="C23" s="23"/>
      <c r="D23" s="23"/>
      <c r="E23" s="22"/>
      <c r="F23" s="22"/>
      <c r="G23" s="22"/>
      <c r="H23" s="22"/>
      <c r="I23" s="22"/>
      <c r="J23" s="23"/>
      <c r="K23" s="23"/>
      <c r="L23" s="22"/>
      <c r="M23" s="22"/>
      <c r="N23" s="22"/>
      <c r="O23" s="22"/>
      <c r="P23" s="22"/>
      <c r="Q23" s="23"/>
      <c r="R23" s="24">
        <f t="shared" si="4"/>
        <v>0</v>
      </c>
      <c r="S23" s="23"/>
      <c r="T23" s="22"/>
      <c r="U23" s="31"/>
      <c r="V23" s="31"/>
      <c r="W23" s="31"/>
      <c r="X23" s="31"/>
      <c r="Y23" s="23"/>
      <c r="Z23" s="23"/>
      <c r="AA23" s="31"/>
      <c r="AB23" s="31"/>
      <c r="AC23" s="31"/>
      <c r="AD23" s="31"/>
      <c r="AE23" s="31"/>
      <c r="AF23" s="23"/>
      <c r="AG23" s="89">
        <f t="shared" si="5"/>
        <v>0</v>
      </c>
      <c r="AH23" s="53">
        <f t="shared" si="6"/>
        <v>0</v>
      </c>
    </row>
    <row r="24" spans="1:34" ht="15.75" thickBot="1" x14ac:dyDescent="0.3">
      <c r="A24" s="26"/>
      <c r="B24" s="34"/>
      <c r="C24" s="23"/>
      <c r="D24" s="23"/>
      <c r="E24" s="22"/>
      <c r="F24" s="22"/>
      <c r="G24" s="22"/>
      <c r="H24" s="22"/>
      <c r="I24" s="22"/>
      <c r="J24" s="23"/>
      <c r="K24" s="23"/>
      <c r="L24" s="22"/>
      <c r="M24" s="22"/>
      <c r="N24" s="22"/>
      <c r="O24" s="22"/>
      <c r="P24" s="22"/>
      <c r="Q24" s="23"/>
      <c r="R24" s="24">
        <f t="shared" si="4"/>
        <v>0</v>
      </c>
      <c r="S24" s="23"/>
      <c r="T24" s="22"/>
      <c r="U24" s="31"/>
      <c r="V24" s="31"/>
      <c r="W24" s="31"/>
      <c r="X24" s="31"/>
      <c r="Y24" s="23"/>
      <c r="Z24" s="23"/>
      <c r="AA24" s="31"/>
      <c r="AB24" s="31"/>
      <c r="AC24" s="31"/>
      <c r="AD24" s="31"/>
      <c r="AE24" s="31"/>
      <c r="AF24" s="23"/>
      <c r="AG24" s="89">
        <f t="shared" si="5"/>
        <v>0</v>
      </c>
      <c r="AH24" s="53">
        <f t="shared" si="6"/>
        <v>0</v>
      </c>
    </row>
    <row r="25" spans="1:34" ht="15.75" thickBot="1" x14ac:dyDescent="0.3">
      <c r="A25" s="35"/>
      <c r="B25" s="36" t="s">
        <v>25</v>
      </c>
      <c r="C25" s="55">
        <f t="shared" ref="C25:AH25" si="7">SUBTOTAL(9,C21:C24)</f>
        <v>0</v>
      </c>
      <c r="D25" s="56">
        <f t="shared" si="7"/>
        <v>0</v>
      </c>
      <c r="E25" s="56">
        <f t="shared" si="7"/>
        <v>0</v>
      </c>
      <c r="F25" s="56">
        <f t="shared" si="7"/>
        <v>0</v>
      </c>
      <c r="G25" s="56">
        <f t="shared" si="7"/>
        <v>0</v>
      </c>
      <c r="H25" s="56">
        <f t="shared" si="7"/>
        <v>0</v>
      </c>
      <c r="I25" s="56">
        <f t="shared" si="7"/>
        <v>0</v>
      </c>
      <c r="J25" s="56">
        <f t="shared" si="7"/>
        <v>0</v>
      </c>
      <c r="K25" s="56">
        <f t="shared" si="7"/>
        <v>0</v>
      </c>
      <c r="L25" s="56">
        <f t="shared" si="7"/>
        <v>0</v>
      </c>
      <c r="M25" s="56">
        <f t="shared" si="7"/>
        <v>0</v>
      </c>
      <c r="N25" s="56">
        <f t="shared" si="7"/>
        <v>0</v>
      </c>
      <c r="O25" s="56">
        <f t="shared" si="7"/>
        <v>0</v>
      </c>
      <c r="P25" s="56">
        <f t="shared" si="7"/>
        <v>0</v>
      </c>
      <c r="Q25" s="56">
        <f t="shared" si="7"/>
        <v>0</v>
      </c>
      <c r="R25" s="57">
        <f t="shared" si="7"/>
        <v>0</v>
      </c>
      <c r="S25" s="35">
        <f t="shared" si="7"/>
        <v>0</v>
      </c>
      <c r="T25" s="40">
        <f t="shared" si="7"/>
        <v>0</v>
      </c>
      <c r="U25" s="40">
        <f t="shared" si="7"/>
        <v>0</v>
      </c>
      <c r="V25" s="40">
        <f t="shared" si="7"/>
        <v>0</v>
      </c>
      <c r="W25" s="40">
        <f t="shared" si="7"/>
        <v>0</v>
      </c>
      <c r="X25" s="40">
        <f t="shared" si="7"/>
        <v>0</v>
      </c>
      <c r="Y25" s="40">
        <f t="shared" si="7"/>
        <v>0</v>
      </c>
      <c r="Z25" s="40">
        <f t="shared" si="7"/>
        <v>0</v>
      </c>
      <c r="AA25" s="40">
        <f t="shared" si="7"/>
        <v>0</v>
      </c>
      <c r="AB25" s="40">
        <f t="shared" si="7"/>
        <v>0</v>
      </c>
      <c r="AC25" s="40">
        <f t="shared" si="7"/>
        <v>0</v>
      </c>
      <c r="AD25" s="40">
        <f t="shared" si="7"/>
        <v>0</v>
      </c>
      <c r="AE25" s="40">
        <f t="shared" si="7"/>
        <v>0</v>
      </c>
      <c r="AF25" s="40">
        <f t="shared" si="7"/>
        <v>0</v>
      </c>
      <c r="AG25" s="90">
        <f t="shared" si="7"/>
        <v>0</v>
      </c>
      <c r="AH25" s="43">
        <f t="shared" si="7"/>
        <v>0</v>
      </c>
    </row>
    <row r="26" spans="1:34" ht="27" customHeight="1" thickBot="1" x14ac:dyDescent="0.3">
      <c r="A26" s="58" t="s">
        <v>26</v>
      </c>
      <c r="B26" s="91" t="s">
        <v>34</v>
      </c>
      <c r="C26" s="92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1">
        <f>SUM(C26:Q26)</f>
        <v>0</v>
      </c>
      <c r="S26" s="58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93"/>
      <c r="AG26" s="23">
        <f>SUM(S26:AE26)</f>
        <v>0</v>
      </c>
      <c r="AH26" s="53">
        <f>R26+AG26</f>
        <v>0</v>
      </c>
    </row>
    <row r="27" spans="1:34" x14ac:dyDescent="0.25">
      <c r="A27" s="64"/>
      <c r="B27" s="65" t="s">
        <v>28</v>
      </c>
      <c r="C27" s="64">
        <f t="shared" ref="C27:Q27" si="8">SUBTOTAL(9,C8:C25)</f>
        <v>0</v>
      </c>
      <c r="D27" s="66">
        <f t="shared" si="8"/>
        <v>0</v>
      </c>
      <c r="E27" s="66">
        <f t="shared" si="8"/>
        <v>0</v>
      </c>
      <c r="F27" s="66">
        <f t="shared" si="8"/>
        <v>0</v>
      </c>
      <c r="G27" s="66">
        <f t="shared" si="8"/>
        <v>0</v>
      </c>
      <c r="H27" s="66">
        <f t="shared" si="8"/>
        <v>0</v>
      </c>
      <c r="I27" s="66">
        <f t="shared" si="8"/>
        <v>0</v>
      </c>
      <c r="J27" s="66">
        <f t="shared" si="8"/>
        <v>0</v>
      </c>
      <c r="K27" s="66">
        <f t="shared" si="8"/>
        <v>0</v>
      </c>
      <c r="L27" s="66">
        <f t="shared" si="8"/>
        <v>0</v>
      </c>
      <c r="M27" s="66">
        <f t="shared" si="8"/>
        <v>0</v>
      </c>
      <c r="N27" s="66">
        <f t="shared" si="8"/>
        <v>0</v>
      </c>
      <c r="O27" s="66">
        <f t="shared" si="8"/>
        <v>0</v>
      </c>
      <c r="P27" s="66">
        <f t="shared" si="8"/>
        <v>0</v>
      </c>
      <c r="Q27" s="66">
        <f t="shared" si="8"/>
        <v>0</v>
      </c>
      <c r="R27" s="48">
        <f>SUM(C27:Q27)</f>
        <v>0</v>
      </c>
      <c r="S27" s="64">
        <f t="shared" ref="S27:AF27" si="9">SUBTOTAL(9,S8:S25)</f>
        <v>0</v>
      </c>
      <c r="T27" s="66">
        <f t="shared" si="9"/>
        <v>0</v>
      </c>
      <c r="U27" s="66">
        <f t="shared" si="9"/>
        <v>0</v>
      </c>
      <c r="V27" s="66">
        <f t="shared" si="9"/>
        <v>0</v>
      </c>
      <c r="W27" s="66">
        <f t="shared" si="9"/>
        <v>0</v>
      </c>
      <c r="X27" s="66">
        <f t="shared" si="9"/>
        <v>0</v>
      </c>
      <c r="Y27" s="66">
        <f t="shared" si="9"/>
        <v>0</v>
      </c>
      <c r="Z27" s="66">
        <f t="shared" si="9"/>
        <v>0</v>
      </c>
      <c r="AA27" s="66">
        <f t="shared" si="9"/>
        <v>0</v>
      </c>
      <c r="AB27" s="66">
        <f t="shared" si="9"/>
        <v>0</v>
      </c>
      <c r="AC27" s="66">
        <f t="shared" si="9"/>
        <v>0</v>
      </c>
      <c r="AD27" s="66">
        <f t="shared" si="9"/>
        <v>0</v>
      </c>
      <c r="AE27" s="66">
        <f t="shared" si="9"/>
        <v>0</v>
      </c>
      <c r="AF27" s="66">
        <f t="shared" si="9"/>
        <v>0</v>
      </c>
      <c r="AG27" s="94">
        <f>SUM(S27:AF27)</f>
        <v>0</v>
      </c>
      <c r="AH27" s="25">
        <f>R27+AG27</f>
        <v>0</v>
      </c>
    </row>
    <row r="28" spans="1:34" ht="15.75" thickBot="1" x14ac:dyDescent="0.3">
      <c r="A28" s="12"/>
      <c r="B28" s="13" t="s">
        <v>29</v>
      </c>
      <c r="C28" s="69">
        <f t="shared" ref="C28:Q28" si="10">IF(COUNTA(C8:C19,C21:C24),IF(COUNTA(C26),0.5,1),0)</f>
        <v>0</v>
      </c>
      <c r="D28" s="70">
        <f t="shared" si="10"/>
        <v>0</v>
      </c>
      <c r="E28" s="70">
        <f t="shared" si="10"/>
        <v>0</v>
      </c>
      <c r="F28" s="70">
        <f t="shared" si="10"/>
        <v>0</v>
      </c>
      <c r="G28" s="70">
        <f t="shared" si="10"/>
        <v>0</v>
      </c>
      <c r="H28" s="70">
        <f t="shared" si="10"/>
        <v>0</v>
      </c>
      <c r="I28" s="70">
        <f t="shared" si="10"/>
        <v>0</v>
      </c>
      <c r="J28" s="70">
        <f t="shared" si="10"/>
        <v>0</v>
      </c>
      <c r="K28" s="70">
        <f t="shared" si="10"/>
        <v>0</v>
      </c>
      <c r="L28" s="70">
        <f t="shared" si="10"/>
        <v>0</v>
      </c>
      <c r="M28" s="70">
        <f t="shared" si="10"/>
        <v>0</v>
      </c>
      <c r="N28" s="70">
        <f t="shared" si="10"/>
        <v>0</v>
      </c>
      <c r="O28" s="70">
        <f t="shared" si="10"/>
        <v>0</v>
      </c>
      <c r="P28" s="70">
        <f t="shared" si="10"/>
        <v>0</v>
      </c>
      <c r="Q28" s="70">
        <f t="shared" si="10"/>
        <v>0</v>
      </c>
      <c r="R28" s="71">
        <f t="shared" ref="R28" si="11">SUM(C28:Q28)</f>
        <v>0</v>
      </c>
      <c r="S28" s="69">
        <f t="shared" ref="S28:AF28" si="12">IF(COUNTA(S8:S19,S21:S24),IF(COUNTA(S26),0.5,1),0)</f>
        <v>0</v>
      </c>
      <c r="T28" s="70">
        <f t="shared" si="12"/>
        <v>0</v>
      </c>
      <c r="U28" s="70">
        <f t="shared" si="12"/>
        <v>0</v>
      </c>
      <c r="V28" s="70">
        <f t="shared" si="12"/>
        <v>0</v>
      </c>
      <c r="W28" s="70">
        <f t="shared" si="12"/>
        <v>0</v>
      </c>
      <c r="X28" s="70">
        <f t="shared" si="12"/>
        <v>0</v>
      </c>
      <c r="Y28" s="70">
        <f t="shared" si="12"/>
        <v>0</v>
      </c>
      <c r="Z28" s="70">
        <f t="shared" si="12"/>
        <v>0</v>
      </c>
      <c r="AA28" s="70">
        <f t="shared" si="12"/>
        <v>0</v>
      </c>
      <c r="AB28" s="70">
        <f t="shared" si="12"/>
        <v>0</v>
      </c>
      <c r="AC28" s="70">
        <f t="shared" si="12"/>
        <v>0</v>
      </c>
      <c r="AD28" s="70">
        <f t="shared" si="12"/>
        <v>0</v>
      </c>
      <c r="AE28" s="70">
        <f t="shared" si="12"/>
        <v>0</v>
      </c>
      <c r="AF28" s="70">
        <f t="shared" si="12"/>
        <v>0</v>
      </c>
      <c r="AG28" s="73">
        <f>SUM(S28:AF28)</f>
        <v>0</v>
      </c>
      <c r="AH28" s="74">
        <f>R28+AG28</f>
        <v>0</v>
      </c>
    </row>
    <row r="29" spans="1:3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1"/>
    </row>
    <row r="30" spans="1:34" ht="15.75" thickBot="1" x14ac:dyDescent="0.3">
      <c r="A30" s="1" t="s">
        <v>30</v>
      </c>
      <c r="B30" s="1" t="s">
        <v>31</v>
      </c>
      <c r="C30" s="1"/>
      <c r="D30" s="1"/>
      <c r="E30" s="6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1"/>
    </row>
    <row r="31" spans="1:34" x14ac:dyDescent="0.25">
      <c r="A31" s="75"/>
      <c r="B31" s="76" t="s">
        <v>32</v>
      </c>
      <c r="C31" s="77"/>
      <c r="D31" s="78"/>
      <c r="E31" s="79"/>
      <c r="F31" s="79"/>
      <c r="G31" s="79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1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1"/>
    </row>
    <row r="32" spans="1:34" ht="15.75" thickBot="1" x14ac:dyDescent="0.3">
      <c r="A32" s="81"/>
      <c r="B32" s="82" t="s">
        <v>33</v>
      </c>
      <c r="C32" s="77"/>
      <c r="D32" s="78"/>
      <c r="E32" s="78"/>
      <c r="F32" s="78"/>
      <c r="G32" s="79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1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1"/>
    </row>
  </sheetData>
  <sheetProtection selectLockedCells="1" selectUnlockedCells="1"/>
  <mergeCells count="6">
    <mergeCell ref="AA5:AF5"/>
    <mergeCell ref="C3:D3"/>
    <mergeCell ref="C5:D5"/>
    <mergeCell ref="E5:K5"/>
    <mergeCell ref="L5:S5"/>
    <mergeCell ref="T5:Z5"/>
  </mergeCells>
  <conditionalFormatting sqref="P26:AG26">
    <cfRule type="cellIs" dxfId="1" priority="2" operator="notEqual">
      <formula>0</formula>
    </cfRule>
  </conditionalFormatting>
  <conditionalFormatting sqref="C26:O26">
    <cfRule type="cellIs" dxfId="0" priority="3" operator="not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9" orientation="landscape" r:id="rId1"/>
  <headerFooter>
    <oddHeader>&amp;C&amp;F - &amp;A - 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erture_doc_excel">
                <anchor moveWithCells="1" sizeWithCells="1">
                  <from>
                    <xdr:col>6</xdr:col>
                    <xdr:colOff>104775</xdr:colOff>
                    <xdr:row>0</xdr:row>
                    <xdr:rowOff>161925</xdr:rowOff>
                  </from>
                  <to>
                    <xdr:col>13</xdr:col>
                    <xdr:colOff>57150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Janvier</vt:lpstr>
      <vt:lpstr>Février</vt:lpstr>
    </vt:vector>
  </TitlesOfParts>
  <Company>PLASTIC OMNIUM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LEFEVRE, Gwladys (ext)</dc:creator>
  <cp:lastModifiedBy>LEFEVRE, Gwladys (ext)</cp:lastModifiedBy>
  <dcterms:created xsi:type="dcterms:W3CDTF">2020-01-02T13:13:03Z</dcterms:created>
  <dcterms:modified xsi:type="dcterms:W3CDTF">2020-01-03T14:36:55Z</dcterms:modified>
</cp:coreProperties>
</file>