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2"/>
  </bookViews>
  <sheets>
    <sheet name="Fichiers des volontaires" sheetId="1" r:id="rId1"/>
    <sheet name="Etat des inscriptions" sheetId="2" r:id="rId2"/>
    <sheet name="Inscriptions VALID bon" sheetId="5" r:id="rId3"/>
  </sheets>
  <definedNames>
    <definedName name="_xlnm._FilterDatabase" localSheetId="2" hidden="1">'Inscriptions VALID bon'!$A$1:$S$2</definedName>
    <definedName name="Villes">#REF!</definedName>
  </definedNames>
  <calcPr calcId="152511"/>
</workbook>
</file>

<file path=xl/calcChain.xml><?xml version="1.0" encoding="utf-8"?>
<calcChain xmlns="http://schemas.openxmlformats.org/spreadsheetml/2006/main">
  <c r="D16" i="2" l="1"/>
  <c r="C16" i="2"/>
  <c r="G8" i="2"/>
  <c r="A16" i="1" l="1"/>
  <c r="C13" i="1"/>
  <c r="D16" i="1" l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C54" i="2" l="1"/>
  <c r="T16" i="2" l="1"/>
  <c r="A25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7" i="1"/>
  <c r="A18" i="1"/>
  <c r="A19" i="1"/>
  <c r="A20" i="1"/>
  <c r="A21" i="1"/>
  <c r="A22" i="1"/>
  <c r="A23" i="1"/>
  <c r="A24" i="1"/>
  <c r="A26" i="1"/>
  <c r="A27" i="1"/>
  <c r="A28" i="1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17" i="2"/>
  <c r="T18" i="2"/>
  <c r="T19" i="2"/>
  <c r="T20" i="2"/>
  <c r="T21" i="2"/>
  <c r="T22" i="2"/>
  <c r="T23" i="2"/>
  <c r="T24" i="2"/>
  <c r="D17" i="2" l="1"/>
  <c r="C17" i="2"/>
  <c r="E17" i="2" s="1"/>
  <c r="G17" i="2" s="1"/>
  <c r="C22" i="2"/>
  <c r="D22" i="2"/>
  <c r="E22" i="2" s="1"/>
  <c r="C50" i="2"/>
  <c r="D50" i="2"/>
  <c r="C46" i="2"/>
  <c r="D46" i="2"/>
  <c r="C42" i="2"/>
  <c r="D42" i="2"/>
  <c r="C38" i="2"/>
  <c r="D38" i="2"/>
  <c r="C30" i="2"/>
  <c r="D30" i="2"/>
  <c r="D21" i="2"/>
  <c r="C21" i="2"/>
  <c r="D49" i="2"/>
  <c r="C49" i="2"/>
  <c r="D45" i="2"/>
  <c r="C45" i="2"/>
  <c r="D41" i="2"/>
  <c r="C41" i="2"/>
  <c r="D37" i="2"/>
  <c r="C37" i="2"/>
  <c r="D33" i="2"/>
  <c r="C33" i="2"/>
  <c r="D29" i="2"/>
  <c r="C29" i="2"/>
  <c r="D24" i="2"/>
  <c r="C24" i="2"/>
  <c r="D20" i="2"/>
  <c r="C20" i="2"/>
  <c r="D48" i="2"/>
  <c r="C48" i="2"/>
  <c r="D44" i="2"/>
  <c r="C44" i="2"/>
  <c r="C40" i="2"/>
  <c r="D40" i="2"/>
  <c r="D36" i="2"/>
  <c r="C36" i="2"/>
  <c r="D32" i="2"/>
  <c r="C32" i="2"/>
  <c r="D25" i="2"/>
  <c r="C25" i="2"/>
  <c r="C27" i="2"/>
  <c r="D27" i="2"/>
  <c r="C34" i="2"/>
  <c r="D34" i="2"/>
  <c r="C26" i="2"/>
  <c r="D26" i="2"/>
  <c r="D28" i="2"/>
  <c r="C28" i="2"/>
  <c r="C23" i="2"/>
  <c r="D23" i="2"/>
  <c r="C18" i="2"/>
  <c r="D18" i="2"/>
  <c r="C19" i="2"/>
  <c r="D19" i="2"/>
  <c r="C47" i="2"/>
  <c r="D47" i="2"/>
  <c r="C43" i="2"/>
  <c r="D43" i="2"/>
  <c r="C39" i="2"/>
  <c r="D39" i="2"/>
  <c r="C35" i="2"/>
  <c r="D35" i="2"/>
  <c r="C31" i="2"/>
  <c r="D31" i="2"/>
  <c r="E16" i="2"/>
  <c r="A16" i="2"/>
  <c r="E32" i="2" l="1"/>
  <c r="E48" i="2"/>
  <c r="F48" i="2" s="1"/>
  <c r="U48" i="2" s="1"/>
  <c r="E23" i="2"/>
  <c r="H23" i="2" s="1"/>
  <c r="E26" i="2"/>
  <c r="F26" i="2" s="1"/>
  <c r="U26" i="2" s="1"/>
  <c r="E18" i="2"/>
  <c r="G18" i="2" s="1"/>
  <c r="E25" i="2"/>
  <c r="F25" i="2" s="1"/>
  <c r="U25" i="2" s="1"/>
  <c r="E20" i="2"/>
  <c r="G20" i="2" s="1"/>
  <c r="E21" i="2"/>
  <c r="G21" i="2" s="1"/>
  <c r="E24" i="2"/>
  <c r="H24" i="2" s="1"/>
  <c r="E33" i="2"/>
  <c r="F33" i="2" s="1"/>
  <c r="U33" i="2" s="1"/>
  <c r="E41" i="2"/>
  <c r="G41" i="2" s="1"/>
  <c r="E49" i="2"/>
  <c r="G49" i="2" s="1"/>
  <c r="A17" i="2"/>
  <c r="A18" i="2" s="1"/>
  <c r="A19" i="2" s="1"/>
  <c r="E28" i="2"/>
  <c r="G28" i="2" s="1"/>
  <c r="E36" i="2"/>
  <c r="F36" i="2" s="1"/>
  <c r="U36" i="2" s="1"/>
  <c r="E44" i="2"/>
  <c r="H44" i="2" s="1"/>
  <c r="E29" i="2"/>
  <c r="H29" i="2" s="1"/>
  <c r="E37" i="2"/>
  <c r="G37" i="2" s="1"/>
  <c r="E45" i="2"/>
  <c r="G45" i="2" s="1"/>
  <c r="E19" i="2"/>
  <c r="G19" i="2" s="1"/>
  <c r="E27" i="2"/>
  <c r="F27" i="2" s="1"/>
  <c r="U27" i="2" s="1"/>
  <c r="E35" i="2"/>
  <c r="E42" i="2"/>
  <c r="G44" i="2"/>
  <c r="F29" i="2"/>
  <c r="U29" i="2" s="1"/>
  <c r="H37" i="2"/>
  <c r="F45" i="2"/>
  <c r="U45" i="2" s="1"/>
  <c r="G32" i="2"/>
  <c r="F32" i="2"/>
  <c r="U32" i="2" s="1"/>
  <c r="H32" i="2"/>
  <c r="G48" i="2"/>
  <c r="H48" i="2"/>
  <c r="H33" i="2"/>
  <c r="H41" i="2"/>
  <c r="F49" i="2"/>
  <c r="U49" i="2" s="1"/>
  <c r="E43" i="2"/>
  <c r="E40" i="2"/>
  <c r="E30" i="2"/>
  <c r="E50" i="2"/>
  <c r="E31" i="2"/>
  <c r="E39" i="2"/>
  <c r="E47" i="2"/>
  <c r="E34" i="2"/>
  <c r="E38" i="2"/>
  <c r="E46" i="2"/>
  <c r="F18" i="2"/>
  <c r="U18" i="2" s="1"/>
  <c r="H17" i="2"/>
  <c r="F17" i="2"/>
  <c r="U17" i="2" s="1"/>
  <c r="G23" i="2"/>
  <c r="G27" i="2"/>
  <c r="G22" i="2"/>
  <c r="F22" i="2"/>
  <c r="U22" i="2" s="1"/>
  <c r="H22" i="2"/>
  <c r="H16" i="2"/>
  <c r="G16" i="2"/>
  <c r="F16" i="2"/>
  <c r="U16" i="2" s="1"/>
  <c r="G24" i="2"/>
  <c r="F24" i="2"/>
  <c r="U24" i="2" s="1"/>
  <c r="A20" i="2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G25" i="2" l="1"/>
  <c r="G36" i="2"/>
  <c r="G26" i="2"/>
  <c r="H26" i="2"/>
  <c r="F20" i="2"/>
  <c r="U20" i="2" s="1"/>
  <c r="F23" i="2"/>
  <c r="U23" i="2" s="1"/>
  <c r="H20" i="2"/>
  <c r="F41" i="2"/>
  <c r="U41" i="2" s="1"/>
  <c r="H25" i="2"/>
  <c r="G33" i="2"/>
  <c r="F28" i="2"/>
  <c r="U28" i="2" s="1"/>
  <c r="H18" i="2"/>
  <c r="F21" i="2"/>
  <c r="U21" i="2" s="1"/>
  <c r="H49" i="2"/>
  <c r="G29" i="2"/>
  <c r="F19" i="2"/>
  <c r="U19" i="2" s="1"/>
  <c r="F44" i="2"/>
  <c r="U44" i="2" s="1"/>
  <c r="H21" i="2"/>
  <c r="H45" i="2"/>
  <c r="H36" i="2"/>
  <c r="H28" i="2"/>
  <c r="F37" i="2"/>
  <c r="U37" i="2" s="1"/>
  <c r="H19" i="2"/>
  <c r="H27" i="2"/>
  <c r="G30" i="2"/>
  <c r="H30" i="2"/>
  <c r="F30" i="2"/>
  <c r="U30" i="2" s="1"/>
  <c r="G34" i="2"/>
  <c r="H34" i="2"/>
  <c r="F34" i="2"/>
  <c r="U34" i="2" s="1"/>
  <c r="G40" i="2"/>
  <c r="F40" i="2"/>
  <c r="U40" i="2" s="1"/>
  <c r="H40" i="2"/>
  <c r="G47" i="2"/>
  <c r="F47" i="2"/>
  <c r="U47" i="2" s="1"/>
  <c r="H47" i="2"/>
  <c r="G43" i="2"/>
  <c r="H43" i="2"/>
  <c r="F43" i="2"/>
  <c r="U43" i="2" s="1"/>
  <c r="G42" i="2"/>
  <c r="F42" i="2"/>
  <c r="U42" i="2" s="1"/>
  <c r="H42" i="2"/>
  <c r="G38" i="2"/>
  <c r="H38" i="2"/>
  <c r="F38" i="2"/>
  <c r="U38" i="2" s="1"/>
  <c r="G31" i="2"/>
  <c r="H31" i="2"/>
  <c r="F31" i="2"/>
  <c r="U31" i="2" s="1"/>
  <c r="G46" i="2"/>
  <c r="F46" i="2"/>
  <c r="U46" i="2" s="1"/>
  <c r="H46" i="2"/>
  <c r="G39" i="2"/>
  <c r="H39" i="2"/>
  <c r="F39" i="2"/>
  <c r="U39" i="2" s="1"/>
  <c r="G50" i="2"/>
  <c r="H50" i="2"/>
  <c r="F50" i="2"/>
  <c r="U50" i="2" s="1"/>
  <c r="G35" i="2"/>
  <c r="H35" i="2"/>
  <c r="F35" i="2"/>
  <c r="U35" i="2" s="1"/>
  <c r="A12" i="2"/>
  <c r="D8" i="2" s="1"/>
  <c r="C8" i="5" l="1"/>
  <c r="B8" i="5"/>
  <c r="C10" i="5"/>
  <c r="C16" i="5"/>
  <c r="C13" i="5"/>
  <c r="B12" i="5"/>
  <c r="B9" i="5"/>
  <c r="B17" i="5"/>
  <c r="B11" i="5"/>
  <c r="C9" i="5"/>
  <c r="C17" i="5"/>
  <c r="C14" i="5"/>
  <c r="C11" i="5"/>
  <c r="B15" i="5"/>
  <c r="B16" i="5"/>
  <c r="B10" i="5"/>
  <c r="B13" i="5"/>
  <c r="B14" i="5"/>
  <c r="C12" i="5"/>
  <c r="C15" i="5"/>
</calcChain>
</file>

<file path=xl/sharedStrings.xml><?xml version="1.0" encoding="utf-8"?>
<sst xmlns="http://schemas.openxmlformats.org/spreadsheetml/2006/main" count="204" uniqueCount="84">
  <si>
    <t>Nom</t>
  </si>
  <si>
    <t>Prénom</t>
  </si>
  <si>
    <t>Sexe</t>
  </si>
  <si>
    <t>Date de naissance</t>
  </si>
  <si>
    <t>adresse mail</t>
  </si>
  <si>
    <t>Thomas</t>
  </si>
  <si>
    <t>Hervé</t>
  </si>
  <si>
    <t>Hugo</t>
  </si>
  <si>
    <t>Alpha</t>
  </si>
  <si>
    <t>Josephine</t>
  </si>
  <si>
    <t>Delta</t>
  </si>
  <si>
    <t>M</t>
  </si>
  <si>
    <t>F</t>
  </si>
  <si>
    <t xml:space="preserve">Téléphone </t>
  </si>
  <si>
    <t>Permis ?</t>
  </si>
  <si>
    <t>Oui</t>
  </si>
  <si>
    <t>Non</t>
  </si>
  <si>
    <t>01.02.03.04.05</t>
  </si>
  <si>
    <t>Présent</t>
  </si>
  <si>
    <t>Absente</t>
  </si>
  <si>
    <t>Absent</t>
  </si>
  <si>
    <t>Codes :</t>
  </si>
  <si>
    <t>Nouvel Equipier</t>
  </si>
  <si>
    <t>Echo</t>
  </si>
  <si>
    <t>Hotel</t>
  </si>
  <si>
    <t>India</t>
  </si>
  <si>
    <t>Bravo</t>
  </si>
  <si>
    <t>Charlie</t>
  </si>
  <si>
    <t>Foxtrot</t>
  </si>
  <si>
    <t>Golf</t>
  </si>
  <si>
    <t>Juliet</t>
  </si>
  <si>
    <t>Mike</t>
  </si>
  <si>
    <t>Diego</t>
  </si>
  <si>
    <t>Amélie</t>
  </si>
  <si>
    <t>Cyndie</t>
  </si>
  <si>
    <t>N/C</t>
  </si>
  <si>
    <t>Maria</t>
  </si>
  <si>
    <t>Jules</t>
  </si>
  <si>
    <t>ab.cd@gmail.com</t>
  </si>
  <si>
    <t>ef.gh@gmail.com</t>
  </si>
  <si>
    <t xml:space="preserve">Fichier de tous les volontaires </t>
  </si>
  <si>
    <t>APPEL</t>
  </si>
  <si>
    <t>-</t>
  </si>
  <si>
    <t>Présence</t>
  </si>
  <si>
    <t>Fonction</t>
  </si>
  <si>
    <t>Eq</t>
  </si>
  <si>
    <t>Resp</t>
  </si>
  <si>
    <t>Etat des inscriptions 2021</t>
  </si>
  <si>
    <t>ACCEPTE</t>
  </si>
  <si>
    <t>Personnes EN ATTENTE de REPONSE</t>
  </si>
  <si>
    <t>Mail d'invitation</t>
  </si>
  <si>
    <t>réponse</t>
  </si>
  <si>
    <t>Date envoi</t>
  </si>
  <si>
    <t>Relance 1</t>
  </si>
  <si>
    <t>Relance 2</t>
  </si>
  <si>
    <t>Relance 3</t>
  </si>
  <si>
    <t>Num</t>
  </si>
  <si>
    <t>OUI</t>
  </si>
  <si>
    <t>NON</t>
  </si>
  <si>
    <t>?</t>
  </si>
  <si>
    <t>Téléphone</t>
  </si>
  <si>
    <t>Adresse mail</t>
  </si>
  <si>
    <t>JL</t>
  </si>
  <si>
    <t>J</t>
  </si>
  <si>
    <t>L</t>
  </si>
  <si>
    <t>PrénomNom</t>
  </si>
  <si>
    <t>vague ?</t>
  </si>
  <si>
    <t>Equipier 1V</t>
  </si>
  <si>
    <t>Equipier 2V</t>
  </si>
  <si>
    <t>Vague</t>
  </si>
  <si>
    <t>2ème Vague</t>
  </si>
  <si>
    <t>Etat du classeur :</t>
  </si>
  <si>
    <t>TEST ADREESSE 1</t>
  </si>
  <si>
    <t>TEST ADREESSE 2</t>
  </si>
  <si>
    <t>TEST ADREESSE 3</t>
  </si>
  <si>
    <t>TEST ADREESSE 4</t>
  </si>
  <si>
    <t>TEST ADREESSE 5</t>
  </si>
  <si>
    <t>TEST ADREESSE 6</t>
  </si>
  <si>
    <t>TEST ADREESSE 7</t>
  </si>
  <si>
    <t>TEST ADREESSE 8</t>
  </si>
  <si>
    <t>Amis 1V</t>
  </si>
  <si>
    <t>J OU L</t>
  </si>
  <si>
    <t>Son arrivée</t>
  </si>
  <si>
    <t>Sa chambre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</si>
</sst>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1E1E1E"/>
      <name val="Segoe UI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2" tint="-9.9948118533890809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0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3" fillId="0" borderId="1" xfId="1" applyBorder="1"/>
    <xf numFmtId="0" fontId="0" fillId="7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0" fillId="0" borderId="0" xfId="0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Alignment="1">
      <alignment horizontal="right"/>
    </xf>
    <xf numFmtId="0" fontId="6" fillId="0" borderId="0" xfId="0" applyFont="1"/>
    <xf numFmtId="0" fontId="7" fillId="0" borderId="0" xfId="0" applyFont="1" applyFill="1"/>
    <xf numFmtId="0" fontId="0" fillId="0" borderId="0" xfId="0" applyBorder="1" applyAlignment="1">
      <alignment horizontal="center"/>
    </xf>
    <xf numFmtId="0" fontId="1" fillId="0" borderId="0" xfId="0" applyFont="1" applyFill="1" applyAlignment="1">
      <alignment horizontal="left"/>
    </xf>
    <xf numFmtId="0" fontId="0" fillId="0" borderId="0" xfId="0" applyNumberFormat="1" applyAlignment="1">
      <alignment wrapText="1"/>
    </xf>
    <xf numFmtId="0" fontId="8" fillId="0" borderId="0" xfId="0" applyFont="1"/>
    <xf numFmtId="0" fontId="1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0" xfId="0" applyFont="1" applyFill="1" applyAlignment="1">
      <alignment horizontal="left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</cellXfs>
  <cellStyles count="2">
    <cellStyle name="Lien hypertexte" xfId="1" builtinId="8"/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ef.gh@gmail.com" TargetMode="External"/><Relationship Id="rId1" Type="http://schemas.openxmlformats.org/officeDocument/2006/relationships/hyperlink" Target="mailto:ab.cd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84"/>
  <sheetViews>
    <sheetView workbookViewId="0">
      <selection activeCell="C23" sqref="C23"/>
    </sheetView>
  </sheetViews>
  <sheetFormatPr baseColWidth="10" defaultColWidth="9.140625" defaultRowHeight="15" x14ac:dyDescent="0.25"/>
  <cols>
    <col min="1" max="1" width="4.140625" customWidth="1"/>
    <col min="2" max="2" width="3.5703125" customWidth="1"/>
    <col min="4" max="4" width="18.85546875" hidden="1" customWidth="1"/>
    <col min="5" max="5" width="18.140625" customWidth="1"/>
    <col min="6" max="6" width="13.140625" customWidth="1"/>
    <col min="7" max="7" width="13" customWidth="1"/>
    <col min="10" max="10" width="17.85546875" customWidth="1"/>
    <col min="11" max="11" width="30.85546875" customWidth="1"/>
    <col min="12" max="12" width="19.5703125" customWidth="1"/>
    <col min="13" max="13" width="11.7109375" customWidth="1"/>
    <col min="14" max="14" width="10" customWidth="1"/>
    <col min="15" max="15" width="10.28515625" customWidth="1"/>
  </cols>
  <sheetData>
    <row r="1" spans="1:27" x14ac:dyDescent="0.25">
      <c r="B1" s="37" t="s">
        <v>40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27" x14ac:dyDescent="0.25"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4" spans="1:27" hidden="1" x14ac:dyDescent="0.25">
      <c r="B4" t="s">
        <v>21</v>
      </c>
    </row>
    <row r="5" spans="1:27" hidden="1" x14ac:dyDescent="0.25">
      <c r="E5" s="22" t="s">
        <v>67</v>
      </c>
      <c r="F5" s="22"/>
      <c r="G5" s="22"/>
      <c r="H5" s="16"/>
      <c r="J5" t="s">
        <v>41</v>
      </c>
    </row>
    <row r="6" spans="1:27" hidden="1" x14ac:dyDescent="0.25">
      <c r="E6" s="22" t="s">
        <v>22</v>
      </c>
      <c r="F6" s="22"/>
      <c r="G6" s="22"/>
      <c r="H6" s="16"/>
      <c r="J6" t="s">
        <v>58</v>
      </c>
    </row>
    <row r="7" spans="1:27" hidden="1" x14ac:dyDescent="0.25">
      <c r="E7" s="22" t="s">
        <v>80</v>
      </c>
      <c r="F7" s="22"/>
      <c r="G7" s="22"/>
      <c r="H7" s="16"/>
    </row>
    <row r="8" spans="1:27" hidden="1" x14ac:dyDescent="0.25">
      <c r="E8" s="22" t="s">
        <v>68</v>
      </c>
      <c r="F8" s="22"/>
      <c r="G8" s="22"/>
      <c r="H8" s="16"/>
    </row>
    <row r="9" spans="1:27" hidden="1" x14ac:dyDescent="0.25">
      <c r="E9" s="22"/>
      <c r="F9" s="22"/>
      <c r="G9" s="22"/>
      <c r="H9" s="16"/>
    </row>
    <row r="10" spans="1:27" hidden="1" x14ac:dyDescent="0.25">
      <c r="E10" s="22"/>
      <c r="F10" s="22"/>
      <c r="G10" s="22"/>
      <c r="H10" s="16"/>
    </row>
    <row r="11" spans="1:27" hidden="1" x14ac:dyDescent="0.25">
      <c r="E11" s="22"/>
      <c r="F11" s="22"/>
      <c r="G11" s="22"/>
      <c r="H11" s="16"/>
    </row>
    <row r="12" spans="1:27" hidden="1" x14ac:dyDescent="0.25">
      <c r="E12" s="13"/>
      <c r="F12" s="13"/>
      <c r="G12" s="13"/>
      <c r="H12" s="16"/>
    </row>
    <row r="13" spans="1:27" hidden="1" x14ac:dyDescent="0.25">
      <c r="C13">
        <f>COUNTIF(C16:C184,"APPEL")</f>
        <v>3</v>
      </c>
    </row>
    <row r="14" spans="1:27" ht="15.75" x14ac:dyDescent="0.25">
      <c r="N14" s="35">
        <v>2015</v>
      </c>
      <c r="O14" s="36"/>
      <c r="P14" s="35">
        <v>2016</v>
      </c>
      <c r="Q14" s="36"/>
      <c r="R14" s="35">
        <v>2017</v>
      </c>
      <c r="S14" s="36"/>
      <c r="T14" s="35">
        <v>2018</v>
      </c>
      <c r="U14" s="36"/>
      <c r="V14" s="35">
        <v>2019</v>
      </c>
      <c r="W14" s="36"/>
      <c r="X14" s="35">
        <v>2020</v>
      </c>
      <c r="Y14" s="36"/>
      <c r="Z14" s="35">
        <v>2021</v>
      </c>
      <c r="AA14" s="36"/>
    </row>
    <row r="15" spans="1:27" ht="15.75" x14ac:dyDescent="0.25">
      <c r="C15" s="1" t="s">
        <v>56</v>
      </c>
      <c r="D15" s="1" t="s">
        <v>65</v>
      </c>
      <c r="E15" s="1" t="s">
        <v>69</v>
      </c>
      <c r="F15" s="1" t="s">
        <v>1</v>
      </c>
      <c r="G15" s="1" t="s">
        <v>0</v>
      </c>
      <c r="H15" s="1" t="s">
        <v>81</v>
      </c>
      <c r="I15" s="1" t="s">
        <v>2</v>
      </c>
      <c r="J15" s="1" t="s">
        <v>3</v>
      </c>
      <c r="K15" s="1" t="s">
        <v>4</v>
      </c>
      <c r="L15" s="1" t="s">
        <v>13</v>
      </c>
      <c r="M15" s="1" t="s">
        <v>14</v>
      </c>
      <c r="N15" s="2" t="s">
        <v>43</v>
      </c>
      <c r="O15" s="7" t="s">
        <v>44</v>
      </c>
      <c r="P15" s="2" t="s">
        <v>43</v>
      </c>
      <c r="Q15" s="7" t="s">
        <v>44</v>
      </c>
      <c r="R15" s="2" t="s">
        <v>43</v>
      </c>
      <c r="S15" s="7" t="s">
        <v>44</v>
      </c>
      <c r="T15" s="2" t="s">
        <v>43</v>
      </c>
      <c r="U15" s="7" t="s">
        <v>44</v>
      </c>
      <c r="V15" s="2" t="s">
        <v>43</v>
      </c>
      <c r="W15" s="7" t="s">
        <v>44</v>
      </c>
      <c r="X15" s="2" t="s">
        <v>43</v>
      </c>
      <c r="Y15" s="7" t="s">
        <v>44</v>
      </c>
      <c r="Z15" s="2" t="s">
        <v>43</v>
      </c>
      <c r="AA15" s="7" t="s">
        <v>44</v>
      </c>
    </row>
    <row r="16" spans="1:27" x14ac:dyDescent="0.25">
      <c r="A16" s="32">
        <f>IF(F16="","",COUNTIF($C$16:C16,"APPEL"))</f>
        <v>1</v>
      </c>
      <c r="C16" s="9" t="s">
        <v>41</v>
      </c>
      <c r="D16" s="9" t="str">
        <f>F16&amp;G16</f>
        <v>ThomasAlpha</v>
      </c>
      <c r="E16" s="9" t="s">
        <v>67</v>
      </c>
      <c r="F16" s="9" t="s">
        <v>5</v>
      </c>
      <c r="G16" s="9" t="s">
        <v>8</v>
      </c>
      <c r="H16" s="9" t="s">
        <v>62</v>
      </c>
      <c r="I16" s="9" t="s">
        <v>11</v>
      </c>
      <c r="J16" s="10">
        <v>35796</v>
      </c>
      <c r="K16" s="11" t="s">
        <v>38</v>
      </c>
      <c r="L16" s="9" t="s">
        <v>17</v>
      </c>
      <c r="M16" s="9" t="s">
        <v>15</v>
      </c>
      <c r="N16" s="5" t="s">
        <v>18</v>
      </c>
      <c r="O16" s="8" t="s">
        <v>46</v>
      </c>
      <c r="P16" s="5" t="s">
        <v>20</v>
      </c>
      <c r="Q16" s="6"/>
      <c r="R16" s="5"/>
      <c r="S16" s="6"/>
      <c r="T16" s="5"/>
      <c r="U16" s="6"/>
      <c r="V16" s="5"/>
      <c r="W16" s="6"/>
      <c r="X16" s="5"/>
      <c r="Y16" s="6"/>
      <c r="Z16" s="3"/>
      <c r="AA16" s="4"/>
    </row>
    <row r="17" spans="1:27" x14ac:dyDescent="0.25">
      <c r="A17" s="32">
        <f>IF(F17="","",COUNTIF($C$16:C17,"APPEL"))</f>
        <v>1</v>
      </c>
      <c r="C17" s="9"/>
      <c r="D17" s="9" t="str">
        <f t="shared" ref="D17:D80" si="0">F17&amp;G17</f>
        <v>HervéBravo</v>
      </c>
      <c r="E17" s="9" t="s">
        <v>22</v>
      </c>
      <c r="F17" s="9" t="s">
        <v>6</v>
      </c>
      <c r="G17" s="9" t="s">
        <v>26</v>
      </c>
      <c r="H17" s="9" t="s">
        <v>63</v>
      </c>
      <c r="I17" s="9" t="s">
        <v>11</v>
      </c>
      <c r="J17" s="10">
        <v>34701</v>
      </c>
      <c r="K17" s="11" t="s">
        <v>39</v>
      </c>
      <c r="L17" s="9" t="s">
        <v>17</v>
      </c>
      <c r="M17" s="9" t="s">
        <v>16</v>
      </c>
      <c r="N17" s="5" t="s">
        <v>18</v>
      </c>
      <c r="O17" s="8" t="s">
        <v>45</v>
      </c>
      <c r="P17" s="5" t="s">
        <v>18</v>
      </c>
      <c r="Q17" s="6"/>
      <c r="R17" s="5"/>
      <c r="S17" s="6"/>
      <c r="T17" s="5"/>
      <c r="U17" s="6"/>
      <c r="V17" s="5"/>
      <c r="W17" s="6"/>
      <c r="X17" s="5"/>
      <c r="Y17" s="6"/>
      <c r="Z17" s="3"/>
      <c r="AA17" s="4"/>
    </row>
    <row r="18" spans="1:27" x14ac:dyDescent="0.25">
      <c r="A18" s="32">
        <f>IF(F18="","",COUNTIF($C$16:C18,"APPEL"))</f>
        <v>1</v>
      </c>
      <c r="C18" s="9"/>
      <c r="D18" s="9" t="str">
        <f t="shared" si="0"/>
        <v>HugoCharlie</v>
      </c>
      <c r="E18" s="9" t="s">
        <v>22</v>
      </c>
      <c r="F18" s="9" t="s">
        <v>7</v>
      </c>
      <c r="G18" s="9" t="s">
        <v>27</v>
      </c>
      <c r="H18" s="9" t="s">
        <v>64</v>
      </c>
      <c r="I18" s="9" t="s">
        <v>11</v>
      </c>
      <c r="J18" s="10">
        <v>33972</v>
      </c>
      <c r="K18" s="9" t="s">
        <v>72</v>
      </c>
      <c r="L18" s="9" t="s">
        <v>17</v>
      </c>
      <c r="M18" s="9" t="s">
        <v>16</v>
      </c>
      <c r="N18" s="5" t="s">
        <v>42</v>
      </c>
      <c r="O18" s="6" t="s">
        <v>42</v>
      </c>
      <c r="P18" s="5" t="s">
        <v>42</v>
      </c>
      <c r="Q18" s="6" t="s">
        <v>42</v>
      </c>
      <c r="R18" s="5" t="s">
        <v>42</v>
      </c>
      <c r="S18" s="6" t="s">
        <v>42</v>
      </c>
      <c r="T18" s="5" t="s">
        <v>42</v>
      </c>
      <c r="U18" s="6" t="s">
        <v>42</v>
      </c>
      <c r="V18" s="5" t="s">
        <v>42</v>
      </c>
      <c r="W18" s="6" t="s">
        <v>42</v>
      </c>
      <c r="X18" s="5" t="s">
        <v>42</v>
      </c>
      <c r="Y18" s="6" t="s">
        <v>42</v>
      </c>
      <c r="Z18" s="3"/>
      <c r="AA18" s="4"/>
    </row>
    <row r="19" spans="1:27" x14ac:dyDescent="0.25">
      <c r="A19" s="32">
        <f>IF(F19="","",COUNTIF($C$16:C19,"APPEL"))</f>
        <v>2</v>
      </c>
      <c r="C19" s="9" t="s">
        <v>41</v>
      </c>
      <c r="D19" s="9" t="str">
        <f t="shared" si="0"/>
        <v>JosephineDelta</v>
      </c>
      <c r="E19" s="9" t="s">
        <v>68</v>
      </c>
      <c r="F19" s="9" t="s">
        <v>9</v>
      </c>
      <c r="G19" s="9" t="s">
        <v>10</v>
      </c>
      <c r="H19" s="9" t="s">
        <v>62</v>
      </c>
      <c r="I19" s="9" t="s">
        <v>12</v>
      </c>
      <c r="J19" s="10">
        <v>38387</v>
      </c>
      <c r="K19" s="9" t="s">
        <v>73</v>
      </c>
      <c r="L19" s="9" t="s">
        <v>17</v>
      </c>
      <c r="M19" s="9" t="s">
        <v>15</v>
      </c>
      <c r="N19" s="5" t="s">
        <v>19</v>
      </c>
      <c r="O19" s="8" t="s">
        <v>46</v>
      </c>
      <c r="P19" s="5" t="s">
        <v>18</v>
      </c>
      <c r="Q19" s="6"/>
      <c r="R19" s="5"/>
      <c r="S19" s="6"/>
      <c r="T19" s="5"/>
      <c r="U19" s="6"/>
      <c r="V19" s="5"/>
      <c r="W19" s="6"/>
      <c r="X19" s="5"/>
      <c r="Y19" s="6"/>
      <c r="Z19" s="3"/>
      <c r="AA19" s="4"/>
    </row>
    <row r="20" spans="1:27" x14ac:dyDescent="0.25">
      <c r="A20" s="32">
        <f>IF(F20="","",COUNTIF($C$16:C20,"APPEL"))</f>
        <v>2</v>
      </c>
      <c r="C20" s="9"/>
      <c r="D20" s="9" t="str">
        <f t="shared" si="0"/>
        <v>MikeEcho</v>
      </c>
      <c r="E20" s="9" t="s">
        <v>80</v>
      </c>
      <c r="F20" s="9" t="s">
        <v>31</v>
      </c>
      <c r="G20" s="9" t="s">
        <v>23</v>
      </c>
      <c r="H20" s="9" t="s">
        <v>63</v>
      </c>
      <c r="I20" s="9" t="s">
        <v>11</v>
      </c>
      <c r="J20" s="10">
        <v>36224</v>
      </c>
      <c r="K20" s="9" t="s">
        <v>74</v>
      </c>
      <c r="L20" s="9" t="s">
        <v>17</v>
      </c>
      <c r="M20" s="9" t="s">
        <v>15</v>
      </c>
      <c r="N20" s="5" t="s">
        <v>18</v>
      </c>
      <c r="O20" s="8" t="s">
        <v>46</v>
      </c>
      <c r="P20" s="5" t="s">
        <v>35</v>
      </c>
      <c r="Q20" s="6" t="s">
        <v>42</v>
      </c>
      <c r="R20" s="5" t="s">
        <v>35</v>
      </c>
      <c r="S20" s="6" t="s">
        <v>42</v>
      </c>
      <c r="T20" s="5" t="s">
        <v>35</v>
      </c>
      <c r="U20" s="6" t="s">
        <v>42</v>
      </c>
      <c r="V20" s="5" t="s">
        <v>18</v>
      </c>
      <c r="W20" s="6" t="s">
        <v>45</v>
      </c>
      <c r="X20" s="5" t="s">
        <v>18</v>
      </c>
      <c r="Y20" s="6" t="s">
        <v>45</v>
      </c>
      <c r="Z20" s="3"/>
      <c r="AA20" s="4"/>
    </row>
    <row r="21" spans="1:27" x14ac:dyDescent="0.25">
      <c r="A21" s="32">
        <f>IF(F21="","",COUNTIF($C$16:C21,"APPEL"))</f>
        <v>2</v>
      </c>
      <c r="C21" s="9"/>
      <c r="D21" s="9" t="str">
        <f t="shared" si="0"/>
        <v>DiegoFoxtrot</v>
      </c>
      <c r="E21" s="9" t="s">
        <v>68</v>
      </c>
      <c r="F21" s="9" t="s">
        <v>32</v>
      </c>
      <c r="G21" s="9" t="s">
        <v>28</v>
      </c>
      <c r="H21" s="9" t="s">
        <v>64</v>
      </c>
      <c r="I21" s="9" t="s">
        <v>11</v>
      </c>
      <c r="J21" s="10">
        <v>36622</v>
      </c>
      <c r="K21" s="9" t="s">
        <v>75</v>
      </c>
      <c r="L21" s="9" t="s">
        <v>17</v>
      </c>
      <c r="M21" s="9" t="s">
        <v>16</v>
      </c>
      <c r="N21" s="5" t="s">
        <v>18</v>
      </c>
      <c r="O21" s="8" t="s">
        <v>45</v>
      </c>
      <c r="P21" s="5"/>
      <c r="Q21" s="6"/>
      <c r="R21" s="5"/>
      <c r="S21" s="6"/>
      <c r="T21" s="5" t="s">
        <v>18</v>
      </c>
      <c r="U21" s="6"/>
      <c r="V21" s="5"/>
      <c r="W21" s="6"/>
      <c r="X21" s="5"/>
      <c r="Y21" s="6"/>
      <c r="Z21" s="3"/>
      <c r="AA21" s="4"/>
    </row>
    <row r="22" spans="1:27" x14ac:dyDescent="0.25">
      <c r="A22" s="32">
        <f>IF(F22="","",COUNTIF($C$16:C22,"APPEL"))</f>
        <v>3</v>
      </c>
      <c r="C22" s="9" t="s">
        <v>41</v>
      </c>
      <c r="D22" s="9" t="str">
        <f t="shared" si="0"/>
        <v>AmélieGolf</v>
      </c>
      <c r="E22" s="9" t="s">
        <v>67</v>
      </c>
      <c r="F22" s="9" t="s">
        <v>33</v>
      </c>
      <c r="G22" s="9" t="s">
        <v>29</v>
      </c>
      <c r="H22" s="9" t="s">
        <v>62</v>
      </c>
      <c r="I22" s="9" t="s">
        <v>12</v>
      </c>
      <c r="J22" s="10">
        <v>36653</v>
      </c>
      <c r="K22" s="9" t="s">
        <v>76</v>
      </c>
      <c r="L22" s="9" t="s">
        <v>17</v>
      </c>
      <c r="M22" s="9" t="s">
        <v>16</v>
      </c>
      <c r="N22" s="5" t="s">
        <v>18</v>
      </c>
      <c r="O22" s="8" t="s">
        <v>45</v>
      </c>
      <c r="P22" s="5"/>
      <c r="Q22" s="6"/>
      <c r="R22" s="5" t="s">
        <v>18</v>
      </c>
      <c r="S22" s="6"/>
      <c r="T22" s="5"/>
      <c r="U22" s="6"/>
      <c r="V22" s="5"/>
      <c r="W22" s="6"/>
      <c r="X22" s="5"/>
      <c r="Y22" s="6"/>
      <c r="Z22" s="3"/>
      <c r="AA22" s="4"/>
    </row>
    <row r="23" spans="1:27" x14ac:dyDescent="0.25">
      <c r="A23" s="32">
        <f>IF(F23="","",COUNTIF($C$16:C23,"APPEL"))</f>
        <v>3</v>
      </c>
      <c r="C23" s="9"/>
      <c r="D23" s="9" t="str">
        <f t="shared" si="0"/>
        <v>MariaHotel</v>
      </c>
      <c r="E23" s="9" t="s">
        <v>22</v>
      </c>
      <c r="F23" s="9" t="s">
        <v>36</v>
      </c>
      <c r="G23" s="9" t="s">
        <v>24</v>
      </c>
      <c r="H23" s="9" t="s">
        <v>63</v>
      </c>
      <c r="I23" s="9" t="s">
        <v>12</v>
      </c>
      <c r="J23" s="10">
        <v>36685</v>
      </c>
      <c r="K23" s="9" t="s">
        <v>77</v>
      </c>
      <c r="L23" s="9" t="s">
        <v>17</v>
      </c>
      <c r="M23" s="9" t="s">
        <v>15</v>
      </c>
      <c r="N23" s="5" t="s">
        <v>42</v>
      </c>
      <c r="O23" s="8" t="s">
        <v>42</v>
      </c>
      <c r="P23" s="5" t="s">
        <v>42</v>
      </c>
      <c r="Q23" s="8" t="s">
        <v>42</v>
      </c>
      <c r="R23" s="5" t="s">
        <v>42</v>
      </c>
      <c r="S23" s="8" t="s">
        <v>42</v>
      </c>
      <c r="T23" s="5" t="s">
        <v>42</v>
      </c>
      <c r="U23" s="8" t="s">
        <v>42</v>
      </c>
      <c r="V23" s="5" t="s">
        <v>42</v>
      </c>
      <c r="W23" s="8" t="s">
        <v>42</v>
      </c>
      <c r="X23" s="5" t="s">
        <v>42</v>
      </c>
      <c r="Y23" s="8" t="s">
        <v>42</v>
      </c>
      <c r="Z23" s="3"/>
      <c r="AA23" s="4"/>
    </row>
    <row r="24" spans="1:27" x14ac:dyDescent="0.25">
      <c r="A24" s="32">
        <f>IF(F24="","",COUNTIF($C$16:C24,"APPEL"))</f>
        <v>3</v>
      </c>
      <c r="C24" s="9"/>
      <c r="D24" s="9" t="str">
        <f t="shared" si="0"/>
        <v>JulesIndia</v>
      </c>
      <c r="E24" s="9" t="s">
        <v>22</v>
      </c>
      <c r="F24" s="9" t="s">
        <v>37</v>
      </c>
      <c r="G24" s="9" t="s">
        <v>25</v>
      </c>
      <c r="H24" s="9" t="s">
        <v>64</v>
      </c>
      <c r="I24" s="9" t="s">
        <v>11</v>
      </c>
      <c r="J24" s="10">
        <v>36716</v>
      </c>
      <c r="K24" s="9" t="s">
        <v>78</v>
      </c>
      <c r="L24" s="9" t="s">
        <v>17</v>
      </c>
      <c r="M24" s="9" t="s">
        <v>15</v>
      </c>
      <c r="N24" s="5" t="s">
        <v>18</v>
      </c>
      <c r="O24" s="8" t="s">
        <v>45</v>
      </c>
      <c r="P24" s="5"/>
      <c r="Q24" s="6"/>
      <c r="R24" s="5" t="s">
        <v>18</v>
      </c>
      <c r="S24" s="6"/>
      <c r="T24" s="5"/>
      <c r="U24" s="6"/>
      <c r="V24" s="5"/>
      <c r="W24" s="6"/>
      <c r="X24" s="5"/>
      <c r="Y24" s="6"/>
      <c r="Z24" s="3"/>
      <c r="AA24" s="4"/>
    </row>
    <row r="25" spans="1:27" x14ac:dyDescent="0.25">
      <c r="A25" s="32">
        <f>IF(F25="","",COUNTIF($C$16:C25,"APPEL"))</f>
        <v>3</v>
      </c>
      <c r="C25" s="9"/>
      <c r="D25" s="9" t="str">
        <f t="shared" si="0"/>
        <v>CyndieJuliet</v>
      </c>
      <c r="E25" s="9" t="s">
        <v>67</v>
      </c>
      <c r="F25" s="9" t="s">
        <v>34</v>
      </c>
      <c r="G25" s="9" t="s">
        <v>30</v>
      </c>
      <c r="H25" s="9" t="s">
        <v>62</v>
      </c>
      <c r="I25" s="9" t="s">
        <v>12</v>
      </c>
      <c r="J25" s="10">
        <v>36748</v>
      </c>
      <c r="K25" s="9" t="s">
        <v>79</v>
      </c>
      <c r="L25" s="9" t="s">
        <v>17</v>
      </c>
      <c r="M25" s="9" t="s">
        <v>16</v>
      </c>
      <c r="N25" s="5" t="s">
        <v>18</v>
      </c>
      <c r="O25" s="8" t="s">
        <v>45</v>
      </c>
      <c r="P25" s="5"/>
      <c r="Q25" s="6"/>
      <c r="R25" s="5" t="s">
        <v>18</v>
      </c>
      <c r="S25" s="6"/>
      <c r="T25" s="5"/>
      <c r="U25" s="6"/>
      <c r="V25" s="5"/>
      <c r="W25" s="6"/>
      <c r="X25" s="5"/>
      <c r="Y25" s="6"/>
      <c r="Z25" s="3"/>
      <c r="AA25" s="4"/>
    </row>
    <row r="26" spans="1:27" x14ac:dyDescent="0.25">
      <c r="A26" s="32" t="str">
        <f>IF(F26="","",COUNTIF($C$16:C26,"APPEL"))</f>
        <v/>
      </c>
      <c r="C26" s="9"/>
      <c r="D26" s="9" t="str">
        <f t="shared" si="0"/>
        <v/>
      </c>
      <c r="E26" s="9"/>
      <c r="F26" s="9"/>
      <c r="G26" s="9"/>
      <c r="H26" s="9"/>
      <c r="I26" s="9"/>
      <c r="J26" s="10"/>
      <c r="K26" s="9"/>
      <c r="L26" s="9"/>
      <c r="M26" s="9"/>
      <c r="N26" s="5"/>
      <c r="O26" s="8"/>
      <c r="P26" s="5"/>
      <c r="Q26" s="6"/>
      <c r="R26" s="5"/>
      <c r="S26" s="6"/>
      <c r="T26" s="5"/>
      <c r="U26" s="6"/>
      <c r="V26" s="5"/>
      <c r="W26" s="6"/>
      <c r="X26" s="5"/>
      <c r="Y26" s="6"/>
      <c r="Z26" s="3"/>
      <c r="AA26" s="4"/>
    </row>
    <row r="27" spans="1:27" x14ac:dyDescent="0.25">
      <c r="A27" s="32" t="str">
        <f>IF(F27="","",COUNTIF($C$16:C27,"APPEL"))</f>
        <v/>
      </c>
      <c r="C27" s="9"/>
      <c r="D27" s="9" t="str">
        <f t="shared" si="0"/>
        <v/>
      </c>
      <c r="E27" s="9"/>
      <c r="F27" s="9"/>
      <c r="G27" s="9"/>
      <c r="H27" s="9"/>
      <c r="I27" s="9"/>
      <c r="J27" s="10"/>
      <c r="K27" s="9"/>
      <c r="L27" s="9"/>
      <c r="M27" s="9"/>
      <c r="N27" s="5"/>
      <c r="O27" s="8"/>
      <c r="P27" s="5"/>
      <c r="Q27" s="6"/>
      <c r="R27" s="5"/>
      <c r="S27" s="6"/>
      <c r="T27" s="5"/>
      <c r="U27" s="6"/>
      <c r="V27" s="5"/>
      <c r="W27" s="6"/>
      <c r="X27" s="5"/>
      <c r="Y27" s="6"/>
      <c r="Z27" s="3"/>
      <c r="AA27" s="4"/>
    </row>
    <row r="28" spans="1:27" x14ac:dyDescent="0.25">
      <c r="A28" s="32" t="str">
        <f>IF(F28="","",COUNTIF($C$16:C28,"APPEL"))</f>
        <v/>
      </c>
      <c r="C28" s="9"/>
      <c r="D28" s="9" t="str">
        <f t="shared" si="0"/>
        <v/>
      </c>
      <c r="E28" s="9"/>
      <c r="F28" s="9"/>
      <c r="G28" s="9"/>
      <c r="H28" s="9"/>
      <c r="I28" s="9"/>
      <c r="J28" s="10"/>
      <c r="K28" s="9"/>
      <c r="L28" s="9"/>
      <c r="M28" s="9"/>
      <c r="N28" s="5"/>
      <c r="O28" s="8"/>
      <c r="P28" s="5"/>
      <c r="Q28" s="6"/>
      <c r="R28" s="5"/>
      <c r="S28" s="6"/>
      <c r="T28" s="5"/>
      <c r="U28" s="6"/>
      <c r="V28" s="5"/>
      <c r="W28" s="6"/>
      <c r="X28" s="5"/>
      <c r="Y28" s="6"/>
      <c r="Z28" s="3"/>
      <c r="AA28" s="4"/>
    </row>
    <row r="29" spans="1:27" x14ac:dyDescent="0.25">
      <c r="A29" s="32" t="str">
        <f>IF(F29="","",COUNTIF($C$16:C29,"APPEL"))</f>
        <v/>
      </c>
      <c r="C29" s="9"/>
      <c r="D29" s="9" t="str">
        <f t="shared" si="0"/>
        <v/>
      </c>
      <c r="E29" s="9"/>
      <c r="F29" s="9"/>
      <c r="G29" s="9"/>
      <c r="H29" s="9"/>
      <c r="I29" s="9"/>
      <c r="J29" s="10"/>
      <c r="K29" s="9"/>
      <c r="L29" s="9"/>
      <c r="M29" s="9"/>
      <c r="N29" s="5"/>
      <c r="O29" s="8"/>
      <c r="P29" s="5"/>
      <c r="Q29" s="6"/>
      <c r="R29" s="5"/>
      <c r="S29" s="6"/>
      <c r="T29" s="5"/>
      <c r="U29" s="6"/>
      <c r="V29" s="5"/>
      <c r="W29" s="6"/>
      <c r="X29" s="5"/>
      <c r="Y29" s="6"/>
      <c r="Z29" s="3"/>
      <c r="AA29" s="4"/>
    </row>
    <row r="30" spans="1:27" x14ac:dyDescent="0.25">
      <c r="A30" s="32" t="str">
        <f>IF(F30="","",COUNTIF($C$16:C30,"APPEL"))</f>
        <v/>
      </c>
      <c r="C30" s="9"/>
      <c r="D30" s="9" t="str">
        <f t="shared" si="0"/>
        <v/>
      </c>
      <c r="E30" s="9"/>
      <c r="F30" s="9"/>
      <c r="G30" s="9"/>
      <c r="H30" s="9"/>
      <c r="I30" s="9"/>
      <c r="J30" s="10"/>
      <c r="K30" s="9"/>
      <c r="L30" s="9"/>
      <c r="M30" s="9"/>
      <c r="N30" s="5"/>
      <c r="O30" s="8"/>
      <c r="P30" s="5"/>
      <c r="Q30" s="6"/>
      <c r="R30" s="5"/>
      <c r="S30" s="6"/>
      <c r="T30" s="5"/>
      <c r="U30" s="6"/>
      <c r="V30" s="5"/>
      <c r="W30" s="6"/>
      <c r="X30" s="5"/>
      <c r="Y30" s="6"/>
      <c r="Z30" s="3"/>
      <c r="AA30" s="4"/>
    </row>
    <row r="31" spans="1:27" x14ac:dyDescent="0.25">
      <c r="A31" s="32" t="str">
        <f>IF(F31="","",COUNTIF($C$16:C31,"APPEL"))</f>
        <v/>
      </c>
      <c r="C31" s="9"/>
      <c r="D31" s="9" t="str">
        <f t="shared" si="0"/>
        <v/>
      </c>
      <c r="E31" s="9"/>
      <c r="F31" s="9"/>
      <c r="G31" s="9"/>
      <c r="H31" s="9"/>
      <c r="I31" s="9"/>
      <c r="J31" s="10"/>
      <c r="K31" s="9"/>
      <c r="L31" s="9"/>
      <c r="M31" s="9"/>
      <c r="N31" s="5"/>
      <c r="O31" s="8"/>
      <c r="P31" s="5"/>
      <c r="Q31" s="6"/>
      <c r="R31" s="5"/>
      <c r="S31" s="6"/>
      <c r="T31" s="5"/>
      <c r="U31" s="6"/>
      <c r="V31" s="5"/>
      <c r="W31" s="6"/>
      <c r="X31" s="5"/>
      <c r="Y31" s="6"/>
      <c r="Z31" s="3"/>
      <c r="AA31" s="4"/>
    </row>
    <row r="32" spans="1:27" x14ac:dyDescent="0.25">
      <c r="A32" s="32" t="str">
        <f>IF(F32="","",COUNTIF($C$16:C32,"APPEL"))</f>
        <v/>
      </c>
      <c r="C32" s="9"/>
      <c r="D32" s="9" t="str">
        <f t="shared" si="0"/>
        <v/>
      </c>
      <c r="E32" s="9"/>
      <c r="F32" s="9"/>
      <c r="G32" s="9"/>
      <c r="H32" s="9"/>
      <c r="I32" s="9"/>
      <c r="J32" s="10"/>
      <c r="K32" s="9"/>
      <c r="L32" s="9"/>
      <c r="M32" s="9"/>
      <c r="N32" s="5"/>
      <c r="O32" s="8"/>
      <c r="P32" s="5"/>
      <c r="Q32" s="6"/>
      <c r="R32" s="5"/>
      <c r="S32" s="6"/>
      <c r="T32" s="5"/>
      <c r="U32" s="6"/>
      <c r="V32" s="5"/>
      <c r="W32" s="6"/>
      <c r="X32" s="5"/>
      <c r="Y32" s="6"/>
      <c r="Z32" s="3"/>
      <c r="AA32" s="4"/>
    </row>
    <row r="33" spans="1:27" x14ac:dyDescent="0.25">
      <c r="A33" s="32" t="str">
        <f>IF(F33="","",COUNTIF($C$16:C33,"APPEL"))</f>
        <v/>
      </c>
      <c r="C33" s="9"/>
      <c r="D33" s="9" t="str">
        <f t="shared" si="0"/>
        <v/>
      </c>
      <c r="E33" s="9"/>
      <c r="F33" s="9"/>
      <c r="G33" s="9"/>
      <c r="H33" s="9"/>
      <c r="I33" s="9"/>
      <c r="J33" s="10"/>
      <c r="K33" s="9"/>
      <c r="L33" s="9"/>
      <c r="M33" s="9"/>
      <c r="N33" s="5"/>
      <c r="O33" s="8"/>
      <c r="P33" s="5"/>
      <c r="Q33" s="6"/>
      <c r="R33" s="5"/>
      <c r="S33" s="6"/>
      <c r="T33" s="5"/>
      <c r="U33" s="6"/>
      <c r="V33" s="5"/>
      <c r="W33" s="6"/>
      <c r="X33" s="5"/>
      <c r="Y33" s="6"/>
      <c r="Z33" s="3"/>
      <c r="AA33" s="4"/>
    </row>
    <row r="34" spans="1:27" x14ac:dyDescent="0.25">
      <c r="A34" s="32" t="str">
        <f>IF(F34="","",COUNTIF($C$16:C34,"APPEL"))</f>
        <v/>
      </c>
      <c r="C34" s="9"/>
      <c r="D34" s="9" t="str">
        <f t="shared" si="0"/>
        <v/>
      </c>
      <c r="E34" s="9"/>
      <c r="F34" s="9"/>
      <c r="G34" s="9"/>
      <c r="H34" s="9"/>
      <c r="I34" s="9"/>
      <c r="J34" s="10"/>
      <c r="K34" s="9"/>
      <c r="L34" s="9"/>
      <c r="M34" s="9"/>
      <c r="N34" s="5"/>
      <c r="O34" s="8"/>
      <c r="P34" s="5"/>
      <c r="Q34" s="6"/>
      <c r="R34" s="5"/>
      <c r="S34" s="6"/>
      <c r="T34" s="5"/>
      <c r="U34" s="6"/>
      <c r="V34" s="5"/>
      <c r="W34" s="6"/>
      <c r="X34" s="5"/>
      <c r="Y34" s="6"/>
      <c r="Z34" s="3"/>
      <c r="AA34" s="4"/>
    </row>
    <row r="35" spans="1:27" x14ac:dyDescent="0.25">
      <c r="A35" s="32" t="str">
        <f>IF(F35="","",COUNTIF($C$16:C35,"APPEL"))</f>
        <v/>
      </c>
      <c r="C35" s="9"/>
      <c r="D35" s="9" t="str">
        <f t="shared" si="0"/>
        <v/>
      </c>
      <c r="E35" s="9"/>
      <c r="F35" s="9"/>
      <c r="G35" s="9"/>
      <c r="H35" s="9"/>
      <c r="I35" s="9"/>
      <c r="J35" s="10"/>
      <c r="K35" s="9"/>
      <c r="L35" s="9"/>
      <c r="M35" s="9"/>
      <c r="N35" s="5"/>
      <c r="O35" s="8"/>
      <c r="P35" s="5"/>
      <c r="Q35" s="6"/>
      <c r="R35" s="5"/>
      <c r="S35" s="6"/>
      <c r="T35" s="5"/>
      <c r="U35" s="6"/>
      <c r="V35" s="5"/>
      <c r="W35" s="6"/>
      <c r="X35" s="5"/>
      <c r="Y35" s="6"/>
      <c r="Z35" s="3"/>
      <c r="AA35" s="4"/>
    </row>
    <row r="36" spans="1:27" x14ac:dyDescent="0.25">
      <c r="A36" s="32" t="str">
        <f>IF(F36="","",COUNTIF($C$16:C36,"APPEL"))</f>
        <v/>
      </c>
      <c r="C36" s="9"/>
      <c r="D36" s="9" t="str">
        <f t="shared" si="0"/>
        <v/>
      </c>
      <c r="E36" s="9"/>
      <c r="F36" s="9"/>
      <c r="G36" s="9"/>
      <c r="H36" s="9"/>
      <c r="I36" s="9"/>
      <c r="J36" s="10"/>
      <c r="K36" s="9"/>
      <c r="L36" s="9"/>
      <c r="M36" s="9"/>
      <c r="N36" s="5"/>
      <c r="O36" s="8"/>
      <c r="P36" s="5"/>
      <c r="Q36" s="6"/>
      <c r="R36" s="5"/>
      <c r="S36" s="6"/>
      <c r="T36" s="5"/>
      <c r="U36" s="6"/>
      <c r="V36" s="5"/>
      <c r="W36" s="6"/>
      <c r="X36" s="5"/>
      <c r="Y36" s="6"/>
      <c r="Z36" s="3"/>
      <c r="AA36" s="4"/>
    </row>
    <row r="37" spans="1:27" x14ac:dyDescent="0.25">
      <c r="A37" s="32" t="str">
        <f>IF(F37="","",COUNTIF($C$16:C37,"APPEL"))</f>
        <v/>
      </c>
      <c r="C37" s="9"/>
      <c r="D37" s="9" t="str">
        <f t="shared" si="0"/>
        <v/>
      </c>
      <c r="E37" s="9"/>
      <c r="F37" s="9"/>
      <c r="G37" s="9"/>
      <c r="H37" s="9"/>
      <c r="I37" s="9"/>
      <c r="J37" s="10"/>
      <c r="K37" s="9"/>
      <c r="L37" s="9"/>
      <c r="M37" s="9"/>
      <c r="N37" s="5"/>
      <c r="O37" s="8"/>
      <c r="P37" s="5"/>
      <c r="Q37" s="6"/>
      <c r="R37" s="5"/>
      <c r="S37" s="6"/>
      <c r="T37" s="5"/>
      <c r="U37" s="6"/>
      <c r="V37" s="5"/>
      <c r="W37" s="6"/>
      <c r="X37" s="5"/>
      <c r="Y37" s="6"/>
      <c r="Z37" s="3"/>
      <c r="AA37" s="4"/>
    </row>
    <row r="38" spans="1:27" x14ac:dyDescent="0.25">
      <c r="A38" s="32" t="str">
        <f>IF(F38="","",COUNTIF($C$16:C38,"APPEL"))</f>
        <v/>
      </c>
      <c r="C38" s="9"/>
      <c r="D38" s="9" t="str">
        <f t="shared" si="0"/>
        <v/>
      </c>
      <c r="E38" s="9"/>
      <c r="F38" s="9"/>
      <c r="G38" s="9"/>
      <c r="H38" s="9"/>
      <c r="I38" s="9"/>
      <c r="J38" s="10"/>
      <c r="K38" s="9"/>
      <c r="L38" s="9"/>
      <c r="M38" s="9"/>
      <c r="N38" s="5"/>
      <c r="O38" s="8"/>
      <c r="P38" s="5"/>
      <c r="Q38" s="6"/>
      <c r="R38" s="5"/>
      <c r="S38" s="6"/>
      <c r="T38" s="5"/>
      <c r="U38" s="6"/>
      <c r="V38" s="5"/>
      <c r="W38" s="6"/>
      <c r="X38" s="5"/>
      <c r="Y38" s="6"/>
      <c r="Z38" s="3"/>
      <c r="AA38" s="4"/>
    </row>
    <row r="39" spans="1:27" x14ac:dyDescent="0.25">
      <c r="A39" s="32" t="str">
        <f>IF(F39="","",COUNTIF($C$16:C39,"APPEL"))</f>
        <v/>
      </c>
      <c r="C39" s="9"/>
      <c r="D39" s="9" t="str">
        <f t="shared" si="0"/>
        <v/>
      </c>
      <c r="E39" s="9"/>
      <c r="F39" s="9"/>
      <c r="G39" s="9"/>
      <c r="H39" s="9"/>
      <c r="I39" s="9"/>
      <c r="J39" s="10"/>
      <c r="K39" s="9"/>
      <c r="L39" s="9"/>
      <c r="M39" s="9"/>
      <c r="N39" s="5"/>
      <c r="O39" s="8"/>
      <c r="P39" s="5"/>
      <c r="Q39" s="6"/>
      <c r="R39" s="5"/>
      <c r="S39" s="6"/>
      <c r="T39" s="5"/>
      <c r="U39" s="6"/>
      <c r="V39" s="5"/>
      <c r="W39" s="6"/>
      <c r="X39" s="5"/>
      <c r="Y39" s="6"/>
      <c r="Z39" s="3"/>
      <c r="AA39" s="4"/>
    </row>
    <row r="40" spans="1:27" x14ac:dyDescent="0.25">
      <c r="A40" s="32" t="str">
        <f>IF(F40="","",COUNTIF($C$16:C40,"APPEL"))</f>
        <v/>
      </c>
      <c r="C40" s="9"/>
      <c r="D40" s="9" t="str">
        <f t="shared" si="0"/>
        <v/>
      </c>
      <c r="E40" s="9"/>
      <c r="F40" s="9"/>
      <c r="G40" s="9"/>
      <c r="H40" s="9"/>
      <c r="I40" s="9"/>
      <c r="J40" s="10"/>
      <c r="K40" s="9"/>
      <c r="L40" s="9"/>
      <c r="M40" s="9"/>
      <c r="N40" s="5"/>
      <c r="O40" s="8"/>
      <c r="P40" s="5"/>
      <c r="Q40" s="6"/>
      <c r="R40" s="5"/>
      <c r="S40" s="6"/>
      <c r="T40" s="5"/>
      <c r="U40" s="6"/>
      <c r="V40" s="5"/>
      <c r="W40" s="6"/>
      <c r="X40" s="5"/>
      <c r="Y40" s="6"/>
      <c r="Z40" s="3"/>
      <c r="AA40" s="4"/>
    </row>
    <row r="41" spans="1:27" x14ac:dyDescent="0.25">
      <c r="A41" s="32" t="str">
        <f>IF(F41="","",COUNTIF($C$16:C41,"APPEL"))</f>
        <v/>
      </c>
      <c r="C41" s="9"/>
      <c r="D41" s="9" t="str">
        <f t="shared" si="0"/>
        <v/>
      </c>
      <c r="E41" s="9"/>
      <c r="F41" s="9"/>
      <c r="G41" s="9"/>
      <c r="H41" s="9"/>
      <c r="I41" s="9"/>
      <c r="J41" s="10"/>
      <c r="K41" s="9"/>
      <c r="L41" s="9"/>
      <c r="M41" s="9"/>
      <c r="N41" s="5"/>
      <c r="O41" s="8"/>
      <c r="P41" s="5"/>
      <c r="Q41" s="6"/>
      <c r="R41" s="5"/>
      <c r="S41" s="6"/>
      <c r="T41" s="5"/>
      <c r="U41" s="6"/>
      <c r="V41" s="5"/>
      <c r="W41" s="6"/>
      <c r="X41" s="5"/>
      <c r="Y41" s="6"/>
      <c r="Z41" s="3"/>
      <c r="AA41" s="4"/>
    </row>
    <row r="42" spans="1:27" x14ac:dyDescent="0.25">
      <c r="A42" s="32" t="str">
        <f>IF(F42="","",COUNTIF($C$16:C42,"APPEL"))</f>
        <v/>
      </c>
      <c r="C42" s="9"/>
      <c r="D42" s="9" t="str">
        <f t="shared" si="0"/>
        <v/>
      </c>
      <c r="E42" s="9"/>
      <c r="F42" s="9"/>
      <c r="G42" s="9"/>
      <c r="H42" s="9"/>
      <c r="I42" s="9"/>
      <c r="J42" s="10"/>
      <c r="K42" s="9"/>
      <c r="L42" s="9"/>
      <c r="M42" s="9"/>
      <c r="N42" s="5"/>
      <c r="O42" s="8"/>
      <c r="P42" s="5"/>
      <c r="Q42" s="6"/>
      <c r="R42" s="5"/>
      <c r="S42" s="6"/>
      <c r="T42" s="5"/>
      <c r="U42" s="6"/>
      <c r="V42" s="5"/>
      <c r="W42" s="6"/>
      <c r="X42" s="5"/>
      <c r="Y42" s="6"/>
      <c r="Z42" s="3"/>
      <c r="AA42" s="4"/>
    </row>
    <row r="43" spans="1:27" x14ac:dyDescent="0.25">
      <c r="A43" s="32" t="str">
        <f>IF(F43="","",COUNTIF($C$16:C43,"APPEL"))</f>
        <v/>
      </c>
      <c r="C43" s="9"/>
      <c r="D43" s="9" t="str">
        <f t="shared" si="0"/>
        <v/>
      </c>
      <c r="E43" s="9"/>
      <c r="F43" s="9"/>
      <c r="G43" s="9"/>
      <c r="H43" s="9"/>
      <c r="I43" s="9"/>
      <c r="J43" s="10"/>
      <c r="K43" s="9"/>
      <c r="L43" s="9"/>
      <c r="M43" s="9"/>
      <c r="N43" s="5"/>
      <c r="O43" s="8"/>
      <c r="P43" s="5"/>
      <c r="Q43" s="6"/>
      <c r="R43" s="5"/>
      <c r="S43" s="6"/>
      <c r="T43" s="5"/>
      <c r="U43" s="6"/>
      <c r="V43" s="5"/>
      <c r="W43" s="6"/>
      <c r="X43" s="5"/>
      <c r="Y43" s="6"/>
      <c r="Z43" s="3"/>
      <c r="AA43" s="4"/>
    </row>
    <row r="44" spans="1:27" x14ac:dyDescent="0.25">
      <c r="A44" s="32" t="str">
        <f>IF(F44="","",COUNTIF($C$16:C44,"APPEL"))</f>
        <v/>
      </c>
      <c r="C44" s="9"/>
      <c r="D44" s="9" t="str">
        <f t="shared" si="0"/>
        <v/>
      </c>
      <c r="E44" s="9"/>
      <c r="F44" s="9"/>
      <c r="G44" s="9"/>
      <c r="H44" s="9"/>
      <c r="I44" s="9"/>
      <c r="J44" s="10"/>
      <c r="K44" s="9"/>
      <c r="L44" s="9"/>
      <c r="M44" s="9"/>
      <c r="N44" s="5"/>
      <c r="O44" s="8"/>
      <c r="P44" s="5"/>
      <c r="Q44" s="6"/>
      <c r="R44" s="5"/>
      <c r="S44" s="6"/>
      <c r="T44" s="5"/>
      <c r="U44" s="6"/>
      <c r="V44" s="5"/>
      <c r="W44" s="6"/>
      <c r="X44" s="5"/>
      <c r="Y44" s="6"/>
      <c r="Z44" s="3"/>
      <c r="AA44" s="4"/>
    </row>
    <row r="45" spans="1:27" x14ac:dyDescent="0.25">
      <c r="A45" s="32" t="str">
        <f>IF(F45="","",COUNTIF($C$16:C45,"APPEL"))</f>
        <v/>
      </c>
      <c r="C45" s="9"/>
      <c r="D45" s="9" t="str">
        <f t="shared" si="0"/>
        <v/>
      </c>
      <c r="E45" s="9"/>
      <c r="F45" s="9"/>
      <c r="G45" s="9"/>
      <c r="H45" s="9"/>
      <c r="I45" s="9"/>
      <c r="J45" s="10"/>
      <c r="K45" s="9"/>
      <c r="L45" s="9"/>
      <c r="M45" s="9"/>
      <c r="N45" s="5"/>
      <c r="O45" s="8"/>
      <c r="P45" s="5"/>
      <c r="Q45" s="6"/>
      <c r="R45" s="5"/>
      <c r="S45" s="6"/>
      <c r="T45" s="5"/>
      <c r="U45" s="6"/>
      <c r="V45" s="5"/>
      <c r="W45" s="6"/>
      <c r="X45" s="5"/>
      <c r="Y45" s="6"/>
      <c r="Z45" s="3"/>
      <c r="AA45" s="4"/>
    </row>
    <row r="46" spans="1:27" x14ac:dyDescent="0.25">
      <c r="A46" s="32" t="str">
        <f>IF(F46="","",COUNTIF($C$16:C46,"APPEL"))</f>
        <v/>
      </c>
      <c r="C46" s="9"/>
      <c r="D46" s="9" t="str">
        <f t="shared" si="0"/>
        <v/>
      </c>
      <c r="E46" s="9"/>
      <c r="F46" s="9"/>
      <c r="G46" s="9"/>
      <c r="H46" s="9"/>
      <c r="I46" s="9"/>
      <c r="J46" s="10"/>
      <c r="K46" s="9"/>
      <c r="L46" s="9"/>
      <c r="M46" s="9"/>
      <c r="N46" s="5"/>
      <c r="O46" s="8"/>
      <c r="P46" s="5"/>
      <c r="Q46" s="6"/>
      <c r="R46" s="5"/>
      <c r="S46" s="6"/>
      <c r="T46" s="5"/>
      <c r="U46" s="6"/>
      <c r="V46" s="5"/>
      <c r="W46" s="6"/>
      <c r="X46" s="5"/>
      <c r="Y46" s="6"/>
      <c r="Z46" s="3"/>
      <c r="AA46" s="4"/>
    </row>
    <row r="47" spans="1:27" x14ac:dyDescent="0.25">
      <c r="A47" s="32" t="str">
        <f>IF(F47="","",COUNTIF($C$16:C47,"APPEL"))</f>
        <v/>
      </c>
      <c r="C47" s="9"/>
      <c r="D47" s="9" t="str">
        <f t="shared" si="0"/>
        <v/>
      </c>
      <c r="E47" s="9"/>
      <c r="F47" s="9"/>
      <c r="G47" s="9"/>
      <c r="H47" s="9"/>
      <c r="I47" s="9"/>
      <c r="J47" s="10"/>
      <c r="K47" s="9"/>
      <c r="L47" s="9"/>
      <c r="M47" s="9"/>
      <c r="N47" s="5"/>
      <c r="O47" s="8"/>
      <c r="P47" s="5"/>
      <c r="Q47" s="6"/>
      <c r="R47" s="5"/>
      <c r="S47" s="6"/>
      <c r="T47" s="5"/>
      <c r="U47" s="6"/>
      <c r="V47" s="5"/>
      <c r="W47" s="6"/>
      <c r="X47" s="5"/>
      <c r="Y47" s="6"/>
      <c r="Z47" s="3"/>
      <c r="AA47" s="4"/>
    </row>
    <row r="48" spans="1:27" x14ac:dyDescent="0.25">
      <c r="A48" s="32" t="str">
        <f>IF(F48="","",COUNTIF($C$16:C48,"APPEL"))</f>
        <v/>
      </c>
      <c r="C48" s="9"/>
      <c r="D48" s="9" t="str">
        <f t="shared" si="0"/>
        <v/>
      </c>
      <c r="E48" s="9"/>
      <c r="F48" s="9"/>
      <c r="G48" s="9"/>
      <c r="H48" s="9"/>
      <c r="I48" s="9"/>
      <c r="J48" s="10"/>
      <c r="K48" s="9"/>
      <c r="L48" s="9"/>
      <c r="M48" s="9"/>
      <c r="N48" s="5"/>
      <c r="O48" s="8"/>
      <c r="P48" s="5"/>
      <c r="Q48" s="6"/>
      <c r="R48" s="5"/>
      <c r="S48" s="6"/>
      <c r="T48" s="5"/>
      <c r="U48" s="6"/>
      <c r="V48" s="5"/>
      <c r="W48" s="6"/>
      <c r="X48" s="5"/>
      <c r="Y48" s="6"/>
      <c r="Z48" s="3"/>
      <c r="AA48" s="4"/>
    </row>
    <row r="49" spans="1:27" x14ac:dyDescent="0.25">
      <c r="A49" s="32" t="str">
        <f>IF(F49="","",COUNTIF($C$16:C49,"APPEL"))</f>
        <v/>
      </c>
      <c r="C49" s="9"/>
      <c r="D49" s="9" t="str">
        <f t="shared" si="0"/>
        <v/>
      </c>
      <c r="E49" s="9"/>
      <c r="F49" s="9"/>
      <c r="G49" s="9"/>
      <c r="H49" s="9"/>
      <c r="I49" s="9"/>
      <c r="J49" s="10"/>
      <c r="K49" s="9"/>
      <c r="L49" s="9"/>
      <c r="M49" s="9"/>
      <c r="N49" s="5"/>
      <c r="O49" s="8"/>
      <c r="P49" s="5"/>
      <c r="Q49" s="6"/>
      <c r="R49" s="5"/>
      <c r="S49" s="6"/>
      <c r="T49" s="5"/>
      <c r="U49" s="6"/>
      <c r="V49" s="5"/>
      <c r="W49" s="6"/>
      <c r="X49" s="5"/>
      <c r="Y49" s="6"/>
      <c r="Z49" s="3"/>
      <c r="AA49" s="4"/>
    </row>
    <row r="50" spans="1:27" x14ac:dyDescent="0.25">
      <c r="A50" s="32" t="str">
        <f>IF(F50="","",COUNTIF($C$16:C50,"APPEL"))</f>
        <v/>
      </c>
      <c r="C50" s="9"/>
      <c r="D50" s="9" t="str">
        <f t="shared" si="0"/>
        <v/>
      </c>
      <c r="E50" s="9"/>
      <c r="F50" s="9"/>
      <c r="G50" s="9"/>
      <c r="H50" s="9"/>
      <c r="I50" s="9"/>
      <c r="J50" s="10"/>
      <c r="K50" s="9"/>
      <c r="L50" s="9"/>
      <c r="M50" s="9"/>
      <c r="N50" s="5"/>
      <c r="O50" s="8"/>
      <c r="P50" s="5"/>
      <c r="Q50" s="6"/>
      <c r="R50" s="5"/>
      <c r="S50" s="6"/>
      <c r="T50" s="5"/>
      <c r="U50" s="6"/>
      <c r="V50" s="5"/>
      <c r="W50" s="6"/>
      <c r="X50" s="5"/>
      <c r="Y50" s="6"/>
      <c r="Z50" s="3"/>
      <c r="AA50" s="4"/>
    </row>
    <row r="51" spans="1:27" x14ac:dyDescent="0.25">
      <c r="A51" s="32" t="str">
        <f>IF(F51="","",COUNTIF($C$16:C51,"APPEL"))</f>
        <v/>
      </c>
      <c r="C51" s="9"/>
      <c r="D51" s="9" t="str">
        <f t="shared" si="0"/>
        <v/>
      </c>
      <c r="E51" s="9"/>
      <c r="F51" s="9"/>
      <c r="G51" s="9"/>
      <c r="H51" s="9"/>
      <c r="I51" s="9"/>
      <c r="J51" s="10"/>
      <c r="K51" s="9"/>
      <c r="L51" s="9"/>
      <c r="M51" s="9"/>
      <c r="N51" s="5"/>
      <c r="O51" s="8"/>
      <c r="P51" s="5"/>
      <c r="Q51" s="6"/>
      <c r="R51" s="5"/>
      <c r="S51" s="6"/>
      <c r="T51" s="5"/>
      <c r="U51" s="6"/>
      <c r="V51" s="5"/>
      <c r="W51" s="6"/>
      <c r="X51" s="5"/>
      <c r="Y51" s="6"/>
      <c r="Z51" s="3"/>
      <c r="AA51" s="4"/>
    </row>
    <row r="52" spans="1:27" x14ac:dyDescent="0.25">
      <c r="A52" s="32" t="str">
        <f>IF(F52="","",COUNTIF($C$16:C52,"APPEL"))</f>
        <v/>
      </c>
      <c r="C52" s="9"/>
      <c r="D52" s="9" t="str">
        <f t="shared" si="0"/>
        <v/>
      </c>
      <c r="E52" s="9"/>
      <c r="F52" s="9"/>
      <c r="G52" s="9"/>
      <c r="H52" s="9"/>
      <c r="I52" s="9"/>
      <c r="J52" s="10"/>
      <c r="K52" s="9"/>
      <c r="L52" s="9"/>
      <c r="M52" s="9"/>
      <c r="N52" s="5"/>
      <c r="O52" s="8"/>
      <c r="P52" s="5"/>
      <c r="Q52" s="6"/>
      <c r="R52" s="5"/>
      <c r="S52" s="6"/>
      <c r="T52" s="5"/>
      <c r="U52" s="6"/>
      <c r="V52" s="5"/>
      <c r="W52" s="6"/>
      <c r="X52" s="5"/>
      <c r="Y52" s="6"/>
      <c r="Z52" s="3"/>
      <c r="AA52" s="4"/>
    </row>
    <row r="53" spans="1:27" x14ac:dyDescent="0.25">
      <c r="A53" s="32" t="str">
        <f>IF(F53="","",COUNTIF($C$16:C53,"APPEL"))</f>
        <v/>
      </c>
      <c r="C53" s="9"/>
      <c r="D53" s="9" t="str">
        <f t="shared" si="0"/>
        <v/>
      </c>
      <c r="E53" s="9"/>
      <c r="F53" s="9"/>
      <c r="G53" s="9"/>
      <c r="H53" s="9"/>
      <c r="I53" s="9"/>
      <c r="J53" s="10"/>
      <c r="K53" s="9"/>
      <c r="L53" s="9"/>
      <c r="M53" s="9"/>
      <c r="N53" s="5"/>
      <c r="O53" s="8"/>
      <c r="P53" s="5"/>
      <c r="Q53" s="6"/>
      <c r="R53" s="5"/>
      <c r="S53" s="6"/>
      <c r="T53" s="5"/>
      <c r="U53" s="6"/>
      <c r="V53" s="5"/>
      <c r="W53" s="6"/>
      <c r="X53" s="5"/>
      <c r="Y53" s="6"/>
      <c r="Z53" s="3"/>
      <c r="AA53" s="4"/>
    </row>
    <row r="54" spans="1:27" x14ac:dyDescent="0.25">
      <c r="A54" s="32" t="str">
        <f>IF(F54="","",COUNTIF($C$16:C54,"APPEL"))</f>
        <v/>
      </c>
      <c r="C54" s="9"/>
      <c r="D54" s="9" t="str">
        <f t="shared" si="0"/>
        <v/>
      </c>
      <c r="E54" s="9"/>
      <c r="F54" s="9"/>
      <c r="G54" s="9"/>
      <c r="H54" s="9"/>
      <c r="I54" s="9"/>
      <c r="J54" s="10"/>
      <c r="K54" s="9"/>
      <c r="L54" s="9"/>
      <c r="M54" s="9"/>
      <c r="N54" s="5"/>
      <c r="O54" s="8"/>
      <c r="P54" s="5"/>
      <c r="Q54" s="6"/>
      <c r="R54" s="5"/>
      <c r="S54" s="6"/>
      <c r="T54" s="5"/>
      <c r="U54" s="6"/>
      <c r="V54" s="5"/>
      <c r="W54" s="6"/>
      <c r="X54" s="5"/>
      <c r="Y54" s="6"/>
      <c r="Z54" s="3"/>
      <c r="AA54" s="4"/>
    </row>
    <row r="55" spans="1:27" x14ac:dyDescent="0.25">
      <c r="A55" s="32" t="str">
        <f>IF(F55="","",COUNTIF($C$16:C55,"APPEL"))</f>
        <v/>
      </c>
      <c r="C55" s="9"/>
      <c r="D55" s="9" t="str">
        <f t="shared" si="0"/>
        <v/>
      </c>
      <c r="E55" s="9"/>
      <c r="F55" s="9"/>
      <c r="G55" s="9"/>
      <c r="H55" s="9"/>
      <c r="I55" s="9"/>
      <c r="J55" s="10"/>
      <c r="K55" s="9"/>
      <c r="L55" s="9"/>
      <c r="M55" s="9"/>
      <c r="N55" s="5"/>
      <c r="O55" s="8"/>
      <c r="P55" s="5"/>
      <c r="Q55" s="6"/>
      <c r="R55" s="5"/>
      <c r="S55" s="6"/>
      <c r="T55" s="5"/>
      <c r="U55" s="6"/>
      <c r="V55" s="5"/>
      <c r="W55" s="6"/>
      <c r="X55" s="5"/>
      <c r="Y55" s="6"/>
      <c r="Z55" s="3"/>
      <c r="AA55" s="4"/>
    </row>
    <row r="56" spans="1:27" x14ac:dyDescent="0.25">
      <c r="A56" s="32" t="str">
        <f>IF(F56="","",COUNTIF($C$16:C56,"APPEL"))</f>
        <v/>
      </c>
      <c r="C56" s="9"/>
      <c r="D56" s="9" t="str">
        <f t="shared" si="0"/>
        <v/>
      </c>
      <c r="E56" s="9"/>
      <c r="F56" s="9"/>
      <c r="G56" s="9"/>
      <c r="H56" s="9"/>
      <c r="I56" s="9"/>
      <c r="J56" s="10"/>
      <c r="K56" s="9"/>
      <c r="L56" s="9"/>
      <c r="M56" s="9"/>
      <c r="N56" s="5"/>
      <c r="O56" s="8"/>
      <c r="P56" s="5"/>
      <c r="Q56" s="6"/>
      <c r="R56" s="5"/>
      <c r="S56" s="6"/>
      <c r="T56" s="5"/>
      <c r="U56" s="6"/>
      <c r="V56" s="5"/>
      <c r="W56" s="6"/>
      <c r="X56" s="5"/>
      <c r="Y56" s="6"/>
      <c r="Z56" s="3"/>
      <c r="AA56" s="4"/>
    </row>
    <row r="57" spans="1:27" x14ac:dyDescent="0.25">
      <c r="A57" s="32" t="str">
        <f>IF(F57="","",COUNTIF($C$16:C57,"APPEL"))</f>
        <v/>
      </c>
      <c r="C57" s="9"/>
      <c r="D57" s="9" t="str">
        <f t="shared" si="0"/>
        <v/>
      </c>
      <c r="E57" s="9"/>
      <c r="F57" s="9"/>
      <c r="G57" s="9"/>
      <c r="H57" s="9"/>
      <c r="I57" s="9"/>
      <c r="J57" s="10"/>
      <c r="K57" s="9"/>
      <c r="L57" s="9"/>
      <c r="M57" s="9"/>
      <c r="N57" s="5"/>
      <c r="O57" s="8"/>
      <c r="P57" s="5"/>
      <c r="Q57" s="6"/>
      <c r="R57" s="5"/>
      <c r="S57" s="6"/>
      <c r="T57" s="5"/>
      <c r="U57" s="6"/>
      <c r="V57" s="5"/>
      <c r="W57" s="6"/>
      <c r="X57" s="5"/>
      <c r="Y57" s="6"/>
      <c r="Z57" s="3"/>
      <c r="AA57" s="4"/>
    </row>
    <row r="58" spans="1:27" x14ac:dyDescent="0.25">
      <c r="A58" s="32" t="str">
        <f>IF(F58="","",COUNTIF($C$16:C58,"APPEL"))</f>
        <v/>
      </c>
      <c r="C58" s="9"/>
      <c r="D58" s="9" t="str">
        <f t="shared" si="0"/>
        <v/>
      </c>
      <c r="E58" s="9"/>
      <c r="F58" s="9"/>
      <c r="G58" s="9"/>
      <c r="H58" s="9"/>
      <c r="I58" s="9"/>
      <c r="J58" s="10"/>
      <c r="K58" s="9"/>
      <c r="L58" s="9"/>
      <c r="M58" s="9"/>
      <c r="N58" s="5"/>
      <c r="O58" s="8"/>
      <c r="P58" s="5"/>
      <c r="Q58" s="6"/>
      <c r="R58" s="5"/>
      <c r="S58" s="6"/>
      <c r="T58" s="5"/>
      <c r="U58" s="6"/>
      <c r="V58" s="5"/>
      <c r="W58" s="6"/>
      <c r="X58" s="5"/>
      <c r="Y58" s="6"/>
      <c r="Z58" s="3"/>
      <c r="AA58" s="4"/>
    </row>
    <row r="59" spans="1:27" x14ac:dyDescent="0.25">
      <c r="A59" s="32" t="str">
        <f>IF(F59="","",COUNTIF($C$16:C59,"APPEL"))</f>
        <v/>
      </c>
      <c r="C59" s="9"/>
      <c r="D59" s="9" t="str">
        <f t="shared" si="0"/>
        <v/>
      </c>
      <c r="E59" s="9"/>
      <c r="F59" s="9"/>
      <c r="G59" s="9"/>
      <c r="H59" s="9"/>
      <c r="I59" s="9"/>
      <c r="J59" s="10"/>
      <c r="K59" s="9"/>
      <c r="L59" s="9"/>
      <c r="M59" s="9"/>
      <c r="N59" s="5"/>
      <c r="O59" s="8"/>
      <c r="P59" s="5"/>
      <c r="Q59" s="6"/>
      <c r="R59" s="5"/>
      <c r="S59" s="6"/>
      <c r="T59" s="5"/>
      <c r="U59" s="6"/>
      <c r="V59" s="5"/>
      <c r="W59" s="6"/>
      <c r="X59" s="5"/>
      <c r="Y59" s="6"/>
      <c r="Z59" s="3"/>
      <c r="AA59" s="4"/>
    </row>
    <row r="60" spans="1:27" x14ac:dyDescent="0.25">
      <c r="A60" s="32" t="str">
        <f>IF(F60="","",COUNTIF($C$16:C60,"APPEL"))</f>
        <v/>
      </c>
      <c r="C60" s="9"/>
      <c r="D60" s="9" t="str">
        <f t="shared" si="0"/>
        <v/>
      </c>
      <c r="E60" s="9"/>
      <c r="F60" s="9"/>
      <c r="G60" s="9"/>
      <c r="H60" s="9"/>
      <c r="I60" s="9"/>
      <c r="J60" s="10"/>
      <c r="K60" s="9"/>
      <c r="L60" s="9"/>
      <c r="M60" s="9"/>
      <c r="N60" s="5"/>
      <c r="O60" s="8"/>
      <c r="P60" s="5"/>
      <c r="Q60" s="6"/>
      <c r="R60" s="5"/>
      <c r="S60" s="6"/>
      <c r="T60" s="5"/>
      <c r="U60" s="6"/>
      <c r="V60" s="5"/>
      <c r="W60" s="6"/>
      <c r="X60" s="5"/>
      <c r="Y60" s="6"/>
      <c r="Z60" s="3"/>
      <c r="AA60" s="4"/>
    </row>
    <row r="61" spans="1:27" x14ac:dyDescent="0.25">
      <c r="A61" s="32" t="str">
        <f>IF(F61="","",COUNTIF($C$16:C61,"APPEL"))</f>
        <v/>
      </c>
      <c r="C61" s="9"/>
      <c r="D61" s="9" t="str">
        <f t="shared" si="0"/>
        <v/>
      </c>
      <c r="E61" s="9"/>
      <c r="F61" s="9"/>
      <c r="G61" s="9"/>
      <c r="H61" s="9"/>
      <c r="I61" s="9"/>
      <c r="J61" s="10"/>
      <c r="K61" s="9"/>
      <c r="L61" s="9"/>
      <c r="M61" s="9"/>
      <c r="N61" s="5"/>
      <c r="O61" s="8"/>
      <c r="P61" s="5"/>
      <c r="Q61" s="6"/>
      <c r="R61" s="5"/>
      <c r="S61" s="6"/>
      <c r="T61" s="5"/>
      <c r="U61" s="6"/>
      <c r="V61" s="5"/>
      <c r="W61" s="6"/>
      <c r="X61" s="5"/>
      <c r="Y61" s="6"/>
      <c r="Z61" s="3"/>
      <c r="AA61" s="4"/>
    </row>
    <row r="62" spans="1:27" x14ac:dyDescent="0.25">
      <c r="A62" s="32" t="str">
        <f>IF(F62="","",COUNTIF($C$16:C62,"APPEL"))</f>
        <v/>
      </c>
      <c r="C62" s="9"/>
      <c r="D62" s="9" t="str">
        <f t="shared" si="0"/>
        <v/>
      </c>
      <c r="E62" s="9"/>
      <c r="F62" s="9"/>
      <c r="G62" s="9"/>
      <c r="H62" s="9"/>
      <c r="I62" s="9"/>
      <c r="J62" s="10"/>
      <c r="K62" s="9"/>
      <c r="L62" s="9"/>
      <c r="M62" s="9"/>
      <c r="N62" s="5"/>
      <c r="O62" s="8"/>
      <c r="P62" s="5"/>
      <c r="Q62" s="6"/>
      <c r="R62" s="5"/>
      <c r="S62" s="6"/>
      <c r="T62" s="5"/>
      <c r="U62" s="6"/>
      <c r="V62" s="5"/>
      <c r="W62" s="6"/>
      <c r="X62" s="5"/>
      <c r="Y62" s="6"/>
      <c r="Z62" s="3"/>
      <c r="AA62" s="4"/>
    </row>
    <row r="63" spans="1:27" x14ac:dyDescent="0.25">
      <c r="A63" s="32" t="str">
        <f>IF(F63="","",COUNTIF($C$16:C63,"APPEL"))</f>
        <v/>
      </c>
      <c r="C63" s="9"/>
      <c r="D63" s="9" t="str">
        <f t="shared" si="0"/>
        <v/>
      </c>
      <c r="E63" s="9"/>
      <c r="F63" s="9"/>
      <c r="G63" s="9"/>
      <c r="H63" s="9"/>
      <c r="I63" s="9"/>
      <c r="J63" s="10"/>
      <c r="K63" s="9"/>
      <c r="L63" s="9"/>
      <c r="M63" s="9"/>
      <c r="N63" s="5"/>
      <c r="O63" s="8"/>
      <c r="P63" s="5"/>
      <c r="Q63" s="6"/>
      <c r="R63" s="5"/>
      <c r="S63" s="6"/>
      <c r="T63" s="5"/>
      <c r="U63" s="6"/>
      <c r="V63" s="5"/>
      <c r="W63" s="6"/>
      <c r="X63" s="5"/>
      <c r="Y63" s="6"/>
      <c r="Z63" s="3"/>
      <c r="AA63" s="4"/>
    </row>
    <row r="64" spans="1:27" x14ac:dyDescent="0.25">
      <c r="A64" s="32" t="str">
        <f>IF(F64="","",COUNTIF($C$16:C64,"APPEL"))</f>
        <v/>
      </c>
      <c r="C64" s="9"/>
      <c r="D64" s="9" t="str">
        <f t="shared" si="0"/>
        <v/>
      </c>
      <c r="E64" s="9"/>
      <c r="F64" s="9"/>
      <c r="G64" s="9"/>
      <c r="H64" s="9"/>
      <c r="I64" s="9"/>
      <c r="J64" s="10"/>
      <c r="K64" s="9"/>
      <c r="L64" s="9"/>
      <c r="M64" s="9"/>
      <c r="N64" s="5"/>
      <c r="O64" s="8"/>
      <c r="P64" s="5"/>
      <c r="Q64" s="6"/>
      <c r="R64" s="5"/>
      <c r="S64" s="6"/>
      <c r="T64" s="5"/>
      <c r="U64" s="6"/>
      <c r="V64" s="5"/>
      <c r="W64" s="6"/>
      <c r="X64" s="5"/>
      <c r="Y64" s="6"/>
      <c r="Z64" s="3"/>
      <c r="AA64" s="4"/>
    </row>
    <row r="65" spans="1:27" x14ac:dyDescent="0.25">
      <c r="A65" s="32" t="str">
        <f>IF(F65="","",COUNTIF($C$16:C65,"APPEL"))</f>
        <v/>
      </c>
      <c r="C65" s="9"/>
      <c r="D65" s="9" t="str">
        <f t="shared" si="0"/>
        <v/>
      </c>
      <c r="E65" s="9"/>
      <c r="F65" s="9"/>
      <c r="G65" s="9"/>
      <c r="H65" s="9"/>
      <c r="I65" s="9"/>
      <c r="J65" s="10"/>
      <c r="K65" s="9"/>
      <c r="L65" s="9"/>
      <c r="M65" s="9"/>
      <c r="N65" s="5"/>
      <c r="O65" s="8"/>
      <c r="P65" s="5"/>
      <c r="Q65" s="6"/>
      <c r="R65" s="5"/>
      <c r="S65" s="6"/>
      <c r="T65" s="5"/>
      <c r="U65" s="6"/>
      <c r="V65" s="5"/>
      <c r="W65" s="6"/>
      <c r="X65" s="5"/>
      <c r="Y65" s="6"/>
      <c r="Z65" s="3"/>
      <c r="AA65" s="4"/>
    </row>
    <row r="66" spans="1:27" x14ac:dyDescent="0.25">
      <c r="A66" s="32" t="str">
        <f>IF(F66="","",COUNTIF($C$16:C66,"APPEL"))</f>
        <v/>
      </c>
      <c r="C66" s="9"/>
      <c r="D66" s="9" t="str">
        <f t="shared" si="0"/>
        <v/>
      </c>
      <c r="E66" s="9"/>
      <c r="F66" s="9"/>
      <c r="G66" s="9"/>
      <c r="H66" s="9"/>
      <c r="I66" s="9"/>
      <c r="J66" s="10"/>
      <c r="K66" s="9"/>
      <c r="L66" s="9"/>
      <c r="M66" s="9"/>
      <c r="N66" s="5"/>
      <c r="O66" s="8"/>
      <c r="P66" s="5"/>
      <c r="Q66" s="6"/>
      <c r="R66" s="5"/>
      <c r="S66" s="6"/>
      <c r="T66" s="5"/>
      <c r="U66" s="6"/>
      <c r="V66" s="5"/>
      <c r="W66" s="6"/>
      <c r="X66" s="5"/>
      <c r="Y66" s="6"/>
      <c r="Z66" s="3"/>
      <c r="AA66" s="4"/>
    </row>
    <row r="67" spans="1:27" x14ac:dyDescent="0.25">
      <c r="A67" s="32" t="str">
        <f>IF(F67="","",COUNTIF($C$16:C67,"APPEL"))</f>
        <v/>
      </c>
      <c r="C67" s="9"/>
      <c r="D67" s="9" t="str">
        <f t="shared" si="0"/>
        <v/>
      </c>
      <c r="E67" s="9"/>
      <c r="F67" s="9"/>
      <c r="G67" s="9"/>
      <c r="H67" s="9"/>
      <c r="I67" s="9"/>
      <c r="J67" s="10"/>
      <c r="K67" s="9"/>
      <c r="L67" s="9"/>
      <c r="M67" s="9"/>
      <c r="N67" s="5"/>
      <c r="O67" s="8"/>
      <c r="P67" s="5"/>
      <c r="Q67" s="6"/>
      <c r="R67" s="5"/>
      <c r="S67" s="6"/>
      <c r="T67" s="5"/>
      <c r="U67" s="6"/>
      <c r="V67" s="5"/>
      <c r="W67" s="6"/>
      <c r="X67" s="5"/>
      <c r="Y67" s="6"/>
      <c r="Z67" s="3"/>
      <c r="AA67" s="4"/>
    </row>
    <row r="68" spans="1:27" x14ac:dyDescent="0.25">
      <c r="A68" s="32" t="str">
        <f>IF(F68="","",COUNTIF($C$16:C68,"APPEL"))</f>
        <v/>
      </c>
      <c r="C68" s="9"/>
      <c r="D68" s="9" t="str">
        <f t="shared" si="0"/>
        <v/>
      </c>
      <c r="E68" s="9"/>
      <c r="F68" s="9"/>
      <c r="G68" s="9"/>
      <c r="H68" s="9"/>
      <c r="I68" s="9"/>
      <c r="J68" s="10"/>
      <c r="K68" s="9"/>
      <c r="L68" s="9"/>
      <c r="M68" s="9"/>
      <c r="N68" s="5"/>
      <c r="O68" s="8"/>
      <c r="P68" s="5"/>
      <c r="Q68" s="6"/>
      <c r="R68" s="5"/>
      <c r="S68" s="6"/>
      <c r="T68" s="5"/>
      <c r="U68" s="6"/>
      <c r="V68" s="5"/>
      <c r="W68" s="6"/>
      <c r="X68" s="5"/>
      <c r="Y68" s="6"/>
      <c r="Z68" s="3"/>
      <c r="AA68" s="4"/>
    </row>
    <row r="69" spans="1:27" x14ac:dyDescent="0.25">
      <c r="A69" s="32" t="str">
        <f>IF(F69="","",COUNTIF($C$16:C69,"APPEL"))</f>
        <v/>
      </c>
      <c r="C69" s="9"/>
      <c r="D69" s="9" t="str">
        <f t="shared" si="0"/>
        <v/>
      </c>
      <c r="E69" s="9"/>
      <c r="F69" s="9"/>
      <c r="G69" s="9"/>
      <c r="H69" s="9"/>
      <c r="I69" s="9"/>
      <c r="J69" s="10"/>
      <c r="K69" s="9"/>
      <c r="L69" s="9"/>
      <c r="M69" s="9"/>
      <c r="N69" s="5"/>
      <c r="O69" s="8"/>
      <c r="P69" s="5"/>
      <c r="Q69" s="6"/>
      <c r="R69" s="5"/>
      <c r="S69" s="6"/>
      <c r="T69" s="5"/>
      <c r="U69" s="6"/>
      <c r="V69" s="5"/>
      <c r="W69" s="6"/>
      <c r="X69" s="5"/>
      <c r="Y69" s="6"/>
      <c r="Z69" s="3"/>
      <c r="AA69" s="4"/>
    </row>
    <row r="70" spans="1:27" x14ac:dyDescent="0.25">
      <c r="A70" s="32" t="str">
        <f>IF(F70="","",COUNTIF($C$16:C70,"APPEL"))</f>
        <v/>
      </c>
      <c r="C70" s="9"/>
      <c r="D70" s="9" t="str">
        <f t="shared" si="0"/>
        <v/>
      </c>
      <c r="E70" s="9"/>
      <c r="F70" s="9"/>
      <c r="G70" s="9"/>
      <c r="H70" s="9"/>
      <c r="I70" s="9"/>
      <c r="J70" s="10"/>
      <c r="K70" s="9"/>
      <c r="L70" s="9"/>
      <c r="M70" s="9"/>
      <c r="N70" s="5"/>
      <c r="O70" s="8"/>
      <c r="P70" s="5"/>
      <c r="Q70" s="6"/>
      <c r="R70" s="5"/>
      <c r="S70" s="6"/>
      <c r="T70" s="5"/>
      <c r="U70" s="6"/>
      <c r="V70" s="5"/>
      <c r="W70" s="6"/>
      <c r="X70" s="5"/>
      <c r="Y70" s="6"/>
      <c r="Z70" s="3"/>
      <c r="AA70" s="4"/>
    </row>
    <row r="71" spans="1:27" x14ac:dyDescent="0.25">
      <c r="A71" s="32" t="str">
        <f>IF(F71="","",COUNTIF($C$16:C71,"APPEL"))</f>
        <v/>
      </c>
      <c r="C71" s="9"/>
      <c r="D71" s="9" t="str">
        <f t="shared" si="0"/>
        <v/>
      </c>
      <c r="E71" s="9"/>
      <c r="F71" s="9"/>
      <c r="G71" s="9"/>
      <c r="H71" s="9"/>
      <c r="I71" s="9"/>
      <c r="J71" s="10"/>
      <c r="K71" s="9"/>
      <c r="L71" s="9"/>
      <c r="M71" s="9"/>
      <c r="N71" s="5"/>
      <c r="O71" s="8"/>
      <c r="P71" s="5"/>
      <c r="Q71" s="6"/>
      <c r="R71" s="5"/>
      <c r="S71" s="6"/>
      <c r="T71" s="5"/>
      <c r="U71" s="6"/>
      <c r="V71" s="5"/>
      <c r="W71" s="6"/>
      <c r="X71" s="5"/>
      <c r="Y71" s="6"/>
      <c r="Z71" s="3"/>
      <c r="AA71" s="4"/>
    </row>
    <row r="72" spans="1:27" x14ac:dyDescent="0.25">
      <c r="A72" s="32" t="str">
        <f>IF(F72="","",COUNTIF($C$16:C72,"APPEL"))</f>
        <v/>
      </c>
      <c r="C72" s="9"/>
      <c r="D72" s="9" t="str">
        <f t="shared" si="0"/>
        <v/>
      </c>
      <c r="E72" s="9"/>
      <c r="F72" s="9"/>
      <c r="G72" s="9"/>
      <c r="H72" s="9"/>
      <c r="I72" s="9"/>
      <c r="J72" s="10"/>
      <c r="K72" s="9"/>
      <c r="L72" s="9"/>
      <c r="M72" s="9"/>
      <c r="N72" s="5"/>
      <c r="O72" s="8"/>
      <c r="P72" s="5"/>
      <c r="Q72" s="6"/>
      <c r="R72" s="5"/>
      <c r="S72" s="6"/>
      <c r="T72" s="5"/>
      <c r="U72" s="6"/>
      <c r="V72" s="5"/>
      <c r="W72" s="6"/>
      <c r="X72" s="5"/>
      <c r="Y72" s="6"/>
      <c r="Z72" s="3"/>
      <c r="AA72" s="4"/>
    </row>
    <row r="73" spans="1:27" x14ac:dyDescent="0.25">
      <c r="A73" s="32" t="str">
        <f>IF(F73="","",COUNTIF($C$16:C73,"APPEL"))</f>
        <v/>
      </c>
      <c r="C73" s="9"/>
      <c r="D73" s="9" t="str">
        <f t="shared" si="0"/>
        <v/>
      </c>
      <c r="E73" s="9"/>
      <c r="F73" s="9"/>
      <c r="G73" s="9"/>
      <c r="H73" s="9"/>
      <c r="I73" s="9"/>
      <c r="J73" s="10"/>
      <c r="K73" s="9"/>
      <c r="L73" s="9"/>
      <c r="M73" s="9"/>
      <c r="N73" s="5"/>
      <c r="O73" s="8"/>
      <c r="P73" s="5"/>
      <c r="Q73" s="6"/>
      <c r="R73" s="5"/>
      <c r="S73" s="6"/>
      <c r="T73" s="5"/>
      <c r="U73" s="6"/>
      <c r="V73" s="5"/>
      <c r="W73" s="6"/>
      <c r="X73" s="5"/>
      <c r="Y73" s="6"/>
      <c r="Z73" s="3"/>
      <c r="AA73" s="4"/>
    </row>
    <row r="74" spans="1:27" x14ac:dyDescent="0.25">
      <c r="A74" s="32" t="str">
        <f>IF(F74="","",COUNTIF($C$16:C74,"APPEL"))</f>
        <v/>
      </c>
      <c r="C74" s="9"/>
      <c r="D74" s="9" t="str">
        <f t="shared" si="0"/>
        <v/>
      </c>
      <c r="E74" s="9"/>
      <c r="F74" s="9"/>
      <c r="G74" s="9"/>
      <c r="H74" s="9"/>
      <c r="I74" s="9"/>
      <c r="J74" s="10"/>
      <c r="K74" s="9"/>
      <c r="L74" s="9"/>
      <c r="M74" s="9"/>
      <c r="N74" s="5"/>
      <c r="O74" s="8"/>
      <c r="P74" s="5"/>
      <c r="Q74" s="6"/>
      <c r="R74" s="5"/>
      <c r="S74" s="6"/>
      <c r="T74" s="5"/>
      <c r="U74" s="6"/>
      <c r="V74" s="5"/>
      <c r="W74" s="6"/>
      <c r="X74" s="5"/>
      <c r="Y74" s="6"/>
      <c r="Z74" s="3"/>
      <c r="AA74" s="4"/>
    </row>
    <row r="75" spans="1:27" x14ac:dyDescent="0.25">
      <c r="A75" s="32" t="str">
        <f>IF(F75="","",COUNTIF($C$16:C75,"APPEL"))</f>
        <v/>
      </c>
      <c r="C75" s="9"/>
      <c r="D75" s="9" t="str">
        <f t="shared" si="0"/>
        <v/>
      </c>
      <c r="E75" s="9"/>
      <c r="F75" s="9"/>
      <c r="G75" s="9"/>
      <c r="H75" s="9"/>
      <c r="I75" s="9"/>
      <c r="J75" s="10"/>
      <c r="K75" s="9"/>
      <c r="L75" s="9"/>
      <c r="M75" s="9"/>
      <c r="N75" s="5"/>
      <c r="O75" s="8"/>
      <c r="P75" s="5"/>
      <c r="Q75" s="6"/>
      <c r="R75" s="5"/>
      <c r="S75" s="6"/>
      <c r="T75" s="5"/>
      <c r="U75" s="6"/>
      <c r="V75" s="5"/>
      <c r="W75" s="6"/>
      <c r="X75" s="5"/>
      <c r="Y75" s="6"/>
      <c r="Z75" s="3"/>
      <c r="AA75" s="4"/>
    </row>
    <row r="76" spans="1:27" x14ac:dyDescent="0.25">
      <c r="A76" s="32" t="str">
        <f>IF(F76="","",COUNTIF($C$16:C76,"APPEL"))</f>
        <v/>
      </c>
      <c r="C76" s="9"/>
      <c r="D76" s="9" t="str">
        <f t="shared" si="0"/>
        <v/>
      </c>
      <c r="E76" s="9"/>
      <c r="F76" s="9"/>
      <c r="G76" s="9"/>
      <c r="H76" s="9"/>
      <c r="I76" s="9"/>
      <c r="J76" s="10"/>
      <c r="K76" s="9"/>
      <c r="L76" s="9"/>
      <c r="M76" s="9"/>
      <c r="N76" s="5"/>
      <c r="O76" s="8"/>
      <c r="P76" s="5"/>
      <c r="Q76" s="6"/>
      <c r="R76" s="5"/>
      <c r="S76" s="6"/>
      <c r="T76" s="5"/>
      <c r="U76" s="6"/>
      <c r="V76" s="5"/>
      <c r="W76" s="6"/>
      <c r="X76" s="5"/>
      <c r="Y76" s="6"/>
      <c r="Z76" s="3"/>
      <c r="AA76" s="4"/>
    </row>
    <row r="77" spans="1:27" x14ac:dyDescent="0.25">
      <c r="A77" s="32" t="str">
        <f>IF(F77="","",COUNTIF($C$16:C77,"APPEL"))</f>
        <v/>
      </c>
      <c r="C77" s="9"/>
      <c r="D77" s="9" t="str">
        <f t="shared" si="0"/>
        <v/>
      </c>
      <c r="E77" s="9"/>
      <c r="F77" s="9"/>
      <c r="G77" s="9"/>
      <c r="H77" s="9"/>
      <c r="I77" s="9"/>
      <c r="J77" s="10"/>
      <c r="K77" s="9"/>
      <c r="L77" s="9"/>
      <c r="M77" s="9"/>
      <c r="N77" s="5"/>
      <c r="O77" s="8"/>
      <c r="P77" s="5"/>
      <c r="Q77" s="6"/>
      <c r="R77" s="5"/>
      <c r="S77" s="6"/>
      <c r="T77" s="5"/>
      <c r="U77" s="6"/>
      <c r="V77" s="5"/>
      <c r="W77" s="6"/>
      <c r="X77" s="5"/>
      <c r="Y77" s="6"/>
      <c r="Z77" s="3"/>
      <c r="AA77" s="4"/>
    </row>
    <row r="78" spans="1:27" x14ac:dyDescent="0.25">
      <c r="A78" s="32" t="str">
        <f>IF(F78="","",COUNTIF($C$16:C78,"APPEL"))</f>
        <v/>
      </c>
      <c r="C78" s="9"/>
      <c r="D78" s="9" t="str">
        <f t="shared" si="0"/>
        <v/>
      </c>
      <c r="E78" s="9"/>
      <c r="F78" s="9"/>
      <c r="G78" s="9"/>
      <c r="H78" s="9"/>
      <c r="I78" s="9"/>
      <c r="J78" s="10"/>
      <c r="K78" s="9"/>
      <c r="L78" s="9"/>
      <c r="M78" s="9"/>
      <c r="N78" s="5"/>
      <c r="O78" s="8"/>
      <c r="P78" s="5"/>
      <c r="Q78" s="6"/>
      <c r="R78" s="5"/>
      <c r="S78" s="6"/>
      <c r="T78" s="5"/>
      <c r="U78" s="6"/>
      <c r="V78" s="5"/>
      <c r="W78" s="6"/>
      <c r="X78" s="5"/>
      <c r="Y78" s="6"/>
      <c r="Z78" s="3"/>
      <c r="AA78" s="4"/>
    </row>
    <row r="79" spans="1:27" x14ac:dyDescent="0.25">
      <c r="A79" s="32" t="str">
        <f>IF(F79="","",COUNTIF($C$16:C79,"APPEL"))</f>
        <v/>
      </c>
      <c r="C79" s="9"/>
      <c r="D79" s="9" t="str">
        <f t="shared" si="0"/>
        <v/>
      </c>
      <c r="E79" s="9"/>
      <c r="F79" s="9"/>
      <c r="G79" s="9"/>
      <c r="H79" s="9"/>
      <c r="I79" s="9"/>
      <c r="J79" s="10"/>
      <c r="K79" s="9"/>
      <c r="L79" s="9"/>
      <c r="M79" s="9"/>
      <c r="N79" s="5"/>
      <c r="O79" s="8"/>
      <c r="P79" s="5"/>
      <c r="Q79" s="6"/>
      <c r="R79" s="5"/>
      <c r="S79" s="6"/>
      <c r="T79" s="5"/>
      <c r="U79" s="6"/>
      <c r="V79" s="5"/>
      <c r="W79" s="6"/>
      <c r="X79" s="5"/>
      <c r="Y79" s="6"/>
      <c r="Z79" s="3"/>
      <c r="AA79" s="4"/>
    </row>
    <row r="80" spans="1:27" x14ac:dyDescent="0.25">
      <c r="A80" s="32" t="str">
        <f>IF(F80="","",COUNTIF($C$16:C80,"APPEL"))</f>
        <v/>
      </c>
      <c r="C80" s="9"/>
      <c r="D80" s="9" t="str">
        <f t="shared" si="0"/>
        <v/>
      </c>
      <c r="E80" s="9"/>
      <c r="F80" s="9"/>
      <c r="G80" s="9"/>
      <c r="H80" s="9"/>
      <c r="I80" s="9"/>
      <c r="J80" s="10"/>
      <c r="K80" s="9"/>
      <c r="L80" s="9"/>
      <c r="M80" s="9"/>
      <c r="N80" s="5"/>
      <c r="O80" s="8"/>
      <c r="P80" s="5"/>
      <c r="Q80" s="6"/>
      <c r="R80" s="5"/>
      <c r="S80" s="6"/>
      <c r="T80" s="5"/>
      <c r="U80" s="6"/>
      <c r="V80" s="5"/>
      <c r="W80" s="6"/>
      <c r="X80" s="5"/>
      <c r="Y80" s="6"/>
      <c r="Z80" s="3"/>
      <c r="AA80" s="4"/>
    </row>
    <row r="81" spans="1:27" x14ac:dyDescent="0.25">
      <c r="A81" s="32" t="str">
        <f>IF(F81="","",COUNTIF($C$16:C81,"APPEL"))</f>
        <v/>
      </c>
      <c r="C81" s="9"/>
      <c r="D81" s="9" t="str">
        <f t="shared" ref="D81:D144" si="1">F81&amp;G81</f>
        <v/>
      </c>
      <c r="E81" s="9"/>
      <c r="F81" s="9"/>
      <c r="G81" s="9"/>
      <c r="H81" s="9"/>
      <c r="I81" s="9"/>
      <c r="J81" s="10"/>
      <c r="K81" s="9"/>
      <c r="L81" s="9"/>
      <c r="M81" s="9"/>
      <c r="N81" s="5"/>
      <c r="O81" s="8"/>
      <c r="P81" s="5"/>
      <c r="Q81" s="6"/>
      <c r="R81" s="5"/>
      <c r="S81" s="6"/>
      <c r="T81" s="5"/>
      <c r="U81" s="6"/>
      <c r="V81" s="5"/>
      <c r="W81" s="6"/>
      <c r="X81" s="5"/>
      <c r="Y81" s="6"/>
      <c r="Z81" s="3"/>
      <c r="AA81" s="4"/>
    </row>
    <row r="82" spans="1:27" x14ac:dyDescent="0.25">
      <c r="A82" s="32" t="str">
        <f>IF(F82="","",COUNTIF($C$16:C82,"APPEL"))</f>
        <v/>
      </c>
      <c r="C82" s="9"/>
      <c r="D82" s="9" t="str">
        <f t="shared" si="1"/>
        <v/>
      </c>
      <c r="E82" s="9"/>
      <c r="F82" s="9"/>
      <c r="G82" s="9"/>
      <c r="H82" s="9"/>
      <c r="I82" s="9"/>
      <c r="J82" s="10"/>
      <c r="K82" s="9"/>
      <c r="L82" s="9"/>
      <c r="M82" s="9"/>
      <c r="N82" s="5"/>
      <c r="O82" s="8"/>
      <c r="P82" s="5"/>
      <c r="Q82" s="6"/>
      <c r="R82" s="5"/>
      <c r="S82" s="6"/>
      <c r="T82" s="5"/>
      <c r="U82" s="6"/>
      <c r="V82" s="5"/>
      <c r="W82" s="6"/>
      <c r="X82" s="5"/>
      <c r="Y82" s="6"/>
      <c r="Z82" s="3"/>
      <c r="AA82" s="4"/>
    </row>
    <row r="83" spans="1:27" x14ac:dyDescent="0.25">
      <c r="A83" s="32" t="str">
        <f>IF(F83="","",COUNTIF($C$16:C83,"APPEL"))</f>
        <v/>
      </c>
      <c r="C83" s="9"/>
      <c r="D83" s="9" t="str">
        <f t="shared" si="1"/>
        <v/>
      </c>
      <c r="E83" s="9"/>
      <c r="F83" s="9"/>
      <c r="G83" s="9"/>
      <c r="H83" s="9"/>
      <c r="I83" s="9"/>
      <c r="J83" s="10"/>
      <c r="K83" s="9"/>
      <c r="L83" s="9"/>
      <c r="M83" s="9"/>
      <c r="N83" s="5"/>
      <c r="O83" s="8"/>
      <c r="P83" s="5"/>
      <c r="Q83" s="6"/>
      <c r="R83" s="5"/>
      <c r="S83" s="6"/>
      <c r="T83" s="5"/>
      <c r="U83" s="6"/>
      <c r="V83" s="5"/>
      <c r="W83" s="6"/>
      <c r="X83" s="5"/>
      <c r="Y83" s="6"/>
      <c r="Z83" s="3"/>
      <c r="AA83" s="4"/>
    </row>
    <row r="84" spans="1:27" x14ac:dyDescent="0.25">
      <c r="A84" s="32" t="str">
        <f>IF(F84="","",COUNTIF($C$16:C84,"APPEL"))</f>
        <v/>
      </c>
      <c r="C84" s="9"/>
      <c r="D84" s="9" t="str">
        <f t="shared" si="1"/>
        <v/>
      </c>
      <c r="E84" s="9"/>
      <c r="F84" s="9"/>
      <c r="G84" s="9"/>
      <c r="H84" s="9"/>
      <c r="I84" s="9"/>
      <c r="J84" s="10"/>
      <c r="K84" s="9"/>
      <c r="L84" s="9"/>
      <c r="M84" s="9"/>
      <c r="N84" s="5"/>
      <c r="O84" s="8"/>
      <c r="P84" s="5"/>
      <c r="Q84" s="6"/>
      <c r="R84" s="5"/>
      <c r="S84" s="6"/>
      <c r="T84" s="5"/>
      <c r="U84" s="6"/>
      <c r="V84" s="5"/>
      <c r="W84" s="6"/>
      <c r="X84" s="5"/>
      <c r="Y84" s="6"/>
      <c r="Z84" s="3"/>
      <c r="AA84" s="4"/>
    </row>
    <row r="85" spans="1:27" x14ac:dyDescent="0.25">
      <c r="A85" s="32" t="str">
        <f>IF(F85="","",COUNTIF($C$16:C85,"APPEL"))</f>
        <v/>
      </c>
      <c r="C85" s="9"/>
      <c r="D85" s="9" t="str">
        <f t="shared" si="1"/>
        <v/>
      </c>
      <c r="E85" s="9"/>
      <c r="F85" s="9"/>
      <c r="G85" s="9"/>
      <c r="H85" s="9"/>
      <c r="I85" s="9"/>
      <c r="J85" s="10"/>
      <c r="K85" s="9"/>
      <c r="L85" s="9"/>
      <c r="M85" s="9"/>
      <c r="N85" s="5"/>
      <c r="O85" s="8"/>
      <c r="P85" s="5"/>
      <c r="Q85" s="6"/>
      <c r="R85" s="5"/>
      <c r="S85" s="6"/>
      <c r="T85" s="5"/>
      <c r="U85" s="6"/>
      <c r="V85" s="5"/>
      <c r="W85" s="6"/>
      <c r="X85" s="5"/>
      <c r="Y85" s="6"/>
      <c r="Z85" s="3"/>
      <c r="AA85" s="4"/>
    </row>
    <row r="86" spans="1:27" x14ac:dyDescent="0.25">
      <c r="A86" s="32" t="str">
        <f>IF(F86="","",COUNTIF($C$16:C86,"APPEL"))</f>
        <v/>
      </c>
      <c r="C86" s="9"/>
      <c r="D86" s="9" t="str">
        <f t="shared" si="1"/>
        <v/>
      </c>
      <c r="E86" s="9"/>
      <c r="F86" s="9"/>
      <c r="G86" s="9"/>
      <c r="H86" s="9"/>
      <c r="I86" s="9"/>
      <c r="J86" s="10"/>
      <c r="K86" s="9"/>
      <c r="L86" s="9"/>
      <c r="M86" s="9"/>
      <c r="N86" s="5"/>
      <c r="O86" s="8"/>
      <c r="P86" s="5"/>
      <c r="Q86" s="6"/>
      <c r="R86" s="5"/>
      <c r="S86" s="6"/>
      <c r="T86" s="5"/>
      <c r="U86" s="6"/>
      <c r="V86" s="5"/>
      <c r="W86" s="6"/>
      <c r="X86" s="5"/>
      <c r="Y86" s="6"/>
      <c r="Z86" s="3"/>
      <c r="AA86" s="4"/>
    </row>
    <row r="87" spans="1:27" x14ac:dyDescent="0.25">
      <c r="A87" s="32" t="str">
        <f>IF(F87="","",COUNTIF($C$16:C87,"APPEL"))</f>
        <v/>
      </c>
      <c r="C87" s="9"/>
      <c r="D87" s="9" t="str">
        <f t="shared" si="1"/>
        <v/>
      </c>
      <c r="E87" s="9"/>
      <c r="F87" s="9"/>
      <c r="G87" s="9"/>
      <c r="H87" s="9"/>
      <c r="I87" s="9"/>
      <c r="J87" s="10"/>
      <c r="K87" s="9"/>
      <c r="L87" s="9"/>
      <c r="M87" s="9"/>
      <c r="N87" s="5"/>
      <c r="O87" s="8"/>
      <c r="P87" s="5"/>
      <c r="Q87" s="6"/>
      <c r="R87" s="5"/>
      <c r="S87" s="6"/>
      <c r="T87" s="5"/>
      <c r="U87" s="6"/>
      <c r="V87" s="5"/>
      <c r="W87" s="6"/>
      <c r="X87" s="5"/>
      <c r="Y87" s="6"/>
      <c r="Z87" s="3"/>
      <c r="AA87" s="4"/>
    </row>
    <row r="88" spans="1:27" x14ac:dyDescent="0.25">
      <c r="A88" s="32" t="str">
        <f>IF(F88="","",COUNTIF($C$16:C88,"APPEL"))</f>
        <v/>
      </c>
      <c r="C88" s="9"/>
      <c r="D88" s="9" t="str">
        <f t="shared" si="1"/>
        <v/>
      </c>
      <c r="E88" s="9"/>
      <c r="F88" s="9"/>
      <c r="G88" s="9"/>
      <c r="H88" s="9"/>
      <c r="I88" s="9"/>
      <c r="J88" s="10"/>
      <c r="K88" s="9"/>
      <c r="L88" s="9"/>
      <c r="M88" s="9"/>
      <c r="N88" s="5"/>
      <c r="O88" s="8"/>
      <c r="P88" s="5"/>
      <c r="Q88" s="6"/>
      <c r="R88" s="5"/>
      <c r="S88" s="6"/>
      <c r="T88" s="5"/>
      <c r="U88" s="6"/>
      <c r="V88" s="5"/>
      <c r="W88" s="6"/>
      <c r="X88" s="5"/>
      <c r="Y88" s="6"/>
      <c r="Z88" s="3"/>
      <c r="AA88" s="4"/>
    </row>
    <row r="89" spans="1:27" x14ac:dyDescent="0.25">
      <c r="A89" s="32" t="str">
        <f>IF(F89="","",COUNTIF($C$16:C89,"APPEL"))</f>
        <v/>
      </c>
      <c r="C89" s="9"/>
      <c r="D89" s="9" t="str">
        <f t="shared" si="1"/>
        <v/>
      </c>
      <c r="E89" s="9"/>
      <c r="F89" s="9"/>
      <c r="G89" s="9"/>
      <c r="H89" s="9"/>
      <c r="I89" s="9"/>
      <c r="J89" s="10"/>
      <c r="K89" s="9"/>
      <c r="L89" s="9"/>
      <c r="M89" s="9"/>
      <c r="N89" s="5"/>
      <c r="O89" s="8"/>
      <c r="P89" s="5"/>
      <c r="Q89" s="6"/>
      <c r="R89" s="5"/>
      <c r="S89" s="6"/>
      <c r="T89" s="5"/>
      <c r="U89" s="6"/>
      <c r="V89" s="5"/>
      <c r="W89" s="6"/>
      <c r="X89" s="5"/>
      <c r="Y89" s="6"/>
      <c r="Z89" s="3"/>
      <c r="AA89" s="4"/>
    </row>
    <row r="90" spans="1:27" x14ac:dyDescent="0.25">
      <c r="A90" s="32" t="str">
        <f>IF(F90="","",COUNTIF($C$16:C90,"APPEL"))</f>
        <v/>
      </c>
      <c r="C90" s="9"/>
      <c r="D90" s="9" t="str">
        <f t="shared" si="1"/>
        <v/>
      </c>
      <c r="E90" s="9"/>
      <c r="F90" s="9"/>
      <c r="G90" s="9"/>
      <c r="H90" s="9"/>
      <c r="I90" s="9"/>
      <c r="J90" s="10"/>
      <c r="K90" s="9"/>
      <c r="L90" s="9"/>
      <c r="M90" s="9"/>
      <c r="N90" s="5"/>
      <c r="O90" s="8"/>
      <c r="P90" s="5"/>
      <c r="Q90" s="6"/>
      <c r="R90" s="5"/>
      <c r="S90" s="6"/>
      <c r="T90" s="5"/>
      <c r="U90" s="6"/>
      <c r="V90" s="5"/>
      <c r="W90" s="6"/>
      <c r="X90" s="5"/>
      <c r="Y90" s="6"/>
      <c r="Z90" s="3"/>
      <c r="AA90" s="4"/>
    </row>
    <row r="91" spans="1:27" x14ac:dyDescent="0.25">
      <c r="A91" s="32" t="str">
        <f>IF(F91="","",COUNTIF($C$16:C91,"APPEL"))</f>
        <v/>
      </c>
      <c r="C91" s="9"/>
      <c r="D91" s="9" t="str">
        <f t="shared" si="1"/>
        <v/>
      </c>
      <c r="E91" s="9"/>
      <c r="F91" s="9"/>
      <c r="G91" s="9"/>
      <c r="H91" s="9"/>
      <c r="I91" s="9"/>
      <c r="J91" s="10"/>
      <c r="K91" s="9"/>
      <c r="L91" s="9"/>
      <c r="M91" s="9"/>
      <c r="N91" s="5"/>
      <c r="O91" s="8"/>
      <c r="P91" s="5"/>
      <c r="Q91" s="6"/>
      <c r="R91" s="5"/>
      <c r="S91" s="6"/>
      <c r="T91" s="5"/>
      <c r="U91" s="6"/>
      <c r="V91" s="5"/>
      <c r="W91" s="6"/>
      <c r="X91" s="5"/>
      <c r="Y91" s="6"/>
      <c r="Z91" s="3"/>
      <c r="AA91" s="4"/>
    </row>
    <row r="92" spans="1:27" x14ac:dyDescent="0.25">
      <c r="A92" s="32" t="str">
        <f>IF(F92="","",COUNTIF($C$16:C92,"APPEL"))</f>
        <v/>
      </c>
      <c r="C92" s="9"/>
      <c r="D92" s="9" t="str">
        <f t="shared" si="1"/>
        <v/>
      </c>
      <c r="E92" s="9"/>
      <c r="F92" s="9"/>
      <c r="G92" s="9"/>
      <c r="H92" s="9"/>
      <c r="I92" s="9"/>
      <c r="J92" s="10"/>
      <c r="K92" s="9"/>
      <c r="L92" s="9"/>
      <c r="M92" s="9"/>
      <c r="N92" s="5"/>
      <c r="O92" s="8"/>
      <c r="P92" s="5"/>
      <c r="Q92" s="6"/>
      <c r="R92" s="5"/>
      <c r="S92" s="6"/>
      <c r="T92" s="5"/>
      <c r="U92" s="6"/>
      <c r="V92" s="5"/>
      <c r="W92" s="6"/>
      <c r="X92" s="5"/>
      <c r="Y92" s="6"/>
      <c r="Z92" s="3"/>
      <c r="AA92" s="4"/>
    </row>
    <row r="93" spans="1:27" x14ac:dyDescent="0.25">
      <c r="A93" s="32" t="str">
        <f>IF(F93="","",COUNTIF($C$16:C93,"APPEL"))</f>
        <v/>
      </c>
      <c r="C93" s="9"/>
      <c r="D93" s="9" t="str">
        <f t="shared" si="1"/>
        <v/>
      </c>
      <c r="E93" s="9"/>
      <c r="F93" s="9"/>
      <c r="G93" s="9"/>
      <c r="H93" s="9"/>
      <c r="I93" s="9"/>
      <c r="J93" s="10"/>
      <c r="K93" s="9"/>
      <c r="L93" s="9"/>
      <c r="M93" s="9"/>
      <c r="N93" s="5"/>
      <c r="O93" s="8"/>
      <c r="P93" s="5"/>
      <c r="Q93" s="6"/>
      <c r="R93" s="5"/>
      <c r="S93" s="6"/>
      <c r="T93" s="5"/>
      <c r="U93" s="6"/>
      <c r="V93" s="5"/>
      <c r="W93" s="6"/>
      <c r="X93" s="5"/>
      <c r="Y93" s="6"/>
      <c r="Z93" s="3"/>
      <c r="AA93" s="4"/>
    </row>
    <row r="94" spans="1:27" x14ac:dyDescent="0.25">
      <c r="A94" s="32" t="str">
        <f>IF(F94="","",COUNTIF($C$16:C94,"APPEL"))</f>
        <v/>
      </c>
      <c r="C94" s="9"/>
      <c r="D94" s="9" t="str">
        <f t="shared" si="1"/>
        <v/>
      </c>
      <c r="E94" s="9"/>
      <c r="F94" s="9"/>
      <c r="G94" s="9"/>
      <c r="H94" s="9"/>
      <c r="I94" s="9"/>
      <c r="J94" s="10"/>
      <c r="K94" s="9"/>
      <c r="L94" s="9"/>
      <c r="M94" s="9"/>
      <c r="N94" s="5"/>
      <c r="O94" s="8"/>
      <c r="P94" s="5"/>
      <c r="Q94" s="6"/>
      <c r="R94" s="5"/>
      <c r="S94" s="6"/>
      <c r="T94" s="5"/>
      <c r="U94" s="6"/>
      <c r="V94" s="5"/>
      <c r="W94" s="6"/>
      <c r="X94" s="5"/>
      <c r="Y94" s="6"/>
      <c r="Z94" s="3"/>
      <c r="AA94" s="4"/>
    </row>
    <row r="95" spans="1:27" x14ac:dyDescent="0.25">
      <c r="A95" s="32" t="str">
        <f>IF(F95="","",COUNTIF($C$16:C95,"APPEL"))</f>
        <v/>
      </c>
      <c r="C95" s="9"/>
      <c r="D95" s="9" t="str">
        <f t="shared" si="1"/>
        <v/>
      </c>
      <c r="E95" s="9"/>
      <c r="F95" s="9"/>
      <c r="G95" s="9"/>
      <c r="H95" s="9"/>
      <c r="I95" s="9"/>
      <c r="J95" s="10"/>
      <c r="K95" s="9"/>
      <c r="L95" s="9"/>
      <c r="M95" s="9"/>
      <c r="N95" s="5"/>
      <c r="O95" s="8"/>
      <c r="P95" s="5"/>
      <c r="Q95" s="6"/>
      <c r="R95" s="5"/>
      <c r="S95" s="6"/>
      <c r="T95" s="5"/>
      <c r="U95" s="6"/>
      <c r="V95" s="5"/>
      <c r="W95" s="6"/>
      <c r="X95" s="5"/>
      <c r="Y95" s="6"/>
      <c r="Z95" s="3"/>
      <c r="AA95" s="4"/>
    </row>
    <row r="96" spans="1:27" x14ac:dyDescent="0.25">
      <c r="A96" s="32" t="str">
        <f>IF(F96="","",COUNTIF($C$16:C96,"APPEL"))</f>
        <v/>
      </c>
      <c r="C96" s="9"/>
      <c r="D96" s="9" t="str">
        <f t="shared" si="1"/>
        <v/>
      </c>
      <c r="E96" s="9"/>
      <c r="F96" s="9"/>
      <c r="G96" s="9"/>
      <c r="H96" s="9"/>
      <c r="I96" s="9"/>
      <c r="J96" s="10"/>
      <c r="K96" s="9"/>
      <c r="L96" s="9"/>
      <c r="M96" s="9"/>
      <c r="N96" s="5"/>
      <c r="O96" s="8"/>
      <c r="P96" s="5"/>
      <c r="Q96" s="6"/>
      <c r="R96" s="5"/>
      <c r="S96" s="6"/>
      <c r="T96" s="5"/>
      <c r="U96" s="6"/>
      <c r="V96" s="5"/>
      <c r="W96" s="6"/>
      <c r="X96" s="5"/>
      <c r="Y96" s="6"/>
      <c r="Z96" s="3"/>
      <c r="AA96" s="4"/>
    </row>
    <row r="97" spans="1:27" x14ac:dyDescent="0.25">
      <c r="A97" s="32" t="str">
        <f>IF(F97="","",COUNTIF($C$16:C97,"APPEL"))</f>
        <v/>
      </c>
      <c r="C97" s="9"/>
      <c r="D97" s="9" t="str">
        <f t="shared" si="1"/>
        <v/>
      </c>
      <c r="E97" s="9"/>
      <c r="F97" s="9"/>
      <c r="G97" s="9"/>
      <c r="H97" s="9"/>
      <c r="I97" s="9"/>
      <c r="J97" s="10"/>
      <c r="K97" s="9"/>
      <c r="L97" s="9"/>
      <c r="M97" s="9"/>
      <c r="N97" s="5"/>
      <c r="O97" s="8"/>
      <c r="P97" s="5"/>
      <c r="Q97" s="6"/>
      <c r="R97" s="5"/>
      <c r="S97" s="6"/>
      <c r="T97" s="5"/>
      <c r="U97" s="6"/>
      <c r="V97" s="5"/>
      <c r="W97" s="6"/>
      <c r="X97" s="5"/>
      <c r="Y97" s="6"/>
      <c r="Z97" s="3"/>
      <c r="AA97" s="4"/>
    </row>
    <row r="98" spans="1:27" x14ac:dyDescent="0.25">
      <c r="A98" s="32" t="str">
        <f>IF(F98="","",COUNTIF($C$16:C98,"APPEL"))</f>
        <v/>
      </c>
      <c r="C98" s="9"/>
      <c r="D98" s="9" t="str">
        <f t="shared" si="1"/>
        <v/>
      </c>
      <c r="E98" s="9"/>
      <c r="F98" s="9"/>
      <c r="G98" s="9"/>
      <c r="H98" s="9"/>
      <c r="I98" s="9"/>
      <c r="J98" s="10"/>
      <c r="K98" s="9"/>
      <c r="L98" s="9"/>
      <c r="M98" s="9"/>
      <c r="N98" s="5"/>
      <c r="O98" s="8"/>
      <c r="P98" s="5"/>
      <c r="Q98" s="6"/>
      <c r="R98" s="5"/>
      <c r="S98" s="6"/>
      <c r="T98" s="5"/>
      <c r="U98" s="6"/>
      <c r="V98" s="5"/>
      <c r="W98" s="6"/>
      <c r="X98" s="5"/>
      <c r="Y98" s="6"/>
      <c r="Z98" s="3"/>
      <c r="AA98" s="4"/>
    </row>
    <row r="99" spans="1:27" x14ac:dyDescent="0.25">
      <c r="A99" s="32" t="str">
        <f>IF(F99="","",COUNTIF($C$16:C99,"APPEL"))</f>
        <v/>
      </c>
      <c r="C99" s="9"/>
      <c r="D99" s="9" t="str">
        <f t="shared" si="1"/>
        <v/>
      </c>
      <c r="E99" s="9"/>
      <c r="F99" s="9"/>
      <c r="G99" s="9"/>
      <c r="H99" s="9"/>
      <c r="I99" s="9"/>
      <c r="J99" s="10"/>
      <c r="K99" s="9"/>
      <c r="L99" s="9"/>
      <c r="M99" s="9"/>
      <c r="N99" s="5"/>
      <c r="O99" s="8"/>
      <c r="P99" s="5"/>
      <c r="Q99" s="6"/>
      <c r="R99" s="5"/>
      <c r="S99" s="6"/>
      <c r="T99" s="5"/>
      <c r="U99" s="6"/>
      <c r="V99" s="5"/>
      <c r="W99" s="6"/>
      <c r="X99" s="5"/>
      <c r="Y99" s="6"/>
      <c r="Z99" s="3"/>
      <c r="AA99" s="4"/>
    </row>
    <row r="100" spans="1:27" x14ac:dyDescent="0.25">
      <c r="A100" s="32" t="str">
        <f>IF(F100="","",COUNTIF($C$16:C100,"APPEL"))</f>
        <v/>
      </c>
      <c r="C100" s="9"/>
      <c r="D100" s="9" t="str">
        <f t="shared" si="1"/>
        <v/>
      </c>
      <c r="E100" s="9"/>
      <c r="F100" s="9"/>
      <c r="G100" s="9"/>
      <c r="H100" s="9"/>
      <c r="I100" s="9"/>
      <c r="J100" s="10"/>
      <c r="K100" s="9"/>
      <c r="L100" s="9"/>
      <c r="M100" s="9"/>
      <c r="N100" s="5"/>
      <c r="O100" s="8"/>
      <c r="P100" s="5"/>
      <c r="Q100" s="6"/>
      <c r="R100" s="5"/>
      <c r="S100" s="6"/>
      <c r="T100" s="5"/>
      <c r="U100" s="6"/>
      <c r="V100" s="5"/>
      <c r="W100" s="6"/>
      <c r="X100" s="5"/>
      <c r="Y100" s="6"/>
      <c r="Z100" s="3"/>
      <c r="AA100" s="4"/>
    </row>
    <row r="101" spans="1:27" x14ac:dyDescent="0.25">
      <c r="A101" s="32" t="str">
        <f>IF(F101="","",COUNTIF($C$16:C101,"APPEL"))</f>
        <v/>
      </c>
      <c r="C101" s="9"/>
      <c r="D101" s="9" t="str">
        <f t="shared" si="1"/>
        <v/>
      </c>
      <c r="E101" s="9"/>
      <c r="F101" s="9"/>
      <c r="G101" s="9"/>
      <c r="H101" s="9"/>
      <c r="I101" s="9"/>
      <c r="J101" s="10"/>
      <c r="K101" s="9"/>
      <c r="L101" s="9"/>
      <c r="M101" s="9"/>
      <c r="N101" s="5"/>
      <c r="O101" s="8"/>
      <c r="P101" s="5"/>
      <c r="Q101" s="6"/>
      <c r="R101" s="5"/>
      <c r="S101" s="6"/>
      <c r="T101" s="5"/>
      <c r="U101" s="6"/>
      <c r="V101" s="5"/>
      <c r="W101" s="6"/>
      <c r="X101" s="5"/>
      <c r="Y101" s="6"/>
      <c r="Z101" s="3"/>
      <c r="AA101" s="4"/>
    </row>
    <row r="102" spans="1:27" x14ac:dyDescent="0.25">
      <c r="A102" s="32" t="str">
        <f>IF(F102="","",COUNTIF($C$16:C102,"APPEL"))</f>
        <v/>
      </c>
      <c r="C102" s="9"/>
      <c r="D102" s="9" t="str">
        <f t="shared" si="1"/>
        <v/>
      </c>
      <c r="E102" s="9"/>
      <c r="F102" s="9"/>
      <c r="G102" s="9"/>
      <c r="H102" s="9"/>
      <c r="I102" s="9"/>
      <c r="J102" s="10"/>
      <c r="K102" s="9"/>
      <c r="L102" s="9"/>
      <c r="M102" s="9"/>
      <c r="N102" s="5"/>
      <c r="O102" s="8"/>
      <c r="P102" s="5"/>
      <c r="Q102" s="6"/>
      <c r="R102" s="5"/>
      <c r="S102" s="6"/>
      <c r="T102" s="5"/>
      <c r="U102" s="6"/>
      <c r="V102" s="5"/>
      <c r="W102" s="6"/>
      <c r="X102" s="5"/>
      <c r="Y102" s="6"/>
      <c r="Z102" s="3"/>
      <c r="AA102" s="4"/>
    </row>
    <row r="103" spans="1:27" x14ac:dyDescent="0.25">
      <c r="A103" s="32" t="str">
        <f>IF(F103="","",COUNTIF($C$16:C103,"APPEL"))</f>
        <v/>
      </c>
      <c r="C103" s="9"/>
      <c r="D103" s="9" t="str">
        <f t="shared" si="1"/>
        <v/>
      </c>
      <c r="E103" s="9"/>
      <c r="F103" s="9"/>
      <c r="G103" s="9"/>
      <c r="H103" s="9"/>
      <c r="I103" s="9"/>
      <c r="J103" s="10"/>
      <c r="K103" s="9"/>
      <c r="L103" s="9"/>
      <c r="M103" s="9"/>
      <c r="N103" s="5"/>
      <c r="O103" s="8"/>
      <c r="P103" s="5"/>
      <c r="Q103" s="6"/>
      <c r="R103" s="5"/>
      <c r="S103" s="6"/>
      <c r="T103" s="5"/>
      <c r="U103" s="6"/>
      <c r="V103" s="5"/>
      <c r="W103" s="6"/>
      <c r="X103" s="5"/>
      <c r="Y103" s="6"/>
      <c r="Z103" s="3"/>
      <c r="AA103" s="4"/>
    </row>
    <row r="104" spans="1:27" x14ac:dyDescent="0.25">
      <c r="A104" s="32" t="str">
        <f>IF(F104="","",COUNTIF($C$16:C104,"APPEL"))</f>
        <v/>
      </c>
      <c r="C104" s="9"/>
      <c r="D104" s="9" t="str">
        <f t="shared" si="1"/>
        <v/>
      </c>
      <c r="E104" s="9"/>
      <c r="F104" s="9"/>
      <c r="G104" s="9"/>
      <c r="H104" s="9"/>
      <c r="I104" s="9"/>
      <c r="J104" s="10"/>
      <c r="K104" s="9"/>
      <c r="L104" s="9"/>
      <c r="M104" s="9"/>
      <c r="N104" s="5"/>
      <c r="O104" s="8"/>
      <c r="P104" s="5"/>
      <c r="Q104" s="6"/>
      <c r="R104" s="5"/>
      <c r="S104" s="6"/>
      <c r="T104" s="5"/>
      <c r="U104" s="6"/>
      <c r="V104" s="5"/>
      <c r="W104" s="6"/>
      <c r="X104" s="5"/>
      <c r="Y104" s="6"/>
      <c r="Z104" s="3"/>
      <c r="AA104" s="4"/>
    </row>
    <row r="105" spans="1:27" x14ac:dyDescent="0.25">
      <c r="A105" s="32" t="str">
        <f>IF(F105="","",COUNTIF($C$16:C105,"APPEL"))</f>
        <v/>
      </c>
      <c r="C105" s="9"/>
      <c r="D105" s="9" t="str">
        <f t="shared" si="1"/>
        <v/>
      </c>
      <c r="E105" s="9"/>
      <c r="F105" s="9"/>
      <c r="G105" s="9"/>
      <c r="H105" s="9"/>
      <c r="I105" s="9"/>
      <c r="J105" s="10"/>
      <c r="K105" s="9"/>
      <c r="L105" s="9"/>
      <c r="M105" s="9"/>
      <c r="N105" s="5"/>
      <c r="O105" s="8"/>
      <c r="P105" s="5"/>
      <c r="Q105" s="6"/>
      <c r="R105" s="5"/>
      <c r="S105" s="6"/>
      <c r="T105" s="5"/>
      <c r="U105" s="6"/>
      <c r="V105" s="5"/>
      <c r="W105" s="6"/>
      <c r="X105" s="5"/>
      <c r="Y105" s="6"/>
      <c r="Z105" s="3"/>
      <c r="AA105" s="4"/>
    </row>
    <row r="106" spans="1:27" x14ac:dyDescent="0.25">
      <c r="A106" s="32" t="str">
        <f>IF(F106="","",COUNTIF($C$16:C106,"APPEL"))</f>
        <v/>
      </c>
      <c r="C106" s="9"/>
      <c r="D106" s="9" t="str">
        <f t="shared" si="1"/>
        <v/>
      </c>
      <c r="E106" s="9"/>
      <c r="F106" s="9"/>
      <c r="G106" s="9"/>
      <c r="H106" s="9"/>
      <c r="I106" s="9"/>
      <c r="J106" s="10"/>
      <c r="K106" s="9"/>
      <c r="L106" s="9"/>
      <c r="M106" s="9"/>
      <c r="N106" s="5"/>
      <c r="O106" s="8"/>
      <c r="P106" s="5"/>
      <c r="Q106" s="6"/>
      <c r="R106" s="5"/>
      <c r="S106" s="6"/>
      <c r="T106" s="5"/>
      <c r="U106" s="6"/>
      <c r="V106" s="5"/>
      <c r="W106" s="6"/>
      <c r="X106" s="5"/>
      <c r="Y106" s="6"/>
      <c r="Z106" s="3"/>
      <c r="AA106" s="4"/>
    </row>
    <row r="107" spans="1:27" x14ac:dyDescent="0.25">
      <c r="A107" s="32" t="str">
        <f>IF(F107="","",COUNTIF($C$16:C107,"APPEL"))</f>
        <v/>
      </c>
      <c r="C107" s="9"/>
      <c r="D107" s="9" t="str">
        <f t="shared" si="1"/>
        <v/>
      </c>
      <c r="E107" s="9"/>
      <c r="F107" s="9"/>
      <c r="G107" s="9"/>
      <c r="H107" s="9"/>
      <c r="I107" s="9"/>
      <c r="J107" s="10"/>
      <c r="K107" s="9"/>
      <c r="L107" s="9"/>
      <c r="M107" s="9"/>
      <c r="N107" s="5"/>
      <c r="O107" s="8"/>
      <c r="P107" s="5"/>
      <c r="Q107" s="6"/>
      <c r="R107" s="5"/>
      <c r="S107" s="6"/>
      <c r="T107" s="5"/>
      <c r="U107" s="6"/>
      <c r="V107" s="5"/>
      <c r="W107" s="6"/>
      <c r="X107" s="5"/>
      <c r="Y107" s="6"/>
      <c r="Z107" s="3"/>
      <c r="AA107" s="4"/>
    </row>
    <row r="108" spans="1:27" x14ac:dyDescent="0.25">
      <c r="A108" s="32" t="str">
        <f>IF(F108="","",COUNTIF($C$16:C108,"APPEL"))</f>
        <v/>
      </c>
      <c r="C108" s="9"/>
      <c r="D108" s="9" t="str">
        <f t="shared" si="1"/>
        <v/>
      </c>
      <c r="E108" s="9"/>
      <c r="F108" s="9"/>
      <c r="G108" s="9"/>
      <c r="H108" s="9"/>
      <c r="I108" s="9"/>
      <c r="J108" s="10"/>
      <c r="K108" s="9"/>
      <c r="L108" s="9"/>
      <c r="M108" s="9"/>
      <c r="N108" s="5"/>
      <c r="O108" s="8"/>
      <c r="P108" s="5"/>
      <c r="Q108" s="6"/>
      <c r="R108" s="5"/>
      <c r="S108" s="6"/>
      <c r="T108" s="5"/>
      <c r="U108" s="6"/>
      <c r="V108" s="5"/>
      <c r="W108" s="6"/>
      <c r="X108" s="5"/>
      <c r="Y108" s="6"/>
      <c r="Z108" s="3"/>
      <c r="AA108" s="4"/>
    </row>
    <row r="109" spans="1:27" x14ac:dyDescent="0.25">
      <c r="A109" s="32" t="str">
        <f>IF(F109="","",COUNTIF($C$16:C109,"APPEL"))</f>
        <v/>
      </c>
      <c r="C109" s="9"/>
      <c r="D109" s="9" t="str">
        <f t="shared" si="1"/>
        <v/>
      </c>
      <c r="E109" s="9"/>
      <c r="F109" s="9"/>
      <c r="G109" s="9"/>
      <c r="H109" s="9"/>
      <c r="I109" s="9"/>
      <c r="J109" s="10"/>
      <c r="K109" s="9"/>
      <c r="L109" s="9"/>
      <c r="M109" s="9"/>
      <c r="N109" s="5"/>
      <c r="O109" s="8"/>
      <c r="P109" s="5"/>
      <c r="Q109" s="6"/>
      <c r="R109" s="5"/>
      <c r="S109" s="6"/>
      <c r="T109" s="5"/>
      <c r="U109" s="6"/>
      <c r="V109" s="5"/>
      <c r="W109" s="6"/>
      <c r="X109" s="5"/>
      <c r="Y109" s="6"/>
      <c r="Z109" s="3"/>
      <c r="AA109" s="4"/>
    </row>
    <row r="110" spans="1:27" x14ac:dyDescent="0.25">
      <c r="A110" s="32" t="str">
        <f>IF(F110="","",COUNTIF($C$16:C110,"APPEL"))</f>
        <v/>
      </c>
      <c r="C110" s="9"/>
      <c r="D110" s="9" t="str">
        <f t="shared" si="1"/>
        <v/>
      </c>
      <c r="E110" s="9"/>
      <c r="F110" s="9"/>
      <c r="G110" s="9"/>
      <c r="H110" s="9"/>
      <c r="I110" s="9"/>
      <c r="J110" s="10"/>
      <c r="K110" s="9"/>
      <c r="L110" s="9"/>
      <c r="M110" s="9"/>
      <c r="N110" s="5"/>
      <c r="O110" s="8"/>
      <c r="P110" s="5"/>
      <c r="Q110" s="6"/>
      <c r="R110" s="5"/>
      <c r="S110" s="6"/>
      <c r="T110" s="5"/>
      <c r="U110" s="6"/>
      <c r="V110" s="5"/>
      <c r="W110" s="6"/>
      <c r="X110" s="5"/>
      <c r="Y110" s="6"/>
      <c r="Z110" s="3"/>
      <c r="AA110" s="4"/>
    </row>
    <row r="111" spans="1:27" x14ac:dyDescent="0.25">
      <c r="A111" s="32" t="str">
        <f>IF(F111="","",COUNTIF($C$16:C111,"APPEL"))</f>
        <v/>
      </c>
      <c r="C111" s="9"/>
      <c r="D111" s="9" t="str">
        <f t="shared" si="1"/>
        <v/>
      </c>
      <c r="E111" s="9"/>
      <c r="F111" s="9"/>
      <c r="G111" s="9"/>
      <c r="H111" s="9"/>
      <c r="I111" s="9"/>
      <c r="J111" s="10"/>
      <c r="K111" s="9"/>
      <c r="L111" s="9"/>
      <c r="M111" s="9"/>
      <c r="N111" s="5"/>
      <c r="O111" s="8"/>
      <c r="P111" s="5"/>
      <c r="Q111" s="6"/>
      <c r="R111" s="5"/>
      <c r="S111" s="6"/>
      <c r="T111" s="5"/>
      <c r="U111" s="6"/>
      <c r="V111" s="5"/>
      <c r="W111" s="6"/>
      <c r="X111" s="5"/>
      <c r="Y111" s="6"/>
      <c r="Z111" s="3"/>
      <c r="AA111" s="4"/>
    </row>
    <row r="112" spans="1:27" x14ac:dyDescent="0.25">
      <c r="A112" s="32" t="str">
        <f>IF(F112="","",COUNTIF($C$16:C112,"APPEL"))</f>
        <v/>
      </c>
      <c r="C112" s="9"/>
      <c r="D112" s="9" t="str">
        <f t="shared" si="1"/>
        <v/>
      </c>
      <c r="E112" s="9"/>
      <c r="F112" s="9"/>
      <c r="G112" s="9"/>
      <c r="H112" s="9"/>
      <c r="I112" s="9"/>
      <c r="J112" s="10"/>
      <c r="K112" s="9"/>
      <c r="L112" s="9"/>
      <c r="M112" s="9"/>
      <c r="N112" s="5"/>
      <c r="O112" s="8"/>
      <c r="P112" s="5"/>
      <c r="Q112" s="6"/>
      <c r="R112" s="5"/>
      <c r="S112" s="6"/>
      <c r="T112" s="5"/>
      <c r="U112" s="6"/>
      <c r="V112" s="5"/>
      <c r="W112" s="6"/>
      <c r="X112" s="5"/>
      <c r="Y112" s="6"/>
      <c r="Z112" s="3"/>
      <c r="AA112" s="4"/>
    </row>
    <row r="113" spans="1:27" x14ac:dyDescent="0.25">
      <c r="A113" s="32" t="str">
        <f>IF(F113="","",COUNTIF($C$16:C113,"APPEL"))</f>
        <v/>
      </c>
      <c r="C113" s="9"/>
      <c r="D113" s="9" t="str">
        <f t="shared" si="1"/>
        <v/>
      </c>
      <c r="E113" s="9"/>
      <c r="F113" s="9"/>
      <c r="G113" s="9"/>
      <c r="H113" s="9"/>
      <c r="I113" s="9"/>
      <c r="J113" s="10"/>
      <c r="K113" s="9"/>
      <c r="L113" s="9"/>
      <c r="M113" s="9"/>
      <c r="N113" s="5"/>
      <c r="O113" s="8"/>
      <c r="P113" s="5"/>
      <c r="Q113" s="6"/>
      <c r="R113" s="5"/>
      <c r="S113" s="6"/>
      <c r="T113" s="5"/>
      <c r="U113" s="6"/>
      <c r="V113" s="5"/>
      <c r="W113" s="6"/>
      <c r="X113" s="5"/>
      <c r="Y113" s="6"/>
      <c r="Z113" s="3"/>
      <c r="AA113" s="4"/>
    </row>
    <row r="114" spans="1:27" x14ac:dyDescent="0.25">
      <c r="A114" s="32" t="str">
        <f>IF(F114="","",COUNTIF($C$16:C114,"APPEL"))</f>
        <v/>
      </c>
      <c r="C114" s="9"/>
      <c r="D114" s="9" t="str">
        <f t="shared" si="1"/>
        <v/>
      </c>
      <c r="E114" s="9"/>
      <c r="F114" s="9"/>
      <c r="G114" s="9"/>
      <c r="H114" s="9"/>
      <c r="I114" s="9"/>
      <c r="J114" s="10"/>
      <c r="K114" s="9"/>
      <c r="L114" s="9"/>
      <c r="M114" s="9"/>
      <c r="N114" s="5"/>
      <c r="O114" s="8"/>
      <c r="P114" s="5"/>
      <c r="Q114" s="6"/>
      <c r="R114" s="5"/>
      <c r="S114" s="6"/>
      <c r="T114" s="5"/>
      <c r="U114" s="6"/>
      <c r="V114" s="5"/>
      <c r="W114" s="6"/>
      <c r="X114" s="5"/>
      <c r="Y114" s="6"/>
      <c r="Z114" s="3"/>
      <c r="AA114" s="4"/>
    </row>
    <row r="115" spans="1:27" x14ac:dyDescent="0.25">
      <c r="A115" s="32" t="str">
        <f>IF(F115="","",COUNTIF($C$16:C115,"APPEL"))</f>
        <v/>
      </c>
      <c r="C115" s="9"/>
      <c r="D115" s="9" t="str">
        <f t="shared" si="1"/>
        <v/>
      </c>
      <c r="E115" s="9"/>
      <c r="F115" s="9"/>
      <c r="G115" s="9"/>
      <c r="H115" s="9"/>
      <c r="I115" s="9"/>
      <c r="J115" s="10"/>
      <c r="K115" s="9"/>
      <c r="L115" s="9"/>
      <c r="M115" s="9"/>
      <c r="N115" s="5"/>
      <c r="O115" s="8"/>
      <c r="P115" s="5"/>
      <c r="Q115" s="6"/>
      <c r="R115" s="5"/>
      <c r="S115" s="6"/>
      <c r="T115" s="5"/>
      <c r="U115" s="6"/>
      <c r="V115" s="5"/>
      <c r="W115" s="6"/>
      <c r="X115" s="5"/>
      <c r="Y115" s="6"/>
      <c r="Z115" s="3"/>
      <c r="AA115" s="4"/>
    </row>
    <row r="116" spans="1:27" x14ac:dyDescent="0.25">
      <c r="A116" s="32" t="str">
        <f>IF(F116="","",COUNTIF($C$16:C116,"APPEL"))</f>
        <v/>
      </c>
      <c r="C116" s="9"/>
      <c r="D116" s="9" t="str">
        <f t="shared" si="1"/>
        <v/>
      </c>
      <c r="E116" s="9"/>
      <c r="F116" s="9"/>
      <c r="G116" s="9"/>
      <c r="H116" s="9"/>
      <c r="I116" s="9"/>
      <c r="J116" s="10"/>
      <c r="K116" s="9"/>
      <c r="L116" s="9"/>
      <c r="M116" s="9"/>
      <c r="N116" s="5"/>
      <c r="O116" s="8"/>
      <c r="P116" s="5"/>
      <c r="Q116" s="6"/>
      <c r="R116" s="5"/>
      <c r="S116" s="6"/>
      <c r="T116" s="5"/>
      <c r="U116" s="6"/>
      <c r="V116" s="5"/>
      <c r="W116" s="6"/>
      <c r="X116" s="5"/>
      <c r="Y116" s="6"/>
      <c r="Z116" s="3"/>
      <c r="AA116" s="4"/>
    </row>
    <row r="117" spans="1:27" x14ac:dyDescent="0.25">
      <c r="A117" s="32" t="str">
        <f>IF(F117="","",COUNTIF($C$16:C117,"APPEL"))</f>
        <v/>
      </c>
      <c r="C117" s="9"/>
      <c r="D117" s="9" t="str">
        <f t="shared" si="1"/>
        <v/>
      </c>
      <c r="E117" s="9"/>
      <c r="F117" s="9"/>
      <c r="G117" s="9"/>
      <c r="H117" s="9"/>
      <c r="I117" s="9"/>
      <c r="J117" s="10"/>
      <c r="K117" s="9"/>
      <c r="L117" s="9"/>
      <c r="M117" s="9"/>
      <c r="N117" s="5"/>
      <c r="O117" s="8"/>
      <c r="P117" s="5"/>
      <c r="Q117" s="6"/>
      <c r="R117" s="5"/>
      <c r="S117" s="6"/>
      <c r="T117" s="5"/>
      <c r="U117" s="6"/>
      <c r="V117" s="5"/>
      <c r="W117" s="6"/>
      <c r="X117" s="5"/>
      <c r="Y117" s="6"/>
      <c r="Z117" s="3"/>
      <c r="AA117" s="4"/>
    </row>
    <row r="118" spans="1:27" x14ac:dyDescent="0.25">
      <c r="A118" s="32" t="str">
        <f>IF(F118="","",COUNTIF($C$16:C118,"APPEL"))</f>
        <v/>
      </c>
      <c r="C118" s="9"/>
      <c r="D118" s="9" t="str">
        <f t="shared" si="1"/>
        <v/>
      </c>
      <c r="E118" s="9"/>
      <c r="F118" s="9"/>
      <c r="G118" s="9"/>
      <c r="H118" s="9"/>
      <c r="I118" s="9"/>
      <c r="J118" s="10"/>
      <c r="K118" s="9"/>
      <c r="L118" s="9"/>
      <c r="M118" s="9"/>
      <c r="N118" s="5"/>
      <c r="O118" s="8"/>
      <c r="P118" s="5"/>
      <c r="Q118" s="6"/>
      <c r="R118" s="5"/>
      <c r="S118" s="6"/>
      <c r="T118" s="5"/>
      <c r="U118" s="6"/>
      <c r="V118" s="5"/>
      <c r="W118" s="6"/>
      <c r="X118" s="5"/>
      <c r="Y118" s="6"/>
      <c r="Z118" s="3"/>
      <c r="AA118" s="4"/>
    </row>
    <row r="119" spans="1:27" x14ac:dyDescent="0.25">
      <c r="A119" s="32" t="str">
        <f>IF(F119="","",COUNTIF($C$16:C119,"APPEL"))</f>
        <v/>
      </c>
      <c r="C119" s="9"/>
      <c r="D119" s="9" t="str">
        <f t="shared" si="1"/>
        <v/>
      </c>
      <c r="E119" s="9"/>
      <c r="F119" s="9"/>
      <c r="G119" s="9"/>
      <c r="H119" s="9"/>
      <c r="I119" s="9"/>
      <c r="J119" s="10"/>
      <c r="K119" s="9"/>
      <c r="L119" s="9"/>
      <c r="M119" s="9"/>
      <c r="N119" s="5"/>
      <c r="O119" s="8"/>
      <c r="P119" s="5"/>
      <c r="Q119" s="6"/>
      <c r="R119" s="5"/>
      <c r="S119" s="6"/>
      <c r="T119" s="5"/>
      <c r="U119" s="6"/>
      <c r="V119" s="5"/>
      <c r="W119" s="6"/>
      <c r="X119" s="5"/>
      <c r="Y119" s="6"/>
      <c r="Z119" s="3"/>
      <c r="AA119" s="4"/>
    </row>
    <row r="120" spans="1:27" x14ac:dyDescent="0.25">
      <c r="A120" s="32" t="str">
        <f>IF(F120="","",COUNTIF($C$16:C120,"APPEL"))</f>
        <v/>
      </c>
      <c r="C120" s="9"/>
      <c r="D120" s="9" t="str">
        <f t="shared" si="1"/>
        <v/>
      </c>
      <c r="E120" s="9"/>
      <c r="F120" s="9"/>
      <c r="G120" s="9"/>
      <c r="H120" s="9"/>
      <c r="I120" s="9"/>
      <c r="J120" s="10"/>
      <c r="K120" s="9"/>
      <c r="L120" s="9"/>
      <c r="M120" s="9"/>
      <c r="N120" s="5"/>
      <c r="O120" s="8"/>
      <c r="P120" s="5"/>
      <c r="Q120" s="6"/>
      <c r="R120" s="5"/>
      <c r="S120" s="6"/>
      <c r="T120" s="5"/>
      <c r="U120" s="6"/>
      <c r="V120" s="5"/>
      <c r="W120" s="6"/>
      <c r="X120" s="5"/>
      <c r="Y120" s="6"/>
      <c r="Z120" s="3"/>
      <c r="AA120" s="4"/>
    </row>
    <row r="121" spans="1:27" x14ac:dyDescent="0.25">
      <c r="A121" s="32" t="str">
        <f>IF(F121="","",COUNTIF($C$16:C121,"APPEL"))</f>
        <v/>
      </c>
      <c r="C121" s="9"/>
      <c r="D121" s="9" t="str">
        <f t="shared" si="1"/>
        <v/>
      </c>
      <c r="E121" s="9"/>
      <c r="F121" s="9"/>
      <c r="G121" s="9"/>
      <c r="H121" s="9"/>
      <c r="I121" s="9"/>
      <c r="J121" s="10"/>
      <c r="K121" s="9"/>
      <c r="L121" s="9"/>
      <c r="M121" s="9"/>
      <c r="N121" s="5"/>
      <c r="O121" s="8"/>
      <c r="P121" s="5"/>
      <c r="Q121" s="6"/>
      <c r="R121" s="5"/>
      <c r="S121" s="6"/>
      <c r="T121" s="5"/>
      <c r="U121" s="6"/>
      <c r="V121" s="5"/>
      <c r="W121" s="6"/>
      <c r="X121" s="5"/>
      <c r="Y121" s="6"/>
      <c r="Z121" s="3"/>
      <c r="AA121" s="4"/>
    </row>
    <row r="122" spans="1:27" x14ac:dyDescent="0.25">
      <c r="A122" s="32" t="str">
        <f>IF(F122="","",COUNTIF($C$16:C122,"APPEL"))</f>
        <v/>
      </c>
      <c r="C122" s="9"/>
      <c r="D122" s="9" t="str">
        <f t="shared" si="1"/>
        <v/>
      </c>
      <c r="E122" s="9"/>
      <c r="F122" s="9"/>
      <c r="G122" s="9"/>
      <c r="H122" s="9"/>
      <c r="I122" s="9"/>
      <c r="J122" s="10"/>
      <c r="K122" s="9"/>
      <c r="L122" s="9"/>
      <c r="M122" s="9"/>
      <c r="N122" s="5"/>
      <c r="O122" s="8"/>
      <c r="P122" s="5"/>
      <c r="Q122" s="6"/>
      <c r="R122" s="5"/>
      <c r="S122" s="6"/>
      <c r="T122" s="5"/>
      <c r="U122" s="6"/>
      <c r="V122" s="5"/>
      <c r="W122" s="6"/>
      <c r="X122" s="5"/>
      <c r="Y122" s="6"/>
      <c r="Z122" s="3"/>
      <c r="AA122" s="4"/>
    </row>
    <row r="123" spans="1:27" x14ac:dyDescent="0.25">
      <c r="A123" s="32" t="str">
        <f>IF(F123="","",COUNTIF($C$16:C123,"APPEL"))</f>
        <v/>
      </c>
      <c r="C123" s="9"/>
      <c r="D123" s="9" t="str">
        <f t="shared" si="1"/>
        <v/>
      </c>
      <c r="E123" s="9"/>
      <c r="F123" s="9"/>
      <c r="G123" s="9"/>
      <c r="H123" s="9"/>
      <c r="I123" s="9"/>
      <c r="J123" s="10"/>
      <c r="K123" s="9"/>
      <c r="L123" s="9"/>
      <c r="M123" s="9"/>
      <c r="N123" s="5"/>
      <c r="O123" s="8"/>
      <c r="P123" s="5"/>
      <c r="Q123" s="6"/>
      <c r="R123" s="5"/>
      <c r="S123" s="6"/>
      <c r="T123" s="5"/>
      <c r="U123" s="6"/>
      <c r="V123" s="5"/>
      <c r="W123" s="6"/>
      <c r="X123" s="5"/>
      <c r="Y123" s="6"/>
      <c r="Z123" s="3"/>
      <c r="AA123" s="4"/>
    </row>
    <row r="124" spans="1:27" x14ac:dyDescent="0.25">
      <c r="A124" s="32" t="str">
        <f>IF(F124="","",COUNTIF($C$16:C124,"APPEL"))</f>
        <v/>
      </c>
      <c r="C124" s="9"/>
      <c r="D124" s="9" t="str">
        <f t="shared" si="1"/>
        <v/>
      </c>
      <c r="E124" s="9"/>
      <c r="F124" s="9"/>
      <c r="G124" s="9"/>
      <c r="H124" s="9"/>
      <c r="I124" s="9"/>
      <c r="J124" s="10"/>
      <c r="K124" s="9"/>
      <c r="L124" s="9"/>
      <c r="M124" s="9"/>
      <c r="N124" s="5"/>
      <c r="O124" s="8"/>
      <c r="P124" s="5"/>
      <c r="Q124" s="6"/>
      <c r="R124" s="5"/>
      <c r="S124" s="6"/>
      <c r="T124" s="5"/>
      <c r="U124" s="6"/>
      <c r="V124" s="5"/>
      <c r="W124" s="6"/>
      <c r="X124" s="5"/>
      <c r="Y124" s="6"/>
      <c r="Z124" s="3"/>
      <c r="AA124" s="4"/>
    </row>
    <row r="125" spans="1:27" x14ac:dyDescent="0.25">
      <c r="A125" s="32" t="str">
        <f>IF(F125="","",COUNTIF($C$16:C125,"APPEL"))</f>
        <v/>
      </c>
      <c r="C125" s="9"/>
      <c r="D125" s="9" t="str">
        <f t="shared" si="1"/>
        <v/>
      </c>
      <c r="E125" s="9"/>
      <c r="F125" s="9"/>
      <c r="G125" s="9"/>
      <c r="H125" s="9"/>
      <c r="I125" s="9"/>
      <c r="J125" s="10"/>
      <c r="K125" s="9"/>
      <c r="L125" s="9"/>
      <c r="M125" s="9"/>
      <c r="N125" s="5"/>
      <c r="O125" s="8"/>
      <c r="P125" s="5"/>
      <c r="Q125" s="6"/>
      <c r="R125" s="5"/>
      <c r="S125" s="6"/>
      <c r="T125" s="5"/>
      <c r="U125" s="6"/>
      <c r="V125" s="5"/>
      <c r="W125" s="6"/>
      <c r="X125" s="5"/>
      <c r="Y125" s="6"/>
      <c r="Z125" s="3"/>
      <c r="AA125" s="4"/>
    </row>
    <row r="126" spans="1:27" x14ac:dyDescent="0.25">
      <c r="A126" s="32" t="str">
        <f>IF(F126="","",COUNTIF($C$16:C126,"APPEL"))</f>
        <v/>
      </c>
      <c r="C126" s="9"/>
      <c r="D126" s="9" t="str">
        <f t="shared" si="1"/>
        <v/>
      </c>
      <c r="E126" s="9"/>
      <c r="F126" s="9"/>
      <c r="G126" s="9"/>
      <c r="H126" s="9"/>
      <c r="I126" s="9"/>
      <c r="J126" s="10"/>
      <c r="K126" s="9"/>
      <c r="L126" s="9"/>
      <c r="M126" s="9"/>
      <c r="N126" s="5"/>
      <c r="O126" s="8"/>
      <c r="P126" s="5"/>
      <c r="Q126" s="6"/>
      <c r="R126" s="5"/>
      <c r="S126" s="6"/>
      <c r="T126" s="5"/>
      <c r="U126" s="6"/>
      <c r="V126" s="5"/>
      <c r="W126" s="6"/>
      <c r="X126" s="5"/>
      <c r="Y126" s="6"/>
      <c r="Z126" s="3"/>
      <c r="AA126" s="4"/>
    </row>
    <row r="127" spans="1:27" x14ac:dyDescent="0.25">
      <c r="A127" s="32" t="str">
        <f>IF(F127="","",COUNTIF($C$16:C127,"APPEL"))</f>
        <v/>
      </c>
      <c r="C127" s="9"/>
      <c r="D127" s="9" t="str">
        <f t="shared" si="1"/>
        <v/>
      </c>
      <c r="E127" s="9"/>
      <c r="F127" s="9"/>
      <c r="G127" s="9"/>
      <c r="H127" s="9"/>
      <c r="I127" s="9"/>
      <c r="J127" s="10"/>
      <c r="K127" s="9"/>
      <c r="L127" s="9"/>
      <c r="M127" s="9"/>
      <c r="N127" s="5"/>
      <c r="O127" s="8"/>
      <c r="P127" s="5"/>
      <c r="Q127" s="6"/>
      <c r="R127" s="5"/>
      <c r="S127" s="6"/>
      <c r="T127" s="5"/>
      <c r="U127" s="6"/>
      <c r="V127" s="5"/>
      <c r="W127" s="6"/>
      <c r="X127" s="5"/>
      <c r="Y127" s="6"/>
      <c r="Z127" s="3"/>
      <c r="AA127" s="4"/>
    </row>
    <row r="128" spans="1:27" x14ac:dyDescent="0.25">
      <c r="A128" s="32" t="str">
        <f>IF(F128="","",COUNTIF($C$16:C128,"APPEL"))</f>
        <v/>
      </c>
      <c r="C128" s="9"/>
      <c r="D128" s="9" t="str">
        <f t="shared" si="1"/>
        <v/>
      </c>
      <c r="E128" s="9"/>
      <c r="F128" s="9"/>
      <c r="G128" s="9"/>
      <c r="H128" s="9"/>
      <c r="I128" s="9"/>
      <c r="J128" s="10"/>
      <c r="K128" s="9"/>
      <c r="L128" s="9"/>
      <c r="M128" s="9"/>
      <c r="N128" s="5"/>
      <c r="O128" s="8"/>
      <c r="P128" s="5"/>
      <c r="Q128" s="6"/>
      <c r="R128" s="5"/>
      <c r="S128" s="6"/>
      <c r="T128" s="5"/>
      <c r="U128" s="6"/>
      <c r="V128" s="5"/>
      <c r="W128" s="6"/>
      <c r="X128" s="5"/>
      <c r="Y128" s="6"/>
      <c r="Z128" s="3"/>
      <c r="AA128" s="4"/>
    </row>
    <row r="129" spans="1:27" x14ac:dyDescent="0.25">
      <c r="A129" s="32" t="str">
        <f>IF(F129="","",COUNTIF($C$16:C129,"APPEL"))</f>
        <v/>
      </c>
      <c r="C129" s="9"/>
      <c r="D129" s="9" t="str">
        <f t="shared" si="1"/>
        <v/>
      </c>
      <c r="E129" s="9"/>
      <c r="F129" s="9"/>
      <c r="G129" s="9"/>
      <c r="H129" s="9"/>
      <c r="I129" s="9"/>
      <c r="J129" s="10"/>
      <c r="K129" s="9"/>
      <c r="L129" s="9"/>
      <c r="M129" s="9"/>
      <c r="N129" s="5"/>
      <c r="O129" s="8"/>
      <c r="P129" s="5"/>
      <c r="Q129" s="6"/>
      <c r="R129" s="5"/>
      <c r="S129" s="6"/>
      <c r="T129" s="5"/>
      <c r="U129" s="6"/>
      <c r="V129" s="5"/>
      <c r="W129" s="6"/>
      <c r="X129" s="5"/>
      <c r="Y129" s="6"/>
      <c r="Z129" s="3"/>
      <c r="AA129" s="4"/>
    </row>
    <row r="130" spans="1:27" x14ac:dyDescent="0.25">
      <c r="A130" s="32" t="str">
        <f>IF(F130="","",COUNTIF($C$16:C130,"APPEL"))</f>
        <v/>
      </c>
      <c r="C130" s="9"/>
      <c r="D130" s="9" t="str">
        <f t="shared" si="1"/>
        <v/>
      </c>
      <c r="E130" s="9"/>
      <c r="F130" s="9"/>
      <c r="G130" s="9"/>
      <c r="H130" s="9"/>
      <c r="I130" s="9"/>
      <c r="J130" s="10"/>
      <c r="K130" s="9"/>
      <c r="L130" s="9"/>
      <c r="M130" s="9"/>
      <c r="N130" s="5"/>
      <c r="O130" s="8"/>
      <c r="P130" s="5"/>
      <c r="Q130" s="6"/>
      <c r="R130" s="5"/>
      <c r="S130" s="6"/>
      <c r="T130" s="5"/>
      <c r="U130" s="6"/>
      <c r="V130" s="5"/>
      <c r="W130" s="6"/>
      <c r="X130" s="5"/>
      <c r="Y130" s="6"/>
      <c r="Z130" s="3"/>
      <c r="AA130" s="4"/>
    </row>
    <row r="131" spans="1:27" x14ac:dyDescent="0.25">
      <c r="A131" s="32" t="str">
        <f>IF(F131="","",COUNTIF($C$16:C131,"APPEL"))</f>
        <v/>
      </c>
      <c r="C131" s="9"/>
      <c r="D131" s="9" t="str">
        <f t="shared" si="1"/>
        <v/>
      </c>
      <c r="E131" s="9"/>
      <c r="F131" s="9"/>
      <c r="G131" s="9"/>
      <c r="H131" s="9"/>
      <c r="I131" s="9"/>
      <c r="J131" s="10"/>
      <c r="K131" s="9"/>
      <c r="L131" s="9"/>
      <c r="M131" s="9"/>
      <c r="N131" s="5"/>
      <c r="O131" s="8"/>
      <c r="P131" s="5"/>
      <c r="Q131" s="6"/>
      <c r="R131" s="5"/>
      <c r="S131" s="6"/>
      <c r="T131" s="5"/>
      <c r="U131" s="6"/>
      <c r="V131" s="5"/>
      <c r="W131" s="6"/>
      <c r="X131" s="5"/>
      <c r="Y131" s="6"/>
      <c r="Z131" s="3"/>
      <c r="AA131" s="4"/>
    </row>
    <row r="132" spans="1:27" x14ac:dyDescent="0.25">
      <c r="A132" s="32" t="str">
        <f>IF(F132="","",COUNTIF($C$16:C132,"APPEL"))</f>
        <v/>
      </c>
      <c r="C132" s="9"/>
      <c r="D132" s="9" t="str">
        <f t="shared" si="1"/>
        <v/>
      </c>
      <c r="E132" s="9"/>
      <c r="F132" s="9"/>
      <c r="G132" s="9"/>
      <c r="H132" s="9"/>
      <c r="I132" s="9"/>
      <c r="J132" s="10"/>
      <c r="K132" s="9"/>
      <c r="L132" s="9"/>
      <c r="M132" s="9"/>
      <c r="N132" s="5"/>
      <c r="O132" s="8"/>
      <c r="P132" s="5"/>
      <c r="Q132" s="6"/>
      <c r="R132" s="5"/>
      <c r="S132" s="6"/>
      <c r="T132" s="5"/>
      <c r="U132" s="6"/>
      <c r="V132" s="5"/>
      <c r="W132" s="6"/>
      <c r="X132" s="5"/>
      <c r="Y132" s="6"/>
      <c r="Z132" s="3"/>
      <c r="AA132" s="4"/>
    </row>
    <row r="133" spans="1:27" x14ac:dyDescent="0.25">
      <c r="A133" s="32" t="str">
        <f>IF(F133="","",COUNTIF($C$16:C133,"APPEL"))</f>
        <v/>
      </c>
      <c r="C133" s="9"/>
      <c r="D133" s="9" t="str">
        <f t="shared" si="1"/>
        <v/>
      </c>
      <c r="E133" s="9"/>
      <c r="F133" s="9"/>
      <c r="G133" s="9"/>
      <c r="H133" s="9"/>
      <c r="I133" s="9"/>
      <c r="J133" s="10"/>
      <c r="K133" s="9"/>
      <c r="L133" s="9"/>
      <c r="M133" s="9"/>
      <c r="N133" s="5"/>
      <c r="O133" s="8"/>
      <c r="P133" s="5"/>
      <c r="Q133" s="6"/>
      <c r="R133" s="5"/>
      <c r="S133" s="6"/>
      <c r="T133" s="5"/>
      <c r="U133" s="6"/>
      <c r="V133" s="5"/>
      <c r="W133" s="6"/>
      <c r="X133" s="5"/>
      <c r="Y133" s="6"/>
      <c r="Z133" s="3"/>
      <c r="AA133" s="4"/>
    </row>
    <row r="134" spans="1:27" x14ac:dyDescent="0.25">
      <c r="A134" s="32" t="str">
        <f>IF(F134="","",COUNTIF($C$16:C134,"APPEL"))</f>
        <v/>
      </c>
      <c r="C134" s="9"/>
      <c r="D134" s="9" t="str">
        <f t="shared" si="1"/>
        <v/>
      </c>
      <c r="E134" s="9"/>
      <c r="F134" s="9"/>
      <c r="G134" s="9"/>
      <c r="H134" s="9"/>
      <c r="I134" s="9"/>
      <c r="J134" s="10"/>
      <c r="K134" s="9"/>
      <c r="L134" s="9"/>
      <c r="M134" s="9"/>
      <c r="N134" s="5"/>
      <c r="O134" s="8"/>
      <c r="P134" s="5"/>
      <c r="Q134" s="6"/>
      <c r="R134" s="5"/>
      <c r="S134" s="6"/>
      <c r="T134" s="5"/>
      <c r="U134" s="6"/>
      <c r="V134" s="5"/>
      <c r="W134" s="6"/>
      <c r="X134" s="5"/>
      <c r="Y134" s="6"/>
      <c r="Z134" s="3"/>
      <c r="AA134" s="4"/>
    </row>
    <row r="135" spans="1:27" x14ac:dyDescent="0.25">
      <c r="A135" s="32" t="str">
        <f>IF(F135="","",COUNTIF($C$16:C135,"APPEL"))</f>
        <v/>
      </c>
      <c r="C135" s="9"/>
      <c r="D135" s="9" t="str">
        <f t="shared" si="1"/>
        <v/>
      </c>
      <c r="E135" s="9"/>
      <c r="F135" s="9"/>
      <c r="G135" s="9"/>
      <c r="H135" s="9"/>
      <c r="I135" s="9"/>
      <c r="J135" s="10"/>
      <c r="K135" s="9"/>
      <c r="L135" s="9"/>
      <c r="M135" s="9"/>
      <c r="N135" s="5"/>
      <c r="O135" s="8"/>
      <c r="P135" s="5"/>
      <c r="Q135" s="6"/>
      <c r="R135" s="5"/>
      <c r="S135" s="6"/>
      <c r="T135" s="5"/>
      <c r="U135" s="6"/>
      <c r="V135" s="5"/>
      <c r="W135" s="6"/>
      <c r="X135" s="5"/>
      <c r="Y135" s="6"/>
      <c r="Z135" s="3"/>
      <c r="AA135" s="4"/>
    </row>
    <row r="136" spans="1:27" x14ac:dyDescent="0.25">
      <c r="A136" s="32" t="str">
        <f>IF(F136="","",COUNTIF($C$16:C136,"APPEL"))</f>
        <v/>
      </c>
      <c r="C136" s="9"/>
      <c r="D136" s="9" t="str">
        <f t="shared" si="1"/>
        <v/>
      </c>
      <c r="E136" s="9"/>
      <c r="F136" s="9"/>
      <c r="G136" s="9"/>
      <c r="H136" s="9"/>
      <c r="I136" s="9"/>
      <c r="J136" s="10"/>
      <c r="K136" s="9"/>
      <c r="L136" s="9"/>
      <c r="M136" s="9"/>
      <c r="N136" s="5"/>
      <c r="O136" s="8"/>
      <c r="P136" s="5"/>
      <c r="Q136" s="6"/>
      <c r="R136" s="5"/>
      <c r="S136" s="6"/>
      <c r="T136" s="5"/>
      <c r="U136" s="6"/>
      <c r="V136" s="5"/>
      <c r="W136" s="6"/>
      <c r="X136" s="5"/>
      <c r="Y136" s="6"/>
      <c r="Z136" s="3"/>
      <c r="AA136" s="4"/>
    </row>
    <row r="137" spans="1:27" x14ac:dyDescent="0.25">
      <c r="A137" s="32" t="str">
        <f>IF(F137="","",COUNTIF($C$16:C137,"APPEL"))</f>
        <v/>
      </c>
      <c r="C137" s="9"/>
      <c r="D137" s="9" t="str">
        <f t="shared" si="1"/>
        <v/>
      </c>
      <c r="E137" s="9"/>
      <c r="F137" s="9"/>
      <c r="G137" s="9"/>
      <c r="H137" s="9"/>
      <c r="I137" s="9"/>
      <c r="J137" s="10"/>
      <c r="K137" s="9"/>
      <c r="L137" s="9"/>
      <c r="M137" s="9"/>
      <c r="N137" s="5"/>
      <c r="O137" s="8"/>
      <c r="P137" s="5"/>
      <c r="Q137" s="6"/>
      <c r="R137" s="5"/>
      <c r="S137" s="6"/>
      <c r="T137" s="5"/>
      <c r="U137" s="6"/>
      <c r="V137" s="5"/>
      <c r="W137" s="6"/>
      <c r="X137" s="5"/>
      <c r="Y137" s="6"/>
      <c r="Z137" s="3"/>
      <c r="AA137" s="4"/>
    </row>
    <row r="138" spans="1:27" x14ac:dyDescent="0.25">
      <c r="A138" s="32" t="str">
        <f>IF(F138="","",COUNTIF($C$16:C138,"APPEL"))</f>
        <v/>
      </c>
      <c r="C138" s="9"/>
      <c r="D138" s="9" t="str">
        <f t="shared" si="1"/>
        <v/>
      </c>
      <c r="E138" s="9"/>
      <c r="F138" s="9"/>
      <c r="G138" s="9"/>
      <c r="H138" s="9"/>
      <c r="I138" s="9"/>
      <c r="J138" s="10"/>
      <c r="K138" s="9"/>
      <c r="L138" s="9"/>
      <c r="M138" s="9"/>
      <c r="N138" s="5"/>
      <c r="O138" s="8"/>
      <c r="P138" s="5"/>
      <c r="Q138" s="6"/>
      <c r="R138" s="5"/>
      <c r="S138" s="6"/>
      <c r="T138" s="5"/>
      <c r="U138" s="6"/>
      <c r="V138" s="5"/>
      <c r="W138" s="6"/>
      <c r="X138" s="5"/>
      <c r="Y138" s="6"/>
      <c r="Z138" s="3"/>
      <c r="AA138" s="4"/>
    </row>
    <row r="139" spans="1:27" x14ac:dyDescent="0.25">
      <c r="A139" s="32" t="str">
        <f>IF(F139="","",COUNTIF($C$16:C139,"APPEL"))</f>
        <v/>
      </c>
      <c r="C139" s="9"/>
      <c r="D139" s="9" t="str">
        <f t="shared" si="1"/>
        <v/>
      </c>
      <c r="E139" s="9"/>
      <c r="F139" s="9"/>
      <c r="G139" s="9"/>
      <c r="H139" s="9"/>
      <c r="I139" s="9"/>
      <c r="J139" s="10"/>
      <c r="K139" s="9"/>
      <c r="L139" s="9"/>
      <c r="M139" s="9"/>
      <c r="N139" s="5"/>
      <c r="O139" s="8"/>
      <c r="P139" s="5"/>
      <c r="Q139" s="6"/>
      <c r="R139" s="5"/>
      <c r="S139" s="6"/>
      <c r="T139" s="5"/>
      <c r="U139" s="6"/>
      <c r="V139" s="5"/>
      <c r="W139" s="6"/>
      <c r="X139" s="5"/>
      <c r="Y139" s="6"/>
      <c r="Z139" s="3"/>
      <c r="AA139" s="4"/>
    </row>
    <row r="140" spans="1:27" x14ac:dyDescent="0.25">
      <c r="A140" s="32" t="str">
        <f>IF(F140="","",COUNTIF($C$16:C140,"APPEL"))</f>
        <v/>
      </c>
      <c r="C140" s="9"/>
      <c r="D140" s="9" t="str">
        <f t="shared" si="1"/>
        <v/>
      </c>
      <c r="E140" s="9"/>
      <c r="F140" s="9"/>
      <c r="G140" s="9"/>
      <c r="H140" s="9"/>
      <c r="I140" s="9"/>
      <c r="J140" s="10"/>
      <c r="K140" s="9"/>
      <c r="L140" s="9"/>
      <c r="M140" s="9"/>
      <c r="N140" s="5"/>
      <c r="O140" s="8"/>
      <c r="P140" s="5"/>
      <c r="Q140" s="6"/>
      <c r="R140" s="5"/>
      <c r="S140" s="6"/>
      <c r="T140" s="5"/>
      <c r="U140" s="6"/>
      <c r="V140" s="5"/>
      <c r="W140" s="6"/>
      <c r="X140" s="5"/>
      <c r="Y140" s="6"/>
      <c r="Z140" s="3"/>
      <c r="AA140" s="4"/>
    </row>
    <row r="141" spans="1:27" x14ac:dyDescent="0.25">
      <c r="A141" s="32" t="str">
        <f>IF(F141="","",COUNTIF($C$16:C141,"APPEL"))</f>
        <v/>
      </c>
      <c r="C141" s="9"/>
      <c r="D141" s="9" t="str">
        <f t="shared" si="1"/>
        <v/>
      </c>
      <c r="E141" s="9"/>
      <c r="F141" s="9"/>
      <c r="G141" s="9"/>
      <c r="H141" s="9"/>
      <c r="I141" s="9"/>
      <c r="J141" s="10"/>
      <c r="K141" s="9"/>
      <c r="L141" s="9"/>
      <c r="M141" s="9"/>
      <c r="N141" s="5"/>
      <c r="O141" s="8"/>
      <c r="P141" s="5"/>
      <c r="Q141" s="6"/>
      <c r="R141" s="5"/>
      <c r="S141" s="6"/>
      <c r="T141" s="5"/>
      <c r="U141" s="6"/>
      <c r="V141" s="5"/>
      <c r="W141" s="6"/>
      <c r="X141" s="5"/>
      <c r="Y141" s="6"/>
      <c r="Z141" s="3"/>
      <c r="AA141" s="4"/>
    </row>
    <row r="142" spans="1:27" x14ac:dyDescent="0.25">
      <c r="A142" s="32" t="str">
        <f>IF(F142="","",COUNTIF($C$16:C142,"APPEL"))</f>
        <v/>
      </c>
      <c r="C142" s="9"/>
      <c r="D142" s="9" t="str">
        <f t="shared" si="1"/>
        <v/>
      </c>
      <c r="E142" s="9"/>
      <c r="F142" s="9"/>
      <c r="G142" s="9"/>
      <c r="H142" s="9"/>
      <c r="I142" s="9"/>
      <c r="J142" s="10"/>
      <c r="K142" s="9"/>
      <c r="L142" s="9"/>
      <c r="M142" s="9"/>
      <c r="N142" s="5"/>
      <c r="O142" s="8"/>
      <c r="P142" s="5"/>
      <c r="Q142" s="6"/>
      <c r="R142" s="5"/>
      <c r="S142" s="6"/>
      <c r="T142" s="5"/>
      <c r="U142" s="6"/>
      <c r="V142" s="5"/>
      <c r="W142" s="6"/>
      <c r="X142" s="5"/>
      <c r="Y142" s="6"/>
      <c r="Z142" s="3"/>
      <c r="AA142" s="4"/>
    </row>
    <row r="143" spans="1:27" x14ac:dyDescent="0.25">
      <c r="A143" s="32" t="str">
        <f>IF(F143="","",COUNTIF($C$16:C143,"APPEL"))</f>
        <v/>
      </c>
      <c r="C143" s="9"/>
      <c r="D143" s="9" t="str">
        <f t="shared" si="1"/>
        <v/>
      </c>
      <c r="E143" s="9"/>
      <c r="F143" s="9"/>
      <c r="G143" s="9"/>
      <c r="H143" s="9"/>
      <c r="I143" s="9"/>
      <c r="J143" s="10"/>
      <c r="K143" s="9"/>
      <c r="L143" s="9"/>
      <c r="M143" s="9"/>
      <c r="N143" s="5"/>
      <c r="O143" s="8"/>
      <c r="P143" s="5"/>
      <c r="Q143" s="6"/>
      <c r="R143" s="5"/>
      <c r="S143" s="6"/>
      <c r="T143" s="5"/>
      <c r="U143" s="6"/>
      <c r="V143" s="5"/>
      <c r="W143" s="6"/>
      <c r="X143" s="5"/>
      <c r="Y143" s="6"/>
      <c r="Z143" s="3"/>
      <c r="AA143" s="4"/>
    </row>
    <row r="144" spans="1:27" x14ac:dyDescent="0.25">
      <c r="A144" s="32" t="str">
        <f>IF(F144="","",COUNTIF($C$16:C144,"APPEL"))</f>
        <v/>
      </c>
      <c r="C144" s="9"/>
      <c r="D144" s="9" t="str">
        <f t="shared" si="1"/>
        <v/>
      </c>
      <c r="E144" s="9"/>
      <c r="F144" s="9"/>
      <c r="G144" s="9"/>
      <c r="H144" s="9"/>
      <c r="I144" s="9"/>
      <c r="J144" s="10"/>
      <c r="K144" s="9"/>
      <c r="L144" s="9"/>
      <c r="M144" s="9"/>
      <c r="N144" s="5"/>
      <c r="O144" s="8"/>
      <c r="P144" s="5"/>
      <c r="Q144" s="6"/>
      <c r="R144" s="5"/>
      <c r="S144" s="6"/>
      <c r="T144" s="5"/>
      <c r="U144" s="6"/>
      <c r="V144" s="5"/>
      <c r="W144" s="6"/>
      <c r="X144" s="5"/>
      <c r="Y144" s="6"/>
      <c r="Z144" s="3"/>
      <c r="AA144" s="4"/>
    </row>
    <row r="145" spans="1:27" x14ac:dyDescent="0.25">
      <c r="A145" s="32" t="str">
        <f>IF(F145="","",COUNTIF($C$16:C145,"APPEL"))</f>
        <v/>
      </c>
      <c r="C145" s="9"/>
      <c r="D145" s="9" t="str">
        <f t="shared" ref="D145:D184" si="2">F145&amp;G145</f>
        <v/>
      </c>
      <c r="E145" s="9"/>
      <c r="F145" s="9"/>
      <c r="G145" s="9"/>
      <c r="H145" s="9"/>
      <c r="I145" s="9"/>
      <c r="J145" s="10"/>
      <c r="K145" s="9"/>
      <c r="L145" s="9"/>
      <c r="M145" s="9"/>
      <c r="N145" s="5"/>
      <c r="O145" s="8"/>
      <c r="P145" s="5"/>
      <c r="Q145" s="6"/>
      <c r="R145" s="5"/>
      <c r="S145" s="6"/>
      <c r="T145" s="5"/>
      <c r="U145" s="6"/>
      <c r="V145" s="5"/>
      <c r="W145" s="6"/>
      <c r="X145" s="5"/>
      <c r="Y145" s="6"/>
      <c r="Z145" s="3"/>
      <c r="AA145" s="4"/>
    </row>
    <row r="146" spans="1:27" x14ac:dyDescent="0.25">
      <c r="A146" s="32" t="str">
        <f>IF(F146="","",COUNTIF($C$16:C146,"APPEL"))</f>
        <v/>
      </c>
      <c r="C146" s="9"/>
      <c r="D146" s="9" t="str">
        <f t="shared" si="2"/>
        <v/>
      </c>
      <c r="E146" s="9"/>
      <c r="F146" s="9"/>
      <c r="G146" s="9"/>
      <c r="H146" s="9"/>
      <c r="I146" s="9"/>
      <c r="J146" s="10"/>
      <c r="K146" s="9"/>
      <c r="L146" s="9"/>
      <c r="M146" s="9"/>
      <c r="N146" s="5"/>
      <c r="O146" s="8"/>
      <c r="P146" s="5"/>
      <c r="Q146" s="6"/>
      <c r="R146" s="5"/>
      <c r="S146" s="6"/>
      <c r="T146" s="5"/>
      <c r="U146" s="6"/>
      <c r="V146" s="5"/>
      <c r="W146" s="6"/>
      <c r="X146" s="5"/>
      <c r="Y146" s="6"/>
      <c r="Z146" s="3"/>
      <c r="AA146" s="4"/>
    </row>
    <row r="147" spans="1:27" x14ac:dyDescent="0.25">
      <c r="A147" s="32" t="str">
        <f>IF(F147="","",COUNTIF($C$16:C147,"APPEL"))</f>
        <v/>
      </c>
      <c r="C147" s="9"/>
      <c r="D147" s="9" t="str">
        <f t="shared" si="2"/>
        <v/>
      </c>
      <c r="E147" s="9"/>
      <c r="F147" s="9"/>
      <c r="G147" s="9"/>
      <c r="H147" s="9"/>
      <c r="I147" s="9"/>
      <c r="J147" s="10"/>
      <c r="K147" s="9"/>
      <c r="L147" s="9"/>
      <c r="M147" s="9"/>
      <c r="N147" s="5"/>
      <c r="O147" s="8"/>
      <c r="P147" s="5"/>
      <c r="Q147" s="6"/>
      <c r="R147" s="5"/>
      <c r="S147" s="6"/>
      <c r="T147" s="5"/>
      <c r="U147" s="6"/>
      <c r="V147" s="5"/>
      <c r="W147" s="6"/>
      <c r="X147" s="5"/>
      <c r="Y147" s="6"/>
      <c r="Z147" s="3"/>
      <c r="AA147" s="4"/>
    </row>
    <row r="148" spans="1:27" x14ac:dyDescent="0.25">
      <c r="A148" s="32" t="str">
        <f>IF(F148="","",COUNTIF($C$16:C148,"APPEL"))</f>
        <v/>
      </c>
      <c r="C148" s="9"/>
      <c r="D148" s="9" t="str">
        <f t="shared" si="2"/>
        <v/>
      </c>
      <c r="E148" s="9"/>
      <c r="F148" s="9"/>
      <c r="G148" s="9"/>
      <c r="H148" s="9"/>
      <c r="I148" s="9"/>
      <c r="J148" s="10"/>
      <c r="K148" s="9"/>
      <c r="L148" s="9"/>
      <c r="M148" s="9"/>
      <c r="N148" s="5"/>
      <c r="O148" s="8"/>
      <c r="P148" s="5"/>
      <c r="Q148" s="6"/>
      <c r="R148" s="5"/>
      <c r="S148" s="6"/>
      <c r="T148" s="5"/>
      <c r="U148" s="6"/>
      <c r="V148" s="5"/>
      <c r="W148" s="6"/>
      <c r="X148" s="5"/>
      <c r="Y148" s="6"/>
      <c r="Z148" s="3"/>
      <c r="AA148" s="4"/>
    </row>
    <row r="149" spans="1:27" x14ac:dyDescent="0.25">
      <c r="A149" s="32" t="str">
        <f>IF(F149="","",COUNTIF($C$16:C149,"APPEL"))</f>
        <v/>
      </c>
      <c r="C149" s="9"/>
      <c r="D149" s="9" t="str">
        <f t="shared" si="2"/>
        <v/>
      </c>
      <c r="E149" s="9"/>
      <c r="F149" s="9"/>
      <c r="G149" s="9"/>
      <c r="H149" s="9"/>
      <c r="I149" s="9"/>
      <c r="J149" s="10"/>
      <c r="K149" s="9"/>
      <c r="L149" s="9"/>
      <c r="M149" s="9"/>
      <c r="N149" s="5"/>
      <c r="O149" s="8"/>
      <c r="P149" s="5"/>
      <c r="Q149" s="6"/>
      <c r="R149" s="5"/>
      <c r="S149" s="6"/>
      <c r="T149" s="5"/>
      <c r="U149" s="6"/>
      <c r="V149" s="5"/>
      <c r="W149" s="6"/>
      <c r="X149" s="5"/>
      <c r="Y149" s="6"/>
      <c r="Z149" s="3"/>
      <c r="AA149" s="4"/>
    </row>
    <row r="150" spans="1:27" x14ac:dyDescent="0.25">
      <c r="A150" s="32" t="str">
        <f>IF(F150="","",COUNTIF($C$16:C150,"APPEL"))</f>
        <v/>
      </c>
      <c r="C150" s="9"/>
      <c r="D150" s="9" t="str">
        <f t="shared" si="2"/>
        <v/>
      </c>
      <c r="E150" s="9"/>
      <c r="F150" s="9"/>
      <c r="G150" s="9"/>
      <c r="H150" s="9"/>
      <c r="I150" s="9"/>
      <c r="J150" s="10"/>
      <c r="K150" s="9"/>
      <c r="L150" s="9"/>
      <c r="M150" s="9"/>
      <c r="N150" s="5"/>
      <c r="O150" s="8"/>
      <c r="P150" s="5"/>
      <c r="Q150" s="6"/>
      <c r="R150" s="5"/>
      <c r="S150" s="6"/>
      <c r="T150" s="5"/>
      <c r="U150" s="6"/>
      <c r="V150" s="5"/>
      <c r="W150" s="6"/>
      <c r="X150" s="5"/>
      <c r="Y150" s="6"/>
      <c r="Z150" s="3"/>
      <c r="AA150" s="4"/>
    </row>
    <row r="151" spans="1:27" x14ac:dyDescent="0.25">
      <c r="A151" s="32" t="str">
        <f>IF(F151="","",COUNTIF($C$16:C151,"APPEL"))</f>
        <v/>
      </c>
      <c r="C151" s="9"/>
      <c r="D151" s="9" t="str">
        <f t="shared" si="2"/>
        <v/>
      </c>
      <c r="E151" s="9"/>
      <c r="F151" s="9"/>
      <c r="G151" s="9"/>
      <c r="H151" s="9"/>
      <c r="I151" s="9"/>
      <c r="J151" s="10"/>
      <c r="K151" s="9"/>
      <c r="L151" s="9"/>
      <c r="M151" s="9"/>
      <c r="N151" s="5"/>
      <c r="O151" s="8"/>
      <c r="P151" s="5"/>
      <c r="Q151" s="6"/>
      <c r="R151" s="5"/>
      <c r="S151" s="6"/>
      <c r="T151" s="5"/>
      <c r="U151" s="6"/>
      <c r="V151" s="5"/>
      <c r="W151" s="6"/>
      <c r="X151" s="5"/>
      <c r="Y151" s="6"/>
      <c r="Z151" s="3"/>
      <c r="AA151" s="4"/>
    </row>
    <row r="152" spans="1:27" x14ac:dyDescent="0.25">
      <c r="A152" s="32" t="str">
        <f>IF(F152="","",COUNTIF($C$16:C152,"APPEL"))</f>
        <v/>
      </c>
      <c r="C152" s="9"/>
      <c r="D152" s="9" t="str">
        <f t="shared" si="2"/>
        <v/>
      </c>
      <c r="E152" s="9"/>
      <c r="F152" s="9"/>
      <c r="G152" s="9"/>
      <c r="H152" s="9"/>
      <c r="I152" s="9"/>
      <c r="J152" s="10"/>
      <c r="K152" s="9"/>
      <c r="L152" s="9"/>
      <c r="M152" s="9"/>
      <c r="N152" s="5"/>
      <c r="O152" s="8"/>
      <c r="P152" s="5"/>
      <c r="Q152" s="6"/>
      <c r="R152" s="5"/>
      <c r="S152" s="6"/>
      <c r="T152" s="5"/>
      <c r="U152" s="6"/>
      <c r="V152" s="5"/>
      <c r="W152" s="6"/>
      <c r="X152" s="5"/>
      <c r="Y152" s="6"/>
      <c r="Z152" s="3"/>
      <c r="AA152" s="4"/>
    </row>
    <row r="153" spans="1:27" x14ac:dyDescent="0.25">
      <c r="A153" s="32" t="str">
        <f>IF(F153="","",COUNTIF($C$16:C153,"APPEL"))</f>
        <v/>
      </c>
      <c r="C153" s="9"/>
      <c r="D153" s="9" t="str">
        <f t="shared" si="2"/>
        <v/>
      </c>
      <c r="E153" s="9"/>
      <c r="F153" s="9"/>
      <c r="G153" s="9"/>
      <c r="H153" s="9"/>
      <c r="I153" s="9"/>
      <c r="J153" s="10"/>
      <c r="K153" s="9"/>
      <c r="L153" s="9"/>
      <c r="M153" s="9"/>
      <c r="N153" s="5"/>
      <c r="O153" s="8"/>
      <c r="P153" s="5"/>
      <c r="Q153" s="6"/>
      <c r="R153" s="5"/>
      <c r="S153" s="6"/>
      <c r="T153" s="5"/>
      <c r="U153" s="6"/>
      <c r="V153" s="5"/>
      <c r="W153" s="6"/>
      <c r="X153" s="5"/>
      <c r="Y153" s="6"/>
      <c r="Z153" s="3"/>
      <c r="AA153" s="4"/>
    </row>
    <row r="154" spans="1:27" x14ac:dyDescent="0.25">
      <c r="A154" s="32" t="str">
        <f>IF(F154="","",COUNTIF($C$16:C154,"APPEL"))</f>
        <v/>
      </c>
      <c r="C154" s="9"/>
      <c r="D154" s="9" t="str">
        <f t="shared" si="2"/>
        <v/>
      </c>
      <c r="E154" s="9"/>
      <c r="F154" s="9"/>
      <c r="G154" s="9"/>
      <c r="H154" s="9"/>
      <c r="I154" s="9"/>
      <c r="J154" s="10"/>
      <c r="K154" s="9"/>
      <c r="L154" s="9"/>
      <c r="M154" s="9"/>
      <c r="N154" s="5"/>
      <c r="O154" s="8"/>
      <c r="P154" s="5"/>
      <c r="Q154" s="6"/>
      <c r="R154" s="5"/>
      <c r="S154" s="6"/>
      <c r="T154" s="5"/>
      <c r="U154" s="6"/>
      <c r="V154" s="5"/>
      <c r="W154" s="6"/>
      <c r="X154" s="5"/>
      <c r="Y154" s="6"/>
      <c r="Z154" s="3"/>
      <c r="AA154" s="4"/>
    </row>
    <row r="155" spans="1:27" x14ac:dyDescent="0.25">
      <c r="A155" s="32" t="str">
        <f>IF(F155="","",COUNTIF($C$16:C155,"APPEL"))</f>
        <v/>
      </c>
      <c r="C155" s="9"/>
      <c r="D155" s="9" t="str">
        <f t="shared" si="2"/>
        <v/>
      </c>
      <c r="E155" s="9"/>
      <c r="F155" s="9"/>
      <c r="G155" s="9"/>
      <c r="H155" s="9"/>
      <c r="I155" s="9"/>
      <c r="J155" s="10"/>
      <c r="K155" s="9"/>
      <c r="L155" s="9"/>
      <c r="M155" s="9"/>
      <c r="N155" s="5"/>
      <c r="O155" s="8"/>
      <c r="P155" s="5"/>
      <c r="Q155" s="6"/>
      <c r="R155" s="5"/>
      <c r="S155" s="6"/>
      <c r="T155" s="5"/>
      <c r="U155" s="6"/>
      <c r="V155" s="5"/>
      <c r="W155" s="6"/>
      <c r="X155" s="5"/>
      <c r="Y155" s="6"/>
      <c r="Z155" s="3"/>
      <c r="AA155" s="4"/>
    </row>
    <row r="156" spans="1:27" x14ac:dyDescent="0.25">
      <c r="A156" s="32" t="str">
        <f>IF(F156="","",COUNTIF($C$16:C156,"APPEL"))</f>
        <v/>
      </c>
      <c r="C156" s="9"/>
      <c r="D156" s="9" t="str">
        <f t="shared" si="2"/>
        <v/>
      </c>
      <c r="E156" s="9"/>
      <c r="F156" s="9"/>
      <c r="G156" s="9"/>
      <c r="H156" s="9"/>
      <c r="I156" s="9"/>
      <c r="J156" s="10"/>
      <c r="K156" s="9"/>
      <c r="L156" s="9"/>
      <c r="M156" s="9"/>
      <c r="N156" s="5"/>
      <c r="O156" s="8"/>
      <c r="P156" s="5"/>
      <c r="Q156" s="6"/>
      <c r="R156" s="5"/>
      <c r="S156" s="6"/>
      <c r="T156" s="5"/>
      <c r="U156" s="6"/>
      <c r="V156" s="5"/>
      <c r="W156" s="6"/>
      <c r="X156" s="5"/>
      <c r="Y156" s="6"/>
      <c r="Z156" s="3"/>
      <c r="AA156" s="4"/>
    </row>
    <row r="157" spans="1:27" x14ac:dyDescent="0.25">
      <c r="A157" s="32" t="str">
        <f>IF(F157="","",COUNTIF($C$16:C157,"APPEL"))</f>
        <v/>
      </c>
      <c r="C157" s="9"/>
      <c r="D157" s="9" t="str">
        <f t="shared" si="2"/>
        <v/>
      </c>
      <c r="E157" s="9"/>
      <c r="F157" s="9"/>
      <c r="G157" s="9"/>
      <c r="H157" s="9"/>
      <c r="I157" s="9"/>
      <c r="J157" s="10"/>
      <c r="K157" s="9"/>
      <c r="L157" s="9"/>
      <c r="M157" s="9"/>
      <c r="N157" s="5"/>
      <c r="O157" s="8"/>
      <c r="P157" s="5"/>
      <c r="Q157" s="6"/>
      <c r="R157" s="5"/>
      <c r="S157" s="6"/>
      <c r="T157" s="5"/>
      <c r="U157" s="6"/>
      <c r="V157" s="5"/>
      <c r="W157" s="6"/>
      <c r="X157" s="5"/>
      <c r="Y157" s="6"/>
      <c r="Z157" s="3"/>
      <c r="AA157" s="4"/>
    </row>
    <row r="158" spans="1:27" x14ac:dyDescent="0.25">
      <c r="A158" s="32" t="str">
        <f>IF(F158="","",COUNTIF($C$16:C158,"APPEL"))</f>
        <v/>
      </c>
      <c r="C158" s="9"/>
      <c r="D158" s="9" t="str">
        <f t="shared" si="2"/>
        <v/>
      </c>
      <c r="E158" s="9"/>
      <c r="F158" s="9"/>
      <c r="G158" s="9"/>
      <c r="H158" s="9"/>
      <c r="I158" s="9"/>
      <c r="J158" s="10"/>
      <c r="K158" s="9"/>
      <c r="L158" s="9"/>
      <c r="M158" s="9"/>
      <c r="N158" s="5"/>
      <c r="O158" s="8"/>
      <c r="P158" s="5"/>
      <c r="Q158" s="6"/>
      <c r="R158" s="5"/>
      <c r="S158" s="6"/>
      <c r="T158" s="5"/>
      <c r="U158" s="6"/>
      <c r="V158" s="5"/>
      <c r="W158" s="6"/>
      <c r="X158" s="5"/>
      <c r="Y158" s="6"/>
      <c r="Z158" s="3"/>
      <c r="AA158" s="4"/>
    </row>
    <row r="159" spans="1:27" x14ac:dyDescent="0.25">
      <c r="A159" s="32" t="str">
        <f>IF(F159="","",COUNTIF($C$16:C159,"APPEL"))</f>
        <v/>
      </c>
      <c r="C159" s="9"/>
      <c r="D159" s="9" t="str">
        <f t="shared" si="2"/>
        <v/>
      </c>
      <c r="E159" s="9"/>
      <c r="F159" s="9"/>
      <c r="G159" s="9"/>
      <c r="H159" s="9"/>
      <c r="I159" s="9"/>
      <c r="J159" s="10"/>
      <c r="K159" s="9"/>
      <c r="L159" s="9"/>
      <c r="M159" s="9"/>
      <c r="N159" s="5"/>
      <c r="O159" s="8"/>
      <c r="P159" s="5"/>
      <c r="Q159" s="6"/>
      <c r="R159" s="5"/>
      <c r="S159" s="6"/>
      <c r="T159" s="5"/>
      <c r="U159" s="6"/>
      <c r="V159" s="5"/>
      <c r="W159" s="6"/>
      <c r="X159" s="5"/>
      <c r="Y159" s="6"/>
      <c r="Z159" s="3"/>
      <c r="AA159" s="4"/>
    </row>
    <row r="160" spans="1:27" x14ac:dyDescent="0.25">
      <c r="A160" s="32" t="str">
        <f>IF(F160="","",COUNTIF($C$16:C160,"APPEL"))</f>
        <v/>
      </c>
      <c r="C160" s="9"/>
      <c r="D160" s="9" t="str">
        <f t="shared" si="2"/>
        <v/>
      </c>
      <c r="E160" s="9"/>
      <c r="F160" s="9"/>
      <c r="G160" s="9"/>
      <c r="H160" s="9"/>
      <c r="I160" s="9"/>
      <c r="J160" s="10"/>
      <c r="K160" s="9"/>
      <c r="L160" s="9"/>
      <c r="M160" s="9"/>
      <c r="N160" s="5"/>
      <c r="O160" s="8"/>
      <c r="P160" s="5"/>
      <c r="Q160" s="6"/>
      <c r="R160" s="5"/>
      <c r="S160" s="6"/>
      <c r="T160" s="5"/>
      <c r="U160" s="6"/>
      <c r="V160" s="5"/>
      <c r="W160" s="6"/>
      <c r="X160" s="5"/>
      <c r="Y160" s="6"/>
      <c r="Z160" s="3"/>
      <c r="AA160" s="4"/>
    </row>
    <row r="161" spans="1:27" x14ac:dyDescent="0.25">
      <c r="A161" s="32" t="str">
        <f>IF(F161="","",COUNTIF($C$16:C161,"APPEL"))</f>
        <v/>
      </c>
      <c r="C161" s="9"/>
      <c r="D161" s="9" t="str">
        <f t="shared" si="2"/>
        <v/>
      </c>
      <c r="E161" s="9"/>
      <c r="F161" s="9"/>
      <c r="G161" s="9"/>
      <c r="H161" s="9"/>
      <c r="I161" s="9"/>
      <c r="J161" s="10"/>
      <c r="K161" s="9"/>
      <c r="L161" s="9"/>
      <c r="M161" s="9"/>
      <c r="N161" s="5"/>
      <c r="O161" s="8"/>
      <c r="P161" s="5"/>
      <c r="Q161" s="6"/>
      <c r="R161" s="5"/>
      <c r="S161" s="6"/>
      <c r="T161" s="5"/>
      <c r="U161" s="6"/>
      <c r="V161" s="5"/>
      <c r="W161" s="6"/>
      <c r="X161" s="5"/>
      <c r="Y161" s="6"/>
      <c r="Z161" s="3"/>
      <c r="AA161" s="4"/>
    </row>
    <row r="162" spans="1:27" x14ac:dyDescent="0.25">
      <c r="A162" s="32" t="str">
        <f>IF(F162="","",COUNTIF($C$16:C162,"APPEL"))</f>
        <v/>
      </c>
      <c r="C162" s="9"/>
      <c r="D162" s="9" t="str">
        <f t="shared" si="2"/>
        <v/>
      </c>
      <c r="E162" s="9"/>
      <c r="F162" s="9"/>
      <c r="G162" s="9"/>
      <c r="H162" s="9"/>
      <c r="I162" s="9"/>
      <c r="J162" s="10"/>
      <c r="K162" s="9"/>
      <c r="L162" s="9"/>
      <c r="M162" s="9"/>
      <c r="N162" s="5"/>
      <c r="O162" s="8"/>
      <c r="P162" s="5"/>
      <c r="Q162" s="6"/>
      <c r="R162" s="5"/>
      <c r="S162" s="6"/>
      <c r="T162" s="5"/>
      <c r="U162" s="6"/>
      <c r="V162" s="5"/>
      <c r="W162" s="6"/>
      <c r="X162" s="5"/>
      <c r="Y162" s="6"/>
      <c r="Z162" s="3"/>
      <c r="AA162" s="4"/>
    </row>
    <row r="163" spans="1:27" x14ac:dyDescent="0.25">
      <c r="A163" s="32" t="str">
        <f>IF(F163="","",COUNTIF($C$16:C163,"APPEL"))</f>
        <v/>
      </c>
      <c r="C163" s="9"/>
      <c r="D163" s="9" t="str">
        <f t="shared" si="2"/>
        <v/>
      </c>
      <c r="E163" s="9"/>
      <c r="F163" s="9"/>
      <c r="G163" s="9"/>
      <c r="H163" s="9"/>
      <c r="I163" s="9"/>
      <c r="J163" s="10"/>
      <c r="K163" s="9"/>
      <c r="L163" s="9"/>
      <c r="M163" s="9"/>
      <c r="N163" s="5"/>
      <c r="O163" s="8"/>
      <c r="P163" s="5"/>
      <c r="Q163" s="6"/>
      <c r="R163" s="5"/>
      <c r="S163" s="6"/>
      <c r="T163" s="5"/>
      <c r="U163" s="6"/>
      <c r="V163" s="5"/>
      <c r="W163" s="6"/>
      <c r="X163" s="5"/>
      <c r="Y163" s="6"/>
      <c r="Z163" s="3"/>
      <c r="AA163" s="4"/>
    </row>
    <row r="164" spans="1:27" x14ac:dyDescent="0.25">
      <c r="A164" s="32" t="str">
        <f>IF(F164="","",COUNTIF($C$16:C164,"APPEL"))</f>
        <v/>
      </c>
      <c r="C164" s="9"/>
      <c r="D164" s="9" t="str">
        <f t="shared" si="2"/>
        <v/>
      </c>
      <c r="E164" s="9"/>
      <c r="F164" s="9"/>
      <c r="G164" s="9"/>
      <c r="H164" s="9"/>
      <c r="I164" s="9"/>
      <c r="J164" s="10"/>
      <c r="K164" s="9"/>
      <c r="L164" s="9"/>
      <c r="M164" s="9"/>
      <c r="N164" s="5"/>
      <c r="O164" s="8"/>
      <c r="P164" s="5"/>
      <c r="Q164" s="6"/>
      <c r="R164" s="5"/>
      <c r="S164" s="6"/>
      <c r="T164" s="5"/>
      <c r="U164" s="6"/>
      <c r="V164" s="5"/>
      <c r="W164" s="6"/>
      <c r="X164" s="5"/>
      <c r="Y164" s="6"/>
      <c r="Z164" s="3"/>
      <c r="AA164" s="4"/>
    </row>
    <row r="165" spans="1:27" x14ac:dyDescent="0.25">
      <c r="A165" s="32" t="str">
        <f>IF(F165="","",COUNTIF($C$16:C165,"APPEL"))</f>
        <v/>
      </c>
      <c r="C165" s="9"/>
      <c r="D165" s="9" t="str">
        <f t="shared" si="2"/>
        <v/>
      </c>
      <c r="E165" s="9"/>
      <c r="F165" s="9"/>
      <c r="G165" s="9"/>
      <c r="H165" s="9"/>
      <c r="I165" s="9"/>
      <c r="J165" s="10"/>
      <c r="K165" s="9"/>
      <c r="L165" s="9"/>
      <c r="M165" s="9"/>
      <c r="N165" s="5"/>
      <c r="O165" s="8"/>
      <c r="P165" s="5"/>
      <c r="Q165" s="6"/>
      <c r="R165" s="5"/>
      <c r="S165" s="6"/>
      <c r="T165" s="5"/>
      <c r="U165" s="6"/>
      <c r="V165" s="5"/>
      <c r="W165" s="6"/>
      <c r="X165" s="5"/>
      <c r="Y165" s="6"/>
      <c r="Z165" s="3"/>
      <c r="AA165" s="4"/>
    </row>
    <row r="166" spans="1:27" x14ac:dyDescent="0.25">
      <c r="A166" s="32" t="str">
        <f>IF(F166="","",COUNTIF($C$16:C166,"APPEL"))</f>
        <v/>
      </c>
      <c r="C166" s="9"/>
      <c r="D166" s="9" t="str">
        <f t="shared" si="2"/>
        <v/>
      </c>
      <c r="E166" s="9"/>
      <c r="F166" s="9"/>
      <c r="G166" s="9"/>
      <c r="H166" s="9"/>
      <c r="I166" s="9"/>
      <c r="J166" s="10"/>
      <c r="K166" s="9"/>
      <c r="L166" s="9"/>
      <c r="M166" s="9"/>
      <c r="N166" s="5"/>
      <c r="O166" s="8"/>
      <c r="P166" s="5"/>
      <c r="Q166" s="6"/>
      <c r="R166" s="5"/>
      <c r="S166" s="6"/>
      <c r="T166" s="5"/>
      <c r="U166" s="6"/>
      <c r="V166" s="5"/>
      <c r="W166" s="6"/>
      <c r="X166" s="5"/>
      <c r="Y166" s="6"/>
      <c r="Z166" s="3"/>
      <c r="AA166" s="4"/>
    </row>
    <row r="167" spans="1:27" x14ac:dyDescent="0.25">
      <c r="A167" s="32" t="str">
        <f>IF(F167="","",COUNTIF($C$16:C167,"APPEL"))</f>
        <v/>
      </c>
      <c r="C167" s="9"/>
      <c r="D167" s="9" t="str">
        <f t="shared" si="2"/>
        <v/>
      </c>
      <c r="E167" s="9"/>
      <c r="F167" s="9"/>
      <c r="G167" s="9"/>
      <c r="H167" s="9"/>
      <c r="I167" s="9"/>
      <c r="J167" s="10"/>
      <c r="K167" s="9"/>
      <c r="L167" s="9"/>
      <c r="M167" s="9"/>
      <c r="N167" s="5"/>
      <c r="O167" s="8"/>
      <c r="P167" s="5"/>
      <c r="Q167" s="6"/>
      <c r="R167" s="5"/>
      <c r="S167" s="6"/>
      <c r="T167" s="5"/>
      <c r="U167" s="6"/>
      <c r="V167" s="5"/>
      <c r="W167" s="6"/>
      <c r="X167" s="5"/>
      <c r="Y167" s="6"/>
      <c r="Z167" s="3"/>
      <c r="AA167" s="4"/>
    </row>
    <row r="168" spans="1:27" x14ac:dyDescent="0.25">
      <c r="A168" s="32" t="str">
        <f>IF(F168="","",COUNTIF($C$16:C168,"APPEL"))</f>
        <v/>
      </c>
      <c r="C168" s="9"/>
      <c r="D168" s="9" t="str">
        <f t="shared" si="2"/>
        <v/>
      </c>
      <c r="E168" s="9"/>
      <c r="F168" s="9"/>
      <c r="G168" s="9"/>
      <c r="H168" s="9"/>
      <c r="I168" s="9"/>
      <c r="J168" s="10"/>
      <c r="K168" s="9"/>
      <c r="L168" s="9"/>
      <c r="M168" s="9"/>
      <c r="N168" s="5"/>
      <c r="O168" s="8"/>
      <c r="P168" s="5"/>
      <c r="Q168" s="6"/>
      <c r="R168" s="5"/>
      <c r="S168" s="6"/>
      <c r="T168" s="5"/>
      <c r="U168" s="6"/>
      <c r="V168" s="5"/>
      <c r="W168" s="6"/>
      <c r="X168" s="5"/>
      <c r="Y168" s="6"/>
      <c r="Z168" s="3"/>
      <c r="AA168" s="4"/>
    </row>
    <row r="169" spans="1:27" x14ac:dyDescent="0.25">
      <c r="A169" s="32" t="str">
        <f>IF(F169="","",COUNTIF($C$16:C169,"APPEL"))</f>
        <v/>
      </c>
      <c r="C169" s="9"/>
      <c r="D169" s="9" t="str">
        <f t="shared" si="2"/>
        <v/>
      </c>
      <c r="E169" s="9"/>
      <c r="F169" s="9"/>
      <c r="G169" s="9"/>
      <c r="H169" s="9"/>
      <c r="I169" s="9"/>
      <c r="J169" s="10"/>
      <c r="K169" s="9"/>
      <c r="L169" s="9"/>
      <c r="M169" s="9"/>
      <c r="N169" s="5"/>
      <c r="O169" s="8"/>
      <c r="P169" s="5"/>
      <c r="Q169" s="6"/>
      <c r="R169" s="5"/>
      <c r="S169" s="6"/>
      <c r="T169" s="5"/>
      <c r="U169" s="6"/>
      <c r="V169" s="5"/>
      <c r="W169" s="6"/>
      <c r="X169" s="5"/>
      <c r="Y169" s="6"/>
      <c r="Z169" s="3"/>
      <c r="AA169" s="4"/>
    </row>
    <row r="170" spans="1:27" x14ac:dyDescent="0.25">
      <c r="A170" s="32" t="str">
        <f>IF(F170="","",COUNTIF($C$16:C170,"APPEL"))</f>
        <v/>
      </c>
      <c r="C170" s="9"/>
      <c r="D170" s="9" t="str">
        <f t="shared" si="2"/>
        <v/>
      </c>
      <c r="E170" s="9"/>
      <c r="F170" s="9"/>
      <c r="G170" s="9"/>
      <c r="H170" s="9"/>
      <c r="I170" s="9"/>
      <c r="J170" s="10"/>
      <c r="K170" s="9"/>
      <c r="L170" s="9"/>
      <c r="M170" s="9"/>
      <c r="N170" s="5"/>
      <c r="O170" s="8"/>
      <c r="P170" s="5"/>
      <c r="Q170" s="6"/>
      <c r="R170" s="5"/>
      <c r="S170" s="6"/>
      <c r="T170" s="5"/>
      <c r="U170" s="6"/>
      <c r="V170" s="5"/>
      <c r="W170" s="6"/>
      <c r="X170" s="5"/>
      <c r="Y170" s="6"/>
      <c r="Z170" s="3"/>
      <c r="AA170" s="4"/>
    </row>
    <row r="171" spans="1:27" x14ac:dyDescent="0.25">
      <c r="A171" s="32" t="str">
        <f>IF(F171="","",COUNTIF($C$16:C171,"APPEL"))</f>
        <v/>
      </c>
      <c r="C171" s="9"/>
      <c r="D171" s="9" t="str">
        <f t="shared" si="2"/>
        <v/>
      </c>
      <c r="E171" s="9"/>
      <c r="F171" s="9"/>
      <c r="G171" s="9"/>
      <c r="H171" s="9"/>
      <c r="I171" s="9"/>
      <c r="J171" s="10"/>
      <c r="K171" s="9"/>
      <c r="L171" s="9"/>
      <c r="M171" s="9"/>
      <c r="N171" s="5"/>
      <c r="O171" s="8"/>
      <c r="P171" s="5"/>
      <c r="Q171" s="6"/>
      <c r="R171" s="5"/>
      <c r="S171" s="6"/>
      <c r="T171" s="5"/>
      <c r="U171" s="6"/>
      <c r="V171" s="5"/>
      <c r="W171" s="6"/>
      <c r="X171" s="5"/>
      <c r="Y171" s="6"/>
      <c r="Z171" s="3"/>
      <c r="AA171" s="4"/>
    </row>
    <row r="172" spans="1:27" x14ac:dyDescent="0.25">
      <c r="A172" s="32" t="str">
        <f>IF(F172="","",COUNTIF($C$16:C172,"APPEL"))</f>
        <v/>
      </c>
      <c r="C172" s="9"/>
      <c r="D172" s="9" t="str">
        <f t="shared" si="2"/>
        <v/>
      </c>
      <c r="E172" s="9"/>
      <c r="F172" s="9"/>
      <c r="G172" s="9"/>
      <c r="H172" s="9"/>
      <c r="I172" s="9"/>
      <c r="J172" s="10"/>
      <c r="K172" s="9"/>
      <c r="L172" s="9"/>
      <c r="M172" s="9"/>
      <c r="N172" s="5"/>
      <c r="O172" s="8"/>
      <c r="P172" s="5"/>
      <c r="Q172" s="6"/>
      <c r="R172" s="5"/>
      <c r="S172" s="6"/>
      <c r="T172" s="5"/>
      <c r="U172" s="6"/>
      <c r="V172" s="5"/>
      <c r="W172" s="6"/>
      <c r="X172" s="5"/>
      <c r="Y172" s="6"/>
      <c r="Z172" s="3"/>
      <c r="AA172" s="4"/>
    </row>
    <row r="173" spans="1:27" x14ac:dyDescent="0.25">
      <c r="A173" s="32" t="str">
        <f>IF(F173="","",COUNTIF($C$16:C173,"APPEL"))</f>
        <v/>
      </c>
      <c r="C173" s="9"/>
      <c r="D173" s="9" t="str">
        <f t="shared" si="2"/>
        <v/>
      </c>
      <c r="E173" s="9"/>
      <c r="F173" s="9"/>
      <c r="G173" s="9"/>
      <c r="H173" s="9"/>
      <c r="I173" s="9"/>
      <c r="J173" s="10"/>
      <c r="K173" s="9"/>
      <c r="L173" s="9"/>
      <c r="M173" s="9"/>
      <c r="N173" s="5"/>
      <c r="O173" s="8"/>
      <c r="P173" s="5"/>
      <c r="Q173" s="6"/>
      <c r="R173" s="5"/>
      <c r="S173" s="6"/>
      <c r="T173" s="5"/>
      <c r="U173" s="6"/>
      <c r="V173" s="5"/>
      <c r="W173" s="6"/>
      <c r="X173" s="5"/>
      <c r="Y173" s="6"/>
      <c r="Z173" s="3"/>
      <c r="AA173" s="4"/>
    </row>
    <row r="174" spans="1:27" x14ac:dyDescent="0.25">
      <c r="A174" s="32" t="str">
        <f>IF(F174="","",COUNTIF($C$16:C174,"APPEL"))</f>
        <v/>
      </c>
      <c r="C174" s="9"/>
      <c r="D174" s="9" t="str">
        <f t="shared" si="2"/>
        <v/>
      </c>
      <c r="E174" s="9"/>
      <c r="F174" s="9"/>
      <c r="G174" s="9"/>
      <c r="H174" s="9"/>
      <c r="I174" s="9"/>
      <c r="J174" s="10"/>
      <c r="K174" s="9"/>
      <c r="L174" s="9"/>
      <c r="M174" s="9"/>
      <c r="N174" s="5"/>
      <c r="O174" s="8"/>
      <c r="P174" s="5"/>
      <c r="Q174" s="6"/>
      <c r="R174" s="5"/>
      <c r="S174" s="6"/>
      <c r="T174" s="5"/>
      <c r="U174" s="6"/>
      <c r="V174" s="5"/>
      <c r="W174" s="6"/>
      <c r="X174" s="5"/>
      <c r="Y174" s="6"/>
      <c r="Z174" s="3"/>
      <c r="AA174" s="4"/>
    </row>
    <row r="175" spans="1:27" x14ac:dyDescent="0.25">
      <c r="A175" s="32" t="str">
        <f>IF(F175="","",COUNTIF($C$16:C175,"APPEL"))</f>
        <v/>
      </c>
      <c r="C175" s="9"/>
      <c r="D175" s="9" t="str">
        <f t="shared" si="2"/>
        <v/>
      </c>
      <c r="E175" s="9"/>
      <c r="F175" s="9"/>
      <c r="G175" s="9"/>
      <c r="H175" s="9"/>
      <c r="I175" s="9"/>
      <c r="J175" s="10"/>
      <c r="K175" s="9"/>
      <c r="L175" s="9"/>
      <c r="M175" s="9"/>
      <c r="N175" s="5"/>
      <c r="O175" s="8"/>
      <c r="P175" s="5"/>
      <c r="Q175" s="6"/>
      <c r="R175" s="5"/>
      <c r="S175" s="6"/>
      <c r="T175" s="5"/>
      <c r="U175" s="6"/>
      <c r="V175" s="5"/>
      <c r="W175" s="6"/>
      <c r="X175" s="5"/>
      <c r="Y175" s="6"/>
      <c r="Z175" s="3"/>
      <c r="AA175" s="4"/>
    </row>
    <row r="176" spans="1:27" x14ac:dyDescent="0.25">
      <c r="A176" s="32" t="str">
        <f>IF(F176="","",COUNTIF($C$16:C176,"APPEL"))</f>
        <v/>
      </c>
      <c r="C176" s="9"/>
      <c r="D176" s="9" t="str">
        <f t="shared" si="2"/>
        <v/>
      </c>
      <c r="E176" s="9"/>
      <c r="F176" s="9"/>
      <c r="G176" s="9"/>
      <c r="H176" s="9"/>
      <c r="I176" s="9"/>
      <c r="J176" s="10"/>
      <c r="K176" s="9"/>
      <c r="L176" s="9"/>
      <c r="M176" s="9"/>
      <c r="N176" s="5"/>
      <c r="O176" s="8"/>
      <c r="P176" s="5"/>
      <c r="Q176" s="6"/>
      <c r="R176" s="5"/>
      <c r="S176" s="6"/>
      <c r="T176" s="5"/>
      <c r="U176" s="6"/>
      <c r="V176" s="5"/>
      <c r="W176" s="6"/>
      <c r="X176" s="5"/>
      <c r="Y176" s="6"/>
      <c r="Z176" s="3"/>
      <c r="AA176" s="4"/>
    </row>
    <row r="177" spans="1:27" x14ac:dyDescent="0.25">
      <c r="A177" s="32" t="str">
        <f>IF(F177="","",COUNTIF($C$16:C177,"APPEL"))</f>
        <v/>
      </c>
      <c r="C177" s="9"/>
      <c r="D177" s="9" t="str">
        <f t="shared" si="2"/>
        <v/>
      </c>
      <c r="E177" s="9"/>
      <c r="F177" s="9"/>
      <c r="G177" s="9"/>
      <c r="H177" s="9"/>
      <c r="I177" s="9"/>
      <c r="J177" s="10"/>
      <c r="K177" s="9"/>
      <c r="L177" s="9"/>
      <c r="M177" s="9"/>
      <c r="N177" s="5"/>
      <c r="O177" s="8"/>
      <c r="P177" s="5"/>
      <c r="Q177" s="6"/>
      <c r="R177" s="5"/>
      <c r="S177" s="6"/>
      <c r="T177" s="5"/>
      <c r="U177" s="6"/>
      <c r="V177" s="5"/>
      <c r="W177" s="6"/>
      <c r="X177" s="5"/>
      <c r="Y177" s="6"/>
      <c r="Z177" s="3"/>
      <c r="AA177" s="4"/>
    </row>
    <row r="178" spans="1:27" x14ac:dyDescent="0.25">
      <c r="A178" s="32" t="str">
        <f>IF(F178="","",COUNTIF($C$16:C178,"APPEL"))</f>
        <v/>
      </c>
      <c r="C178" s="9"/>
      <c r="D178" s="9" t="str">
        <f t="shared" si="2"/>
        <v/>
      </c>
      <c r="E178" s="9"/>
      <c r="F178" s="9"/>
      <c r="G178" s="9"/>
      <c r="H178" s="9"/>
      <c r="I178" s="9"/>
      <c r="J178" s="10"/>
      <c r="K178" s="9"/>
      <c r="L178" s="9"/>
      <c r="M178" s="9"/>
      <c r="N178" s="5"/>
      <c r="O178" s="8"/>
      <c r="P178" s="5"/>
      <c r="Q178" s="6"/>
      <c r="R178" s="5"/>
      <c r="S178" s="6"/>
      <c r="T178" s="5"/>
      <c r="U178" s="6"/>
      <c r="V178" s="5"/>
      <c r="W178" s="6"/>
      <c r="X178" s="5"/>
      <c r="Y178" s="6"/>
      <c r="Z178" s="3"/>
      <c r="AA178" s="4"/>
    </row>
    <row r="179" spans="1:27" x14ac:dyDescent="0.25">
      <c r="A179" s="32" t="str">
        <f>IF(F179="","",COUNTIF($C$16:C179,"APPEL"))</f>
        <v/>
      </c>
      <c r="C179" s="9"/>
      <c r="D179" s="9" t="str">
        <f t="shared" si="2"/>
        <v/>
      </c>
      <c r="E179" s="9"/>
      <c r="F179" s="9"/>
      <c r="G179" s="9"/>
      <c r="H179" s="9"/>
      <c r="I179" s="9"/>
      <c r="J179" s="10"/>
      <c r="K179" s="9"/>
      <c r="L179" s="9"/>
      <c r="M179" s="9"/>
      <c r="N179" s="5"/>
      <c r="O179" s="8"/>
      <c r="P179" s="5"/>
      <c r="Q179" s="6"/>
      <c r="R179" s="5"/>
      <c r="S179" s="6"/>
      <c r="T179" s="5"/>
      <c r="U179" s="6"/>
      <c r="V179" s="5"/>
      <c r="W179" s="6"/>
      <c r="X179" s="5"/>
      <c r="Y179" s="6"/>
      <c r="Z179" s="3"/>
      <c r="AA179" s="4"/>
    </row>
    <row r="180" spans="1:27" x14ac:dyDescent="0.25">
      <c r="A180" s="32" t="str">
        <f>IF(F180="","",COUNTIF($C$16:C180,"APPEL"))</f>
        <v/>
      </c>
      <c r="C180" s="9"/>
      <c r="D180" s="9" t="str">
        <f t="shared" si="2"/>
        <v/>
      </c>
      <c r="E180" s="9"/>
      <c r="F180" s="9"/>
      <c r="G180" s="9"/>
      <c r="H180" s="9"/>
      <c r="I180" s="9"/>
      <c r="J180" s="10"/>
      <c r="K180" s="9"/>
      <c r="L180" s="9"/>
      <c r="M180" s="9"/>
      <c r="N180" s="5"/>
      <c r="O180" s="8"/>
      <c r="P180" s="5"/>
      <c r="Q180" s="6"/>
      <c r="R180" s="5"/>
      <c r="S180" s="6"/>
      <c r="T180" s="5"/>
      <c r="U180" s="6"/>
      <c r="V180" s="5"/>
      <c r="W180" s="6"/>
      <c r="X180" s="5"/>
      <c r="Y180" s="6"/>
      <c r="Z180" s="3"/>
      <c r="AA180" s="4"/>
    </row>
    <row r="181" spans="1:27" x14ac:dyDescent="0.25">
      <c r="A181" s="32" t="str">
        <f>IF(F181="","",COUNTIF($C$16:C181,"APPEL"))</f>
        <v/>
      </c>
      <c r="C181" s="9"/>
      <c r="D181" s="9" t="str">
        <f t="shared" si="2"/>
        <v/>
      </c>
      <c r="E181" s="9"/>
      <c r="F181" s="9"/>
      <c r="G181" s="9"/>
      <c r="H181" s="9"/>
      <c r="I181" s="9"/>
      <c r="J181" s="10"/>
      <c r="K181" s="9"/>
      <c r="L181" s="9"/>
      <c r="M181" s="9"/>
      <c r="N181" s="5"/>
      <c r="O181" s="8"/>
      <c r="P181" s="5"/>
      <c r="Q181" s="6"/>
      <c r="R181" s="5"/>
      <c r="S181" s="6"/>
      <c r="T181" s="5"/>
      <c r="U181" s="6"/>
      <c r="V181" s="5"/>
      <c r="W181" s="6"/>
      <c r="X181" s="5"/>
      <c r="Y181" s="6"/>
      <c r="Z181" s="3"/>
      <c r="AA181" s="4"/>
    </row>
    <row r="182" spans="1:27" x14ac:dyDescent="0.25">
      <c r="A182" s="32" t="str">
        <f>IF(F182="","",COUNTIF($C$16:C182,"APPEL"))</f>
        <v/>
      </c>
      <c r="C182" s="9"/>
      <c r="D182" s="9" t="str">
        <f t="shared" si="2"/>
        <v/>
      </c>
      <c r="E182" s="9"/>
      <c r="F182" s="9"/>
      <c r="G182" s="9"/>
      <c r="H182" s="9"/>
      <c r="I182" s="9"/>
      <c r="J182" s="10"/>
      <c r="K182" s="9"/>
      <c r="L182" s="9"/>
      <c r="M182" s="9"/>
      <c r="N182" s="5"/>
      <c r="O182" s="8"/>
      <c r="P182" s="5"/>
      <c r="Q182" s="6"/>
      <c r="R182" s="5"/>
      <c r="S182" s="6"/>
      <c r="T182" s="5"/>
      <c r="U182" s="6"/>
      <c r="V182" s="5"/>
      <c r="W182" s="6"/>
      <c r="X182" s="5"/>
      <c r="Y182" s="6"/>
      <c r="Z182" s="3"/>
      <c r="AA182" s="4"/>
    </row>
    <row r="183" spans="1:27" x14ac:dyDescent="0.25">
      <c r="A183" s="32" t="str">
        <f>IF(F183="","",COUNTIF($C$16:C183,"APPEL"))</f>
        <v/>
      </c>
      <c r="C183" s="9"/>
      <c r="D183" s="9" t="str">
        <f t="shared" si="2"/>
        <v/>
      </c>
      <c r="E183" s="9"/>
      <c r="F183" s="9"/>
      <c r="G183" s="9"/>
      <c r="H183" s="9"/>
      <c r="I183" s="9"/>
      <c r="J183" s="10"/>
      <c r="K183" s="9"/>
      <c r="L183" s="9"/>
      <c r="M183" s="9"/>
      <c r="N183" s="5"/>
      <c r="O183" s="8"/>
      <c r="P183" s="5"/>
      <c r="Q183" s="6"/>
      <c r="R183" s="5"/>
      <c r="S183" s="6"/>
      <c r="T183" s="5"/>
      <c r="U183" s="6"/>
      <c r="V183" s="5"/>
      <c r="W183" s="6"/>
      <c r="X183" s="5"/>
      <c r="Y183" s="6"/>
      <c r="Z183" s="3"/>
      <c r="AA183" s="4"/>
    </row>
    <row r="184" spans="1:27" x14ac:dyDescent="0.25">
      <c r="A184" s="32" t="str">
        <f>IF(F184="","",COUNTIF($C$16:C184,"APPEL"))</f>
        <v/>
      </c>
      <c r="C184" s="9"/>
      <c r="D184" s="9" t="str">
        <f t="shared" si="2"/>
        <v/>
      </c>
      <c r="E184" s="9"/>
      <c r="F184" s="9"/>
      <c r="G184" s="9"/>
      <c r="H184" s="9"/>
      <c r="I184" s="9"/>
      <c r="J184" s="10"/>
      <c r="K184" s="9"/>
      <c r="L184" s="9"/>
      <c r="M184" s="9"/>
      <c r="N184" s="5"/>
      <c r="O184" s="8"/>
      <c r="P184" s="5"/>
      <c r="Q184" s="6"/>
      <c r="R184" s="5"/>
      <c r="S184" s="6"/>
      <c r="T184" s="5"/>
      <c r="U184" s="6"/>
      <c r="V184" s="5"/>
      <c r="W184" s="6"/>
      <c r="X184" s="5"/>
      <c r="Y184" s="6"/>
      <c r="Z184" s="3"/>
      <c r="AA184" s="4"/>
    </row>
  </sheetData>
  <mergeCells count="8">
    <mergeCell ref="X14:Y14"/>
    <mergeCell ref="Z14:AA14"/>
    <mergeCell ref="B1:M2"/>
    <mergeCell ref="N14:O14"/>
    <mergeCell ref="P14:Q14"/>
    <mergeCell ref="R14:S14"/>
    <mergeCell ref="T14:U14"/>
    <mergeCell ref="V14:W14"/>
  </mergeCells>
  <conditionalFormatting sqref="C16:C184">
    <cfRule type="containsText" dxfId="5" priority="2" operator="containsText" text="APPEL">
      <formula>NOT(ISERROR(SEARCH("APPEL",C16)))</formula>
    </cfRule>
  </conditionalFormatting>
  <conditionalFormatting sqref="A16:A184">
    <cfRule type="containsText" dxfId="4" priority="1" operator="containsText" text="APPEL">
      <formula>NOT(ISERROR(SEARCH("APPEL",A16)))</formula>
    </cfRule>
  </conditionalFormatting>
  <dataValidations count="2">
    <dataValidation type="list" allowBlank="1" showInputMessage="1" showErrorMessage="1" sqref="C16:C184">
      <formula1>$J$5:$J$7</formula1>
    </dataValidation>
    <dataValidation type="list" allowBlank="1" showInputMessage="1" showErrorMessage="1" sqref="E16:E184">
      <formula1>$E$5:$E$9</formula1>
    </dataValidation>
  </dataValidations>
  <hyperlinks>
    <hyperlink ref="K16" r:id="rId1"/>
    <hyperlink ref="K17" r:id="rId2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54"/>
  <sheetViews>
    <sheetView workbookViewId="0">
      <selection activeCell="I21" sqref="I21"/>
    </sheetView>
  </sheetViews>
  <sheetFormatPr baseColWidth="10" defaultRowHeight="15" x14ac:dyDescent="0.25"/>
  <cols>
    <col min="1" max="1" width="6" customWidth="1"/>
    <col min="2" max="2" width="3.42578125" customWidth="1"/>
    <col min="5" max="5" width="11.42578125" hidden="1" customWidth="1"/>
    <col min="6" max="6" width="18.28515625" customWidth="1"/>
    <col min="7" max="7" width="19.85546875" customWidth="1"/>
    <col min="8" max="8" width="18" customWidth="1"/>
    <col min="10" max="10" width="11.42578125" style="23"/>
    <col min="18" max="19" width="11.42578125" hidden="1" customWidth="1"/>
    <col min="20" max="22" width="11.42578125" style="25" hidden="1" customWidth="1"/>
    <col min="23" max="25" width="0" hidden="1" customWidth="1"/>
  </cols>
  <sheetData>
    <row r="1" spans="1:22" ht="23.25" x14ac:dyDescent="0.25">
      <c r="A1" s="41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14"/>
      <c r="R1" s="14"/>
    </row>
    <row r="2" spans="1:22" ht="23.25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14"/>
      <c r="R2" s="14"/>
    </row>
    <row r="5" spans="1:22" ht="15.75" x14ac:dyDescent="0.25">
      <c r="C5" s="42" t="s">
        <v>49</v>
      </c>
      <c r="D5" s="42"/>
      <c r="E5" s="42"/>
      <c r="F5" s="42"/>
      <c r="G5" s="42"/>
      <c r="H5" s="42"/>
      <c r="I5" s="42"/>
      <c r="J5" s="42"/>
    </row>
    <row r="6" spans="1:22" ht="15.75" x14ac:dyDescent="0.25">
      <c r="C6" s="28"/>
      <c r="D6" s="28"/>
      <c r="E6" s="28"/>
      <c r="F6" s="28"/>
      <c r="G6" s="28"/>
      <c r="H6" s="28"/>
      <c r="I6" s="28"/>
      <c r="J6" s="31"/>
    </row>
    <row r="7" spans="1:22" ht="15.75" x14ac:dyDescent="0.25">
      <c r="C7" s="30" t="s">
        <v>71</v>
      </c>
      <c r="I7" s="28"/>
      <c r="J7" s="31"/>
    </row>
    <row r="8" spans="1:22" ht="15.75" x14ac:dyDescent="0.25">
      <c r="D8" t="str">
        <f ca="1">IF(A12='Fichiers des volontaires'!C13,"OK","IL MANQUE AU MOINS UN EQUIPIER")</f>
        <v>OK</v>
      </c>
      <c r="F8" s="22"/>
      <c r="G8" s="22" t="str">
        <f ca="1">IFERROR(OFFSET(INDEX('Fichiers des volontaires'!F16:F200,MATCH(ROWS($1:1),'Fichiers des volontaires'!A16:A200,0)),0,1),"NN")</f>
        <v>Alpha</v>
      </c>
      <c r="H8" s="22"/>
      <c r="I8" s="28"/>
      <c r="J8" s="31"/>
    </row>
    <row r="9" spans="1:22" ht="15.75" x14ac:dyDescent="0.25">
      <c r="F9" s="22"/>
      <c r="G9" s="22"/>
      <c r="H9" s="22"/>
      <c r="I9" s="28"/>
      <c r="J9" s="31"/>
    </row>
    <row r="10" spans="1:22" ht="15.75" hidden="1" x14ac:dyDescent="0.25">
      <c r="F10" s="22"/>
      <c r="G10" s="22"/>
      <c r="H10" s="22"/>
      <c r="I10" s="28"/>
      <c r="J10" s="31"/>
    </row>
    <row r="11" spans="1:22" ht="15.75" hidden="1" x14ac:dyDescent="0.25">
      <c r="C11" s="28"/>
      <c r="D11" s="28"/>
      <c r="E11" s="28"/>
      <c r="F11" s="28"/>
      <c r="G11" s="28"/>
      <c r="H11" s="28"/>
      <c r="I11" s="28"/>
      <c r="J11" s="31"/>
    </row>
    <row r="12" spans="1:22" ht="15.75" hidden="1" x14ac:dyDescent="0.25">
      <c r="A12">
        <f ca="1">MAX(A16:A50)</f>
        <v>3</v>
      </c>
      <c r="C12" s="28"/>
      <c r="D12" s="28"/>
      <c r="E12" s="28"/>
      <c r="F12" s="28"/>
      <c r="G12" s="28"/>
      <c r="H12" s="28"/>
      <c r="I12" s="28"/>
      <c r="J12" s="31"/>
    </row>
    <row r="13" spans="1:22" x14ac:dyDescent="0.25">
      <c r="M13" s="38" t="s">
        <v>70</v>
      </c>
      <c r="N13" s="38"/>
    </row>
    <row r="14" spans="1:22" x14ac:dyDescent="0.25">
      <c r="C14" s="40" t="s">
        <v>1</v>
      </c>
      <c r="D14" s="40" t="s">
        <v>0</v>
      </c>
      <c r="E14" s="43" t="s">
        <v>65</v>
      </c>
      <c r="F14" s="43" t="s">
        <v>66</v>
      </c>
      <c r="G14" s="43" t="s">
        <v>61</v>
      </c>
      <c r="H14" s="43" t="s">
        <v>60</v>
      </c>
      <c r="I14" s="40" t="s">
        <v>50</v>
      </c>
      <c r="J14" s="40"/>
      <c r="K14" s="40" t="s">
        <v>53</v>
      </c>
      <c r="L14" s="40"/>
      <c r="M14" s="39" t="s">
        <v>54</v>
      </c>
      <c r="N14" s="39"/>
      <c r="O14" s="39" t="s">
        <v>55</v>
      </c>
      <c r="P14" s="39"/>
      <c r="Q14" s="18"/>
      <c r="R14" s="18"/>
    </row>
    <row r="15" spans="1:22" x14ac:dyDescent="0.25">
      <c r="C15" s="40"/>
      <c r="D15" s="40"/>
      <c r="E15" s="44"/>
      <c r="F15" s="44"/>
      <c r="G15" s="44"/>
      <c r="H15" s="44"/>
      <c r="I15" s="12" t="s">
        <v>52</v>
      </c>
      <c r="J15" s="12" t="s">
        <v>51</v>
      </c>
      <c r="K15" s="12" t="s">
        <v>52</v>
      </c>
      <c r="L15" s="12" t="s">
        <v>51</v>
      </c>
      <c r="M15" s="12" t="s">
        <v>52</v>
      </c>
      <c r="N15" s="12" t="s">
        <v>51</v>
      </c>
      <c r="O15" s="12" t="s">
        <v>52</v>
      </c>
      <c r="P15" s="12" t="s">
        <v>51</v>
      </c>
      <c r="Q15" s="19"/>
      <c r="R15" s="18" t="s">
        <v>57</v>
      </c>
    </row>
    <row r="16" spans="1:22" x14ac:dyDescent="0.25">
      <c r="A16" s="20" t="str">
        <f ca="1">IF(C16="","","1")</f>
        <v>1</v>
      </c>
      <c r="B16" s="24"/>
      <c r="C16" s="15" t="str">
        <f ca="1">IFERROR(OFFSET(INDEX('Fichiers des volontaires'!F16:F200,MATCH(ROWS($1:1),'Fichiers des volontaires'!A16:A200,0)),0,0),"")</f>
        <v>Thomas</v>
      </c>
      <c r="D16" s="15" t="str">
        <f ca="1">IFERROR(OFFSET(INDEX('Fichiers des volontaires'!F16:F200,MATCH(ROWS($1:1),'Fichiers des volontaires'!A16:A200,0)),0,1),"")</f>
        <v>Alpha</v>
      </c>
      <c r="E16" s="15" t="str">
        <f t="shared" ref="E16:E50" ca="1" si="0">C16&amp;D16</f>
        <v>ThomasAlpha</v>
      </c>
      <c r="F16" s="15" t="str">
        <f ca="1">IF(E16="","",VLOOKUP(E16,'Fichiers des volontaires'!D16:M184,2,0))</f>
        <v>Equipier 1V</v>
      </c>
      <c r="G16" s="15" t="str">
        <f ca="1">IF(E16="","",VLOOKUP(E16,'Fichiers des volontaires'!D16:M184,8,0))</f>
        <v>ab.cd@gmail.com</v>
      </c>
      <c r="H16" s="15" t="str">
        <f ca="1">IF(E16="","",VLOOKUP(E16,'Fichiers des volontaires'!D16:M184,9,0))</f>
        <v>01.02.03.04.05</v>
      </c>
      <c r="I16" s="10">
        <v>43972</v>
      </c>
      <c r="J16" s="15"/>
      <c r="K16" s="9"/>
      <c r="L16" s="9"/>
      <c r="M16" s="9"/>
      <c r="N16" s="9"/>
      <c r="O16" s="9"/>
      <c r="P16" s="9"/>
      <c r="Q16" s="17"/>
      <c r="R16" s="27" t="s">
        <v>58</v>
      </c>
      <c r="T16" s="26" t="str">
        <f>IF(OR(J16="OUI",L16="OUI",N16="OUI",P16="OUI"),"A INSCRIRE",IF(OR(J16="NON",L16="NON",N16="NON",P16="NON"),"NE PAS INSCRIRE","EN ATTENTE"))</f>
        <v>EN ATTENTE</v>
      </c>
      <c r="U16" s="26">
        <f ca="1">IF(F16="","",COUNTIF($T$16:T16,"A INSCRIRE"))</f>
        <v>0</v>
      </c>
      <c r="V16" s="26"/>
    </row>
    <row r="17" spans="1:22" x14ac:dyDescent="0.25">
      <c r="A17" s="20">
        <f t="shared" ref="A17:A50" ca="1" si="1">IF(C17="","",A16+1)</f>
        <v>2</v>
      </c>
      <c r="B17" s="24"/>
      <c r="C17" s="15" t="str">
        <f ca="1">IFERROR(OFFSET(INDEX('Fichiers des volontaires'!F17:F201,MATCH(ROWS($1:2),'Fichiers des volontaires'!A17:A201,0)),0,0),"")</f>
        <v>Josephine</v>
      </c>
      <c r="D17" s="15" t="str">
        <f ca="1">IFERROR(OFFSET(INDEX('Fichiers des volontaires'!F17:F201,MATCH(ROWS($1:2),'Fichiers des volontaires'!A17:A201,0)),0,1),"")</f>
        <v>Delta</v>
      </c>
      <c r="E17" s="15" t="str">
        <f t="shared" ca="1" si="0"/>
        <v>JosephineDelta</v>
      </c>
      <c r="F17" s="15" t="str">
        <f ca="1">IF(E17="","",VLOOKUP(E17,'Fichiers des volontaires'!D17:M185,2,0))</f>
        <v>Equipier 2V</v>
      </c>
      <c r="G17" s="15" t="str">
        <f ca="1">IF(E17="","",VLOOKUP(E17,'Fichiers des volontaires'!D17:M185,8,0))</f>
        <v>TEST ADREESSE 2</v>
      </c>
      <c r="H17" s="15" t="str">
        <f ca="1">IF(E17="","",VLOOKUP(E17,'Fichiers des volontaires'!D17:M185,9,0))</f>
        <v>01.02.03.04.05</v>
      </c>
      <c r="I17" s="10">
        <v>43972</v>
      </c>
      <c r="J17" s="15"/>
      <c r="K17" s="10"/>
      <c r="L17" s="9"/>
      <c r="M17" s="9"/>
      <c r="N17" s="9"/>
      <c r="O17" s="9"/>
      <c r="P17" s="9"/>
      <c r="Q17" s="17"/>
      <c r="R17" s="27" t="s">
        <v>59</v>
      </c>
      <c r="T17" s="26" t="str">
        <f t="shared" ref="T17:T50" si="2">IF(OR(J17="OUI",L17="OUI",N17="OUI",P17="OUI"),"A INSCRIRE",IF(OR(J17="NON",L17="NON",N17="NON",P17="NON"),"NE PAS INSCRIRE","EN ATTENTE"))</f>
        <v>EN ATTENTE</v>
      </c>
      <c r="U17" s="26">
        <f ca="1">IF(F17="","",COUNTIF($T$16:T17,"A INSCRIRE"))</f>
        <v>0</v>
      </c>
      <c r="V17" s="26"/>
    </row>
    <row r="18" spans="1:22" x14ac:dyDescent="0.25">
      <c r="A18" s="20">
        <f t="shared" ca="1" si="1"/>
        <v>3</v>
      </c>
      <c r="B18" s="24"/>
      <c r="C18" s="15" t="str">
        <f ca="1">IFERROR(OFFSET(INDEX('Fichiers des volontaires'!F18:F202,MATCH(ROWS($1:3),'Fichiers des volontaires'!A18:A202,0)),0,0),"")</f>
        <v>Amélie</v>
      </c>
      <c r="D18" s="15" t="str">
        <f ca="1">IFERROR(OFFSET(INDEX('Fichiers des volontaires'!F18:F202,MATCH(ROWS($1:3),'Fichiers des volontaires'!A18:A202,0)),0,1),"")</f>
        <v>Golf</v>
      </c>
      <c r="E18" s="15" t="str">
        <f t="shared" ca="1" si="0"/>
        <v>AmélieGolf</v>
      </c>
      <c r="F18" s="15" t="str">
        <f ca="1">IF(E18="","",VLOOKUP(E18,'Fichiers des volontaires'!D18:M186,2,0))</f>
        <v>Equipier 1V</v>
      </c>
      <c r="G18" s="15" t="str">
        <f ca="1">IF(E18="","",VLOOKUP(E18,'Fichiers des volontaires'!D18:M186,8,0))</f>
        <v>TEST ADREESSE 5</v>
      </c>
      <c r="H18" s="15" t="str">
        <f ca="1">IF(E18="","",VLOOKUP(E18,'Fichiers des volontaires'!D18:M186,9,0))</f>
        <v>01.02.03.04.05</v>
      </c>
      <c r="I18" s="10">
        <v>43972</v>
      </c>
      <c r="J18" s="15"/>
      <c r="K18" s="9"/>
      <c r="L18" s="9"/>
      <c r="M18" s="9"/>
      <c r="N18" s="9"/>
      <c r="O18" s="9"/>
      <c r="P18" s="9"/>
      <c r="Q18" s="17"/>
      <c r="R18" s="17"/>
      <c r="T18" s="26" t="str">
        <f t="shared" si="2"/>
        <v>EN ATTENTE</v>
      </c>
      <c r="U18" s="26">
        <f ca="1">IF(F18="","",COUNTIF($T$16:T18,"A INSCRIRE"))</f>
        <v>0</v>
      </c>
      <c r="V18" s="26"/>
    </row>
    <row r="19" spans="1:22" x14ac:dyDescent="0.25">
      <c r="A19" s="20" t="str">
        <f t="shared" ca="1" si="1"/>
        <v/>
      </c>
      <c r="B19" s="24"/>
      <c r="C19" s="15" t="str">
        <f ca="1">IFERROR(OFFSET(INDEX('Fichiers des volontaires'!F19:F203,MATCH(ROWS($1:4),'Fichiers des volontaires'!A19:A203,0)),0,0),"")</f>
        <v/>
      </c>
      <c r="D19" s="15" t="str">
        <f ca="1">IFERROR(OFFSET(INDEX('Fichiers des volontaires'!F19:F203,MATCH(ROWS($1:4),'Fichiers des volontaires'!A19:A203,0)),0,1),"")</f>
        <v/>
      </c>
      <c r="E19" s="15" t="str">
        <f t="shared" ca="1" si="0"/>
        <v/>
      </c>
      <c r="F19" s="15" t="str">
        <f ca="1">IF(E19="","",VLOOKUP(E19,'Fichiers des volontaires'!D19:M187,2,0))</f>
        <v/>
      </c>
      <c r="G19" s="15" t="str">
        <f ca="1">IF(E19="","",VLOOKUP(E19,'Fichiers des volontaires'!D19:M187,8,0))</f>
        <v/>
      </c>
      <c r="H19" s="15" t="str">
        <f ca="1">IF(E19="","",VLOOKUP(E19,'Fichiers des volontaires'!D19:M187,9,0))</f>
        <v/>
      </c>
      <c r="I19" s="10"/>
      <c r="J19" s="15"/>
      <c r="K19" s="9"/>
      <c r="L19" s="9"/>
      <c r="M19" s="9"/>
      <c r="N19" s="9"/>
      <c r="O19" s="9"/>
      <c r="P19" s="9"/>
      <c r="Q19" s="17"/>
      <c r="R19" s="21"/>
      <c r="T19" s="26" t="str">
        <f t="shared" si="2"/>
        <v>EN ATTENTE</v>
      </c>
      <c r="U19" s="26" t="str">
        <f ca="1">IF(F19="","",COUNTIF($T$16:T19,"A INSCRIRE"))</f>
        <v/>
      </c>
      <c r="V19" s="26"/>
    </row>
    <row r="20" spans="1:22" x14ac:dyDescent="0.25">
      <c r="A20" s="20" t="str">
        <f t="shared" ca="1" si="1"/>
        <v/>
      </c>
      <c r="B20" s="24"/>
      <c r="C20" s="15" t="str">
        <f ca="1">IFERROR(OFFSET(INDEX('Fichiers des volontaires'!F20:F204,MATCH(ROWS($1:5),'Fichiers des volontaires'!A20:A204,0)),0,0),"")</f>
        <v/>
      </c>
      <c r="D20" s="15" t="str">
        <f ca="1">IFERROR(OFFSET(INDEX('Fichiers des volontaires'!F20:F204,MATCH(ROWS($1:5),'Fichiers des volontaires'!A20:A204,0)),0,1),"")</f>
        <v/>
      </c>
      <c r="E20" s="15" t="str">
        <f t="shared" ca="1" si="0"/>
        <v/>
      </c>
      <c r="F20" s="15" t="str">
        <f ca="1">IF(E20="","",VLOOKUP(E20,'Fichiers des volontaires'!D20:M188,2,0))</f>
        <v/>
      </c>
      <c r="G20" s="15" t="str">
        <f ca="1">IF(E20="","",VLOOKUP(E20,'Fichiers des volontaires'!D20:M188,8,0))</f>
        <v/>
      </c>
      <c r="H20" s="15" t="str">
        <f ca="1">IF(E20="","",VLOOKUP(E20,'Fichiers des volontaires'!D20:M188,9,0))</f>
        <v/>
      </c>
      <c r="I20" s="10"/>
      <c r="J20" s="15"/>
      <c r="K20" s="9"/>
      <c r="L20" s="9"/>
      <c r="M20" s="9"/>
      <c r="N20" s="9"/>
      <c r="O20" s="9"/>
      <c r="P20" s="9"/>
      <c r="Q20" s="17"/>
      <c r="R20" s="17"/>
      <c r="T20" s="26" t="str">
        <f t="shared" si="2"/>
        <v>EN ATTENTE</v>
      </c>
      <c r="U20" s="26" t="str">
        <f ca="1">IF(F20="","",COUNTIF($T$16:T20,"A INSCRIRE"))</f>
        <v/>
      </c>
      <c r="V20" s="26"/>
    </row>
    <row r="21" spans="1:22" x14ac:dyDescent="0.25">
      <c r="A21" s="20" t="str">
        <f t="shared" ca="1" si="1"/>
        <v/>
      </c>
      <c r="B21" s="24"/>
      <c r="C21" s="15" t="str">
        <f ca="1">IFERROR(OFFSET(INDEX('Fichiers des volontaires'!F21:F205,MATCH(ROWS($1:6),'Fichiers des volontaires'!A21:A205,0)),0,0),"")</f>
        <v/>
      </c>
      <c r="D21" s="15" t="str">
        <f ca="1">IFERROR(OFFSET(INDEX('Fichiers des volontaires'!F21:F205,MATCH(ROWS($1:6),'Fichiers des volontaires'!A21:A205,0)),0,1),"")</f>
        <v/>
      </c>
      <c r="E21" s="15" t="str">
        <f t="shared" ca="1" si="0"/>
        <v/>
      </c>
      <c r="F21" s="15" t="str">
        <f ca="1">IF(E21="","",VLOOKUP(E21,'Fichiers des volontaires'!D21:M189,2,0))</f>
        <v/>
      </c>
      <c r="G21" s="15" t="str">
        <f ca="1">IF(E21="","",VLOOKUP(E21,'Fichiers des volontaires'!D21:M189,8,0))</f>
        <v/>
      </c>
      <c r="H21" s="15" t="str">
        <f ca="1">IF(E21="","",VLOOKUP(E21,'Fichiers des volontaires'!D21:M189,9,0))</f>
        <v/>
      </c>
      <c r="I21" s="10"/>
      <c r="J21" s="15"/>
      <c r="K21" s="9"/>
      <c r="L21" s="9"/>
      <c r="M21" s="9"/>
      <c r="N21" s="9"/>
      <c r="O21" s="9"/>
      <c r="P21" s="9"/>
      <c r="T21" s="26" t="str">
        <f t="shared" si="2"/>
        <v>EN ATTENTE</v>
      </c>
      <c r="U21" s="26" t="str">
        <f ca="1">IF(F21="","",COUNTIF($T$16:T21,"A INSCRIRE"))</f>
        <v/>
      </c>
      <c r="V21" s="26"/>
    </row>
    <row r="22" spans="1:22" x14ac:dyDescent="0.25">
      <c r="A22" s="20" t="str">
        <f t="shared" ca="1" si="1"/>
        <v/>
      </c>
      <c r="B22" s="24"/>
      <c r="C22" s="15" t="str">
        <f ca="1">IFERROR(OFFSET(INDEX('Fichiers des volontaires'!F22:F206,MATCH(ROWS($1:7),'Fichiers des volontaires'!A22:A206,0)),0,0),"")</f>
        <v/>
      </c>
      <c r="D22" s="15" t="str">
        <f ca="1">IFERROR(OFFSET(INDEX('Fichiers des volontaires'!F22:F206,MATCH(ROWS($1:7),'Fichiers des volontaires'!A22:A206,0)),0,1),"")</f>
        <v/>
      </c>
      <c r="E22" s="15" t="str">
        <f t="shared" ca="1" si="0"/>
        <v/>
      </c>
      <c r="F22" s="15" t="str">
        <f ca="1">IF(E22="","",VLOOKUP(E22,'Fichiers des volontaires'!D22:M190,2,0))</f>
        <v/>
      </c>
      <c r="G22" s="15" t="str">
        <f ca="1">IF(E22="","",VLOOKUP(E22,'Fichiers des volontaires'!D22:M190,8,0))</f>
        <v/>
      </c>
      <c r="H22" s="15" t="str">
        <f ca="1">IF(E22="","",VLOOKUP(E22,'Fichiers des volontaires'!D22:M190,9,0))</f>
        <v/>
      </c>
      <c r="I22" s="9"/>
      <c r="J22" s="15"/>
      <c r="K22" s="9"/>
      <c r="L22" s="9"/>
      <c r="M22" s="9"/>
      <c r="N22" s="9"/>
      <c r="O22" s="9"/>
      <c r="P22" s="9"/>
      <c r="T22" s="26" t="str">
        <f t="shared" si="2"/>
        <v>EN ATTENTE</v>
      </c>
      <c r="U22" s="26" t="str">
        <f ca="1">IF(F22="","",COUNTIF($T$16:T22,"A INSCRIRE"))</f>
        <v/>
      </c>
      <c r="V22" s="26"/>
    </row>
    <row r="23" spans="1:22" x14ac:dyDescent="0.25">
      <c r="A23" s="20" t="str">
        <f t="shared" ca="1" si="1"/>
        <v/>
      </c>
      <c r="B23" s="24"/>
      <c r="C23" s="15" t="str">
        <f ca="1">IFERROR(OFFSET(INDEX('Fichiers des volontaires'!F23:F207,MATCH(ROWS($1:8),'Fichiers des volontaires'!A23:A207,0)),0,0),"")</f>
        <v/>
      </c>
      <c r="D23" s="15" t="str">
        <f ca="1">IFERROR(OFFSET(INDEX('Fichiers des volontaires'!F23:F207,MATCH(ROWS($1:8),'Fichiers des volontaires'!A23:A207,0)),0,1),"")</f>
        <v/>
      </c>
      <c r="E23" s="15" t="str">
        <f t="shared" ca="1" si="0"/>
        <v/>
      </c>
      <c r="F23" s="15" t="str">
        <f ca="1">IF(E23="","",VLOOKUP(E23,'Fichiers des volontaires'!D23:M191,2,0))</f>
        <v/>
      </c>
      <c r="G23" s="15" t="str">
        <f ca="1">IF(E23="","",VLOOKUP(E23,'Fichiers des volontaires'!D23:M191,8,0))</f>
        <v/>
      </c>
      <c r="H23" s="15" t="str">
        <f ca="1">IF(E23="","",VLOOKUP(E23,'Fichiers des volontaires'!D23:M191,9,0))</f>
        <v/>
      </c>
      <c r="I23" s="9"/>
      <c r="J23" s="15"/>
      <c r="K23" s="9"/>
      <c r="L23" s="9"/>
      <c r="M23" s="9"/>
      <c r="N23" s="9"/>
      <c r="O23" s="9"/>
      <c r="P23" s="9"/>
      <c r="T23" s="26" t="str">
        <f t="shared" si="2"/>
        <v>EN ATTENTE</v>
      </c>
      <c r="U23" s="26" t="str">
        <f ca="1">IF(F23="","",COUNTIF($T$16:T23,"A INSCRIRE"))</f>
        <v/>
      </c>
      <c r="V23" s="26"/>
    </row>
    <row r="24" spans="1:22" x14ac:dyDescent="0.25">
      <c r="A24" s="20" t="str">
        <f t="shared" ca="1" si="1"/>
        <v/>
      </c>
      <c r="B24" s="24"/>
      <c r="C24" s="15" t="str">
        <f ca="1">IFERROR(OFFSET(INDEX('Fichiers des volontaires'!F24:F208,MATCH(ROWS($1:9),'Fichiers des volontaires'!A24:A208,0)),0,0),"")</f>
        <v/>
      </c>
      <c r="D24" s="15" t="str">
        <f ca="1">IFERROR(OFFSET(INDEX('Fichiers des volontaires'!F24:F208,MATCH(ROWS($1:9),'Fichiers des volontaires'!A24:A208,0)),0,1),"")</f>
        <v/>
      </c>
      <c r="E24" s="15" t="str">
        <f t="shared" ca="1" si="0"/>
        <v/>
      </c>
      <c r="F24" s="15" t="str">
        <f ca="1">IF(E24="","",VLOOKUP(E24,'Fichiers des volontaires'!D24:M192,2,0))</f>
        <v/>
      </c>
      <c r="G24" s="15" t="str">
        <f ca="1">IF(E24="","",VLOOKUP(E24,'Fichiers des volontaires'!D24:M192,8,0))</f>
        <v/>
      </c>
      <c r="H24" s="15" t="str">
        <f ca="1">IF(E24="","",VLOOKUP(E24,'Fichiers des volontaires'!D24:M192,9,0))</f>
        <v/>
      </c>
      <c r="I24" s="9"/>
      <c r="J24" s="15"/>
      <c r="K24" s="9"/>
      <c r="L24" s="9"/>
      <c r="M24" s="9"/>
      <c r="N24" s="9"/>
      <c r="O24" s="9"/>
      <c r="P24" s="9"/>
      <c r="T24" s="26" t="str">
        <f t="shared" si="2"/>
        <v>EN ATTENTE</v>
      </c>
      <c r="U24" s="26" t="str">
        <f ca="1">IF(F24="","",COUNTIF($T$16:T24,"A INSCRIRE"))</f>
        <v/>
      </c>
      <c r="V24" s="26"/>
    </row>
    <row r="25" spans="1:22" x14ac:dyDescent="0.25">
      <c r="A25" s="20" t="str">
        <f t="shared" ca="1" si="1"/>
        <v/>
      </c>
      <c r="B25" s="24"/>
      <c r="C25" s="15" t="str">
        <f ca="1">IFERROR(OFFSET(INDEX('Fichiers des volontaires'!F25:F209,MATCH(ROWS($1:10),'Fichiers des volontaires'!A25:A209,0)),0,0),"")</f>
        <v/>
      </c>
      <c r="D25" s="15" t="str">
        <f ca="1">IFERROR(OFFSET(INDEX('Fichiers des volontaires'!F25:F209,MATCH(ROWS($1:10),'Fichiers des volontaires'!A25:A209,0)),0,1),"")</f>
        <v/>
      </c>
      <c r="E25" s="15" t="str">
        <f t="shared" ca="1" si="0"/>
        <v/>
      </c>
      <c r="F25" s="15" t="str">
        <f ca="1">IF(E25="","",VLOOKUP(E25,'Fichiers des volontaires'!D25:M193,2,0))</f>
        <v/>
      </c>
      <c r="G25" s="15" t="str">
        <f ca="1">IF(E25="","",VLOOKUP(E25,'Fichiers des volontaires'!D25:M193,8,0))</f>
        <v/>
      </c>
      <c r="H25" s="15" t="str">
        <f ca="1">IF(E25="","",VLOOKUP(E25,'Fichiers des volontaires'!D25:M193,9,0))</f>
        <v/>
      </c>
      <c r="I25" s="9"/>
      <c r="J25" s="15"/>
      <c r="K25" s="9"/>
      <c r="L25" s="9"/>
      <c r="M25" s="9"/>
      <c r="N25" s="9"/>
      <c r="O25" s="9"/>
      <c r="P25" s="9"/>
      <c r="T25" s="26" t="str">
        <f t="shared" si="2"/>
        <v>EN ATTENTE</v>
      </c>
      <c r="U25" s="26" t="str">
        <f ca="1">IF(F25="","",COUNTIF($T$16:T25,"A INSCRIRE"))</f>
        <v/>
      </c>
      <c r="V25" s="26"/>
    </row>
    <row r="26" spans="1:22" x14ac:dyDescent="0.25">
      <c r="A26" s="20" t="str">
        <f t="shared" ca="1" si="1"/>
        <v/>
      </c>
      <c r="B26" s="24"/>
      <c r="C26" s="15" t="str">
        <f ca="1">IFERROR(OFFSET(INDEX('Fichiers des volontaires'!F26:F210,MATCH(ROWS($1:11),'Fichiers des volontaires'!A26:A210,0)),0,0),"")</f>
        <v/>
      </c>
      <c r="D26" s="15" t="str">
        <f ca="1">IFERROR(OFFSET(INDEX('Fichiers des volontaires'!F26:F210,MATCH(ROWS($1:11),'Fichiers des volontaires'!A26:A210,0)),0,1),"")</f>
        <v/>
      </c>
      <c r="E26" s="15" t="str">
        <f t="shared" ca="1" si="0"/>
        <v/>
      </c>
      <c r="F26" s="15" t="str">
        <f ca="1">IF(E26="","",VLOOKUP(E26,'Fichiers des volontaires'!D26:M194,2,0))</f>
        <v/>
      </c>
      <c r="G26" s="15" t="str">
        <f ca="1">IF(E26="","",VLOOKUP(E26,'Fichiers des volontaires'!D26:M194,8,0))</f>
        <v/>
      </c>
      <c r="H26" s="15" t="str">
        <f ca="1">IF(E26="","",VLOOKUP(E26,'Fichiers des volontaires'!D26:M194,9,0))</f>
        <v/>
      </c>
      <c r="I26" s="9"/>
      <c r="J26" s="15"/>
      <c r="K26" s="9"/>
      <c r="L26" s="9"/>
      <c r="M26" s="9"/>
      <c r="N26" s="9"/>
      <c r="O26" s="9"/>
      <c r="P26" s="9"/>
      <c r="T26" s="26" t="str">
        <f t="shared" si="2"/>
        <v>EN ATTENTE</v>
      </c>
      <c r="U26" s="26" t="str">
        <f ca="1">IF(F26="","",COUNTIF($T$16:T26,"A INSCRIRE"))</f>
        <v/>
      </c>
      <c r="V26" s="26"/>
    </row>
    <row r="27" spans="1:22" x14ac:dyDescent="0.25">
      <c r="A27" s="20" t="str">
        <f t="shared" ca="1" si="1"/>
        <v/>
      </c>
      <c r="B27" s="24"/>
      <c r="C27" s="15" t="str">
        <f ca="1">IFERROR(OFFSET(INDEX('Fichiers des volontaires'!F27:F211,MATCH(ROWS($1:12),'Fichiers des volontaires'!A27:A211,0)),0,0),"")</f>
        <v/>
      </c>
      <c r="D27" s="15" t="str">
        <f ca="1">IFERROR(OFFSET(INDEX('Fichiers des volontaires'!F27:F211,MATCH(ROWS($1:12),'Fichiers des volontaires'!A27:A211,0)),0,1),"")</f>
        <v/>
      </c>
      <c r="E27" s="15" t="str">
        <f t="shared" ca="1" si="0"/>
        <v/>
      </c>
      <c r="F27" s="15" t="str">
        <f ca="1">IF(E27="","",VLOOKUP(E27,'Fichiers des volontaires'!D27:M195,2,0))</f>
        <v/>
      </c>
      <c r="G27" s="15" t="str">
        <f ca="1">IF(E27="","",VLOOKUP(E27,'Fichiers des volontaires'!D27:M195,8,0))</f>
        <v/>
      </c>
      <c r="H27" s="15" t="str">
        <f ca="1">IF(E27="","",VLOOKUP(E27,'Fichiers des volontaires'!D27:M195,9,0))</f>
        <v/>
      </c>
      <c r="I27" s="9"/>
      <c r="J27" s="15"/>
      <c r="K27" s="9"/>
      <c r="L27" s="9"/>
      <c r="M27" s="9"/>
      <c r="N27" s="9"/>
      <c r="O27" s="9"/>
      <c r="P27" s="9"/>
      <c r="T27" s="26" t="str">
        <f t="shared" si="2"/>
        <v>EN ATTENTE</v>
      </c>
      <c r="U27" s="26" t="str">
        <f ca="1">IF(F27="","",COUNTIF($T$16:T27,"A INSCRIRE"))</f>
        <v/>
      </c>
      <c r="V27" s="26"/>
    </row>
    <row r="28" spans="1:22" x14ac:dyDescent="0.25">
      <c r="A28" s="20" t="str">
        <f t="shared" ca="1" si="1"/>
        <v/>
      </c>
      <c r="B28" s="24"/>
      <c r="C28" s="15" t="str">
        <f ca="1">IFERROR(OFFSET(INDEX('Fichiers des volontaires'!F28:F212,MATCH(ROWS($1:13),'Fichiers des volontaires'!A28:A212,0)),0,0),"")</f>
        <v/>
      </c>
      <c r="D28" s="15" t="str">
        <f ca="1">IFERROR(OFFSET(INDEX('Fichiers des volontaires'!F28:F212,MATCH(ROWS($1:13),'Fichiers des volontaires'!A28:A212,0)),0,1),"")</f>
        <v/>
      </c>
      <c r="E28" s="15" t="str">
        <f t="shared" ca="1" si="0"/>
        <v/>
      </c>
      <c r="F28" s="15" t="str">
        <f ca="1">IF(E28="","",VLOOKUP(E28,'Fichiers des volontaires'!D28:M196,2,0))</f>
        <v/>
      </c>
      <c r="G28" s="15" t="str">
        <f ca="1">IF(E28="","",VLOOKUP(E28,'Fichiers des volontaires'!D28:M196,8,0))</f>
        <v/>
      </c>
      <c r="H28" s="15" t="str">
        <f ca="1">IF(E28="","",VLOOKUP(E28,'Fichiers des volontaires'!D28:M196,9,0))</f>
        <v/>
      </c>
      <c r="I28" s="9"/>
      <c r="J28" s="15"/>
      <c r="K28" s="9"/>
      <c r="L28" s="9"/>
      <c r="M28" s="9"/>
      <c r="N28" s="9"/>
      <c r="O28" s="9"/>
      <c r="P28" s="9"/>
      <c r="T28" s="26" t="str">
        <f t="shared" si="2"/>
        <v>EN ATTENTE</v>
      </c>
      <c r="U28" s="26" t="str">
        <f ca="1">IF(F28="","",COUNTIF($T$16:T28,"A INSCRIRE"))</f>
        <v/>
      </c>
      <c r="V28" s="26"/>
    </row>
    <row r="29" spans="1:22" x14ac:dyDescent="0.25">
      <c r="A29" s="20" t="str">
        <f t="shared" ca="1" si="1"/>
        <v/>
      </c>
      <c r="B29" s="24"/>
      <c r="C29" s="15" t="str">
        <f ca="1">IFERROR(OFFSET(INDEX('Fichiers des volontaires'!F29:F213,MATCH(ROWS($1:14),'Fichiers des volontaires'!A29:A213,0)),0,0),"")</f>
        <v/>
      </c>
      <c r="D29" s="15" t="str">
        <f ca="1">IFERROR(OFFSET(INDEX('Fichiers des volontaires'!F29:F213,MATCH(ROWS($1:14),'Fichiers des volontaires'!A29:A213,0)),0,1),"")</f>
        <v/>
      </c>
      <c r="E29" s="15" t="str">
        <f t="shared" ca="1" si="0"/>
        <v/>
      </c>
      <c r="F29" s="15" t="str">
        <f ca="1">IF(E29="","",VLOOKUP(E29,'Fichiers des volontaires'!D29:M197,2,0))</f>
        <v/>
      </c>
      <c r="G29" s="15" t="str">
        <f ca="1">IF(E29="","",VLOOKUP(E29,'Fichiers des volontaires'!D29:M197,8,0))</f>
        <v/>
      </c>
      <c r="H29" s="15" t="str">
        <f ca="1">IF(E29="","",VLOOKUP(E29,'Fichiers des volontaires'!D29:M197,9,0))</f>
        <v/>
      </c>
      <c r="I29" s="9"/>
      <c r="J29" s="15"/>
      <c r="K29" s="9"/>
      <c r="L29" s="9"/>
      <c r="M29" s="9"/>
      <c r="N29" s="9"/>
      <c r="O29" s="9"/>
      <c r="P29" s="9"/>
      <c r="T29" s="26" t="str">
        <f t="shared" si="2"/>
        <v>EN ATTENTE</v>
      </c>
      <c r="U29" s="26" t="str">
        <f ca="1">IF(F29="","",COUNTIF($T$16:T29,"A INSCRIRE"))</f>
        <v/>
      </c>
      <c r="V29" s="26"/>
    </row>
    <row r="30" spans="1:22" x14ac:dyDescent="0.25">
      <c r="A30" s="20" t="str">
        <f t="shared" ca="1" si="1"/>
        <v/>
      </c>
      <c r="B30" s="24"/>
      <c r="C30" s="15" t="str">
        <f ca="1">IFERROR(OFFSET(INDEX('Fichiers des volontaires'!F30:F214,MATCH(ROWS($1:15),'Fichiers des volontaires'!A30:A214,0)),0,0),"")</f>
        <v/>
      </c>
      <c r="D30" s="15" t="str">
        <f ca="1">IFERROR(OFFSET(INDEX('Fichiers des volontaires'!F30:F214,MATCH(ROWS($1:15),'Fichiers des volontaires'!A30:A214,0)),0,1),"")</f>
        <v/>
      </c>
      <c r="E30" s="15" t="str">
        <f t="shared" ca="1" si="0"/>
        <v/>
      </c>
      <c r="F30" s="15" t="str">
        <f ca="1">IF(E30="","",VLOOKUP(E30,'Fichiers des volontaires'!D30:M198,2,0))</f>
        <v/>
      </c>
      <c r="G30" s="15" t="str">
        <f ca="1">IF(E30="","",VLOOKUP(E30,'Fichiers des volontaires'!D30:M198,8,0))</f>
        <v/>
      </c>
      <c r="H30" s="15" t="str">
        <f ca="1">IF(E30="","",VLOOKUP(E30,'Fichiers des volontaires'!D30:M198,9,0))</f>
        <v/>
      </c>
      <c r="I30" s="9"/>
      <c r="J30" s="15"/>
      <c r="K30" s="9"/>
      <c r="L30" s="9"/>
      <c r="M30" s="9"/>
      <c r="N30" s="9"/>
      <c r="O30" s="9"/>
      <c r="P30" s="9"/>
      <c r="T30" s="26" t="str">
        <f t="shared" si="2"/>
        <v>EN ATTENTE</v>
      </c>
      <c r="U30" s="26" t="str">
        <f ca="1">IF(F30="","",COUNTIF($T$16:T30,"A INSCRIRE"))</f>
        <v/>
      </c>
      <c r="V30" s="26"/>
    </row>
    <row r="31" spans="1:22" x14ac:dyDescent="0.25">
      <c r="A31" s="20" t="str">
        <f t="shared" ca="1" si="1"/>
        <v/>
      </c>
      <c r="B31" s="24"/>
      <c r="C31" s="15" t="str">
        <f ca="1">IFERROR(OFFSET(INDEX('Fichiers des volontaires'!F31:F215,MATCH(ROWS($1:16),'Fichiers des volontaires'!A31:A215,0)),0,0),"")</f>
        <v/>
      </c>
      <c r="D31" s="15" t="str">
        <f ca="1">IFERROR(OFFSET(INDEX('Fichiers des volontaires'!F31:F215,MATCH(ROWS($1:16),'Fichiers des volontaires'!A31:A215,0)),0,1),"")</f>
        <v/>
      </c>
      <c r="E31" s="15" t="str">
        <f t="shared" ca="1" si="0"/>
        <v/>
      </c>
      <c r="F31" s="15" t="str">
        <f ca="1">IF(E31="","",VLOOKUP(E31,'Fichiers des volontaires'!D31:M199,2,0))</f>
        <v/>
      </c>
      <c r="G31" s="15" t="str">
        <f ca="1">IF(E31="","",VLOOKUP(E31,'Fichiers des volontaires'!D31:M199,8,0))</f>
        <v/>
      </c>
      <c r="H31" s="15" t="str">
        <f ca="1">IF(E31="","",VLOOKUP(E31,'Fichiers des volontaires'!D31:M199,9,0))</f>
        <v/>
      </c>
      <c r="I31" s="9"/>
      <c r="J31" s="15"/>
      <c r="K31" s="9"/>
      <c r="L31" s="9"/>
      <c r="M31" s="9"/>
      <c r="N31" s="9"/>
      <c r="O31" s="9"/>
      <c r="P31" s="9"/>
      <c r="T31" s="26" t="str">
        <f t="shared" si="2"/>
        <v>EN ATTENTE</v>
      </c>
      <c r="U31" s="26" t="str">
        <f ca="1">IF(F31="","",COUNTIF($T$16:T31,"A INSCRIRE"))</f>
        <v/>
      </c>
      <c r="V31" s="26"/>
    </row>
    <row r="32" spans="1:22" x14ac:dyDescent="0.25">
      <c r="A32" s="20" t="str">
        <f t="shared" ca="1" si="1"/>
        <v/>
      </c>
      <c r="B32" s="24"/>
      <c r="C32" s="15" t="str">
        <f ca="1">IFERROR(OFFSET(INDEX('Fichiers des volontaires'!F32:F216,MATCH(ROWS($1:17),'Fichiers des volontaires'!A32:A216,0)),0,0),"")</f>
        <v/>
      </c>
      <c r="D32" s="15" t="str">
        <f ca="1">IFERROR(OFFSET(INDEX('Fichiers des volontaires'!F32:F216,MATCH(ROWS($1:17),'Fichiers des volontaires'!A32:A216,0)),0,1),"")</f>
        <v/>
      </c>
      <c r="E32" s="15" t="str">
        <f t="shared" ca="1" si="0"/>
        <v/>
      </c>
      <c r="F32" s="15" t="str">
        <f ca="1">IF(E32="","",VLOOKUP(E32,'Fichiers des volontaires'!D32:M200,2,0))</f>
        <v/>
      </c>
      <c r="G32" s="15" t="str">
        <f ca="1">IF(E32="","",VLOOKUP(E32,'Fichiers des volontaires'!D32:M200,8,0))</f>
        <v/>
      </c>
      <c r="H32" s="15" t="str">
        <f ca="1">IF(E32="","",VLOOKUP(E32,'Fichiers des volontaires'!D32:M200,9,0))</f>
        <v/>
      </c>
      <c r="I32" s="9"/>
      <c r="J32" s="15"/>
      <c r="K32" s="9"/>
      <c r="L32" s="9"/>
      <c r="M32" s="9"/>
      <c r="N32" s="9"/>
      <c r="O32" s="9"/>
      <c r="P32" s="9"/>
      <c r="T32" s="26" t="str">
        <f t="shared" si="2"/>
        <v>EN ATTENTE</v>
      </c>
      <c r="U32" s="26" t="str">
        <f ca="1">IF(F32="","",COUNTIF($T$16:T32,"A INSCRIRE"))</f>
        <v/>
      </c>
      <c r="V32" s="26"/>
    </row>
    <row r="33" spans="1:22" x14ac:dyDescent="0.25">
      <c r="A33" s="20" t="str">
        <f t="shared" ca="1" si="1"/>
        <v/>
      </c>
      <c r="B33" s="24"/>
      <c r="C33" s="15" t="str">
        <f ca="1">IFERROR(OFFSET(INDEX('Fichiers des volontaires'!F33:F217,MATCH(ROWS($1:18),'Fichiers des volontaires'!A33:A217,0)),0,0),"")</f>
        <v/>
      </c>
      <c r="D33" s="15" t="str">
        <f ca="1">IFERROR(OFFSET(INDEX('Fichiers des volontaires'!F33:F217,MATCH(ROWS($1:18),'Fichiers des volontaires'!A33:A217,0)),0,1),"")</f>
        <v/>
      </c>
      <c r="E33" s="15" t="str">
        <f t="shared" ca="1" si="0"/>
        <v/>
      </c>
      <c r="F33" s="15" t="str">
        <f ca="1">IF(E33="","",VLOOKUP(E33,'Fichiers des volontaires'!D33:M201,2,0))</f>
        <v/>
      </c>
      <c r="G33" s="15" t="str">
        <f ca="1">IF(E33="","",VLOOKUP(E33,'Fichiers des volontaires'!D33:M201,8,0))</f>
        <v/>
      </c>
      <c r="H33" s="15" t="str">
        <f ca="1">IF(E33="","",VLOOKUP(E33,'Fichiers des volontaires'!D33:M201,9,0))</f>
        <v/>
      </c>
      <c r="I33" s="9"/>
      <c r="J33" s="15"/>
      <c r="K33" s="9"/>
      <c r="L33" s="9"/>
      <c r="M33" s="9"/>
      <c r="N33" s="9"/>
      <c r="O33" s="9"/>
      <c r="P33" s="9"/>
      <c r="T33" s="26" t="str">
        <f t="shared" si="2"/>
        <v>EN ATTENTE</v>
      </c>
      <c r="U33" s="26" t="str">
        <f ca="1">IF(F33="","",COUNTIF($T$16:T33,"A INSCRIRE"))</f>
        <v/>
      </c>
      <c r="V33" s="26"/>
    </row>
    <row r="34" spans="1:22" x14ac:dyDescent="0.25">
      <c r="A34" s="20" t="str">
        <f t="shared" ca="1" si="1"/>
        <v/>
      </c>
      <c r="B34" s="24"/>
      <c r="C34" s="15" t="str">
        <f ca="1">IFERROR(OFFSET(INDEX('Fichiers des volontaires'!F34:F218,MATCH(ROWS($1:19),'Fichiers des volontaires'!A34:A218,0)),0,0),"")</f>
        <v/>
      </c>
      <c r="D34" s="15" t="str">
        <f ca="1">IFERROR(OFFSET(INDEX('Fichiers des volontaires'!F34:F218,MATCH(ROWS($1:19),'Fichiers des volontaires'!A34:A218,0)),0,1),"")</f>
        <v/>
      </c>
      <c r="E34" s="15" t="str">
        <f t="shared" ca="1" si="0"/>
        <v/>
      </c>
      <c r="F34" s="15" t="str">
        <f ca="1">IF(E34="","",VLOOKUP(E34,'Fichiers des volontaires'!D34:M202,2,0))</f>
        <v/>
      </c>
      <c r="G34" s="15" t="str">
        <f ca="1">IF(E34="","",VLOOKUP(E34,'Fichiers des volontaires'!D34:M202,8,0))</f>
        <v/>
      </c>
      <c r="H34" s="15" t="str">
        <f ca="1">IF(E34="","",VLOOKUP(E34,'Fichiers des volontaires'!D34:M202,9,0))</f>
        <v/>
      </c>
      <c r="I34" s="9"/>
      <c r="J34" s="15"/>
      <c r="K34" s="9"/>
      <c r="L34" s="9"/>
      <c r="M34" s="9"/>
      <c r="N34" s="9"/>
      <c r="O34" s="9"/>
      <c r="P34" s="9"/>
      <c r="T34" s="26" t="str">
        <f t="shared" si="2"/>
        <v>EN ATTENTE</v>
      </c>
      <c r="U34" s="26" t="str">
        <f ca="1">IF(F34="","",COUNTIF($T$16:T34,"A INSCRIRE"))</f>
        <v/>
      </c>
      <c r="V34" s="26"/>
    </row>
    <row r="35" spans="1:22" x14ac:dyDescent="0.25">
      <c r="A35" s="20" t="str">
        <f t="shared" ca="1" si="1"/>
        <v/>
      </c>
      <c r="B35" s="24"/>
      <c r="C35" s="15" t="str">
        <f ca="1">IFERROR(OFFSET(INDEX('Fichiers des volontaires'!F35:F219,MATCH(ROWS($1:20),'Fichiers des volontaires'!A35:A219,0)),0,0),"")</f>
        <v/>
      </c>
      <c r="D35" s="15" t="str">
        <f ca="1">IFERROR(OFFSET(INDEX('Fichiers des volontaires'!F35:F219,MATCH(ROWS($1:20),'Fichiers des volontaires'!A35:A219,0)),0,1),"")</f>
        <v/>
      </c>
      <c r="E35" s="15" t="str">
        <f t="shared" ca="1" si="0"/>
        <v/>
      </c>
      <c r="F35" s="15" t="str">
        <f ca="1">IF(E35="","",VLOOKUP(E35,'Fichiers des volontaires'!D35:M203,2,0))</f>
        <v/>
      </c>
      <c r="G35" s="15" t="str">
        <f ca="1">IF(E35="","",VLOOKUP(E35,'Fichiers des volontaires'!D35:M203,8,0))</f>
        <v/>
      </c>
      <c r="H35" s="15" t="str">
        <f ca="1">IF(E35="","",VLOOKUP(E35,'Fichiers des volontaires'!D35:M203,9,0))</f>
        <v/>
      </c>
      <c r="I35" s="9"/>
      <c r="J35" s="15"/>
      <c r="K35" s="9"/>
      <c r="L35" s="9"/>
      <c r="M35" s="9"/>
      <c r="N35" s="9"/>
      <c r="O35" s="9"/>
      <c r="P35" s="9"/>
      <c r="T35" s="26" t="str">
        <f t="shared" si="2"/>
        <v>EN ATTENTE</v>
      </c>
      <c r="U35" s="26" t="str">
        <f ca="1">IF(F35="","",COUNTIF($T$16:T35,"A INSCRIRE"))</f>
        <v/>
      </c>
      <c r="V35" s="26"/>
    </row>
    <row r="36" spans="1:22" x14ac:dyDescent="0.25">
      <c r="A36" s="20" t="str">
        <f t="shared" ca="1" si="1"/>
        <v/>
      </c>
      <c r="B36" s="24"/>
      <c r="C36" s="15" t="str">
        <f ca="1">IFERROR(OFFSET(INDEX('Fichiers des volontaires'!F36:F220,MATCH(ROWS($1:21),'Fichiers des volontaires'!A36:A220,0)),0,0),"")</f>
        <v/>
      </c>
      <c r="D36" s="15" t="str">
        <f ca="1">IFERROR(OFFSET(INDEX('Fichiers des volontaires'!F36:F220,MATCH(ROWS($1:21),'Fichiers des volontaires'!A36:A220,0)),0,1),"")</f>
        <v/>
      </c>
      <c r="E36" s="15" t="str">
        <f t="shared" ca="1" si="0"/>
        <v/>
      </c>
      <c r="F36" s="15" t="str">
        <f ca="1">IF(E36="","",VLOOKUP(E36,'Fichiers des volontaires'!D36:M204,2,0))</f>
        <v/>
      </c>
      <c r="G36" s="15" t="str">
        <f ca="1">IF(E36="","",VLOOKUP(E36,'Fichiers des volontaires'!D36:M204,8,0))</f>
        <v/>
      </c>
      <c r="H36" s="15" t="str">
        <f ca="1">IF(E36="","",VLOOKUP(E36,'Fichiers des volontaires'!D36:M204,9,0))</f>
        <v/>
      </c>
      <c r="I36" s="9"/>
      <c r="J36" s="15"/>
      <c r="K36" s="9"/>
      <c r="L36" s="9"/>
      <c r="M36" s="9"/>
      <c r="N36" s="9"/>
      <c r="O36" s="9"/>
      <c r="P36" s="9"/>
      <c r="T36" s="26" t="str">
        <f t="shared" si="2"/>
        <v>EN ATTENTE</v>
      </c>
      <c r="U36" s="26" t="str">
        <f ca="1">IF(F36="","",COUNTIF($T$16:T36,"A INSCRIRE"))</f>
        <v/>
      </c>
      <c r="V36" s="26"/>
    </row>
    <row r="37" spans="1:22" x14ac:dyDescent="0.25">
      <c r="A37" s="20" t="str">
        <f t="shared" ca="1" si="1"/>
        <v/>
      </c>
      <c r="B37" s="24"/>
      <c r="C37" s="15" t="str">
        <f ca="1">IFERROR(OFFSET(INDEX('Fichiers des volontaires'!F37:F221,MATCH(ROWS($1:22),'Fichiers des volontaires'!A37:A221,0)),0,0),"")</f>
        <v/>
      </c>
      <c r="D37" s="15" t="str">
        <f ca="1">IFERROR(OFFSET(INDEX('Fichiers des volontaires'!F37:F221,MATCH(ROWS($1:22),'Fichiers des volontaires'!A37:A221,0)),0,1),"")</f>
        <v/>
      </c>
      <c r="E37" s="15" t="str">
        <f t="shared" ca="1" si="0"/>
        <v/>
      </c>
      <c r="F37" s="15" t="str">
        <f ca="1">IF(E37="","",VLOOKUP(E37,'Fichiers des volontaires'!D37:M205,2,0))</f>
        <v/>
      </c>
      <c r="G37" s="15" t="str">
        <f ca="1">IF(E37="","",VLOOKUP(E37,'Fichiers des volontaires'!D37:M205,8,0))</f>
        <v/>
      </c>
      <c r="H37" s="15" t="str">
        <f ca="1">IF(E37="","",VLOOKUP(E37,'Fichiers des volontaires'!D37:M205,9,0))</f>
        <v/>
      </c>
      <c r="I37" s="9"/>
      <c r="J37" s="15"/>
      <c r="K37" s="9"/>
      <c r="L37" s="9"/>
      <c r="M37" s="9"/>
      <c r="N37" s="9"/>
      <c r="O37" s="9"/>
      <c r="P37" s="9"/>
      <c r="T37" s="26" t="str">
        <f t="shared" si="2"/>
        <v>EN ATTENTE</v>
      </c>
      <c r="U37" s="26" t="str">
        <f ca="1">IF(F37="","",COUNTIF($T$16:T37,"A INSCRIRE"))</f>
        <v/>
      </c>
      <c r="V37" s="26"/>
    </row>
    <row r="38" spans="1:22" x14ac:dyDescent="0.25">
      <c r="A38" s="20" t="str">
        <f t="shared" ca="1" si="1"/>
        <v/>
      </c>
      <c r="B38" s="24"/>
      <c r="C38" s="15" t="str">
        <f ca="1">IFERROR(OFFSET(INDEX('Fichiers des volontaires'!F38:F222,MATCH(ROWS($1:23),'Fichiers des volontaires'!A38:A222,0)),0,0),"")</f>
        <v/>
      </c>
      <c r="D38" s="15" t="str">
        <f ca="1">IFERROR(OFFSET(INDEX('Fichiers des volontaires'!F38:F222,MATCH(ROWS($1:23),'Fichiers des volontaires'!A38:A222,0)),0,1),"")</f>
        <v/>
      </c>
      <c r="E38" s="15" t="str">
        <f t="shared" ca="1" si="0"/>
        <v/>
      </c>
      <c r="F38" s="15" t="str">
        <f ca="1">IF(E38="","",VLOOKUP(E38,'Fichiers des volontaires'!D38:M206,2,0))</f>
        <v/>
      </c>
      <c r="G38" s="15" t="str">
        <f ca="1">IF(E38="","",VLOOKUP(E38,'Fichiers des volontaires'!D38:M206,8,0))</f>
        <v/>
      </c>
      <c r="H38" s="15" t="str">
        <f ca="1">IF(E38="","",VLOOKUP(E38,'Fichiers des volontaires'!D38:M206,9,0))</f>
        <v/>
      </c>
      <c r="I38" s="9"/>
      <c r="J38" s="15"/>
      <c r="K38" s="9"/>
      <c r="L38" s="9"/>
      <c r="M38" s="9"/>
      <c r="N38" s="9"/>
      <c r="O38" s="9"/>
      <c r="P38" s="9"/>
      <c r="T38" s="26" t="str">
        <f t="shared" si="2"/>
        <v>EN ATTENTE</v>
      </c>
      <c r="U38" s="26" t="str">
        <f ca="1">IF(F38="","",COUNTIF($T$16:T38,"A INSCRIRE"))</f>
        <v/>
      </c>
      <c r="V38" s="26"/>
    </row>
    <row r="39" spans="1:22" x14ac:dyDescent="0.25">
      <c r="A39" s="20" t="str">
        <f t="shared" ca="1" si="1"/>
        <v/>
      </c>
      <c r="B39" s="24"/>
      <c r="C39" s="15" t="str">
        <f ca="1">IFERROR(OFFSET(INDEX('Fichiers des volontaires'!F39:F223,MATCH(ROWS($1:24),'Fichiers des volontaires'!A39:A223,0)),0,0),"")</f>
        <v/>
      </c>
      <c r="D39" s="15" t="str">
        <f ca="1">IFERROR(OFFSET(INDEX('Fichiers des volontaires'!F39:F223,MATCH(ROWS($1:24),'Fichiers des volontaires'!A39:A223,0)),0,1),"")</f>
        <v/>
      </c>
      <c r="E39" s="15" t="str">
        <f t="shared" ca="1" si="0"/>
        <v/>
      </c>
      <c r="F39" s="15" t="str">
        <f ca="1">IF(E39="","",VLOOKUP(E39,'Fichiers des volontaires'!D39:M207,2,0))</f>
        <v/>
      </c>
      <c r="G39" s="15" t="str">
        <f ca="1">IF(E39="","",VLOOKUP(E39,'Fichiers des volontaires'!D39:M207,8,0))</f>
        <v/>
      </c>
      <c r="H39" s="15" t="str">
        <f ca="1">IF(E39="","",VLOOKUP(E39,'Fichiers des volontaires'!D39:M207,9,0))</f>
        <v/>
      </c>
      <c r="I39" s="9"/>
      <c r="J39" s="15"/>
      <c r="K39" s="9"/>
      <c r="L39" s="9"/>
      <c r="M39" s="9"/>
      <c r="N39" s="9"/>
      <c r="O39" s="9"/>
      <c r="P39" s="9"/>
      <c r="T39" s="26" t="str">
        <f t="shared" si="2"/>
        <v>EN ATTENTE</v>
      </c>
      <c r="U39" s="26" t="str">
        <f ca="1">IF(F39="","",COUNTIF($T$16:T39,"A INSCRIRE"))</f>
        <v/>
      </c>
      <c r="V39" s="26"/>
    </row>
    <row r="40" spans="1:22" x14ac:dyDescent="0.25">
      <c r="A40" s="20" t="str">
        <f t="shared" ca="1" si="1"/>
        <v/>
      </c>
      <c r="B40" s="24"/>
      <c r="C40" s="15" t="str">
        <f ca="1">IFERROR(OFFSET(INDEX('Fichiers des volontaires'!F40:F224,MATCH(ROWS($1:25),'Fichiers des volontaires'!A40:A224,0)),0,0),"")</f>
        <v/>
      </c>
      <c r="D40" s="15" t="str">
        <f ca="1">IFERROR(OFFSET(INDEX('Fichiers des volontaires'!F40:F224,MATCH(ROWS($1:25),'Fichiers des volontaires'!A40:A224,0)),0,1),"")</f>
        <v/>
      </c>
      <c r="E40" s="15" t="str">
        <f t="shared" ca="1" si="0"/>
        <v/>
      </c>
      <c r="F40" s="15" t="str">
        <f ca="1">IF(E40="","",VLOOKUP(E40,'Fichiers des volontaires'!D40:M208,2,0))</f>
        <v/>
      </c>
      <c r="G40" s="15" t="str">
        <f ca="1">IF(E40="","",VLOOKUP(E40,'Fichiers des volontaires'!D40:M208,8,0))</f>
        <v/>
      </c>
      <c r="H40" s="15" t="str">
        <f ca="1">IF(E40="","",VLOOKUP(E40,'Fichiers des volontaires'!D40:M208,9,0))</f>
        <v/>
      </c>
      <c r="I40" s="9"/>
      <c r="J40" s="15"/>
      <c r="K40" s="9"/>
      <c r="L40" s="9"/>
      <c r="M40" s="9"/>
      <c r="N40" s="9"/>
      <c r="O40" s="9"/>
      <c r="P40" s="9"/>
      <c r="T40" s="26" t="str">
        <f t="shared" si="2"/>
        <v>EN ATTENTE</v>
      </c>
      <c r="U40" s="26" t="str">
        <f ca="1">IF(F40="","",COUNTIF($T$16:T40,"A INSCRIRE"))</f>
        <v/>
      </c>
      <c r="V40" s="26"/>
    </row>
    <row r="41" spans="1:22" x14ac:dyDescent="0.25">
      <c r="A41" s="20" t="str">
        <f t="shared" ca="1" si="1"/>
        <v/>
      </c>
      <c r="B41" s="24"/>
      <c r="C41" s="15" t="str">
        <f ca="1">IFERROR(OFFSET(INDEX('Fichiers des volontaires'!F41:F225,MATCH(ROWS($1:26),'Fichiers des volontaires'!A41:A225,0)),0,0),"")</f>
        <v/>
      </c>
      <c r="D41" s="15" t="str">
        <f ca="1">IFERROR(OFFSET(INDEX('Fichiers des volontaires'!F41:F225,MATCH(ROWS($1:26),'Fichiers des volontaires'!A41:A225,0)),0,1),"")</f>
        <v/>
      </c>
      <c r="E41" s="15" t="str">
        <f t="shared" ca="1" si="0"/>
        <v/>
      </c>
      <c r="F41" s="15" t="str">
        <f ca="1">IF(E41="","",VLOOKUP(E41,'Fichiers des volontaires'!D41:M209,2,0))</f>
        <v/>
      </c>
      <c r="G41" s="15" t="str">
        <f ca="1">IF(E41="","",VLOOKUP(E41,'Fichiers des volontaires'!D41:M209,8,0))</f>
        <v/>
      </c>
      <c r="H41" s="15" t="str">
        <f ca="1">IF(E41="","",VLOOKUP(E41,'Fichiers des volontaires'!D41:M209,9,0))</f>
        <v/>
      </c>
      <c r="I41" s="9"/>
      <c r="J41" s="15"/>
      <c r="K41" s="9"/>
      <c r="L41" s="9"/>
      <c r="M41" s="9"/>
      <c r="N41" s="9"/>
      <c r="O41" s="9"/>
      <c r="P41" s="9"/>
      <c r="T41" s="26" t="str">
        <f t="shared" si="2"/>
        <v>EN ATTENTE</v>
      </c>
      <c r="U41" s="26" t="str">
        <f ca="1">IF(F41="","",COUNTIF($T$16:T41,"A INSCRIRE"))</f>
        <v/>
      </c>
      <c r="V41" s="26"/>
    </row>
    <row r="42" spans="1:22" x14ac:dyDescent="0.25">
      <c r="A42" s="20" t="str">
        <f t="shared" ca="1" si="1"/>
        <v/>
      </c>
      <c r="B42" s="24"/>
      <c r="C42" s="15" t="str">
        <f ca="1">IFERROR(OFFSET(INDEX('Fichiers des volontaires'!F42:F226,MATCH(ROWS($1:27),'Fichiers des volontaires'!A42:A226,0)),0,0),"")</f>
        <v/>
      </c>
      <c r="D42" s="15" t="str">
        <f ca="1">IFERROR(OFFSET(INDEX('Fichiers des volontaires'!F42:F226,MATCH(ROWS($1:27),'Fichiers des volontaires'!A42:A226,0)),0,1),"")</f>
        <v/>
      </c>
      <c r="E42" s="15" t="str">
        <f t="shared" ca="1" si="0"/>
        <v/>
      </c>
      <c r="F42" s="15" t="str">
        <f ca="1">IF(E42="","",VLOOKUP(E42,'Fichiers des volontaires'!D42:M210,2,0))</f>
        <v/>
      </c>
      <c r="G42" s="15" t="str">
        <f ca="1">IF(E42="","",VLOOKUP(E42,'Fichiers des volontaires'!D42:M210,8,0))</f>
        <v/>
      </c>
      <c r="H42" s="15" t="str">
        <f ca="1">IF(E42="","",VLOOKUP(E42,'Fichiers des volontaires'!D42:M210,9,0))</f>
        <v/>
      </c>
      <c r="I42" s="9"/>
      <c r="J42" s="15"/>
      <c r="K42" s="9"/>
      <c r="L42" s="9"/>
      <c r="M42" s="9"/>
      <c r="N42" s="9"/>
      <c r="O42" s="9"/>
      <c r="P42" s="9"/>
      <c r="T42" s="26" t="str">
        <f t="shared" si="2"/>
        <v>EN ATTENTE</v>
      </c>
      <c r="U42" s="26" t="str">
        <f ca="1">IF(F42="","",COUNTIF($T$16:T42,"A INSCRIRE"))</f>
        <v/>
      </c>
      <c r="V42" s="26"/>
    </row>
    <row r="43" spans="1:22" x14ac:dyDescent="0.25">
      <c r="A43" s="20" t="str">
        <f t="shared" ca="1" si="1"/>
        <v/>
      </c>
      <c r="B43" s="24"/>
      <c r="C43" s="15" t="str">
        <f ca="1">IFERROR(OFFSET(INDEX('Fichiers des volontaires'!F43:F227,MATCH(ROWS($1:28),'Fichiers des volontaires'!A43:A227,0)),0,0),"")</f>
        <v/>
      </c>
      <c r="D43" s="15" t="str">
        <f ca="1">IFERROR(OFFSET(INDEX('Fichiers des volontaires'!F43:F227,MATCH(ROWS($1:28),'Fichiers des volontaires'!A43:A227,0)),0,1),"")</f>
        <v/>
      </c>
      <c r="E43" s="15" t="str">
        <f t="shared" ca="1" si="0"/>
        <v/>
      </c>
      <c r="F43" s="15" t="str">
        <f ca="1">IF(E43="","",VLOOKUP(E43,'Fichiers des volontaires'!D43:M211,2,0))</f>
        <v/>
      </c>
      <c r="G43" s="15" t="str">
        <f ca="1">IF(E43="","",VLOOKUP(E43,'Fichiers des volontaires'!D43:M211,8,0))</f>
        <v/>
      </c>
      <c r="H43" s="15" t="str">
        <f ca="1">IF(E43="","",VLOOKUP(E43,'Fichiers des volontaires'!D43:M211,9,0))</f>
        <v/>
      </c>
      <c r="I43" s="9"/>
      <c r="J43" s="15"/>
      <c r="K43" s="9"/>
      <c r="L43" s="9"/>
      <c r="M43" s="9"/>
      <c r="N43" s="9"/>
      <c r="O43" s="9"/>
      <c r="P43" s="9"/>
      <c r="T43" s="26" t="str">
        <f t="shared" si="2"/>
        <v>EN ATTENTE</v>
      </c>
      <c r="U43" s="26" t="str">
        <f ca="1">IF(F43="","",COUNTIF($T$16:T43,"A INSCRIRE"))</f>
        <v/>
      </c>
      <c r="V43" s="26"/>
    </row>
    <row r="44" spans="1:22" x14ac:dyDescent="0.25">
      <c r="A44" s="20" t="str">
        <f t="shared" ca="1" si="1"/>
        <v/>
      </c>
      <c r="B44" s="24"/>
      <c r="C44" s="15" t="str">
        <f ca="1">IFERROR(OFFSET(INDEX('Fichiers des volontaires'!F44:F228,MATCH(ROWS($1:29),'Fichiers des volontaires'!A44:A228,0)),0,0),"")</f>
        <v/>
      </c>
      <c r="D44" s="15" t="str">
        <f ca="1">IFERROR(OFFSET(INDEX('Fichiers des volontaires'!F44:F228,MATCH(ROWS($1:29),'Fichiers des volontaires'!A44:A228,0)),0,1),"")</f>
        <v/>
      </c>
      <c r="E44" s="15" t="str">
        <f t="shared" ca="1" si="0"/>
        <v/>
      </c>
      <c r="F44" s="15" t="str">
        <f ca="1">IF(E44="","",VLOOKUP(E44,'Fichiers des volontaires'!D44:M212,2,0))</f>
        <v/>
      </c>
      <c r="G44" s="15" t="str">
        <f ca="1">IF(E44="","",VLOOKUP(E44,'Fichiers des volontaires'!D44:M212,8,0))</f>
        <v/>
      </c>
      <c r="H44" s="15" t="str">
        <f ca="1">IF(E44="","",VLOOKUP(E44,'Fichiers des volontaires'!D44:M212,9,0))</f>
        <v/>
      </c>
      <c r="I44" s="9"/>
      <c r="J44" s="15"/>
      <c r="K44" s="9"/>
      <c r="L44" s="9"/>
      <c r="M44" s="9"/>
      <c r="N44" s="9"/>
      <c r="O44" s="9"/>
      <c r="P44" s="9"/>
      <c r="T44" s="26" t="str">
        <f t="shared" si="2"/>
        <v>EN ATTENTE</v>
      </c>
      <c r="U44" s="26" t="str">
        <f ca="1">IF(F44="","",COUNTIF($T$16:T44,"A INSCRIRE"))</f>
        <v/>
      </c>
      <c r="V44" s="26"/>
    </row>
    <row r="45" spans="1:22" x14ac:dyDescent="0.25">
      <c r="A45" s="20" t="str">
        <f t="shared" ca="1" si="1"/>
        <v/>
      </c>
      <c r="B45" s="24"/>
      <c r="C45" s="15" t="str">
        <f ca="1">IFERROR(OFFSET(INDEX('Fichiers des volontaires'!F45:F229,MATCH(ROWS($1:30),'Fichiers des volontaires'!A45:A229,0)),0,0),"")</f>
        <v/>
      </c>
      <c r="D45" s="15" t="str">
        <f ca="1">IFERROR(OFFSET(INDEX('Fichiers des volontaires'!F45:F229,MATCH(ROWS($1:30),'Fichiers des volontaires'!A45:A229,0)),0,1),"")</f>
        <v/>
      </c>
      <c r="E45" s="15" t="str">
        <f t="shared" ca="1" si="0"/>
        <v/>
      </c>
      <c r="F45" s="15" t="str">
        <f ca="1">IF(E45="","",VLOOKUP(E45,'Fichiers des volontaires'!D45:M213,2,0))</f>
        <v/>
      </c>
      <c r="G45" s="15" t="str">
        <f ca="1">IF(E45="","",VLOOKUP(E45,'Fichiers des volontaires'!D45:M213,8,0))</f>
        <v/>
      </c>
      <c r="H45" s="15" t="str">
        <f ca="1">IF(E45="","",VLOOKUP(E45,'Fichiers des volontaires'!D45:M213,9,0))</f>
        <v/>
      </c>
      <c r="I45" s="9"/>
      <c r="J45" s="15"/>
      <c r="K45" s="9"/>
      <c r="L45" s="9"/>
      <c r="M45" s="9"/>
      <c r="N45" s="9"/>
      <c r="O45" s="9"/>
      <c r="P45" s="9"/>
      <c r="T45" s="26" t="str">
        <f t="shared" si="2"/>
        <v>EN ATTENTE</v>
      </c>
      <c r="U45" s="26" t="str">
        <f ca="1">IF(F45="","",COUNTIF($T$16:T45,"A INSCRIRE"))</f>
        <v/>
      </c>
      <c r="V45" s="26"/>
    </row>
    <row r="46" spans="1:22" x14ac:dyDescent="0.25">
      <c r="A46" s="20" t="str">
        <f t="shared" ca="1" si="1"/>
        <v/>
      </c>
      <c r="B46" s="24"/>
      <c r="C46" s="15" t="str">
        <f ca="1">IFERROR(OFFSET(INDEX('Fichiers des volontaires'!F46:F230,MATCH(ROWS($1:31),'Fichiers des volontaires'!A46:A230,0)),0,0),"")</f>
        <v/>
      </c>
      <c r="D46" s="15" t="str">
        <f ca="1">IFERROR(OFFSET(INDEX('Fichiers des volontaires'!F46:F230,MATCH(ROWS($1:31),'Fichiers des volontaires'!A46:A230,0)),0,1),"")</f>
        <v/>
      </c>
      <c r="E46" s="15" t="str">
        <f t="shared" ca="1" si="0"/>
        <v/>
      </c>
      <c r="F46" s="15" t="str">
        <f ca="1">IF(E46="","",VLOOKUP(E46,'Fichiers des volontaires'!D46:M214,2,0))</f>
        <v/>
      </c>
      <c r="G46" s="15" t="str">
        <f ca="1">IF(E46="","",VLOOKUP(E46,'Fichiers des volontaires'!D46:M214,8,0))</f>
        <v/>
      </c>
      <c r="H46" s="15" t="str">
        <f ca="1">IF(E46="","",VLOOKUP(E46,'Fichiers des volontaires'!D46:M214,9,0))</f>
        <v/>
      </c>
      <c r="I46" s="9"/>
      <c r="J46" s="15"/>
      <c r="K46" s="9"/>
      <c r="L46" s="9"/>
      <c r="M46" s="9"/>
      <c r="N46" s="9"/>
      <c r="O46" s="9"/>
      <c r="P46" s="9"/>
      <c r="T46" s="26" t="str">
        <f t="shared" si="2"/>
        <v>EN ATTENTE</v>
      </c>
      <c r="U46" s="26" t="str">
        <f ca="1">IF(F46="","",COUNTIF($T$16:T46,"A INSCRIRE"))</f>
        <v/>
      </c>
      <c r="V46" s="26"/>
    </row>
    <row r="47" spans="1:22" x14ac:dyDescent="0.25">
      <c r="A47" s="20" t="str">
        <f t="shared" ca="1" si="1"/>
        <v/>
      </c>
      <c r="B47" s="24"/>
      <c r="C47" s="15" t="str">
        <f ca="1">IFERROR(OFFSET(INDEX('Fichiers des volontaires'!F47:F231,MATCH(ROWS($1:32),'Fichiers des volontaires'!A47:A231,0)),0,0),"")</f>
        <v/>
      </c>
      <c r="D47" s="15" t="str">
        <f ca="1">IFERROR(OFFSET(INDEX('Fichiers des volontaires'!F47:F231,MATCH(ROWS($1:32),'Fichiers des volontaires'!A47:A231,0)),0,1),"")</f>
        <v/>
      </c>
      <c r="E47" s="15" t="str">
        <f t="shared" ca="1" si="0"/>
        <v/>
      </c>
      <c r="F47" s="15" t="str">
        <f ca="1">IF(E47="","",VLOOKUP(E47,'Fichiers des volontaires'!D47:M215,2,0))</f>
        <v/>
      </c>
      <c r="G47" s="15" t="str">
        <f ca="1">IF(E47="","",VLOOKUP(E47,'Fichiers des volontaires'!D47:M215,8,0))</f>
        <v/>
      </c>
      <c r="H47" s="15" t="str">
        <f ca="1">IF(E47="","",VLOOKUP(E47,'Fichiers des volontaires'!D47:M215,9,0))</f>
        <v/>
      </c>
      <c r="I47" s="9"/>
      <c r="J47" s="15"/>
      <c r="K47" s="9"/>
      <c r="L47" s="9"/>
      <c r="M47" s="9"/>
      <c r="N47" s="9"/>
      <c r="O47" s="9"/>
      <c r="P47" s="9"/>
      <c r="T47" s="26" t="str">
        <f t="shared" si="2"/>
        <v>EN ATTENTE</v>
      </c>
      <c r="U47" s="26" t="str">
        <f ca="1">IF(F47="","",COUNTIF($T$16:T47,"A INSCRIRE"))</f>
        <v/>
      </c>
      <c r="V47" s="26"/>
    </row>
    <row r="48" spans="1:22" x14ac:dyDescent="0.25">
      <c r="A48" s="20" t="str">
        <f t="shared" ca="1" si="1"/>
        <v/>
      </c>
      <c r="B48" s="24"/>
      <c r="C48" s="15" t="str">
        <f ca="1">IFERROR(OFFSET(INDEX('Fichiers des volontaires'!F48:F232,MATCH(ROWS($1:33),'Fichiers des volontaires'!A48:A232,0)),0,0),"")</f>
        <v/>
      </c>
      <c r="D48" s="15" t="str">
        <f ca="1">IFERROR(OFFSET(INDEX('Fichiers des volontaires'!F48:F232,MATCH(ROWS($1:33),'Fichiers des volontaires'!A48:A232,0)),0,1),"")</f>
        <v/>
      </c>
      <c r="E48" s="15" t="str">
        <f t="shared" ca="1" si="0"/>
        <v/>
      </c>
      <c r="F48" s="15" t="str">
        <f ca="1">IF(E48="","",VLOOKUP(E48,'Fichiers des volontaires'!D48:M216,2,0))</f>
        <v/>
      </c>
      <c r="G48" s="15" t="str">
        <f ca="1">IF(E48="","",VLOOKUP(E48,'Fichiers des volontaires'!D48:M216,8,0))</f>
        <v/>
      </c>
      <c r="H48" s="15" t="str">
        <f ca="1">IF(E48="","",VLOOKUP(E48,'Fichiers des volontaires'!D48:M216,9,0))</f>
        <v/>
      </c>
      <c r="I48" s="9"/>
      <c r="J48" s="15"/>
      <c r="K48" s="9"/>
      <c r="L48" s="9"/>
      <c r="M48" s="9"/>
      <c r="N48" s="9"/>
      <c r="O48" s="9"/>
      <c r="P48" s="9"/>
      <c r="T48" s="26" t="str">
        <f t="shared" si="2"/>
        <v>EN ATTENTE</v>
      </c>
      <c r="U48" s="26" t="str">
        <f ca="1">IF(F48="","",COUNTIF($T$16:T48,"A INSCRIRE"))</f>
        <v/>
      </c>
      <c r="V48" s="26"/>
    </row>
    <row r="49" spans="1:22" x14ac:dyDescent="0.25">
      <c r="A49" s="20" t="str">
        <f t="shared" ca="1" si="1"/>
        <v/>
      </c>
      <c r="B49" s="24"/>
      <c r="C49" s="15" t="str">
        <f ca="1">IFERROR(OFFSET(INDEX('Fichiers des volontaires'!F49:F233,MATCH(ROWS($1:34),'Fichiers des volontaires'!A49:A233,0)),0,0),"")</f>
        <v/>
      </c>
      <c r="D49" s="15" t="str">
        <f ca="1">IFERROR(OFFSET(INDEX('Fichiers des volontaires'!F49:F233,MATCH(ROWS($1:34),'Fichiers des volontaires'!A49:A233,0)),0,1),"")</f>
        <v/>
      </c>
      <c r="E49" s="15" t="str">
        <f t="shared" ca="1" si="0"/>
        <v/>
      </c>
      <c r="F49" s="15" t="str">
        <f ca="1">IF(E49="","",VLOOKUP(E49,'Fichiers des volontaires'!D49:M217,2,0))</f>
        <v/>
      </c>
      <c r="G49" s="15" t="str">
        <f ca="1">IF(E49="","",VLOOKUP(E49,'Fichiers des volontaires'!D49:M217,8,0))</f>
        <v/>
      </c>
      <c r="H49" s="15" t="str">
        <f ca="1">IF(E49="","",VLOOKUP(E49,'Fichiers des volontaires'!D49:M217,9,0))</f>
        <v/>
      </c>
      <c r="I49" s="9"/>
      <c r="J49" s="15"/>
      <c r="K49" s="9"/>
      <c r="L49" s="9"/>
      <c r="M49" s="9"/>
      <c r="N49" s="9"/>
      <c r="O49" s="9"/>
      <c r="P49" s="9"/>
      <c r="T49" s="26" t="str">
        <f t="shared" si="2"/>
        <v>EN ATTENTE</v>
      </c>
      <c r="U49" s="26" t="str">
        <f ca="1">IF(F49="","",COUNTIF($T$16:T49,"A INSCRIRE"))</f>
        <v/>
      </c>
      <c r="V49" s="26"/>
    </row>
    <row r="50" spans="1:22" x14ac:dyDescent="0.25">
      <c r="A50" s="20" t="str">
        <f t="shared" ca="1" si="1"/>
        <v/>
      </c>
      <c r="B50" s="24"/>
      <c r="C50" s="15" t="str">
        <f ca="1">IFERROR(OFFSET(INDEX('Fichiers des volontaires'!F50:F234,MATCH(ROWS($1:35),'Fichiers des volontaires'!A50:A234,0)),0,0),"")</f>
        <v/>
      </c>
      <c r="D50" s="15" t="str">
        <f ca="1">IFERROR(OFFSET(INDEX('Fichiers des volontaires'!F50:F234,MATCH(ROWS($1:35),'Fichiers des volontaires'!A50:A234,0)),0,1),"")</f>
        <v/>
      </c>
      <c r="E50" s="15" t="str">
        <f t="shared" ca="1" si="0"/>
        <v/>
      </c>
      <c r="F50" s="15" t="str">
        <f ca="1">IF(E50="","",VLOOKUP(E50,'Fichiers des volontaires'!D50:M218,2,0))</f>
        <v/>
      </c>
      <c r="G50" s="15" t="str">
        <f ca="1">IF(E50="","",VLOOKUP(E50,'Fichiers des volontaires'!D50:M218,8,0))</f>
        <v/>
      </c>
      <c r="H50" s="15" t="str">
        <f ca="1">IF(E50="","",VLOOKUP(E50,'Fichiers des volontaires'!D50:M218,9,0))</f>
        <v/>
      </c>
      <c r="I50" s="9"/>
      <c r="J50" s="15"/>
      <c r="K50" s="9"/>
      <c r="L50" s="9"/>
      <c r="M50" s="9"/>
      <c r="N50" s="9"/>
      <c r="O50" s="9"/>
      <c r="P50" s="9"/>
      <c r="T50" s="26" t="str">
        <f t="shared" si="2"/>
        <v>EN ATTENTE</v>
      </c>
      <c r="U50" s="26" t="str">
        <f ca="1">IF(F50="","",COUNTIF($T$16:T50,"A INSCRIRE"))</f>
        <v/>
      </c>
      <c r="V50" s="26"/>
    </row>
    <row r="54" spans="1:22" x14ac:dyDescent="0.25">
      <c r="C54">
        <f>45-11</f>
        <v>34</v>
      </c>
    </row>
  </sheetData>
  <mergeCells count="13">
    <mergeCell ref="M13:N13"/>
    <mergeCell ref="O14:P14"/>
    <mergeCell ref="C14:C15"/>
    <mergeCell ref="D14:D15"/>
    <mergeCell ref="A1:P2"/>
    <mergeCell ref="C5:J5"/>
    <mergeCell ref="I14:J14"/>
    <mergeCell ref="K14:L14"/>
    <mergeCell ref="M14:N14"/>
    <mergeCell ref="G14:G15"/>
    <mergeCell ref="H14:H15"/>
    <mergeCell ref="F14:F15"/>
    <mergeCell ref="E14:E15"/>
  </mergeCells>
  <conditionalFormatting sqref="B16:B50">
    <cfRule type="expression" dxfId="3" priority="4">
      <formula>IF($T16="NE PAS INSCRIRE","VRAI","FAUX")</formula>
    </cfRule>
    <cfRule type="expression" dxfId="2" priority="5">
      <formula>IF($T16="A INSCRIRE","VRAI","FAUX")</formula>
    </cfRule>
  </conditionalFormatting>
  <dataValidations count="1">
    <dataValidation type="list" allowBlank="1" showInputMessage="1" showErrorMessage="1" sqref="P16:P50 N16:N50 L16:L50">
      <formula1>$R$15:$R$17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6123280C-4046-46EC-BC09-A10F4AD55DCE}">
            <xm:f>NOT(ISERROR(SEARCH($R$16,T16)))</xm:f>
            <xm:f>$R$16</xm:f>
            <x14:dxf>
              <fill>
                <patternFill>
                  <bgColor rgb="FFFF0000"/>
                </patternFill>
              </fill>
            </x14:dxf>
          </x14:cfRule>
          <x14:cfRule type="containsText" priority="9" operator="containsText" id="{D70A59EB-C9B1-4537-A4DD-88E87323B22B}">
            <xm:f>NOT(ISERROR(SEARCH($R$15,T16)))</xm:f>
            <xm:f>$R$15</xm:f>
            <x14:dxf>
              <fill>
                <patternFill>
                  <bgColor rgb="FF92D050"/>
                </patternFill>
              </fill>
            </x14:dxf>
          </x14:cfRule>
          <xm:sqref>T16:V50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00"/>
  <sheetViews>
    <sheetView tabSelected="1" workbookViewId="0">
      <selection activeCell="F22" sqref="F22"/>
    </sheetView>
  </sheetViews>
  <sheetFormatPr baseColWidth="10" defaultRowHeight="15" x14ac:dyDescent="0.25"/>
  <cols>
    <col min="6" max="6" width="22.85546875" customWidth="1"/>
  </cols>
  <sheetData>
    <row r="1" spans="1:22" ht="23.25" x14ac:dyDescent="0.25">
      <c r="A1" s="41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14"/>
      <c r="U1" s="14"/>
    </row>
    <row r="2" spans="1:22" ht="23.25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14"/>
      <c r="U2" s="14"/>
    </row>
    <row r="4" spans="1:22" ht="15.75" x14ac:dyDescent="0.25">
      <c r="B4" s="46" t="s">
        <v>48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22" x14ac:dyDescent="0.25">
      <c r="E5" s="21"/>
    </row>
    <row r="6" spans="1:22" x14ac:dyDescent="0.25">
      <c r="B6" s="43" t="s">
        <v>1</v>
      </c>
      <c r="C6" s="43" t="s">
        <v>0</v>
      </c>
      <c r="D6" s="43" t="s">
        <v>82</v>
      </c>
      <c r="E6" s="43" t="s">
        <v>83</v>
      </c>
      <c r="F6" s="47"/>
      <c r="G6" s="33"/>
      <c r="H6" s="19"/>
      <c r="I6" s="19"/>
      <c r="J6" s="19"/>
      <c r="K6" s="19"/>
      <c r="L6" s="33"/>
      <c r="M6" s="33"/>
      <c r="N6" s="33"/>
      <c r="O6" s="33"/>
      <c r="P6" s="34"/>
      <c r="Q6" s="34"/>
      <c r="R6" s="34"/>
      <c r="S6" s="34"/>
      <c r="T6" s="21"/>
      <c r="U6" s="29"/>
      <c r="V6" s="29"/>
    </row>
    <row r="7" spans="1:22" x14ac:dyDescent="0.25">
      <c r="B7" s="44"/>
      <c r="C7" s="44"/>
      <c r="D7" s="44"/>
      <c r="E7" s="44"/>
      <c r="F7" s="47"/>
      <c r="G7" s="33"/>
      <c r="H7" s="19"/>
      <c r="I7" s="19"/>
      <c r="J7" s="19"/>
      <c r="K7" s="19"/>
      <c r="L7" s="33"/>
      <c r="M7" s="19"/>
      <c r="N7" s="19"/>
      <c r="O7" s="19"/>
      <c r="P7" s="19"/>
      <c r="Q7" s="19"/>
      <c r="R7" s="19"/>
      <c r="S7" s="19"/>
      <c r="T7" s="21"/>
      <c r="U7" s="29"/>
      <c r="V7" s="29"/>
    </row>
    <row r="8" spans="1:22" x14ac:dyDescent="0.25">
      <c r="B8" s="15" t="str">
        <f ca="1">IF(COUNTIF('Etat des inscriptions'!U16:U50,ROWS($1:1)),INDEX('Etat des inscriptions'!C16:C50,MATCH(ROWS($1:1),'Etat des inscriptions'!U16:U50,0)),"")</f>
        <v/>
      </c>
      <c r="C8" s="15" t="str">
        <f ca="1">IF(COUNTIF('Etat des inscriptions'!U16:U50,ROWS($1:1)),INDEX('Etat des inscriptions'!D16:D50,MATCH(ROWS($1:1),'Etat des inscriptions'!U16:U50,0)),"")</f>
        <v/>
      </c>
      <c r="D8" s="15"/>
      <c r="E8" s="48"/>
      <c r="F8" s="19"/>
      <c r="G8" s="19"/>
      <c r="H8" s="19"/>
      <c r="I8" s="19"/>
      <c r="J8" s="19"/>
      <c r="K8" s="19"/>
      <c r="L8" s="21"/>
      <c r="M8" s="21"/>
      <c r="N8" s="21"/>
      <c r="O8" s="21"/>
      <c r="P8" s="21"/>
      <c r="Q8" s="21"/>
      <c r="R8" s="21"/>
      <c r="S8" s="21"/>
      <c r="T8" s="21"/>
      <c r="U8" s="45"/>
      <c r="V8" s="45"/>
    </row>
    <row r="9" spans="1:22" x14ac:dyDescent="0.25">
      <c r="B9" s="15" t="str">
        <f ca="1">IF(COUNTIF('Etat des inscriptions'!U17:U51,ROWS($1:2)),INDEX('Etat des inscriptions'!C17:C51,MATCH(ROWS($1:2),'Etat des inscriptions'!U17:U51,0)),"")</f>
        <v/>
      </c>
      <c r="C9" s="15" t="str">
        <f ca="1">IF(COUNTIF('Etat des inscriptions'!U17:U51,ROWS($1:2)),INDEX('Etat des inscriptions'!D17:D51,MATCH(ROWS($1:2),'Etat des inscriptions'!U17:U51,0)),"")</f>
        <v/>
      </c>
      <c r="D9" s="15"/>
      <c r="E9" s="48"/>
      <c r="F9" s="19"/>
      <c r="G9" s="19"/>
      <c r="H9" s="19"/>
      <c r="I9" s="19"/>
      <c r="J9" s="19"/>
      <c r="K9" s="19"/>
      <c r="L9" s="21"/>
      <c r="M9" s="21"/>
      <c r="N9" s="21"/>
      <c r="O9" s="21"/>
      <c r="P9" s="21"/>
      <c r="Q9" s="21"/>
      <c r="R9" s="21"/>
      <c r="S9" s="21"/>
      <c r="T9" s="21"/>
    </row>
    <row r="10" spans="1:22" x14ac:dyDescent="0.25">
      <c r="B10" s="15" t="str">
        <f ca="1">IF(COUNTIF('Etat des inscriptions'!U18:U52,ROWS($1:3)),INDEX('Etat des inscriptions'!C18:C52,MATCH(ROWS($1:3),'Etat des inscriptions'!U18:U52,0)),"")</f>
        <v/>
      </c>
      <c r="C10" s="15" t="str">
        <f ca="1">IF(COUNTIF('Etat des inscriptions'!U18:U52,ROWS($1:3)),INDEX('Etat des inscriptions'!D18:D52,MATCH(ROWS($1:3),'Etat des inscriptions'!U18:U52,0)),"")</f>
        <v/>
      </c>
      <c r="D10" s="15"/>
      <c r="E10" s="48"/>
      <c r="F10" s="19"/>
      <c r="G10" s="19"/>
      <c r="H10" s="19"/>
      <c r="I10" s="19"/>
      <c r="J10" s="19"/>
      <c r="K10" s="19"/>
      <c r="L10" s="21"/>
      <c r="M10" s="21"/>
      <c r="N10" s="21"/>
      <c r="O10" s="21"/>
      <c r="P10" s="21"/>
      <c r="Q10" s="21"/>
      <c r="R10" s="21"/>
      <c r="S10" s="21"/>
      <c r="T10" s="21"/>
    </row>
    <row r="11" spans="1:22" x14ac:dyDescent="0.25">
      <c r="B11" s="15" t="str">
        <f ca="1">IF(COUNTIF('Etat des inscriptions'!U19:U53,ROWS($1:4)),INDEX('Etat des inscriptions'!C19:C53,MATCH(ROWS($1:4),'Etat des inscriptions'!U19:U53,0)),"")</f>
        <v/>
      </c>
      <c r="C11" s="15" t="str">
        <f ca="1">IF(COUNTIF('Etat des inscriptions'!U19:U53,ROWS($1:4)),INDEX('Etat des inscriptions'!D19:D53,MATCH(ROWS($1:4),'Etat des inscriptions'!U19:U53,0)),"")</f>
        <v/>
      </c>
      <c r="D11" s="15"/>
      <c r="E11" s="48"/>
      <c r="F11" s="19"/>
      <c r="G11" s="19"/>
      <c r="H11" s="19"/>
      <c r="I11" s="19"/>
      <c r="J11" s="19"/>
      <c r="K11" s="19"/>
      <c r="L11" s="21"/>
      <c r="M11" s="21"/>
      <c r="N11" s="21"/>
      <c r="O11" s="21"/>
      <c r="P11" s="21"/>
      <c r="Q11" s="21"/>
      <c r="R11" s="21"/>
      <c r="S11" s="21"/>
      <c r="T11" s="21"/>
    </row>
    <row r="12" spans="1:22" x14ac:dyDescent="0.25">
      <c r="B12" s="15" t="str">
        <f ca="1">IF(COUNTIF('Etat des inscriptions'!U20:U54,ROWS($1:5)),INDEX('Etat des inscriptions'!C20:C54,MATCH(ROWS($1:5),'Etat des inscriptions'!U20:U54,0)),"")</f>
        <v/>
      </c>
      <c r="C12" s="15" t="str">
        <f ca="1">IF(COUNTIF('Etat des inscriptions'!U20:U54,ROWS($1:5)),INDEX('Etat des inscriptions'!D20:D54,MATCH(ROWS($1:5),'Etat des inscriptions'!U20:U54,0)),"")</f>
        <v/>
      </c>
      <c r="D12" s="15"/>
      <c r="E12" s="48"/>
      <c r="F12" s="19"/>
      <c r="G12" s="19"/>
      <c r="H12" s="19"/>
      <c r="I12" s="19"/>
      <c r="J12" s="19"/>
      <c r="K12" s="19"/>
      <c r="L12" s="21"/>
      <c r="M12" s="21"/>
      <c r="N12" s="21"/>
      <c r="O12" s="21"/>
      <c r="P12" s="21"/>
      <c r="Q12" s="21"/>
      <c r="R12" s="21"/>
      <c r="S12" s="21"/>
      <c r="T12" s="21"/>
    </row>
    <row r="13" spans="1:22" x14ac:dyDescent="0.25">
      <c r="B13" s="15" t="str">
        <f ca="1">IF(COUNTIF('Etat des inscriptions'!U21:U55,ROWS($1:6)),INDEX('Etat des inscriptions'!C21:C55,MATCH(ROWS($1:6),'Etat des inscriptions'!U21:U55,0)),"")</f>
        <v/>
      </c>
      <c r="C13" s="15" t="str">
        <f ca="1">IF(COUNTIF('Etat des inscriptions'!U21:U55,ROWS($1:6)),INDEX('Etat des inscriptions'!D21:D55,MATCH(ROWS($1:6),'Etat des inscriptions'!U21:U55,0)),"")</f>
        <v/>
      </c>
      <c r="D13" s="9"/>
      <c r="E13" s="49"/>
      <c r="F13" s="19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2" x14ac:dyDescent="0.25">
      <c r="B14" s="15" t="str">
        <f ca="1">IF(COUNTIF('Etat des inscriptions'!U22:U56,ROWS($1:7)),INDEX('Etat des inscriptions'!C22:C56,MATCH(ROWS($1:7),'Etat des inscriptions'!U22:U56,0)),"")</f>
        <v/>
      </c>
      <c r="C14" s="15" t="str">
        <f ca="1">IF(COUNTIF('Etat des inscriptions'!U22:U56,ROWS($1:7)),INDEX('Etat des inscriptions'!D22:D56,MATCH(ROWS($1:7),'Etat des inscriptions'!U22:U56,0)),"")</f>
        <v/>
      </c>
      <c r="D14" s="9"/>
      <c r="E14" s="49"/>
      <c r="F14" s="19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</row>
    <row r="15" spans="1:22" x14ac:dyDescent="0.25">
      <c r="B15" s="15" t="str">
        <f ca="1">IF(COUNTIF('Etat des inscriptions'!U23:U57,ROWS($1:8)),INDEX('Etat des inscriptions'!C23:C57,MATCH(ROWS($1:8),'Etat des inscriptions'!U23:U57,0)),"")</f>
        <v/>
      </c>
      <c r="C15" s="15" t="str">
        <f ca="1">IF(COUNTIF('Etat des inscriptions'!U23:U57,ROWS($1:8)),INDEX('Etat des inscriptions'!D23:D57,MATCH(ROWS($1:8),'Etat des inscriptions'!U23:U57,0)),"")</f>
        <v/>
      </c>
      <c r="D15" s="9"/>
      <c r="E15" s="49"/>
      <c r="F15" s="19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</row>
    <row r="16" spans="1:22" x14ac:dyDescent="0.25">
      <c r="B16" s="15" t="str">
        <f ca="1">IF(COUNTIF('Etat des inscriptions'!U24:U58,ROWS($1:9)),INDEX('Etat des inscriptions'!C24:C58,MATCH(ROWS($1:9),'Etat des inscriptions'!U24:U58,0)),"")</f>
        <v/>
      </c>
      <c r="C16" s="15" t="str">
        <f ca="1">IF(COUNTIF('Etat des inscriptions'!U24:U58,ROWS($1:9)),INDEX('Etat des inscriptions'!D24:D58,MATCH(ROWS($1:9),'Etat des inscriptions'!U24:U58,0)),"")</f>
        <v/>
      </c>
      <c r="D16" s="9"/>
      <c r="E16" s="49"/>
      <c r="F16" s="19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spans="2:20" x14ac:dyDescent="0.25">
      <c r="B17" s="15" t="str">
        <f ca="1">IF(COUNTIF('Etat des inscriptions'!U25:U59,ROWS($1:10)),INDEX('Etat des inscriptions'!C25:C59,MATCH(ROWS($1:10),'Etat des inscriptions'!U25:U59,0)),"")</f>
        <v/>
      </c>
      <c r="C17" s="15" t="str">
        <f ca="1">IF(COUNTIF('Etat des inscriptions'!U25:U59,ROWS($1:10)),INDEX('Etat des inscriptions'!D25:D59,MATCH(ROWS($1:10),'Etat des inscriptions'!U25:U59,0)),"")</f>
        <v/>
      </c>
      <c r="D17" s="9"/>
      <c r="E17" s="49"/>
      <c r="F17" s="19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2:20" x14ac:dyDescent="0.25">
      <c r="E18" s="21"/>
      <c r="F18" s="19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2:20" x14ac:dyDescent="0.25">
      <c r="E19" s="21"/>
      <c r="F19" s="19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2:20" x14ac:dyDescent="0.25">
      <c r="E20" s="21"/>
      <c r="F20" s="19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2:20" x14ac:dyDescent="0.25">
      <c r="E21" s="21"/>
      <c r="F21" s="19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2:20" x14ac:dyDescent="0.25">
      <c r="E22" s="21"/>
      <c r="F22" s="19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2:20" x14ac:dyDescent="0.25">
      <c r="E23" s="21"/>
      <c r="F23" s="19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2:20" x14ac:dyDescent="0.25">
      <c r="E24" s="21"/>
      <c r="F24" s="19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2:20" x14ac:dyDescent="0.25">
      <c r="E25" s="21"/>
      <c r="F25" s="19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2:20" x14ac:dyDescent="0.25">
      <c r="E26" s="21"/>
      <c r="F26" s="19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2:20" x14ac:dyDescent="0.25">
      <c r="E27" s="21"/>
      <c r="F27" s="19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</row>
    <row r="28" spans="2:20" x14ac:dyDescent="0.25">
      <c r="E28" s="21"/>
      <c r="F28" s="19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2:20" x14ac:dyDescent="0.25">
      <c r="E29" s="21"/>
      <c r="F29" s="19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2:20" x14ac:dyDescent="0.25">
      <c r="E30" s="21"/>
      <c r="F30" s="19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2:20" x14ac:dyDescent="0.25">
      <c r="E31" s="21"/>
      <c r="F31" s="19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2:20" x14ac:dyDescent="0.25">
      <c r="E32" s="21"/>
      <c r="F32" s="19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5:20" x14ac:dyDescent="0.25"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5:20" x14ac:dyDescent="0.25"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5:20" x14ac:dyDescent="0.25"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5:20" x14ac:dyDescent="0.25"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5:20" x14ac:dyDescent="0.25"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5:20" x14ac:dyDescent="0.25"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5:20" x14ac:dyDescent="0.25"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5:20" x14ac:dyDescent="0.25"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5:20" x14ac:dyDescent="0.25"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5:20" x14ac:dyDescent="0.25"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5:20" x14ac:dyDescent="0.25"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</row>
    <row r="44" spans="5:20" x14ac:dyDescent="0.25"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</row>
    <row r="45" spans="5:20" x14ac:dyDescent="0.25"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</row>
    <row r="46" spans="5:20" x14ac:dyDescent="0.25"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</row>
    <row r="47" spans="5:20" x14ac:dyDescent="0.25"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</row>
    <row r="48" spans="5:20" x14ac:dyDescent="0.25"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</row>
    <row r="49" spans="5:20" x14ac:dyDescent="0.25"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</row>
    <row r="50" spans="5:20" x14ac:dyDescent="0.25"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</row>
    <row r="51" spans="5:20" x14ac:dyDescent="0.25"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</row>
    <row r="52" spans="5:20" x14ac:dyDescent="0.25"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</row>
    <row r="53" spans="5:20" x14ac:dyDescent="0.25"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</row>
    <row r="54" spans="5:20" x14ac:dyDescent="0.25"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</row>
    <row r="55" spans="5:20" x14ac:dyDescent="0.25"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</row>
    <row r="56" spans="5:20" x14ac:dyDescent="0.25"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</row>
    <row r="57" spans="5:20" x14ac:dyDescent="0.25"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</row>
    <row r="58" spans="5:20" x14ac:dyDescent="0.25"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</row>
    <row r="59" spans="5:20" x14ac:dyDescent="0.25"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</row>
    <row r="60" spans="5:20" x14ac:dyDescent="0.25"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</row>
    <row r="61" spans="5:20" x14ac:dyDescent="0.25"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</row>
    <row r="62" spans="5:20" x14ac:dyDescent="0.25"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</row>
    <row r="63" spans="5:20" x14ac:dyDescent="0.25"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</row>
    <row r="64" spans="5:20" x14ac:dyDescent="0.25"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</row>
    <row r="65" spans="5:20" x14ac:dyDescent="0.25"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</row>
    <row r="66" spans="5:20" x14ac:dyDescent="0.25"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</row>
    <row r="67" spans="5:20" x14ac:dyDescent="0.25"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</row>
    <row r="68" spans="5:20" x14ac:dyDescent="0.25"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</row>
    <row r="69" spans="5:20" x14ac:dyDescent="0.25"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</row>
    <row r="70" spans="5:20" x14ac:dyDescent="0.25"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</row>
    <row r="71" spans="5:20" x14ac:dyDescent="0.25"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</row>
    <row r="72" spans="5:20" x14ac:dyDescent="0.25"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</row>
    <row r="73" spans="5:20" x14ac:dyDescent="0.25"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</row>
    <row r="74" spans="5:20" x14ac:dyDescent="0.25"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</row>
    <row r="75" spans="5:20" x14ac:dyDescent="0.25"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</row>
    <row r="76" spans="5:20" x14ac:dyDescent="0.25"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</row>
    <row r="77" spans="5:20" x14ac:dyDescent="0.25"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</row>
    <row r="78" spans="5:20" x14ac:dyDescent="0.25"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</row>
    <row r="79" spans="5:20" x14ac:dyDescent="0.25"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</row>
    <row r="80" spans="5:20" x14ac:dyDescent="0.25"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</row>
    <row r="81" spans="5:20" x14ac:dyDescent="0.25"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</row>
    <row r="82" spans="5:20" x14ac:dyDescent="0.25"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</row>
    <row r="83" spans="5:20" x14ac:dyDescent="0.25"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</row>
    <row r="84" spans="5:20" x14ac:dyDescent="0.25"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</row>
    <row r="85" spans="5:20" x14ac:dyDescent="0.25"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</row>
    <row r="86" spans="5:20" x14ac:dyDescent="0.25"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</row>
    <row r="87" spans="5:20" x14ac:dyDescent="0.25"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</row>
    <row r="88" spans="5:20" x14ac:dyDescent="0.25"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</row>
    <row r="89" spans="5:20" x14ac:dyDescent="0.25"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</row>
    <row r="90" spans="5:20" x14ac:dyDescent="0.25"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</row>
    <row r="91" spans="5:20" x14ac:dyDescent="0.25"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</row>
    <row r="92" spans="5:20" x14ac:dyDescent="0.25"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</row>
    <row r="93" spans="5:20" x14ac:dyDescent="0.25"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</row>
    <row r="94" spans="5:20" x14ac:dyDescent="0.25"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</row>
    <row r="95" spans="5:20" x14ac:dyDescent="0.25"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</row>
    <row r="96" spans="5:20" x14ac:dyDescent="0.25"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</row>
    <row r="97" spans="5:20" x14ac:dyDescent="0.25"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</row>
    <row r="98" spans="5:20" x14ac:dyDescent="0.25"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</row>
    <row r="99" spans="5:20" x14ac:dyDescent="0.25"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</row>
    <row r="100" spans="5:20" x14ac:dyDescent="0.25"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</row>
    <row r="101" spans="5:20" x14ac:dyDescent="0.25"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</row>
    <row r="102" spans="5:20" x14ac:dyDescent="0.25"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</row>
    <row r="103" spans="5:20" x14ac:dyDescent="0.25"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</row>
    <row r="104" spans="5:20" x14ac:dyDescent="0.25"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</row>
    <row r="105" spans="5:20" x14ac:dyDescent="0.25"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</row>
    <row r="106" spans="5:20" x14ac:dyDescent="0.25"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</row>
    <row r="107" spans="5:20" x14ac:dyDescent="0.25"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</row>
    <row r="108" spans="5:20" x14ac:dyDescent="0.25"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</row>
    <row r="109" spans="5:20" x14ac:dyDescent="0.25"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</row>
    <row r="110" spans="5:20" x14ac:dyDescent="0.25"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</row>
    <row r="111" spans="5:20" x14ac:dyDescent="0.25"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</row>
    <row r="112" spans="5:20" x14ac:dyDescent="0.25"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</row>
    <row r="113" spans="5:20" x14ac:dyDescent="0.25"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</row>
    <row r="114" spans="5:20" x14ac:dyDescent="0.25"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</row>
    <row r="115" spans="5:20" x14ac:dyDescent="0.25"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</row>
    <row r="116" spans="5:20" x14ac:dyDescent="0.25"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</row>
    <row r="117" spans="5:20" x14ac:dyDescent="0.25"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</row>
    <row r="118" spans="5:20" x14ac:dyDescent="0.25"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</row>
    <row r="119" spans="5:20" x14ac:dyDescent="0.25"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</row>
    <row r="120" spans="5:20" x14ac:dyDescent="0.25"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</row>
    <row r="121" spans="5:20" x14ac:dyDescent="0.25"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</row>
    <row r="122" spans="5:20" x14ac:dyDescent="0.25"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</row>
    <row r="123" spans="5:20" x14ac:dyDescent="0.25"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</row>
    <row r="124" spans="5:20" x14ac:dyDescent="0.25"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</row>
    <row r="125" spans="5:20" x14ac:dyDescent="0.25"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</row>
    <row r="126" spans="5:20" x14ac:dyDescent="0.25"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</row>
    <row r="127" spans="5:20" x14ac:dyDescent="0.25"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</row>
    <row r="128" spans="5:20" x14ac:dyDescent="0.25"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</row>
    <row r="129" spans="5:20" x14ac:dyDescent="0.25"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</row>
    <row r="130" spans="5:20" x14ac:dyDescent="0.25"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</row>
    <row r="131" spans="5:20" x14ac:dyDescent="0.25"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</row>
    <row r="132" spans="5:20" x14ac:dyDescent="0.25"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</row>
    <row r="133" spans="5:20" x14ac:dyDescent="0.25"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</row>
    <row r="134" spans="5:20" x14ac:dyDescent="0.25"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</row>
    <row r="135" spans="5:20" x14ac:dyDescent="0.25"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</row>
    <row r="136" spans="5:20" x14ac:dyDescent="0.25"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</row>
    <row r="137" spans="5:20" x14ac:dyDescent="0.25"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</row>
    <row r="138" spans="5:20" x14ac:dyDescent="0.25"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</row>
    <row r="139" spans="5:20" x14ac:dyDescent="0.25"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</row>
    <row r="140" spans="5:20" x14ac:dyDescent="0.25"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</row>
    <row r="141" spans="5:20" x14ac:dyDescent="0.25"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</row>
    <row r="142" spans="5:20" x14ac:dyDescent="0.25"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</row>
    <row r="143" spans="5:20" x14ac:dyDescent="0.25"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</row>
    <row r="144" spans="5:20" x14ac:dyDescent="0.25"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</row>
    <row r="145" spans="5:20" x14ac:dyDescent="0.25"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</row>
    <row r="146" spans="5:20" x14ac:dyDescent="0.25"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</row>
    <row r="147" spans="5:20" x14ac:dyDescent="0.25"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</row>
    <row r="148" spans="5:20" x14ac:dyDescent="0.25"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</row>
    <row r="149" spans="5:20" x14ac:dyDescent="0.25"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</row>
    <row r="150" spans="5:20" x14ac:dyDescent="0.25"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</row>
    <row r="151" spans="5:20" x14ac:dyDescent="0.25"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</row>
    <row r="152" spans="5:20" x14ac:dyDescent="0.25"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</row>
    <row r="153" spans="5:20" x14ac:dyDescent="0.25"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</row>
    <row r="154" spans="5:20" x14ac:dyDescent="0.25"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</row>
    <row r="155" spans="5:20" x14ac:dyDescent="0.25"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</row>
    <row r="156" spans="5:20" x14ac:dyDescent="0.25"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</row>
    <row r="157" spans="5:20" x14ac:dyDescent="0.25"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</row>
    <row r="158" spans="5:20" x14ac:dyDescent="0.25"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</row>
    <row r="159" spans="5:20" x14ac:dyDescent="0.25"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</row>
    <row r="160" spans="5:20" x14ac:dyDescent="0.25"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</row>
    <row r="161" spans="5:20" x14ac:dyDescent="0.25"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</row>
    <row r="162" spans="5:20" x14ac:dyDescent="0.25"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</row>
    <row r="163" spans="5:20" x14ac:dyDescent="0.25"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</row>
    <row r="164" spans="5:20" x14ac:dyDescent="0.25"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</row>
    <row r="165" spans="5:20" x14ac:dyDescent="0.25"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</row>
    <row r="166" spans="5:20" x14ac:dyDescent="0.25"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</row>
    <row r="167" spans="5:20" x14ac:dyDescent="0.25"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</row>
    <row r="168" spans="5:20" x14ac:dyDescent="0.25"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</row>
    <row r="169" spans="5:20" x14ac:dyDescent="0.25"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</row>
    <row r="170" spans="5:20" x14ac:dyDescent="0.25"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</row>
    <row r="171" spans="5:20" x14ac:dyDescent="0.25"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</row>
    <row r="172" spans="5:20" x14ac:dyDescent="0.25"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</row>
    <row r="173" spans="5:20" x14ac:dyDescent="0.25"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</row>
    <row r="174" spans="5:20" x14ac:dyDescent="0.25"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</row>
    <row r="175" spans="5:20" x14ac:dyDescent="0.25"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</row>
    <row r="176" spans="5:20" x14ac:dyDescent="0.25"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</row>
    <row r="177" spans="5:20" x14ac:dyDescent="0.25"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</row>
    <row r="178" spans="5:20" x14ac:dyDescent="0.25"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</row>
    <row r="179" spans="5:20" x14ac:dyDescent="0.25"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</row>
    <row r="180" spans="5:20" x14ac:dyDescent="0.25"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</row>
    <row r="181" spans="5:20" x14ac:dyDescent="0.25"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</row>
    <row r="182" spans="5:20" x14ac:dyDescent="0.25"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</row>
    <row r="183" spans="5:20" x14ac:dyDescent="0.25"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</row>
    <row r="184" spans="5:20" x14ac:dyDescent="0.25"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</row>
    <row r="185" spans="5:20" x14ac:dyDescent="0.25"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</row>
    <row r="186" spans="5:20" x14ac:dyDescent="0.25"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</row>
    <row r="187" spans="5:20" x14ac:dyDescent="0.25"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</row>
    <row r="188" spans="5:20" x14ac:dyDescent="0.25"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</row>
    <row r="189" spans="5:20" x14ac:dyDescent="0.25"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</row>
    <row r="190" spans="5:20" x14ac:dyDescent="0.25"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</row>
    <row r="191" spans="5:20" x14ac:dyDescent="0.25"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</row>
    <row r="192" spans="5:20" x14ac:dyDescent="0.25"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</row>
    <row r="193" spans="5:20" x14ac:dyDescent="0.25"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</row>
    <row r="194" spans="5:20" x14ac:dyDescent="0.25"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</row>
    <row r="195" spans="5:20" x14ac:dyDescent="0.25"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</row>
    <row r="196" spans="5:20" x14ac:dyDescent="0.25"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</row>
    <row r="197" spans="5:20" x14ac:dyDescent="0.25"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</row>
    <row r="198" spans="5:20" x14ac:dyDescent="0.25"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</row>
    <row r="199" spans="5:20" x14ac:dyDescent="0.25"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</row>
    <row r="200" spans="5:20" x14ac:dyDescent="0.25"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</row>
  </sheetData>
  <sortState ref="B8:D10">
    <sortCondition ref="B8"/>
  </sortState>
  <mergeCells count="8">
    <mergeCell ref="A1:S2"/>
    <mergeCell ref="U8:V8"/>
    <mergeCell ref="B4:M4"/>
    <mergeCell ref="B6:B7"/>
    <mergeCell ref="C6:C7"/>
    <mergeCell ref="D6:D7"/>
    <mergeCell ref="E6:E7"/>
    <mergeCell ref="F6:F7"/>
  </mergeCells>
  <dataValidations count="1">
    <dataValidation type="list" allowBlank="1" showInputMessage="1" showErrorMessage="1" sqref="M8:M9 O8:O9 Q8:Q9 S8:S9">
      <formula1>$U$8:$U$10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Fichiers des volontaires</vt:lpstr>
      <vt:lpstr>Etat des inscriptions</vt:lpstr>
      <vt:lpstr>Inscriptions VALID bon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2020-05-21T16:39:09Z</dcterms:modified>
</cp:coreProperties>
</file>