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Excel\Forums\XLP\"/>
    </mc:Choice>
  </mc:AlternateContent>
  <xr:revisionPtr revIDLastSave="0" documentId="13_ncr:1_{638DA767-5E82-4731-B159-373CDED0F392}" xr6:coauthVersionLast="47" xr6:coauthVersionMax="47" xr10:uidLastSave="{00000000-0000-0000-0000-000000000000}"/>
  <bookViews>
    <workbookView xWindow="-120" yWindow="-120" windowWidth="29040" windowHeight="15840" xr2:uid="{64E82A81-6060-4DA6-B907-C846D6913686}"/>
  </bookViews>
  <sheets>
    <sheet name="Feuil1" sheetId="1" r:id="rId1"/>
    <sheet name="Feuil2" sheetId="2" r:id="rId2"/>
  </sheets>
  <functionGroups builtInGroupCount="19"/>
  <calcPr calcId="191029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1" l="1"/>
  <c r="J21" i="1"/>
  <c r="I21" i="1"/>
  <c r="H21" i="1"/>
  <c r="F21" i="1"/>
  <c r="J20" i="1"/>
  <c r="I20" i="1"/>
  <c r="H20" i="1"/>
  <c r="F20" i="1"/>
  <c r="J19" i="1"/>
  <c r="I19" i="1"/>
  <c r="H19" i="1"/>
  <c r="F19" i="1"/>
  <c r="J18" i="1"/>
  <c r="I18" i="1"/>
  <c r="H18" i="1"/>
  <c r="F18" i="1"/>
  <c r="J17" i="1"/>
  <c r="I17" i="1"/>
  <c r="H17" i="1"/>
  <c r="G17" i="1"/>
  <c r="F17" i="1"/>
  <c r="J16" i="1"/>
  <c r="I16" i="1"/>
  <c r="H16" i="1"/>
  <c r="G16" i="1"/>
  <c r="F16" i="1"/>
  <c r="J15" i="1"/>
  <c r="I15" i="1"/>
  <c r="H15" i="1"/>
  <c r="G15" i="1"/>
  <c r="F15" i="1"/>
  <c r="J14" i="1"/>
  <c r="I14" i="1"/>
  <c r="H14" i="1"/>
  <c r="G14" i="1"/>
  <c r="F14" i="1"/>
  <c r="J13" i="1"/>
  <c r="I13" i="1"/>
  <c r="H13" i="1"/>
  <c r="G13" i="1"/>
  <c r="F13" i="1"/>
  <c r="J12" i="1"/>
  <c r="I12" i="1"/>
  <c r="H12" i="1"/>
  <c r="G12" i="1"/>
  <c r="F12" i="1"/>
  <c r="J11" i="1"/>
  <c r="I11" i="1"/>
  <c r="H11" i="1"/>
  <c r="G11" i="1"/>
  <c r="J10" i="1"/>
  <c r="I10" i="1"/>
  <c r="H10" i="1"/>
  <c r="G10" i="1"/>
  <c r="F10" i="1"/>
  <c r="J9" i="1"/>
  <c r="I9" i="1"/>
  <c r="H9" i="1"/>
  <c r="G9" i="1"/>
  <c r="F9" i="1"/>
  <c r="J8" i="1"/>
  <c r="I8" i="1"/>
  <c r="H8" i="1"/>
  <c r="G8" i="1"/>
  <c r="F8" i="1"/>
  <c r="J7" i="1"/>
  <c r="I7" i="1"/>
  <c r="H7" i="1"/>
  <c r="G7" i="1"/>
  <c r="F7" i="1"/>
  <c r="J6" i="1"/>
  <c r="I6" i="1"/>
  <c r="H6" i="1"/>
  <c r="G6" i="1"/>
  <c r="F6" i="1"/>
  <c r="J5" i="1"/>
  <c r="I5" i="1"/>
  <c r="H5" i="1"/>
  <c r="G5" i="1"/>
  <c r="F5" i="1"/>
  <c r="J4" i="1"/>
  <c r="I4" i="1"/>
  <c r="H4" i="1"/>
  <c r="G4" i="1"/>
  <c r="F4" i="1"/>
  <c r="J3" i="1"/>
  <c r="I3" i="1"/>
  <c r="H3" i="1"/>
  <c r="G3" i="1"/>
  <c r="F3" i="1"/>
  <c r="J2" i="1"/>
  <c r="I2" i="1"/>
  <c r="H2" i="1"/>
  <c r="G2" i="1"/>
  <c r="F2" i="1"/>
</calcChain>
</file>

<file path=xl/sharedStrings.xml><?xml version="1.0" encoding="utf-8"?>
<sst xmlns="http://schemas.openxmlformats.org/spreadsheetml/2006/main" count="94" uniqueCount="50">
  <si>
    <t>commentaire</t>
  </si>
  <si>
    <t>Catégorie</t>
  </si>
  <si>
    <t>Enveloppe</t>
  </si>
  <si>
    <t>Objectif</t>
  </si>
  <si>
    <t>Min %</t>
  </si>
  <si>
    <t>Max %</t>
  </si>
  <si>
    <t>Bleu %</t>
  </si>
  <si>
    <t>Vert %</t>
  </si>
  <si>
    <t>Jaune %</t>
  </si>
  <si>
    <t>Orange %</t>
  </si>
  <si>
    <t>Rouge %</t>
  </si>
  <si>
    <t>Taux Réel %</t>
  </si>
  <si>
    <t>couleur</t>
  </si>
  <si>
    <t>EPARGNES</t>
  </si>
  <si>
    <t>INVESTISSEMENTS</t>
  </si>
  <si>
    <t>DONS</t>
  </si>
  <si>
    <t>DETTES</t>
  </si>
  <si>
    <t>VIE QUOTIDIENNE</t>
  </si>
  <si>
    <t>DEPENSES DU FOYER</t>
  </si>
  <si>
    <t>ASSURANCES</t>
  </si>
  <si>
    <t>TRANSPORT</t>
  </si>
  <si>
    <t>ENFANTS</t>
  </si>
  <si>
    <t>EDUCATION</t>
  </si>
  <si>
    <t>DIVERTISSEMENT</t>
  </si>
  <si>
    <t>SANTE</t>
  </si>
  <si>
    <t>ABONNEMENTS</t>
  </si>
  <si>
    <t>VACANCES</t>
  </si>
  <si>
    <t>LOISIRS</t>
  </si>
  <si>
    <t>DIVERS</t>
  </si>
  <si>
    <t>DEPENSES D'AFFAIRES</t>
  </si>
  <si>
    <t>ANIMAUX</t>
  </si>
  <si>
    <t>OBLIGATIONS</t>
  </si>
  <si>
    <t>DETTES TEMPORAIRES</t>
  </si>
  <si>
    <t>Vert</t>
  </si>
  <si>
    <t>Le taux est dans la fourchette recommandée</t>
  </si>
  <si>
    <t>Jaune</t>
  </si>
  <si>
    <t>Orange</t>
  </si>
  <si>
    <t>Rouge</t>
  </si>
  <si>
    <t>Bleu</t>
  </si>
  <si>
    <t>Taux satisfaisant, continue sur cette lancée</t>
  </si>
  <si>
    <t>Le taux est très légèrement supérieur à la fourchette recommandée</t>
  </si>
  <si>
    <t>Le taux est légèrement supérieur à la fourchette recommandée</t>
  </si>
  <si>
    <t>Eval Objectif</t>
  </si>
  <si>
    <t>Le taux est significativement supérieur à la fourchette recommandée</t>
  </si>
  <si>
    <t>Assez loin de l'objectif</t>
  </si>
  <si>
    <t>Dépasse l'objectif</t>
  </si>
  <si>
    <t>Objectif atteint</t>
  </si>
  <si>
    <t>Le taux est légèrement inférieur à la fourchette recommandée</t>
  </si>
  <si>
    <t>Le taux est significativement inférieur à la fourchette recommandée</t>
  </si>
  <si>
    <t>Le taux est très légèrement inférieur à la fourchette recommandée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</si>
</sst>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0"/>
      <name val="Calibri Light"/>
      <family val="2"/>
      <scheme val="maj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FF0000"/>
      <name val="Calibri Light"/>
      <family val="2"/>
      <scheme val="major"/>
    </font>
    <font>
      <b/>
      <sz val="10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7FF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8C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87CEFA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29">
    <xf numFmtId="0" fontId="0" fillId="0" borderId="0" xfId="0"/>
    <xf numFmtId="0" fontId="4" fillId="3" borderId="1" xfId="0" applyFont="1" applyFill="1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5" fillId="0" borderId="2" xfId="1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left" vertical="center"/>
    </xf>
    <xf numFmtId="0" fontId="4" fillId="5" borderId="1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/>
    </xf>
    <xf numFmtId="0" fontId="4" fillId="5" borderId="8" xfId="0" applyFont="1" applyFill="1" applyBorder="1" applyAlignment="1">
      <alignment horizontal="left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0" xfId="1" applyNumberFormat="1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/>
    </xf>
    <xf numFmtId="0" fontId="5" fillId="6" borderId="7" xfId="0" applyFont="1" applyFill="1" applyBorder="1" applyAlignment="1">
      <alignment vertical="center"/>
    </xf>
    <xf numFmtId="0" fontId="5" fillId="7" borderId="2" xfId="0" applyFont="1" applyFill="1" applyBorder="1" applyAlignment="1">
      <alignment horizontal="center" vertical="center"/>
    </xf>
    <xf numFmtId="0" fontId="5" fillId="7" borderId="7" xfId="0" applyFont="1" applyFill="1" applyBorder="1" applyAlignment="1">
      <alignment vertical="center"/>
    </xf>
    <xf numFmtId="0" fontId="5" fillId="8" borderId="2" xfId="0" applyFont="1" applyFill="1" applyBorder="1" applyAlignment="1">
      <alignment horizontal="center" vertical="center"/>
    </xf>
    <xf numFmtId="0" fontId="5" fillId="8" borderId="7" xfId="0" applyFont="1" applyFill="1" applyBorder="1" applyAlignment="1">
      <alignment vertical="center"/>
    </xf>
    <xf numFmtId="0" fontId="5" fillId="9" borderId="2" xfId="0" applyFont="1" applyFill="1" applyBorder="1" applyAlignment="1">
      <alignment horizontal="center" vertical="center"/>
    </xf>
    <xf numFmtId="0" fontId="5" fillId="9" borderId="7" xfId="0" applyFont="1" applyFill="1" applyBorder="1" applyAlignment="1">
      <alignment vertical="center"/>
    </xf>
    <xf numFmtId="0" fontId="5" fillId="10" borderId="2" xfId="0" applyFont="1" applyFill="1" applyBorder="1" applyAlignment="1">
      <alignment horizontal="center" vertical="center"/>
    </xf>
    <xf numFmtId="0" fontId="5" fillId="10" borderId="7" xfId="0" applyFont="1" applyFill="1" applyBorder="1" applyAlignment="1">
      <alignment vertical="center"/>
    </xf>
    <xf numFmtId="0" fontId="5" fillId="0" borderId="4" xfId="1" applyNumberFormat="1" applyFont="1" applyFill="1" applyBorder="1" applyAlignment="1">
      <alignment horizontal="center" vertical="center"/>
    </xf>
    <xf numFmtId="0" fontId="5" fillId="10" borderId="10" xfId="0" applyFont="1" applyFill="1" applyBorder="1" applyAlignment="1">
      <alignment horizontal="center" vertical="center"/>
    </xf>
    <xf numFmtId="0" fontId="5" fillId="10" borderId="11" xfId="0" applyFont="1" applyFill="1" applyBorder="1" applyAlignment="1">
      <alignment vertical="center"/>
    </xf>
  </cellXfs>
  <cellStyles count="2">
    <cellStyle name="Normal" xfId="0" builtinId="0"/>
    <cellStyle name="Pourcentage" xfId="1" builtinId="5"/>
  </cellStyles>
  <dxfs count="2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minor"/>
      </font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solid">
          <fgColor indexed="64"/>
          <bgColor theme="5" tint="-0.249977111117893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Calibri"/>
        <family val="2"/>
        <scheme val="minor"/>
      </font>
    </dxf>
    <dxf>
      <border>
        <bottom style="thin">
          <color indexed="64"/>
        </bottom>
      </border>
    </dxf>
    <dxf>
      <border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/>
        <i val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10A42C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BC4DD47-C09C-4EFB-9FB0-94C975C4B960}" name="TbEval" displayName="TbEval" ref="A1:N21" totalsRowShown="0" headerRowDxfId="18" dataDxfId="16" headerRowBorderDxfId="17" tableBorderDxfId="15" totalsRowBorderDxfId="14">
  <tableColumns count="14">
    <tableColumn id="1" xr3:uid="{D34C8870-E4AD-442A-8F66-E6AAD7E695B6}" name="Catégorie" dataDxfId="13"/>
    <tableColumn id="2" xr3:uid="{A23E5773-4036-47E2-94F2-1732CC989D27}" name="Enveloppe" dataDxfId="12"/>
    <tableColumn id="3" xr3:uid="{A8AA8622-3FDD-40ED-8CFF-FFBEE6C57A04}" name="Objectif" dataDxfId="11"/>
    <tableColumn id="4" xr3:uid="{66FADF5D-8BA0-450E-AD8C-B978341C3EED}" name="Min %" dataDxfId="10" dataCellStyle="Pourcentage"/>
    <tableColumn id="5" xr3:uid="{3A22D021-1CD7-44E4-A706-B8A3D30BCD53}" name="Max %" dataDxfId="9" dataCellStyle="Pourcentage"/>
    <tableColumn id="6" xr3:uid="{CBD1B0B3-1F73-4CC0-BBF3-ACC990E89FE6}" name="Bleu %" dataDxfId="8" dataCellStyle="Pourcentage">
      <calculatedColumnFormula>"="&amp;D2</calculatedColumnFormula>
    </tableColumn>
    <tableColumn id="7" xr3:uid="{195080B2-C91B-4D54-891C-E668A9AA18BE}" name="Jaune %" dataDxfId="7" dataCellStyle="Pourcentage"/>
    <tableColumn id="8" xr3:uid="{F0337D16-ACF0-44A3-86D5-0353E353EA59}" name="Vert %" dataDxfId="6" dataCellStyle="Pourcentage">
      <calculatedColumnFormula>"&gt;"&amp;Feuil1!$D2 &amp;"  &amp;&amp;  &lt;=" &amp;Feuil1!$E2</calculatedColumnFormula>
    </tableColumn>
    <tableColumn id="9" xr3:uid="{7C46990B-61E1-4A90-9A62-A306DCF30A38}" name="Orange %" dataDxfId="5" dataCellStyle="Pourcentage">
      <calculatedColumnFormula>"&gt;" &amp; $E2 &amp; " &amp;&amp;  &lt;=" &amp; $E2+1</calculatedColumnFormula>
    </tableColumn>
    <tableColumn id="10" xr3:uid="{6A2EBC4E-B594-492C-B9E3-1FDD6D002FFD}" name="Rouge %" dataDxfId="4" dataCellStyle="Pourcentage">
      <calculatedColumnFormula>"&gt;" &amp; E2+1</calculatedColumnFormula>
    </tableColumn>
    <tableColumn id="11" xr3:uid="{3C024CE3-A809-4EB0-AF15-2DC5EB4BD81A}" name="Taux Réel %" dataDxfId="3" dataCellStyle="Pourcentage"/>
    <tableColumn id="12" xr3:uid="{0F55596B-89B3-470A-8B46-670B0716B3D2}" name="couleur" dataDxfId="2"/>
    <tableColumn id="13" xr3:uid="{B2B731E3-401B-422E-9062-03C9500A8ADE}" name="commentaire" dataDxfId="1"/>
    <tableColumn id="14" xr3:uid="{0810B5A3-0541-4336-983C-D5DEED7013FB}" name="Eval Objectif" dataDxfId="0" dataCellStyle="Pourcentage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37A6C133-1F0B-4F99-9022-8A25B1DC7818}">
  <we:reference id="wa103296784" version="1.1.0.0" store="fr-FR" storeType="OMEX"/>
  <we:alternateReferences>
    <we:reference id="WA103296784" version="1.1.0.0" store="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788CC1-0666-4485-BAFF-2DBED0F8AC92}">
  <sheetPr codeName="Feuil1"/>
  <dimension ref="A1:N21"/>
  <sheetViews>
    <sheetView tabSelected="1" zoomScaleNormal="100" workbookViewId="0">
      <selection activeCell="F10" sqref="F10"/>
    </sheetView>
  </sheetViews>
  <sheetFormatPr baseColWidth="10" defaultColWidth="11.42578125" defaultRowHeight="15" x14ac:dyDescent="0.25"/>
  <cols>
    <col min="1" max="1" width="18" bestFit="1" customWidth="1"/>
    <col min="2" max="11" width="13.5703125" customWidth="1"/>
    <col min="13" max="13" width="55.42578125" bestFit="1" customWidth="1"/>
    <col min="14" max="14" width="18.7109375" bestFit="1" customWidth="1"/>
  </cols>
  <sheetData>
    <row r="1" spans="1:14" x14ac:dyDescent="0.25">
      <c r="A1" s="6" t="s">
        <v>1</v>
      </c>
      <c r="B1" s="7" t="s">
        <v>2</v>
      </c>
      <c r="C1" s="7" t="s">
        <v>3</v>
      </c>
      <c r="D1" s="7" t="s">
        <v>4</v>
      </c>
      <c r="E1" s="7" t="s">
        <v>5</v>
      </c>
      <c r="F1" s="7" t="s">
        <v>6</v>
      </c>
      <c r="G1" s="7" t="s">
        <v>8</v>
      </c>
      <c r="H1" s="7" t="s">
        <v>7</v>
      </c>
      <c r="I1" s="7" t="s">
        <v>9</v>
      </c>
      <c r="J1" s="7" t="s">
        <v>10</v>
      </c>
      <c r="K1" s="7" t="s">
        <v>11</v>
      </c>
      <c r="L1" s="8" t="s">
        <v>12</v>
      </c>
      <c r="M1" s="9" t="s">
        <v>0</v>
      </c>
      <c r="N1" s="9" t="s">
        <v>42</v>
      </c>
    </row>
    <row r="2" spans="1:14" x14ac:dyDescent="0.25">
      <c r="A2" s="1" t="s">
        <v>13</v>
      </c>
      <c r="B2" s="10"/>
      <c r="C2" s="2">
        <v>15</v>
      </c>
      <c r="D2" s="3">
        <v>5</v>
      </c>
      <c r="E2" s="3">
        <v>10</v>
      </c>
      <c r="F2" s="3" t="str">
        <f>"&gt;"&amp;E2+1</f>
        <v>&gt;11</v>
      </c>
      <c r="G2" s="3" t="str">
        <f>"&gt;" &amp; $E2 &amp; " &amp;&amp; &lt;=" &amp; $E2+1</f>
        <v>&gt;10 &amp;&amp; &lt;=11</v>
      </c>
      <c r="H2" s="3" t="str">
        <f>"&gt;="&amp;Feuil1!$D2 &amp;" &amp;&amp; &lt;=" &amp;Feuil1!$E2</f>
        <v>&gt;=5 &amp;&amp; &lt;=10</v>
      </c>
      <c r="I2" s="3" t="str">
        <f>"&gt;="&amp;D2-1&amp;   " &amp;&amp; &lt;"&amp;D2</f>
        <v>&gt;=4 &amp;&amp; &lt;5</v>
      </c>
      <c r="J2" s="3" t="str">
        <f>"&lt;" &amp; D2-1</f>
        <v>&lt;4</v>
      </c>
      <c r="K2" s="3">
        <v>11</v>
      </c>
      <c r="L2" s="18" t="s">
        <v>35</v>
      </c>
      <c r="M2" s="19" t="s">
        <v>40</v>
      </c>
      <c r="N2" s="26" t="s">
        <v>44</v>
      </c>
    </row>
    <row r="3" spans="1:14" x14ac:dyDescent="0.25">
      <c r="A3" s="1" t="s">
        <v>14</v>
      </c>
      <c r="B3" s="2">
        <v>2</v>
      </c>
      <c r="C3" s="2">
        <v>8</v>
      </c>
      <c r="D3" s="3">
        <v>5</v>
      </c>
      <c r="E3" s="3">
        <v>10</v>
      </c>
      <c r="F3" s="3" t="str">
        <f>"&gt;"&amp;E3+1</f>
        <v>&gt;11</v>
      </c>
      <c r="G3" s="3" t="str">
        <f>"&gt;" &amp; $E3 &amp; " &amp;&amp; &lt;=" &amp; $E3+1</f>
        <v>&gt;10 &amp;&amp; &lt;=11</v>
      </c>
      <c r="H3" s="3" t="str">
        <f>"&gt;="&amp;Feuil1!$D3 &amp;" &amp;&amp; &lt;=" &amp;Feuil1!$E3</f>
        <v>&gt;=5 &amp;&amp; &lt;=10</v>
      </c>
      <c r="I3" s="3" t="str">
        <f>"&gt;="&amp;D3-1&amp;   " &amp;&amp; &lt;"&amp;D3</f>
        <v>&gt;=4 &amp;&amp; &lt;5</v>
      </c>
      <c r="J3" s="3" t="str">
        <f>"&lt;" &amp; D3-1</f>
        <v>&lt;4</v>
      </c>
      <c r="K3" s="3">
        <v>4.5</v>
      </c>
      <c r="L3" s="20" t="s">
        <v>36</v>
      </c>
      <c r="M3" s="21" t="s">
        <v>47</v>
      </c>
      <c r="N3" s="3" t="s">
        <v>44</v>
      </c>
    </row>
    <row r="4" spans="1:14" x14ac:dyDescent="0.25">
      <c r="A4" s="1" t="s">
        <v>15</v>
      </c>
      <c r="B4" s="2">
        <v>2</v>
      </c>
      <c r="C4" s="2">
        <v>5</v>
      </c>
      <c r="D4" s="3">
        <v>1</v>
      </c>
      <c r="E4" s="3">
        <v>3</v>
      </c>
      <c r="F4" s="3" t="str">
        <f>"&gt;"&amp;E4+1</f>
        <v>&gt;4</v>
      </c>
      <c r="G4" s="3" t="str">
        <f>"&gt;" &amp; $E4 &amp; " &amp;&amp; &lt;=" &amp; $E4+1</f>
        <v>&gt;3 &amp;&amp; &lt;=4</v>
      </c>
      <c r="H4" s="3" t="str">
        <f>"&gt;="&amp;Feuil1!$D4 &amp;" &amp;&amp; &lt;=" &amp;Feuil1!$E4</f>
        <v>&gt;=1 &amp;&amp; &lt;=3</v>
      </c>
      <c r="I4" s="3" t="str">
        <f>"&gt;"&amp;D4-1&amp;   " &amp;&amp; &lt;"&amp;D4</f>
        <v>&gt;0 &amp;&amp; &lt;1</v>
      </c>
      <c r="J4" s="3" t="str">
        <f>"=" &amp; D4-1</f>
        <v>=0</v>
      </c>
      <c r="K4" s="3">
        <v>0</v>
      </c>
      <c r="L4" s="22" t="s">
        <v>37</v>
      </c>
      <c r="M4" s="23" t="s">
        <v>48</v>
      </c>
      <c r="N4" s="3" t="s">
        <v>44</v>
      </c>
    </row>
    <row r="5" spans="1:14" x14ac:dyDescent="0.25">
      <c r="A5" s="4" t="s">
        <v>16</v>
      </c>
      <c r="B5" s="2">
        <v>15</v>
      </c>
      <c r="C5" s="2">
        <v>0</v>
      </c>
      <c r="D5" s="3">
        <v>5</v>
      </c>
      <c r="E5" s="3">
        <v>10</v>
      </c>
      <c r="F5" s="3" t="str">
        <f>"&lt;"&amp;D5-1</f>
        <v>&lt;4</v>
      </c>
      <c r="G5" s="3" t="str">
        <f>"&gt;="&amp;D5-1&amp;   " &amp;&amp; &lt;"&amp;D5</f>
        <v>&gt;=4 &amp;&amp; &lt;5</v>
      </c>
      <c r="H5" s="3" t="str">
        <f>"&gt;="&amp;Feuil1!$D5 &amp;" &amp;&amp; &lt;=" &amp;Feuil1!$E5</f>
        <v>&gt;=5 &amp;&amp; &lt;=10</v>
      </c>
      <c r="I5" s="3" t="str">
        <f>"&gt;" &amp; $E5 &amp; " &amp;&amp; &lt;=" &amp; $E5+1</f>
        <v>&gt;10 &amp;&amp; &lt;=11</v>
      </c>
      <c r="J5" s="3" t="str">
        <f>"&gt;" &amp; E5+1</f>
        <v>&gt;11</v>
      </c>
      <c r="K5" s="3">
        <v>11</v>
      </c>
      <c r="L5" s="20" t="s">
        <v>36</v>
      </c>
      <c r="M5" s="21" t="s">
        <v>41</v>
      </c>
      <c r="N5" s="3" t="s">
        <v>45</v>
      </c>
    </row>
    <row r="6" spans="1:14" x14ac:dyDescent="0.25">
      <c r="A6" s="4" t="s">
        <v>17</v>
      </c>
      <c r="B6" s="2">
        <v>25</v>
      </c>
      <c r="C6" s="2">
        <v>25</v>
      </c>
      <c r="D6" s="3">
        <v>20</v>
      </c>
      <c r="E6" s="3">
        <v>30</v>
      </c>
      <c r="F6" s="3" t="str">
        <f>"&lt;"&amp;D6-1</f>
        <v>&lt;19</v>
      </c>
      <c r="G6" s="3" t="str">
        <f>"&gt;="&amp;D6-1&amp;   " &amp;&amp; &lt;"&amp;D6</f>
        <v>&gt;=19 &amp;&amp; &lt;20</v>
      </c>
      <c r="H6" s="3" t="str">
        <f>"&gt;="&amp;Feuil1!$D6 &amp;" &amp;&amp; &lt;=" &amp;Feuil1!$E6</f>
        <v>&gt;=20 &amp;&amp; &lt;=30</v>
      </c>
      <c r="I6" s="3" t="str">
        <f t="shared" ref="I6:I21" si="0">"&gt;" &amp; $E6 &amp; " &amp;&amp; &lt;=" &amp; $E6+1</f>
        <v>&gt;30 &amp;&amp; &lt;=31</v>
      </c>
      <c r="J6" s="3" t="str">
        <f>"&gt;" &amp; E6+1</f>
        <v>&gt;31</v>
      </c>
      <c r="K6" s="3">
        <v>32</v>
      </c>
      <c r="L6" s="22" t="s">
        <v>37</v>
      </c>
      <c r="M6" s="23" t="s">
        <v>43</v>
      </c>
      <c r="N6" s="3" t="s">
        <v>45</v>
      </c>
    </row>
    <row r="7" spans="1:14" x14ac:dyDescent="0.25">
      <c r="A7" s="4" t="s">
        <v>18</v>
      </c>
      <c r="B7" s="2">
        <v>12</v>
      </c>
      <c r="C7" s="2">
        <v>10</v>
      </c>
      <c r="D7" s="3">
        <v>10</v>
      </c>
      <c r="E7" s="3">
        <v>15</v>
      </c>
      <c r="F7" s="3" t="str">
        <f>"&lt;"&amp;D7-1</f>
        <v>&lt;9</v>
      </c>
      <c r="G7" s="3" t="str">
        <f>"&gt;="&amp;D7-1&amp;   " &amp;&amp; &lt;"&amp;D7</f>
        <v>&gt;=9 &amp;&amp; &lt;10</v>
      </c>
      <c r="H7" s="3" t="str">
        <f>"&gt;="&amp;Feuil1!$D7 &amp;" &amp;&amp; &lt;=" &amp;Feuil1!$E7</f>
        <v>&gt;=10 &amp;&amp; &lt;=15</v>
      </c>
      <c r="I7" s="3" t="str">
        <f t="shared" si="0"/>
        <v>&gt;15 &amp;&amp; &lt;=16</v>
      </c>
      <c r="J7" s="3" t="str">
        <f t="shared" ref="J7:J14" si="1">"&gt;" &amp; E7+1</f>
        <v>&gt;16</v>
      </c>
      <c r="K7" s="3">
        <v>1</v>
      </c>
      <c r="L7" s="24" t="s">
        <v>38</v>
      </c>
      <c r="M7" s="25" t="s">
        <v>39</v>
      </c>
      <c r="N7" s="3" t="s">
        <v>44</v>
      </c>
    </row>
    <row r="8" spans="1:14" x14ac:dyDescent="0.25">
      <c r="A8" s="4" t="s">
        <v>19</v>
      </c>
      <c r="B8" s="2">
        <v>1</v>
      </c>
      <c r="C8" s="2">
        <v>1</v>
      </c>
      <c r="D8" s="3">
        <v>1</v>
      </c>
      <c r="E8" s="3">
        <v>3</v>
      </c>
      <c r="F8" s="3" t="str">
        <f>"="&amp;D8-1</f>
        <v>=0</v>
      </c>
      <c r="G8" s="3" t="str">
        <f>"&gt;"&amp;D8-1&amp;   " &amp;&amp; &lt;"&amp;D8</f>
        <v>&gt;0 &amp;&amp; &lt;1</v>
      </c>
      <c r="H8" s="3" t="str">
        <f>"&gt;="&amp;Feuil1!$D8 &amp;" &amp;&amp; &lt;=" &amp;Feuil1!$E8</f>
        <v>&gt;=1 &amp;&amp; &lt;=3</v>
      </c>
      <c r="I8" s="3" t="str">
        <f t="shared" si="0"/>
        <v>&gt;3 &amp;&amp; &lt;=4</v>
      </c>
      <c r="J8" s="3" t="str">
        <f t="shared" si="1"/>
        <v>&gt;4</v>
      </c>
      <c r="K8" s="3">
        <v>0</v>
      </c>
      <c r="L8" s="24" t="s">
        <v>38</v>
      </c>
      <c r="M8" s="25" t="s">
        <v>39</v>
      </c>
      <c r="N8" s="3" t="s">
        <v>44</v>
      </c>
    </row>
    <row r="9" spans="1:14" x14ac:dyDescent="0.25">
      <c r="A9" s="4" t="s">
        <v>20</v>
      </c>
      <c r="B9" s="2">
        <v>8</v>
      </c>
      <c r="C9" s="2">
        <v>7</v>
      </c>
      <c r="D9" s="3">
        <v>5</v>
      </c>
      <c r="E9" s="3">
        <v>10</v>
      </c>
      <c r="F9" s="3" t="str">
        <f t="shared" ref="F9:F16" si="2">"&lt;"&amp;D9-1</f>
        <v>&lt;4</v>
      </c>
      <c r="G9" s="3" t="str">
        <f t="shared" ref="G9:G16" si="3">"&gt;="&amp;D9-1&amp;   " &amp;&amp; &lt;"&amp;D9</f>
        <v>&gt;=4 &amp;&amp; &lt;5</v>
      </c>
      <c r="H9" s="3" t="str">
        <f>"&gt;="&amp;Feuil1!$D9 &amp;" &amp;&amp; &lt;=" &amp;Feuil1!$E9</f>
        <v>&gt;=5 &amp;&amp; &lt;=10</v>
      </c>
      <c r="I9" s="3" t="str">
        <f t="shared" si="0"/>
        <v>&gt;10 &amp;&amp; &lt;=11</v>
      </c>
      <c r="J9" s="3" t="str">
        <f t="shared" si="1"/>
        <v>&gt;11</v>
      </c>
      <c r="K9" s="3">
        <v>5</v>
      </c>
      <c r="L9" s="16" t="s">
        <v>33</v>
      </c>
      <c r="M9" s="17" t="s">
        <v>34</v>
      </c>
      <c r="N9" s="3" t="s">
        <v>44</v>
      </c>
    </row>
    <row r="10" spans="1:14" x14ac:dyDescent="0.25">
      <c r="A10" s="4" t="s">
        <v>21</v>
      </c>
      <c r="B10" s="2">
        <v>9</v>
      </c>
      <c r="C10" s="2">
        <v>10</v>
      </c>
      <c r="D10" s="3">
        <v>5</v>
      </c>
      <c r="E10" s="3">
        <v>15</v>
      </c>
      <c r="F10" s="3" t="str">
        <f t="shared" si="2"/>
        <v>&lt;4</v>
      </c>
      <c r="G10" s="3" t="str">
        <f t="shared" si="3"/>
        <v>&gt;=4 &amp;&amp; &lt;5</v>
      </c>
      <c r="H10" s="3" t="str">
        <f>"&gt;="&amp;Feuil1!$D10 &amp;" &amp;&amp; &lt;=" &amp;Feuil1!$E10</f>
        <v>&gt;=5 &amp;&amp; &lt;=15</v>
      </c>
      <c r="I10" s="3" t="str">
        <f t="shared" si="0"/>
        <v>&gt;15 &amp;&amp; &lt;=16</v>
      </c>
      <c r="J10" s="3" t="str">
        <f t="shared" si="1"/>
        <v>&gt;16</v>
      </c>
      <c r="K10" s="3">
        <v>16</v>
      </c>
      <c r="L10" s="20" t="s">
        <v>36</v>
      </c>
      <c r="M10" s="21" t="s">
        <v>41</v>
      </c>
      <c r="N10" s="3" t="s">
        <v>45</v>
      </c>
    </row>
    <row r="11" spans="1:14" x14ac:dyDescent="0.25">
      <c r="A11" s="4" t="s">
        <v>22</v>
      </c>
      <c r="B11" s="2">
        <v>3</v>
      </c>
      <c r="C11" s="2">
        <v>6</v>
      </c>
      <c r="D11" s="3">
        <v>5</v>
      </c>
      <c r="E11" s="3">
        <v>10</v>
      </c>
      <c r="F11" s="3" t="str">
        <f>"&lt;"&amp;D11-1</f>
        <v>&lt;4</v>
      </c>
      <c r="G11" s="3" t="str">
        <f t="shared" si="3"/>
        <v>&gt;=4 &amp;&amp; &lt;5</v>
      </c>
      <c r="H11" s="3" t="str">
        <f>"&gt;="&amp;Feuil1!$D11 &amp;" &amp;&amp; &lt;=" &amp;Feuil1!$E11</f>
        <v>&gt;=5 &amp;&amp; &lt;=10</v>
      </c>
      <c r="I11" s="3" t="str">
        <f t="shared" si="0"/>
        <v>&gt;10 &amp;&amp; &lt;=11</v>
      </c>
      <c r="J11" s="3" t="str">
        <f t="shared" si="1"/>
        <v>&gt;11</v>
      </c>
      <c r="K11" s="3">
        <v>12</v>
      </c>
      <c r="L11" s="22" t="s">
        <v>37</v>
      </c>
      <c r="M11" s="23" t="s">
        <v>43</v>
      </c>
      <c r="N11" s="3" t="s">
        <v>45</v>
      </c>
    </row>
    <row r="12" spans="1:14" x14ac:dyDescent="0.25">
      <c r="A12" s="4" t="s">
        <v>23</v>
      </c>
      <c r="B12" s="2">
        <v>0</v>
      </c>
      <c r="C12" s="2">
        <v>2</v>
      </c>
      <c r="D12" s="3">
        <v>2</v>
      </c>
      <c r="E12" s="3">
        <v>4</v>
      </c>
      <c r="F12" s="3" t="str">
        <f t="shared" si="2"/>
        <v>&lt;1</v>
      </c>
      <c r="G12" s="3" t="str">
        <f t="shared" si="3"/>
        <v>&gt;=1 &amp;&amp; &lt;2</v>
      </c>
      <c r="H12" s="3" t="str">
        <f>"&gt;="&amp;Feuil1!$D12 &amp;" &amp;&amp; &lt;=" &amp;Feuil1!$E12</f>
        <v>&gt;=2 &amp;&amp; &lt;=4</v>
      </c>
      <c r="I12" s="3" t="str">
        <f t="shared" si="0"/>
        <v>&gt;4 &amp;&amp; &lt;=5</v>
      </c>
      <c r="J12" s="3" t="str">
        <f t="shared" si="1"/>
        <v>&gt;5</v>
      </c>
      <c r="K12" s="3">
        <v>0</v>
      </c>
      <c r="L12" s="24" t="s">
        <v>38</v>
      </c>
      <c r="M12" s="25" t="s">
        <v>39</v>
      </c>
      <c r="N12" s="3" t="s">
        <v>44</v>
      </c>
    </row>
    <row r="13" spans="1:14" x14ac:dyDescent="0.25">
      <c r="A13" s="4" t="s">
        <v>24</v>
      </c>
      <c r="B13" s="2">
        <v>10</v>
      </c>
      <c r="C13" s="2">
        <v>7</v>
      </c>
      <c r="D13" s="3">
        <v>10</v>
      </c>
      <c r="E13" s="3">
        <v>15</v>
      </c>
      <c r="F13" s="3" t="str">
        <f t="shared" si="2"/>
        <v>&lt;9</v>
      </c>
      <c r="G13" s="3" t="str">
        <f t="shared" si="3"/>
        <v>&gt;=9 &amp;&amp; &lt;10</v>
      </c>
      <c r="H13" s="3" t="str">
        <f>"&gt;="&amp;Feuil1!$D13 &amp;" &amp;&amp; &lt;=" &amp;Feuil1!$E13</f>
        <v>&gt;=10 &amp;&amp; &lt;=15</v>
      </c>
      <c r="I13" s="3" t="str">
        <f t="shared" si="0"/>
        <v>&gt;15 &amp;&amp; &lt;=16</v>
      </c>
      <c r="J13" s="3" t="str">
        <f t="shared" si="1"/>
        <v>&gt;16</v>
      </c>
      <c r="K13" s="3">
        <v>9</v>
      </c>
      <c r="L13" s="18" t="s">
        <v>35</v>
      </c>
      <c r="M13" s="19" t="s">
        <v>49</v>
      </c>
      <c r="N13" s="3" t="s">
        <v>45</v>
      </c>
    </row>
    <row r="14" spans="1:14" x14ac:dyDescent="0.25">
      <c r="A14" s="4" t="s">
        <v>25</v>
      </c>
      <c r="B14" s="2">
        <v>1</v>
      </c>
      <c r="C14" s="2">
        <v>1</v>
      </c>
      <c r="D14" s="3">
        <v>3</v>
      </c>
      <c r="E14" s="3">
        <v>5</v>
      </c>
      <c r="F14" s="3" t="str">
        <f t="shared" si="2"/>
        <v>&lt;2</v>
      </c>
      <c r="G14" s="3" t="str">
        <f t="shared" si="3"/>
        <v>&gt;=2 &amp;&amp; &lt;3</v>
      </c>
      <c r="H14" s="3" t="str">
        <f>"&gt;="&amp;Feuil1!$D14 &amp;" &amp;&amp; &lt;=" &amp;Feuil1!$E14</f>
        <v>&gt;=3 &amp;&amp; &lt;=5</v>
      </c>
      <c r="I14" s="3" t="str">
        <f t="shared" si="0"/>
        <v>&gt;5 &amp;&amp; &lt;=6</v>
      </c>
      <c r="J14" s="3" t="str">
        <f t="shared" si="1"/>
        <v>&gt;6</v>
      </c>
      <c r="K14" s="3">
        <v>4</v>
      </c>
      <c r="L14" s="16" t="s">
        <v>33</v>
      </c>
      <c r="M14" s="17" t="s">
        <v>34</v>
      </c>
      <c r="N14" s="3" t="s">
        <v>45</v>
      </c>
    </row>
    <row r="15" spans="1:14" x14ac:dyDescent="0.25">
      <c r="A15" s="4" t="s">
        <v>26</v>
      </c>
      <c r="B15" s="2">
        <v>1.2</v>
      </c>
      <c r="C15" s="2">
        <v>4</v>
      </c>
      <c r="D15" s="3">
        <v>2</v>
      </c>
      <c r="E15" s="3">
        <v>5</v>
      </c>
      <c r="F15" s="3" t="str">
        <f t="shared" si="2"/>
        <v>&lt;1</v>
      </c>
      <c r="G15" s="3" t="str">
        <f t="shared" si="3"/>
        <v>&gt;=1 &amp;&amp; &lt;2</v>
      </c>
      <c r="H15" s="3" t="str">
        <f>"&gt;="&amp;Feuil1!$D15 &amp;" &amp;&amp; &lt;=" &amp;Feuil1!$E15</f>
        <v>&gt;=2 &amp;&amp; &lt;=5</v>
      </c>
      <c r="I15" s="3" t="str">
        <f t="shared" si="0"/>
        <v>&gt;5 &amp;&amp; &lt;=6</v>
      </c>
      <c r="J15" s="3" t="str">
        <f t="shared" ref="J15:J21" si="4">"&gt;" &amp; E15+1</f>
        <v>&gt;6</v>
      </c>
      <c r="K15" s="3">
        <v>6</v>
      </c>
      <c r="L15" s="20" t="s">
        <v>36</v>
      </c>
      <c r="M15" s="21" t="s">
        <v>41</v>
      </c>
      <c r="N15" s="3" t="s">
        <v>45</v>
      </c>
    </row>
    <row r="16" spans="1:14" x14ac:dyDescent="0.25">
      <c r="A16" s="4" t="s">
        <v>27</v>
      </c>
      <c r="B16" s="2">
        <v>1</v>
      </c>
      <c r="C16" s="2">
        <v>3</v>
      </c>
      <c r="D16" s="3">
        <v>2</v>
      </c>
      <c r="E16" s="3">
        <v>5</v>
      </c>
      <c r="F16" s="3" t="str">
        <f t="shared" si="2"/>
        <v>&lt;1</v>
      </c>
      <c r="G16" s="3" t="str">
        <f t="shared" si="3"/>
        <v>&gt;=1 &amp;&amp; &lt;2</v>
      </c>
      <c r="H16" s="3" t="str">
        <f>"&gt;="&amp;Feuil1!$D16 &amp;" &amp;&amp; &lt;=" &amp;Feuil1!$E16</f>
        <v>&gt;=2 &amp;&amp; &lt;=5</v>
      </c>
      <c r="I16" s="3" t="str">
        <f t="shared" si="0"/>
        <v>&gt;5 &amp;&amp; &lt;=6</v>
      </c>
      <c r="J16" s="3" t="str">
        <f t="shared" si="4"/>
        <v>&gt;6</v>
      </c>
      <c r="K16" s="3">
        <v>7</v>
      </c>
      <c r="L16" s="22" t="s">
        <v>37</v>
      </c>
      <c r="M16" s="23" t="s">
        <v>43</v>
      </c>
      <c r="N16" s="3" t="s">
        <v>45</v>
      </c>
    </row>
    <row r="17" spans="1:14" x14ac:dyDescent="0.25">
      <c r="A17" s="11" t="s">
        <v>28</v>
      </c>
      <c r="B17" s="2">
        <v>1</v>
      </c>
      <c r="C17" s="2">
        <v>0</v>
      </c>
      <c r="D17" s="3">
        <v>1</v>
      </c>
      <c r="E17" s="3">
        <v>3</v>
      </c>
      <c r="F17" s="3" t="str">
        <f>"="&amp;D17-1</f>
        <v>=0</v>
      </c>
      <c r="G17" s="3" t="str">
        <f>"&gt;"&amp;D17-1&amp;   " &amp;&amp; &lt;"&amp;D17</f>
        <v>&gt;0 &amp;&amp; &lt;1</v>
      </c>
      <c r="H17" s="3" t="str">
        <f>"&gt;="&amp;Feuil1!$D17 &amp;" &amp;&amp; &lt;=" &amp;Feuil1!$E17</f>
        <v>&gt;=1 &amp;&amp; &lt;=3</v>
      </c>
      <c r="I17" s="3" t="str">
        <f t="shared" si="0"/>
        <v>&gt;3 &amp;&amp; &lt;=4</v>
      </c>
      <c r="J17" s="3" t="str">
        <f t="shared" si="4"/>
        <v>&gt;4</v>
      </c>
      <c r="K17" s="3">
        <v>0</v>
      </c>
      <c r="L17" s="24" t="s">
        <v>38</v>
      </c>
      <c r="M17" s="25" t="s">
        <v>39</v>
      </c>
      <c r="N17" s="3" t="s">
        <v>46</v>
      </c>
    </row>
    <row r="18" spans="1:14" x14ac:dyDescent="0.25">
      <c r="A18" s="5" t="s">
        <v>29</v>
      </c>
      <c r="B18" s="2">
        <v>0</v>
      </c>
      <c r="C18" s="2">
        <v>0</v>
      </c>
      <c r="D18" s="3">
        <v>0</v>
      </c>
      <c r="E18" s="3">
        <v>5</v>
      </c>
      <c r="F18" s="3" t="str">
        <f>"="&amp;D18</f>
        <v>=0</v>
      </c>
      <c r="G18" s="3"/>
      <c r="H18" s="3" t="str">
        <f>"&gt;"&amp;Feuil1!$D18 &amp;" &amp;&amp; &lt;=" &amp;Feuil1!$E18</f>
        <v>&gt;0 &amp;&amp; &lt;=5</v>
      </c>
      <c r="I18" s="3" t="str">
        <f t="shared" si="0"/>
        <v>&gt;5 &amp;&amp; &lt;=6</v>
      </c>
      <c r="J18" s="3" t="str">
        <f t="shared" si="4"/>
        <v>&gt;6</v>
      </c>
      <c r="K18" s="3">
        <v>1</v>
      </c>
      <c r="L18" s="16" t="s">
        <v>33</v>
      </c>
      <c r="M18" s="17" t="s">
        <v>34</v>
      </c>
      <c r="N18" s="3" t="s">
        <v>45</v>
      </c>
    </row>
    <row r="19" spans="1:14" x14ac:dyDescent="0.25">
      <c r="A19" s="5" t="s">
        <v>30</v>
      </c>
      <c r="B19" s="2">
        <v>0</v>
      </c>
      <c r="C19" s="2">
        <v>0</v>
      </c>
      <c r="D19" s="3">
        <v>0</v>
      </c>
      <c r="E19" s="3">
        <v>1</v>
      </c>
      <c r="F19" s="3" t="str">
        <f>"="&amp;D19</f>
        <v>=0</v>
      </c>
      <c r="G19" s="3"/>
      <c r="H19" s="3" t="str">
        <f>"&gt;"&amp;Feuil1!$D19 &amp;" &amp;&amp; &lt;=" &amp;Feuil1!$E19</f>
        <v>&gt;0 &amp;&amp; &lt;=1</v>
      </c>
      <c r="I19" s="3" t="str">
        <f t="shared" si="0"/>
        <v>&gt;1 &amp;&amp; &lt;=2</v>
      </c>
      <c r="J19" s="3" t="str">
        <f t="shared" si="4"/>
        <v>&gt;2</v>
      </c>
      <c r="K19" s="3">
        <v>2</v>
      </c>
      <c r="L19" s="20" t="s">
        <v>36</v>
      </c>
      <c r="M19" s="21" t="s">
        <v>41</v>
      </c>
      <c r="N19" s="3" t="s">
        <v>45</v>
      </c>
    </row>
    <row r="20" spans="1:14" x14ac:dyDescent="0.25">
      <c r="A20" s="5" t="s">
        <v>31</v>
      </c>
      <c r="B20" s="2">
        <v>0</v>
      </c>
      <c r="C20" s="2">
        <v>0</v>
      </c>
      <c r="D20" s="3">
        <v>0</v>
      </c>
      <c r="E20" s="3">
        <v>5</v>
      </c>
      <c r="F20" s="3" t="str">
        <f>"="&amp;D20</f>
        <v>=0</v>
      </c>
      <c r="G20" s="3"/>
      <c r="H20" s="3" t="str">
        <f>"&gt;"&amp;Feuil1!$D20 &amp;" &amp;&amp; &lt;=" &amp;Feuil1!$E20</f>
        <v>&gt;0 &amp;&amp; &lt;=5</v>
      </c>
      <c r="I20" s="3" t="str">
        <f t="shared" si="0"/>
        <v>&gt;5 &amp;&amp; &lt;=6</v>
      </c>
      <c r="J20" s="3" t="str">
        <f t="shared" si="4"/>
        <v>&gt;6</v>
      </c>
      <c r="K20" s="3">
        <v>7</v>
      </c>
      <c r="L20" s="22" t="s">
        <v>37</v>
      </c>
      <c r="M20" s="23" t="s">
        <v>43</v>
      </c>
      <c r="N20" s="3" t="s">
        <v>45</v>
      </c>
    </row>
    <row r="21" spans="1:14" x14ac:dyDescent="0.25">
      <c r="A21" s="12" t="s">
        <v>32</v>
      </c>
      <c r="B21" s="13"/>
      <c r="C21" s="14">
        <v>0</v>
      </c>
      <c r="D21" s="15">
        <v>0</v>
      </c>
      <c r="E21" s="15">
        <v>5</v>
      </c>
      <c r="F21" s="15" t="str">
        <f>"="&amp;D21</f>
        <v>=0</v>
      </c>
      <c r="G21" s="15"/>
      <c r="H21" s="15" t="str">
        <f>"&gt;"&amp;Feuil1!$D21 &amp;" &amp;&amp; &lt;=" &amp;Feuil1!$E21</f>
        <v>&gt;0 &amp;&amp; &lt;=5</v>
      </c>
      <c r="I21" s="15" t="str">
        <f t="shared" si="0"/>
        <v>&gt;5 &amp;&amp; &lt;=6</v>
      </c>
      <c r="J21" s="15" t="str">
        <f t="shared" si="4"/>
        <v>&gt;6</v>
      </c>
      <c r="K21" s="15">
        <v>0</v>
      </c>
      <c r="L21" s="27" t="s">
        <v>38</v>
      </c>
      <c r="M21" s="28" t="s">
        <v>39</v>
      </c>
      <c r="N21" s="15" t="s">
        <v>46</v>
      </c>
    </row>
  </sheetData>
  <phoneticPr fontId="1" type="noConversion"/>
  <conditionalFormatting sqref="A2:A21 J2:M21">
    <cfRule type="expression" dxfId="23" priority="5">
      <formula>$L2="rouge"</formula>
    </cfRule>
  </conditionalFormatting>
  <conditionalFormatting sqref="A2:A21 F2:F21 K2:M21">
    <cfRule type="expression" dxfId="22" priority="1">
      <formula>$L2="bleu"</formula>
    </cfRule>
  </conditionalFormatting>
  <conditionalFormatting sqref="A2:A21 G2:G21 K2:M21">
    <cfRule type="expression" dxfId="21" priority="2">
      <formula>$L2="jaune"</formula>
    </cfRule>
  </conditionalFormatting>
  <conditionalFormatting sqref="A2:A21 H2:H21 K2:M21">
    <cfRule type="expression" dxfId="20" priority="3">
      <formula>$L2="vert"</formula>
    </cfRule>
  </conditionalFormatting>
  <conditionalFormatting sqref="A2:A21 I2:I21 K2:M21">
    <cfRule type="expression" dxfId="19" priority="4">
      <formula>$L2="orange"</formula>
    </cfRule>
  </conditionalFormatting>
  <pageMargins left="0.7" right="0.7" top="0.75" bottom="0.75" header="0.3" footer="0.3"/>
  <ignoredErrors>
    <ignoredError sqref="I2:J2 F14:F17 F2:F10 J3:J4 H10:I21 H2:H9 I3:I9 F12:F13" calculatedColumn="1"/>
    <ignoredError sqref="G8" formula="1"/>
  </ignoredErrors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94B512-652F-41B4-8D11-6E675A0890D9}">
  <sheetPr codeName="Feuil2"/>
  <dimension ref="A1"/>
  <sheetViews>
    <sheetView workbookViewId="0">
      <selection activeCell="B37" sqref="B37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YouCi DZ</dc:creator>
  <cp:lastModifiedBy>ARGW10</cp:lastModifiedBy>
  <dcterms:created xsi:type="dcterms:W3CDTF">2023-12-23T22:20:46Z</dcterms:created>
  <dcterms:modified xsi:type="dcterms:W3CDTF">2024-01-12T23:25:50Z</dcterms:modified>
</cp:coreProperties>
</file>