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erion\Desktop\"/>
    </mc:Choice>
  </mc:AlternateContent>
  <xr:revisionPtr revIDLastSave="0" documentId="13_ncr:1_{38B8BDF6-231B-40CE-AAC0-FE3C603257C9}" xr6:coauthVersionLast="45" xr6:coauthVersionMax="45" xr10:uidLastSave="{00000000-0000-0000-0000-000000000000}"/>
  <bookViews>
    <workbookView xWindow="-28920" yWindow="-120" windowWidth="29040" windowHeight="17640" activeTab="1" xr2:uid="{B1150927-7974-EF4B-8457-D6AA02565A58}"/>
  </bookViews>
  <sheets>
    <sheet name="Base de données Congrès" sheetId="1" r:id="rId1"/>
    <sheet name="Feuil1" sheetId="5" r:id="rId2"/>
  </sheets>
  <definedNames>
    <definedName name="Choixan">Feuil1!$H$5</definedName>
    <definedName name="Choixmois">Feuil1!$H$6</definedName>
    <definedName name="dates">OFFSET(#REF!,,,MATCH("zzzzz",#REF!))</definedName>
    <definedName name="datescongrès">#REF!</definedName>
    <definedName name="DonnéesExternes_1" localSheetId="1" hidden="1">Feuil1!$K$8:$M$18</definedName>
    <definedName name="lieu">OFFSET(#REF!,,,MATCH("zzzzz",#REF!))</definedName>
    <definedName name="lieu_congrès">#REF!</definedName>
    <definedName name="nom_congrès">#REF!</definedName>
    <definedName name="noms">OFFSET(#REF!,,,MATCH("zzzzz",#REF!))</definedName>
    <definedName name="T_An">Tabl_ans[Années]</definedName>
    <definedName name="T_mois">Tabl_mois[Mois]</definedName>
    <definedName name="Tab_mois">Tabl_mois[Mois]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7" i="5" l="1"/>
  <c r="AM37" i="5" l="1"/>
  <c r="AM36" i="5"/>
  <c r="AM35" i="5"/>
  <c r="AM34" i="5"/>
  <c r="AM33" i="5"/>
  <c r="AM32" i="5"/>
  <c r="AM31" i="5"/>
  <c r="AM30" i="5"/>
  <c r="AM29" i="5"/>
  <c r="AM28" i="5"/>
  <c r="AM27" i="5"/>
  <c r="AM26" i="5"/>
  <c r="AM25" i="5"/>
  <c r="AM24" i="5"/>
  <c r="AM23" i="5"/>
  <c r="AM22" i="5"/>
  <c r="AM21" i="5"/>
  <c r="AM20" i="5"/>
  <c r="AM19" i="5"/>
  <c r="AM18" i="5"/>
  <c r="AM17" i="5"/>
  <c r="AM16" i="5"/>
  <c r="AM15" i="5"/>
  <c r="AM14" i="5"/>
  <c r="AM13" i="5"/>
  <c r="AM12" i="5"/>
  <c r="AM11" i="5"/>
  <c r="AM10" i="5"/>
  <c r="AM9" i="5"/>
  <c r="AM8" i="5"/>
  <c r="AM7" i="5"/>
  <c r="B7" i="1"/>
  <c r="B8" i="1" l="1"/>
  <c r="B9" i="1"/>
  <c r="B12" i="1"/>
  <c r="B13" i="1"/>
  <c r="B15" i="1"/>
  <c r="B16" i="1"/>
  <c r="B14" i="1" l="1"/>
  <c r="B11" i="1"/>
  <c r="B10" i="1"/>
  <c r="D16" i="1" l="1"/>
  <c r="D15" i="1"/>
  <c r="D10" i="1"/>
  <c r="D13" i="1"/>
  <c r="D12" i="1"/>
  <c r="D11" i="1"/>
  <c r="D14" i="1"/>
  <c r="D9" i="1"/>
  <c r="D7" i="1" l="1"/>
  <c r="D8" i="1"/>
  <c r="AK7" i="5"/>
  <c r="C8" i="5" s="1"/>
  <c r="E8" i="5" l="1"/>
  <c r="AP7" i="5"/>
  <c r="F8" i="5"/>
  <c r="AN7" i="5"/>
  <c r="B9" i="5" s="1"/>
  <c r="C9" i="5" s="1"/>
  <c r="D9" i="5" s="1"/>
  <c r="E9" i="5" s="1"/>
  <c r="F9" i="5" s="1"/>
  <c r="G9" i="5" s="1"/>
  <c r="H9" i="5" s="1"/>
  <c r="B10" i="5" s="1"/>
  <c r="C10" i="5" s="1"/>
  <c r="D10" i="5" s="1"/>
  <c r="E10" i="5" s="1"/>
  <c r="F10" i="5" s="1"/>
  <c r="G10" i="5" s="1"/>
  <c r="H10" i="5" s="1"/>
  <c r="B11" i="5" s="1"/>
  <c r="C11" i="5" s="1"/>
  <c r="D11" i="5" s="1"/>
  <c r="E11" i="5" s="1"/>
  <c r="F11" i="5" s="1"/>
  <c r="G11" i="5" s="1"/>
  <c r="H11" i="5" s="1"/>
  <c r="B12" i="5" s="1"/>
  <c r="C12" i="5" s="1"/>
  <c r="D12" i="5" s="1"/>
  <c r="E12" i="5" s="1"/>
  <c r="F12" i="5" s="1"/>
  <c r="G12" i="5" s="1"/>
  <c r="H12" i="5" s="1"/>
  <c r="B13" i="5" s="1"/>
  <c r="C13" i="5" s="1"/>
  <c r="D13" i="5" s="1"/>
  <c r="E13" i="5" s="1"/>
  <c r="F13" i="5" s="1"/>
  <c r="G13" i="5" s="1"/>
  <c r="H13" i="5" s="1"/>
  <c r="G8" i="5"/>
  <c r="D8" i="5"/>
  <c r="AO7" i="5"/>
  <c r="AP8" i="5"/>
  <c r="AN8" i="5" s="1"/>
  <c r="H8" i="5"/>
  <c r="B8" i="5"/>
  <c r="AN9" i="5" l="1"/>
  <c r="AO8" i="5"/>
  <c r="AN10" i="5" l="1"/>
  <c r="AO9" i="5"/>
  <c r="AO10" i="5" l="1"/>
  <c r="AN11" i="5"/>
  <c r="AN12" i="5" l="1"/>
  <c r="AO11" i="5"/>
  <c r="AN13" i="5" l="1"/>
  <c r="AO12" i="5"/>
  <c r="AN14" i="5" l="1"/>
  <c r="AO13" i="5"/>
  <c r="AO14" i="5" l="1"/>
  <c r="AN15" i="5"/>
  <c r="AO15" i="5" l="1"/>
  <c r="AN16" i="5"/>
  <c r="AN17" i="5" l="1"/>
  <c r="AO16" i="5"/>
  <c r="AN18" i="5" l="1"/>
  <c r="AO17" i="5"/>
  <c r="AO18" i="5" l="1"/>
  <c r="AN19" i="5"/>
  <c r="AO19" i="5" l="1"/>
  <c r="AN20" i="5"/>
  <c r="AN21" i="5" l="1"/>
  <c r="AO20" i="5"/>
  <c r="AN22" i="5" l="1"/>
  <c r="AO21" i="5"/>
  <c r="AO22" i="5" l="1"/>
  <c r="AN23" i="5"/>
  <c r="AN24" i="5" l="1"/>
  <c r="AO23" i="5"/>
  <c r="AN25" i="5" l="1"/>
  <c r="AO24" i="5"/>
  <c r="AN26" i="5" l="1"/>
  <c r="AO25" i="5"/>
  <c r="AO26" i="5" l="1"/>
  <c r="AN27" i="5"/>
  <c r="AN28" i="5" l="1"/>
  <c r="AO27" i="5"/>
  <c r="AN29" i="5" l="1"/>
  <c r="AO28" i="5"/>
  <c r="AN30" i="5" l="1"/>
  <c r="AO29" i="5"/>
  <c r="AO30" i="5" l="1"/>
  <c r="AN31" i="5"/>
  <c r="AN32" i="5" l="1"/>
  <c r="AO31" i="5"/>
  <c r="AN33" i="5" l="1"/>
  <c r="AO32" i="5"/>
  <c r="AN34" i="5" l="1"/>
  <c r="AO33" i="5"/>
  <c r="AO34" i="5" l="1"/>
  <c r="AN35" i="5"/>
  <c r="AN36" i="5" l="1"/>
  <c r="AO35" i="5"/>
  <c r="AO36" i="5" l="1"/>
  <c r="AN37" i="5"/>
  <c r="AO37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8FBDB5-AADD-40F9-B60E-3742BBE16150}" keepAlive="1" name="Requête - données_congrès" description="Connexion à la requête « données_congrès » dans le classeur." type="5" refreshedVersion="6" background="1">
    <dbPr connection="Provider=Microsoft.Mashup.OleDb.1;Data Source=$Workbook$;Location=données_congrès;Extended Properties=&quot;&quot;" command="SELECT * FROM [données_congrès]"/>
  </connection>
  <connection id="2" xr16:uid="{1156136A-21CF-4900-BADF-2FD3E9F9FD39}" keepAlive="1" name="Requête - données_congrès (2)" description="Connexion à la requête « données_congrès (2) » dans le classeur." type="5" refreshedVersion="6" background="1" saveData="1">
    <dbPr connection="Provider=Microsoft.Mashup.OleDb.1;Data Source=$Workbook$;Location=&quot;données_congrès (2)&quot;;Extended Properties=&quot;&quot;" command="SELECT * FROM [données_congrès (2)]"/>
  </connection>
</connections>
</file>

<file path=xl/sharedStrings.xml><?xml version="1.0" encoding="utf-8"?>
<sst xmlns="http://schemas.openxmlformats.org/spreadsheetml/2006/main" count="95" uniqueCount="62">
  <si>
    <t>Année</t>
  </si>
  <si>
    <t>Date début</t>
  </si>
  <si>
    <t>Date fin</t>
  </si>
  <si>
    <t xml:space="preserve">Date évenement </t>
  </si>
  <si>
    <t>Lieu</t>
  </si>
  <si>
    <t>Nom</t>
  </si>
  <si>
    <t>Inscrit</t>
  </si>
  <si>
    <t>Prix</t>
  </si>
  <si>
    <t>Participants</t>
  </si>
  <si>
    <t>Matériels à prévoir</t>
  </si>
  <si>
    <t>Palavas les Flot</t>
  </si>
  <si>
    <t>JO; FD; FR</t>
  </si>
  <si>
    <t>Organisateur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</si>
  <si>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</si>
  <si>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</si>
  <si>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</si>
  <si>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</si>
  <si>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</si>
  <si>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</si>
  <si>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</si>
  <si>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</si>
  <si>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</si>
  <si>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</si>
  <si>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</si>
  <si>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</si>
  <si>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</si>
  <si>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Jours</t>
  </si>
  <si>
    <t>Années</t>
  </si>
  <si>
    <t>Dates</t>
  </si>
  <si>
    <t>Périodes</t>
  </si>
  <si>
    <t>Jsemaine</t>
  </si>
  <si>
    <t>Planning congrès</t>
  </si>
  <si>
    <t>SFR</t>
  </si>
  <si>
    <t>Toulouse</t>
  </si>
  <si>
    <t>Paris</t>
  </si>
  <si>
    <t>Maroc</t>
  </si>
  <si>
    <t>Bordeaux</t>
  </si>
  <si>
    <t>Montpellier</t>
  </si>
  <si>
    <t>oui</t>
  </si>
  <si>
    <t>non</t>
  </si>
  <si>
    <t>Participation HELPP</t>
  </si>
  <si>
    <t>NB Occurrences</t>
  </si>
  <si>
    <t>AM</t>
  </si>
  <si>
    <t>R 360</t>
  </si>
  <si>
    <t>SM</t>
  </si>
  <si>
    <t>Duo</t>
  </si>
  <si>
    <t>RI</t>
  </si>
  <si>
    <t>JR</t>
  </si>
  <si>
    <t>SC</t>
  </si>
  <si>
    <t>Pratique</t>
  </si>
  <si>
    <t>Date valeur unique</t>
  </si>
  <si>
    <t>Du 11 janvier au 12 janvier</t>
  </si>
  <si>
    <t>Le 18 janvier</t>
  </si>
  <si>
    <t>Le 19 janvier</t>
  </si>
  <si>
    <t>Du 07 février au 09 février</t>
  </si>
  <si>
    <t>Du 07 mars au 09 mars</t>
  </si>
  <si>
    <t>Le 15 mars</t>
  </si>
  <si>
    <t>Le 22 mars</t>
  </si>
  <si>
    <t>Du 23 mars au 24 mars</t>
  </si>
  <si>
    <t>Le 29 mars</t>
  </si>
  <si>
    <t>Choix an</t>
  </si>
  <si>
    <t>Choix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</si>
</sst>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"/>
    <numFmt numFmtId="165" formatCode="dddd"/>
    <numFmt numFmtId="166" formatCode="dd"/>
    <numFmt numFmtId="167" formatCode="dddd\ dd\ mmmm\ yyyy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/>
      <top style="thin">
        <color theme="8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/>
    <xf numFmtId="0" fontId="0" fillId="0" borderId="2" xfId="0" applyFont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NumberFormat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4" fontId="0" fillId="0" borderId="0" xfId="0" applyNumberFormat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6" fontId="0" fillId="0" borderId="7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2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4" xfId="0" applyNumberFormat="1" applyBorder="1"/>
    <xf numFmtId="167" fontId="0" fillId="0" borderId="14" xfId="0" applyNumberFormat="1" applyBorder="1"/>
    <xf numFmtId="14" fontId="0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14" fontId="0" fillId="0" borderId="24" xfId="0" applyNumberFormat="1" applyBorder="1"/>
    <xf numFmtId="14" fontId="0" fillId="0" borderId="17" xfId="0" applyNumberFormat="1" applyBorder="1"/>
    <xf numFmtId="14" fontId="0" fillId="0" borderId="18" xfId="0" applyNumberFormat="1" applyBorder="1"/>
    <xf numFmtId="167" fontId="0" fillId="0" borderId="3" xfId="0" applyNumberFormat="1" applyBorder="1"/>
    <xf numFmtId="164" fontId="0" fillId="0" borderId="25" xfId="0" applyNumberFormat="1" applyBorder="1"/>
    <xf numFmtId="164" fontId="0" fillId="0" borderId="26" xfId="0" applyNumberFormat="1" applyBorder="1"/>
    <xf numFmtId="164" fontId="0" fillId="0" borderId="27" xfId="0" applyNumberFormat="1" applyBorder="1"/>
    <xf numFmtId="0" fontId="0" fillId="0" borderId="19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</cellXfs>
  <cellStyles count="1">
    <cellStyle name="Normal" xfId="0" builtinId="0"/>
  </cellStyles>
  <dxfs count="58"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ont>
        <strike val="0"/>
        <color theme="0" tint="-0.24994659260841701"/>
      </font>
    </dxf>
    <dxf>
      <fill>
        <patternFill patternType="solid">
          <bgColor theme="0" tint="-4.9989318521683403E-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textRotation="0" wrapText="1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Drop" dropStyle="combo" dx="22" fmlaLink="$H$5" fmlaRange="$AJ$7:$AJ$12" noThreeD="1" sel="2" val="0"/>
</file>

<file path=xl/ctrlProps/ctrlProp2.xml><?xml version="1.0" encoding="utf-8"?>
<formControlPr xmlns="http://schemas.microsoft.com/office/spreadsheetml/2009/9/main" objectType="Drop" dropStyle="combo" dx="22" fmlaLink="$H$6" fmlaRange="$AH$7:$AH$1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209550</xdr:rowOff>
        </xdr:from>
        <xdr:to>
          <xdr:col>8</xdr:col>
          <xdr:colOff>0</xdr:colOff>
          <xdr:row>4</xdr:row>
          <xdr:rowOff>201176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E0AC6A50-CA7E-4485-A90D-76CA91CF57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8</xdr:col>
          <xdr:colOff>0</xdr:colOff>
          <xdr:row>6</xdr:row>
          <xdr:rowOff>0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6964D94-AF0F-4625-B2AF-E04CFC5AD6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5D27B15-C725-4657-BE0E-C9936AECF0D0}" autoFormatId="16" applyNumberFormats="0" applyBorderFormats="0" applyFontFormats="0" applyPatternFormats="0" applyAlignmentFormats="0" applyWidthHeightFormats="0">
  <queryTableRefresh nextId="4">
    <queryTableFields count="3">
      <queryTableField id="1" name="Date évenement " tableColumnId="1"/>
      <queryTableField id="2" name="Nom" tableColumnId="2"/>
      <queryTableField id="3" name="Lieu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1B460E-1759-F44E-B9D1-CAAF9CC7F21E}" name="données_congrès" displayName="données_congrès" ref="A6:L16" totalsRowShown="0" headerRowDxfId="57" dataDxfId="56" tableBorderDxfId="55">
  <autoFilter ref="A6:L16" xr:uid="{A1B1212F-BD16-4AF9-8D6B-6D44FB05F2BE}"/>
  <sortState xmlns:xlrd2="http://schemas.microsoft.com/office/spreadsheetml/2017/richdata2" ref="A7:L186">
    <sortCondition ref="A6:A186"/>
  </sortState>
  <tableColumns count="12">
    <tableColumn id="4" xr3:uid="{D6792609-2C69-834A-B1B6-11CCDE227F9F}" name="Date début" dataDxfId="54">
      <calculatedColumnFormula>+DATE(#REF!,#REF!,#REF!)</calculatedColumnFormula>
    </tableColumn>
    <tableColumn id="16" xr3:uid="{1D522C3B-2E01-4335-9A47-8B27C09C2DA3}" name="Date valeur unique" dataDxfId="53">
      <calculatedColumnFormula>CONCATENATE(TEXT(C7,"jj/mm/aaaa")&amp;"_"&amp;COUNTIF($C$7:C7,C7))</calculatedColumnFormula>
    </tableColumn>
    <tableColumn id="7" xr3:uid="{613846DF-7870-FF4B-9E9C-C4B09991C642}" name="Date fin" dataDxfId="52">
      <calculatedColumnFormula>+DATE(#REF!,#REF!,#REF!)</calculatedColumnFormula>
    </tableColumn>
    <tableColumn id="8" xr3:uid="{AD17ECE8-5075-4741-8319-CA25686BD8B5}" name="Date évenement " dataDxfId="51">
      <calculatedColumnFormula>IF(A7=C7,CONCATENATE("Le "&amp;TEXT(A7,"jj mmmm")),CONCATENATE("Du "&amp;TEXT(A7,"jj mmmm")&amp;" au "&amp;TEXT(C7,"jj mmmm")))</calculatedColumnFormula>
    </tableColumn>
    <tableColumn id="9" xr3:uid="{9ABD3A11-A6DB-B14B-AC1E-82FEDF44639B}" name="Nom" dataDxfId="50"/>
    <tableColumn id="10" xr3:uid="{40DB2AFD-882F-0146-8AC4-6B2CA8AD5C42}" name="Lieu" dataDxfId="49"/>
    <tableColumn id="11" xr3:uid="{74B94EBB-41C4-8D49-80FF-39AE5524CBD3}" name="Inscrit" dataDxfId="48"/>
    <tableColumn id="12" xr3:uid="{50F96869-3D0D-AF47-AD12-16CF83B15969}" name="Prix" dataDxfId="47"/>
    <tableColumn id="17" xr3:uid="{9338B41A-3142-4A80-8738-B1F641F5DCFC}" name="Participation HELPP" dataDxfId="46"/>
    <tableColumn id="13" xr3:uid="{97A1E89A-D710-194E-A8F7-6354B6DCF399}" name="Participants" dataDxfId="45"/>
    <tableColumn id="14" xr3:uid="{D3E9FA7C-3962-FB40-88ED-8A8A7F640796}" name="Organisateur" dataDxfId="44"/>
    <tableColumn id="15" xr3:uid="{5DDAD170-CE1C-BA45-A16A-65C25B67FB32}" name="Matériels à prévoir" dataDxfId="4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CBB251B-EC6C-4C02-A15A-93F7D829A848}" name="info_congrès" displayName="info_congrès" ref="K8:M18" tableType="queryTable" totalsRowShown="0">
  <autoFilter ref="K8:M18" xr:uid="{43D0C940-A98B-45A2-A8F5-563D1BD6D5E1}"/>
  <tableColumns count="3">
    <tableColumn id="1" xr3:uid="{143BAE41-F7E8-4FF7-8681-4A4162DA15E0}" uniqueName="1" name="Date évenement " queryTableFieldId="1" dataDxfId="42"/>
    <tableColumn id="2" xr3:uid="{B14E4CE4-FA02-491E-83A0-EF4B6FEA5893}" uniqueName="2" name="Nom" queryTableFieldId="2" dataDxfId="41"/>
    <tableColumn id="3" xr3:uid="{4B1DBDF4-67F1-42D0-AF09-369665A25357}" uniqueName="3" name="Lieu" queryTableFieldId="3" dataDxfId="4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A56AEA7-CE7E-45B0-90D5-D1B09564A340}" name="Tabl_mois" displayName="Tabl_mois" ref="AH6:AH18" totalsRowShown="0" headerRowBorderDxfId="38" tableBorderDxfId="39">
  <autoFilter ref="AH6:AH18" xr:uid="{2723A9BC-C217-4947-9F7D-FE48EEBFB7DC}"/>
  <tableColumns count="1">
    <tableColumn id="1" xr3:uid="{7B121F40-9458-4B2C-832F-56D0861025AC}" name="Mois" dataDxfId="3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2A9CCA0-EDE6-4DCF-8F0E-CB0DA0109E8C}" name="Tabl_ans" displayName="Tabl_ans" ref="AJ6:AJ12" totalsRowShown="0" headerRowBorderDxfId="35" tableBorderDxfId="36">
  <autoFilter ref="AJ6:AJ12" xr:uid="{D8C1BBCF-1922-4CFD-B567-75D406197536}"/>
  <tableColumns count="1">
    <tableColumn id="1" xr3:uid="{F23C315C-58C2-4BFD-9C69-DD3524AE9C22}" name="Années" dataDxfId="3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C89BA-608A-7C45-B29E-CBDD6FBBF382}">
  <sheetPr codeName="Feuil1"/>
  <dimension ref="A3:P187"/>
  <sheetViews>
    <sheetView workbookViewId="0">
      <selection activeCell="H23" sqref="H23"/>
    </sheetView>
  </sheetViews>
  <sheetFormatPr baseColWidth="10" defaultRowHeight="15.75" x14ac:dyDescent="0.25"/>
  <cols>
    <col min="1" max="1" width="12" customWidth="1"/>
    <col min="2" max="2" width="12.625" customWidth="1"/>
    <col min="4" max="4" width="22.875" style="10" bestFit="1" customWidth="1"/>
    <col min="6" max="6" width="13.5" bestFit="1" customWidth="1"/>
    <col min="7" max="7" width="11" style="10"/>
    <col min="8" max="8" width="21.375" style="10" bestFit="1" customWidth="1"/>
    <col min="9" max="9" width="20.25" customWidth="1"/>
    <col min="10" max="10" width="22.875" bestFit="1" customWidth="1"/>
    <col min="11" max="11" width="16.125" customWidth="1"/>
    <col min="13" max="13" width="16" bestFit="1" customWidth="1"/>
    <col min="14" max="14" width="19" style="1" customWidth="1"/>
    <col min="15" max="15" width="19.125" customWidth="1"/>
    <col min="16" max="16" width="15.125" style="1" bestFit="1" customWidth="1"/>
    <col min="17" max="17" width="16" bestFit="1" customWidth="1"/>
    <col min="18" max="18" width="21.25" bestFit="1" customWidth="1"/>
  </cols>
  <sheetData>
    <row r="3" spans="1:16" x14ac:dyDescent="0.25">
      <c r="C3" s="10"/>
    </row>
    <row r="4" spans="1:16" x14ac:dyDescent="0.25">
      <c r="C4" s="10"/>
    </row>
    <row r="6" spans="1:16" x14ac:dyDescent="0.25">
      <c r="A6" s="36" t="s">
        <v>1</v>
      </c>
      <c r="B6" s="4" t="s">
        <v>50</v>
      </c>
      <c r="C6" s="37" t="s">
        <v>2</v>
      </c>
      <c r="D6" s="4" t="s">
        <v>3</v>
      </c>
      <c r="E6" s="23" t="s">
        <v>5</v>
      </c>
      <c r="F6" s="4" t="s">
        <v>4</v>
      </c>
      <c r="G6" s="4" t="s">
        <v>6</v>
      </c>
      <c r="H6" s="4" t="s">
        <v>7</v>
      </c>
      <c r="I6" s="23" t="s">
        <v>40</v>
      </c>
      <c r="J6" s="4" t="s">
        <v>8</v>
      </c>
      <c r="K6" s="4" t="s">
        <v>12</v>
      </c>
      <c r="L6" s="4" t="s">
        <v>9</v>
      </c>
      <c r="N6"/>
      <c r="P6"/>
    </row>
    <row r="7" spans="1:16" x14ac:dyDescent="0.25">
      <c r="A7" s="36">
        <v>43476</v>
      </c>
      <c r="B7" s="5" t="str">
        <f>CONCATENATE(TEXT(C7,"jj/mm/aaaa")&amp;"_"&amp;COUNTIF($C$7:C7,C7))</f>
        <v>12/01/2019_1</v>
      </c>
      <c r="C7" s="35">
        <v>43477</v>
      </c>
      <c r="D7" s="5" t="str">
        <f>IF(A7=C7,CONCATENATE("Le "&amp;TEXT(A7,"jj mmmm")),CONCATENATE("Du "&amp;TEXT(A7,"jj mmmm")&amp;" au "&amp;TEXT(C7,"jj mmmm")))</f>
        <v>Du 11 janvier au 12 janvier</v>
      </c>
      <c r="E7" s="24" t="s">
        <v>42</v>
      </c>
      <c r="F7" s="2" t="s">
        <v>10</v>
      </c>
      <c r="G7" s="2" t="s">
        <v>38</v>
      </c>
      <c r="H7" s="5"/>
      <c r="I7" s="2"/>
      <c r="J7" s="5" t="s">
        <v>11</v>
      </c>
      <c r="K7" s="2"/>
      <c r="L7" s="2"/>
      <c r="N7"/>
      <c r="P7"/>
    </row>
    <row r="8" spans="1:16" x14ac:dyDescent="0.25">
      <c r="A8" s="36">
        <v>43483</v>
      </c>
      <c r="B8" s="5" t="str">
        <f>CONCATENATE(TEXT(C8,"jj/mm/aaaa")&amp;"_"&amp;COUNTIF($C$7:C8,C8))</f>
        <v>18/01/2019_1</v>
      </c>
      <c r="C8" s="38">
        <v>43483</v>
      </c>
      <c r="D8" s="6" t="str">
        <f>IF(A8=C8,CONCATENATE("Le "&amp;TEXT(A8,"jj mmmm")),CONCATENATE("Du "&amp;TEXT(A8,"jj mmmm")&amp;" au "&amp;TEXT(C8,"jj mmmm")))</f>
        <v>Le 18 janvier</v>
      </c>
      <c r="E8" s="25" t="s">
        <v>43</v>
      </c>
      <c r="F8" s="3" t="s">
        <v>33</v>
      </c>
      <c r="G8" s="3" t="s">
        <v>38</v>
      </c>
      <c r="H8" s="6"/>
      <c r="I8" s="3"/>
      <c r="J8" s="6"/>
      <c r="K8" s="3"/>
      <c r="L8" s="3"/>
      <c r="N8"/>
      <c r="P8"/>
    </row>
    <row r="9" spans="1:16" x14ac:dyDescent="0.25">
      <c r="A9" s="36">
        <v>43484</v>
      </c>
      <c r="B9" s="5" t="str">
        <f>CONCATENATE(TEXT(C9,"jj/mm/aaaa")&amp;"_"&amp;COUNTIF($C$7:C9,C9))</f>
        <v>19/01/2019_1</v>
      </c>
      <c r="C9" s="35">
        <v>43484</v>
      </c>
      <c r="D9" s="5" t="str">
        <f>IF(A9=C9,CONCATENATE("Le "&amp;TEXT(A9,"jj mmmm")),CONCATENATE("Du "&amp;TEXT(A9,"jj mmmm")&amp;" au "&amp;TEXT(C9,"jj mmmm")))</f>
        <v>Le 19 janvier</v>
      </c>
      <c r="E9" s="24" t="s">
        <v>32</v>
      </c>
      <c r="F9" s="2" t="s">
        <v>34</v>
      </c>
      <c r="G9" s="2" t="s">
        <v>38</v>
      </c>
      <c r="H9" s="5"/>
      <c r="I9" s="2"/>
      <c r="J9" s="5"/>
      <c r="K9" s="2"/>
      <c r="L9" s="2"/>
      <c r="N9"/>
      <c r="P9"/>
    </row>
    <row r="10" spans="1:16" x14ac:dyDescent="0.25">
      <c r="A10" s="36">
        <v>43503</v>
      </c>
      <c r="B10" s="5" t="str">
        <f>CONCATENATE(TEXT(C10,"jj/mm/aaaa")&amp;"_"&amp;COUNTIF($C$7:C10,C10))</f>
        <v>09/02/2019_1</v>
      </c>
      <c r="C10" s="35">
        <v>43505</v>
      </c>
      <c r="D10" s="5" t="str">
        <f>IF(A10=C10,CONCATENATE("Le "&amp;TEXT(A10,"jj mmmm")),CONCATENATE("Du "&amp;TEXT(A10,"jj mmmm")&amp;" au "&amp;TEXT(C10,"jj mmmm")))</f>
        <v>Du 07 février au 09 février</v>
      </c>
      <c r="E10" s="24" t="s">
        <v>44</v>
      </c>
      <c r="F10" s="2" t="s">
        <v>35</v>
      </c>
      <c r="G10" s="2" t="s">
        <v>38</v>
      </c>
      <c r="H10" s="5"/>
      <c r="I10" s="2"/>
      <c r="J10" s="5"/>
      <c r="K10" s="2"/>
      <c r="L10" s="2"/>
      <c r="N10"/>
      <c r="P10"/>
    </row>
    <row r="11" spans="1:16" x14ac:dyDescent="0.25">
      <c r="A11" s="36">
        <v>43531</v>
      </c>
      <c r="B11" s="5" t="str">
        <f>CONCATENATE(TEXT(C11,"jj/mm/aaaa")&amp;"_"&amp;COUNTIF($C$7:C11,C11))</f>
        <v>09/03/2019_1</v>
      </c>
      <c r="C11" s="35">
        <v>43533</v>
      </c>
      <c r="D11" s="5" t="str">
        <f>IF(A11=C11,CONCATENATE("Le "&amp;TEXT(A11,"jj mmmm")),CONCATENATE("Du "&amp;TEXT(A11,"jj mmmm")&amp;" au "&amp;TEXT(C11,"jj mmmm")))</f>
        <v>Du 07 mars au 09 mars</v>
      </c>
      <c r="E11" s="24" t="s">
        <v>47</v>
      </c>
      <c r="F11" s="2" t="s">
        <v>34</v>
      </c>
      <c r="G11" s="2" t="s">
        <v>38</v>
      </c>
      <c r="H11" s="5"/>
      <c r="I11" s="2"/>
      <c r="J11" s="5"/>
      <c r="K11" s="2"/>
      <c r="L11" s="2"/>
      <c r="N11"/>
      <c r="P11"/>
    </row>
    <row r="12" spans="1:16" x14ac:dyDescent="0.25">
      <c r="A12" s="36">
        <v>43539</v>
      </c>
      <c r="B12" s="8" t="str">
        <f>CONCATENATE(TEXT(C12,"jj/mm/aaaa")&amp;"_"&amp;COUNTIF($C$7:C12,C12))</f>
        <v>15/03/2019_1</v>
      </c>
      <c r="C12" s="39">
        <v>43539</v>
      </c>
      <c r="D12" s="8" t="str">
        <f>IF(A12=C12,CONCATENATE("Le "&amp;TEXT(A12,"jj mmmm")),CONCATENATE("Du "&amp;TEXT(A12,"jj mmmm")&amp;" au "&amp;TEXT(C12,"jj mmmm")))</f>
        <v>Le 15 mars</v>
      </c>
      <c r="E12" s="26" t="s">
        <v>46</v>
      </c>
      <c r="F12" s="9" t="s">
        <v>36</v>
      </c>
      <c r="G12" s="9" t="s">
        <v>38</v>
      </c>
      <c r="H12" s="8"/>
      <c r="I12" s="9"/>
      <c r="J12" s="8"/>
      <c r="K12" s="9"/>
      <c r="L12" s="9"/>
      <c r="N12"/>
      <c r="P12"/>
    </row>
    <row r="13" spans="1:16" x14ac:dyDescent="0.25">
      <c r="A13" s="36">
        <v>43546</v>
      </c>
      <c r="B13" s="8" t="str">
        <f>CONCATENATE(TEXT(C13,"jj/mm/aaaa")&amp;"_"&amp;COUNTIF($C$7:C13,C13))</f>
        <v>22/03/2019_1</v>
      </c>
      <c r="C13" s="39">
        <v>43546</v>
      </c>
      <c r="D13" s="8" t="str">
        <f>IF(A13=C13,CONCATENATE("Le "&amp;TEXT(A13,"jj mmmm")),CONCATENATE("Du "&amp;TEXT(A13,"jj mmmm")&amp;" au "&amp;TEXT(C13,"jj mmmm")))</f>
        <v>Le 22 mars</v>
      </c>
      <c r="E13" s="26" t="s">
        <v>45</v>
      </c>
      <c r="F13" s="9" t="s">
        <v>37</v>
      </c>
      <c r="G13" s="9" t="s">
        <v>39</v>
      </c>
      <c r="H13" s="8"/>
      <c r="I13" s="9"/>
      <c r="J13" s="8"/>
      <c r="K13" s="9"/>
      <c r="L13" s="9"/>
      <c r="N13"/>
      <c r="P13"/>
    </row>
    <row r="14" spans="1:16" x14ac:dyDescent="0.25">
      <c r="A14" s="36">
        <v>43547</v>
      </c>
      <c r="B14" s="8" t="str">
        <f>CONCATENATE(TEXT(C14,"jj/mm/aaaa")&amp;"_"&amp;COUNTIF($C$7:C14,C14))</f>
        <v>24/03/2019_1</v>
      </c>
      <c r="C14" s="39">
        <v>43548</v>
      </c>
      <c r="D14" s="8" t="str">
        <f>IF(A14=C14,CONCATENATE("Le "&amp;TEXT(A14,"jj mmmm")),CONCATENATE("Du "&amp;TEXT(A14,"jj mmmm")&amp;" au "&amp;TEXT(C14,"jj mmmm")))</f>
        <v>Du 23 mars au 24 mars</v>
      </c>
      <c r="E14" s="24"/>
      <c r="F14" s="9" t="s">
        <v>34</v>
      </c>
      <c r="G14" s="9"/>
      <c r="H14" s="8"/>
      <c r="I14" s="9"/>
      <c r="J14" s="8"/>
      <c r="K14" s="9"/>
      <c r="L14" s="9"/>
      <c r="N14"/>
      <c r="P14"/>
    </row>
    <row r="15" spans="1:16" x14ac:dyDescent="0.25">
      <c r="A15" s="36">
        <v>43553</v>
      </c>
      <c r="B15" s="8" t="str">
        <f>CONCATENATE(TEXT(C15,"jj/mm/aaaa")&amp;"_"&amp;COUNTIF($C$7:C15,C15))</f>
        <v>29/03/2019_1</v>
      </c>
      <c r="C15" s="39">
        <v>43553</v>
      </c>
      <c r="D15" s="8" t="str">
        <f>IF(A15=C15,CONCATENATE("Le "&amp;TEXT(A15,"jj mmmm")),CONCATENATE("Du "&amp;TEXT(A15,"jj mmmm")&amp;" au "&amp;TEXT(C15,"jj mmmm")))</f>
        <v>Le 29 mars</v>
      </c>
      <c r="E15" s="26" t="s">
        <v>49</v>
      </c>
      <c r="F15" s="9" t="s">
        <v>34</v>
      </c>
      <c r="G15" s="9" t="s">
        <v>39</v>
      </c>
      <c r="H15" s="8"/>
      <c r="I15" s="9"/>
      <c r="J15" s="8"/>
      <c r="K15" s="9"/>
      <c r="L15" s="9"/>
      <c r="N15"/>
      <c r="P15"/>
    </row>
    <row r="16" spans="1:16" x14ac:dyDescent="0.25">
      <c r="A16" s="36">
        <v>43553</v>
      </c>
      <c r="B16" s="8" t="str">
        <f>CONCATENATE(TEXT(C16,"jj/mm/aaaa")&amp;"_"&amp;COUNTIF($C$7:C16,C16))</f>
        <v>29/03/2019_2</v>
      </c>
      <c r="C16" s="39">
        <v>43553</v>
      </c>
      <c r="D16" s="8" t="str">
        <f>IF(A16=C16,CONCATENATE("Le "&amp;TEXT(A16,"jj mmmm")),CONCATENATE("Du "&amp;TEXT(A16,"jj mmmm")&amp;" au "&amp;TEXT(C16,"jj mmmm")))</f>
        <v>Le 29 mars</v>
      </c>
      <c r="E16" s="26" t="s">
        <v>48</v>
      </c>
      <c r="F16" s="2"/>
      <c r="G16" s="9" t="s">
        <v>38</v>
      </c>
      <c r="H16" s="8"/>
      <c r="I16" s="9"/>
      <c r="J16" s="8"/>
      <c r="K16" s="9"/>
      <c r="L16" s="9"/>
      <c r="N16"/>
      <c r="P16"/>
    </row>
    <row r="17" spans="1:16" x14ac:dyDescent="0.25">
      <c r="A17" s="36"/>
      <c r="B17" s="8"/>
      <c r="C17" s="39"/>
      <c r="D17" s="8"/>
      <c r="E17" s="26"/>
      <c r="F17" s="9"/>
      <c r="G17" s="9"/>
      <c r="H17" s="8"/>
      <c r="I17" s="9"/>
      <c r="J17" s="8"/>
      <c r="K17" s="9"/>
      <c r="L17" s="9"/>
      <c r="N17"/>
      <c r="P17"/>
    </row>
    <row r="18" spans="1:16" x14ac:dyDescent="0.25">
      <c r="A18" s="36"/>
      <c r="B18" s="8"/>
      <c r="C18" s="39"/>
      <c r="D18" s="8"/>
      <c r="E18" s="26"/>
      <c r="F18" s="9"/>
      <c r="G18" s="9"/>
      <c r="H18" s="8"/>
      <c r="I18" s="9"/>
      <c r="J18" s="8"/>
      <c r="K18" s="9"/>
      <c r="L18" s="9"/>
      <c r="N18"/>
      <c r="P18"/>
    </row>
    <row r="19" spans="1:16" x14ac:dyDescent="0.25">
      <c r="A19" s="36"/>
      <c r="B19" s="8"/>
      <c r="C19" s="39"/>
      <c r="D19" s="8"/>
      <c r="E19" s="26"/>
      <c r="F19" s="9"/>
      <c r="G19" s="9"/>
      <c r="H19" s="8"/>
      <c r="I19" s="9"/>
      <c r="J19" s="8"/>
      <c r="K19" s="9"/>
      <c r="L19" s="9"/>
      <c r="N19"/>
      <c r="P19"/>
    </row>
    <row r="20" spans="1:16" x14ac:dyDescent="0.25">
      <c r="A20" s="36"/>
      <c r="B20" s="8"/>
      <c r="C20" s="39"/>
      <c r="D20" s="8"/>
      <c r="E20" s="26"/>
      <c r="F20" s="9"/>
      <c r="G20" s="9"/>
      <c r="H20" s="8"/>
      <c r="I20" s="9"/>
      <c r="J20" s="8"/>
      <c r="K20" s="9"/>
      <c r="L20" s="9"/>
      <c r="N20"/>
      <c r="P20"/>
    </row>
    <row r="21" spans="1:16" x14ac:dyDescent="0.25">
      <c r="A21" s="36"/>
      <c r="B21" s="8"/>
      <c r="C21" s="39"/>
      <c r="D21" s="8"/>
      <c r="E21" s="26"/>
      <c r="F21" s="9"/>
      <c r="G21" s="9"/>
      <c r="H21" s="8"/>
      <c r="I21" s="9"/>
      <c r="J21" s="8"/>
      <c r="K21" s="9"/>
      <c r="L21" s="9"/>
      <c r="N21"/>
      <c r="P21"/>
    </row>
    <row r="22" spans="1:16" x14ac:dyDescent="0.25">
      <c r="A22" s="36"/>
      <c r="B22" s="8"/>
      <c r="C22" s="39"/>
      <c r="D22" s="8"/>
      <c r="E22" s="26"/>
      <c r="F22" s="9"/>
      <c r="G22" s="9"/>
      <c r="H22" s="8"/>
      <c r="I22" s="9"/>
      <c r="J22" s="8"/>
      <c r="K22" s="9"/>
      <c r="L22" s="9"/>
      <c r="N22"/>
      <c r="P22"/>
    </row>
    <row r="23" spans="1:16" x14ac:dyDescent="0.25">
      <c r="A23" s="36"/>
      <c r="B23" s="8"/>
      <c r="C23" s="39"/>
      <c r="D23" s="8"/>
      <c r="E23" s="26"/>
      <c r="F23" s="9"/>
      <c r="G23" s="9"/>
      <c r="H23" s="8"/>
      <c r="I23" s="9"/>
      <c r="J23" s="8"/>
      <c r="K23" s="9"/>
      <c r="L23" s="9"/>
      <c r="N23"/>
      <c r="P23"/>
    </row>
    <row r="24" spans="1:16" x14ac:dyDescent="0.25">
      <c r="A24" s="36"/>
      <c r="B24" s="8"/>
      <c r="C24" s="39"/>
      <c r="D24" s="8"/>
      <c r="E24" s="26"/>
      <c r="F24" s="9"/>
      <c r="G24" s="9"/>
      <c r="H24" s="8"/>
      <c r="I24" s="9"/>
      <c r="J24" s="8"/>
      <c r="K24" s="9"/>
      <c r="L24" s="9"/>
      <c r="N24"/>
      <c r="P24"/>
    </row>
    <row r="25" spans="1:16" x14ac:dyDescent="0.25">
      <c r="A25" s="36"/>
      <c r="B25" s="8"/>
      <c r="C25" s="39"/>
      <c r="D25" s="8"/>
      <c r="E25" s="26"/>
      <c r="F25" s="9"/>
      <c r="G25" s="9"/>
      <c r="H25" s="8"/>
      <c r="I25" s="9"/>
      <c r="J25" s="8"/>
      <c r="K25" s="9"/>
      <c r="L25" s="9"/>
      <c r="N25"/>
      <c r="P25"/>
    </row>
    <row r="26" spans="1:16" x14ac:dyDescent="0.25">
      <c r="A26" s="36"/>
      <c r="B26" s="8"/>
      <c r="C26" s="39"/>
      <c r="D26" s="8"/>
      <c r="E26" s="26"/>
      <c r="F26" s="9"/>
      <c r="G26" s="9"/>
      <c r="H26" s="8"/>
      <c r="I26" s="9"/>
      <c r="J26" s="8"/>
      <c r="K26" s="9"/>
      <c r="L26" s="9"/>
      <c r="N26"/>
      <c r="P26"/>
    </row>
    <row r="27" spans="1:16" x14ac:dyDescent="0.25">
      <c r="A27" s="36"/>
      <c r="B27" s="8"/>
      <c r="C27" s="39"/>
      <c r="D27" s="8"/>
      <c r="E27" s="26"/>
      <c r="F27" s="9"/>
      <c r="G27" s="9"/>
      <c r="H27" s="8"/>
      <c r="I27" s="9"/>
      <c r="J27" s="8"/>
      <c r="K27" s="9"/>
      <c r="L27" s="9"/>
      <c r="N27"/>
      <c r="P27"/>
    </row>
    <row r="28" spans="1:16" x14ac:dyDescent="0.25">
      <c r="A28" s="36"/>
      <c r="B28" s="8"/>
      <c r="C28" s="39"/>
      <c r="D28" s="8"/>
      <c r="E28" s="26"/>
      <c r="F28" s="9"/>
      <c r="G28" s="9"/>
      <c r="H28" s="8"/>
      <c r="I28" s="9"/>
      <c r="J28" s="8"/>
      <c r="K28" s="9"/>
      <c r="L28" s="9"/>
      <c r="N28"/>
      <c r="P28"/>
    </row>
    <row r="29" spans="1:16" x14ac:dyDescent="0.25">
      <c r="A29" s="36"/>
      <c r="B29" s="8"/>
      <c r="C29" s="39"/>
      <c r="D29" s="8"/>
      <c r="E29" s="26"/>
      <c r="F29" s="9"/>
      <c r="G29" s="9"/>
      <c r="H29" s="8"/>
      <c r="I29" s="9"/>
      <c r="J29" s="8"/>
      <c r="K29" s="9"/>
      <c r="L29" s="9"/>
      <c r="N29"/>
      <c r="P29"/>
    </row>
    <row r="30" spans="1:16" x14ac:dyDescent="0.25">
      <c r="A30" s="36"/>
      <c r="B30" s="8"/>
      <c r="C30" s="39"/>
      <c r="D30" s="8"/>
      <c r="E30" s="26"/>
      <c r="F30" s="9"/>
      <c r="G30" s="9"/>
      <c r="H30" s="8"/>
      <c r="I30" s="9"/>
      <c r="J30" s="8"/>
      <c r="K30" s="9"/>
      <c r="L30" s="9"/>
      <c r="N30"/>
      <c r="P30"/>
    </row>
    <row r="31" spans="1:16" x14ac:dyDescent="0.25">
      <c r="A31" s="36"/>
      <c r="B31" s="8"/>
      <c r="C31" s="39"/>
      <c r="D31" s="8"/>
      <c r="E31" s="26"/>
      <c r="F31" s="9"/>
      <c r="G31" s="9"/>
      <c r="H31" s="8"/>
      <c r="I31" s="9"/>
      <c r="J31" s="8"/>
      <c r="K31" s="9"/>
      <c r="L31" s="9"/>
      <c r="N31"/>
      <c r="P31"/>
    </row>
    <row r="32" spans="1:16" x14ac:dyDescent="0.25">
      <c r="A32" s="36"/>
      <c r="B32" s="8"/>
      <c r="C32" s="39"/>
      <c r="D32" s="8"/>
      <c r="E32" s="26"/>
      <c r="F32" s="9"/>
      <c r="G32" s="9"/>
      <c r="H32" s="8"/>
      <c r="I32" s="9"/>
      <c r="J32" s="8"/>
      <c r="K32" s="9"/>
      <c r="L32" s="9"/>
      <c r="N32"/>
      <c r="P32"/>
    </row>
    <row r="33" spans="1:16" x14ac:dyDescent="0.25">
      <c r="A33" s="36"/>
      <c r="B33" s="8"/>
      <c r="C33" s="39"/>
      <c r="D33" s="8"/>
      <c r="E33" s="26"/>
      <c r="F33" s="9"/>
      <c r="G33" s="9"/>
      <c r="H33" s="8"/>
      <c r="I33" s="9"/>
      <c r="J33" s="8"/>
      <c r="K33" s="9"/>
      <c r="L33" s="9"/>
      <c r="N33"/>
      <c r="P33"/>
    </row>
    <row r="34" spans="1:16" x14ac:dyDescent="0.25">
      <c r="A34" s="36"/>
      <c r="B34" s="8"/>
      <c r="C34" s="39"/>
      <c r="D34" s="8"/>
      <c r="E34" s="26"/>
      <c r="F34" s="9"/>
      <c r="G34" s="9"/>
      <c r="H34" s="8"/>
      <c r="I34" s="9"/>
      <c r="J34" s="8"/>
      <c r="K34" s="9"/>
      <c r="L34" s="9"/>
      <c r="N34"/>
      <c r="P34"/>
    </row>
    <row r="35" spans="1:16" x14ac:dyDescent="0.25">
      <c r="A35" s="36"/>
      <c r="B35" s="8"/>
      <c r="C35" s="39"/>
      <c r="D35" s="8"/>
      <c r="E35" s="26"/>
      <c r="F35" s="9"/>
      <c r="G35" s="9"/>
      <c r="H35" s="8"/>
      <c r="I35" s="9"/>
      <c r="J35" s="8"/>
      <c r="K35" s="9"/>
      <c r="L35" s="9"/>
      <c r="N35"/>
      <c r="P35"/>
    </row>
    <row r="36" spans="1:16" x14ac:dyDescent="0.25">
      <c r="A36" s="36"/>
      <c r="B36" s="8"/>
      <c r="C36" s="39"/>
      <c r="D36" s="8"/>
      <c r="E36" s="26"/>
      <c r="F36" s="9"/>
      <c r="G36" s="9"/>
      <c r="H36" s="8"/>
      <c r="I36" s="9"/>
      <c r="J36" s="8"/>
      <c r="K36" s="9"/>
      <c r="L36" s="9"/>
      <c r="N36"/>
      <c r="P36"/>
    </row>
    <row r="37" spans="1:16" x14ac:dyDescent="0.25">
      <c r="A37" s="36"/>
      <c r="B37" s="8"/>
      <c r="C37" s="39"/>
      <c r="D37" s="8"/>
      <c r="E37" s="26"/>
      <c r="F37" s="9"/>
      <c r="G37" s="9"/>
      <c r="H37" s="8"/>
      <c r="I37" s="9"/>
      <c r="J37" s="8"/>
      <c r="K37" s="9"/>
      <c r="L37" s="9"/>
      <c r="N37"/>
      <c r="P37"/>
    </row>
    <row r="38" spans="1:16" x14ac:dyDescent="0.25">
      <c r="A38" s="36"/>
      <c r="B38" s="8"/>
      <c r="C38" s="39"/>
      <c r="D38" s="8"/>
      <c r="E38" s="26"/>
      <c r="F38" s="9"/>
      <c r="G38" s="9"/>
      <c r="H38" s="8"/>
      <c r="I38" s="9"/>
      <c r="J38" s="8"/>
      <c r="K38" s="9"/>
      <c r="L38" s="9"/>
      <c r="N38"/>
      <c r="P38"/>
    </row>
    <row r="39" spans="1:16" x14ac:dyDescent="0.25">
      <c r="A39" s="36"/>
      <c r="B39" s="8"/>
      <c r="C39" s="39"/>
      <c r="D39" s="8"/>
      <c r="E39" s="26"/>
      <c r="F39" s="9"/>
      <c r="G39" s="9"/>
      <c r="H39" s="8"/>
      <c r="I39" s="9"/>
      <c r="J39" s="8"/>
      <c r="K39" s="9"/>
      <c r="L39" s="9"/>
      <c r="N39"/>
      <c r="P39"/>
    </row>
    <row r="40" spans="1:16" x14ac:dyDescent="0.25">
      <c r="A40" s="36"/>
      <c r="B40" s="8"/>
      <c r="C40" s="39"/>
      <c r="D40" s="8"/>
      <c r="E40" s="26"/>
      <c r="F40" s="9"/>
      <c r="G40" s="9"/>
      <c r="H40" s="8"/>
      <c r="I40" s="9"/>
      <c r="J40" s="8"/>
      <c r="K40" s="9"/>
      <c r="L40" s="9"/>
      <c r="N40"/>
      <c r="P40"/>
    </row>
    <row r="41" spans="1:16" x14ac:dyDescent="0.25">
      <c r="A41" s="36"/>
      <c r="B41" s="8"/>
      <c r="C41" s="39"/>
      <c r="D41" s="8"/>
      <c r="E41" s="26"/>
      <c r="F41" s="9"/>
      <c r="G41" s="9"/>
      <c r="H41" s="8"/>
      <c r="I41" s="9"/>
      <c r="J41" s="8"/>
      <c r="K41" s="9"/>
      <c r="L41" s="9"/>
      <c r="N41"/>
      <c r="P41"/>
    </row>
    <row r="42" spans="1:16" x14ac:dyDescent="0.25">
      <c r="A42" s="36"/>
      <c r="B42" s="8"/>
      <c r="C42" s="39"/>
      <c r="D42" s="8"/>
      <c r="E42" s="26"/>
      <c r="F42" s="9"/>
      <c r="G42" s="9"/>
      <c r="H42" s="8"/>
      <c r="I42" s="9"/>
      <c r="J42" s="8"/>
      <c r="K42" s="9"/>
      <c r="L42" s="9"/>
      <c r="N42"/>
      <c r="P42"/>
    </row>
    <row r="43" spans="1:16" x14ac:dyDescent="0.25">
      <c r="A43" s="36"/>
      <c r="B43" s="8"/>
      <c r="C43" s="39"/>
      <c r="D43" s="8"/>
      <c r="E43" s="26"/>
      <c r="F43" s="9"/>
      <c r="G43" s="9"/>
      <c r="H43" s="8"/>
      <c r="I43" s="9"/>
      <c r="J43" s="8"/>
      <c r="K43" s="9"/>
      <c r="L43" s="9"/>
      <c r="N43"/>
      <c r="P43"/>
    </row>
    <row r="44" spans="1:16" x14ac:dyDescent="0.25">
      <c r="A44" s="36"/>
      <c r="B44" s="8"/>
      <c r="C44" s="39"/>
      <c r="D44" s="8"/>
      <c r="E44" s="26"/>
      <c r="F44" s="9"/>
      <c r="G44" s="9"/>
      <c r="H44" s="8"/>
      <c r="I44" s="9"/>
      <c r="J44" s="8"/>
      <c r="K44" s="9"/>
      <c r="L44" s="9"/>
      <c r="N44"/>
      <c r="P44"/>
    </row>
    <row r="45" spans="1:16" x14ac:dyDescent="0.25">
      <c r="A45" s="36"/>
      <c r="B45" s="8"/>
      <c r="C45" s="39"/>
      <c r="D45" s="8"/>
      <c r="E45" s="26"/>
      <c r="F45" s="9"/>
      <c r="G45" s="9"/>
      <c r="H45" s="8"/>
      <c r="I45" s="9"/>
      <c r="J45" s="8"/>
      <c r="K45" s="9"/>
      <c r="L45" s="9"/>
      <c r="N45"/>
      <c r="P45"/>
    </row>
    <row r="46" spans="1:16" x14ac:dyDescent="0.25">
      <c r="A46" s="36"/>
      <c r="B46" s="8"/>
      <c r="C46" s="39"/>
      <c r="D46" s="8"/>
      <c r="E46" s="26"/>
      <c r="F46" s="9"/>
      <c r="G46" s="9"/>
      <c r="H46" s="8"/>
      <c r="I46" s="9"/>
      <c r="J46" s="8"/>
      <c r="K46" s="9"/>
      <c r="L46" s="9"/>
      <c r="N46"/>
      <c r="P46"/>
    </row>
    <row r="47" spans="1:16" x14ac:dyDescent="0.25">
      <c r="A47" s="36"/>
      <c r="B47" s="8"/>
      <c r="C47" s="39"/>
      <c r="D47" s="8"/>
      <c r="E47" s="26"/>
      <c r="F47" s="9"/>
      <c r="G47" s="9"/>
      <c r="H47" s="8"/>
      <c r="I47" s="9"/>
      <c r="J47" s="8"/>
      <c r="K47" s="9"/>
      <c r="L47" s="9"/>
      <c r="N47"/>
      <c r="P47"/>
    </row>
    <row r="48" spans="1:16" x14ac:dyDescent="0.25">
      <c r="A48" s="36"/>
      <c r="B48" s="8"/>
      <c r="C48" s="39"/>
      <c r="D48" s="8"/>
      <c r="E48" s="26"/>
      <c r="F48" s="9"/>
      <c r="G48" s="9"/>
      <c r="H48" s="8"/>
      <c r="I48" s="9"/>
      <c r="J48" s="8"/>
      <c r="K48" s="9"/>
      <c r="L48" s="9"/>
      <c r="N48"/>
      <c r="P48"/>
    </row>
    <row r="49" spans="1:16" x14ac:dyDescent="0.25">
      <c r="A49" s="36"/>
      <c r="B49" s="8"/>
      <c r="C49" s="39"/>
      <c r="D49" s="8"/>
      <c r="E49" s="26"/>
      <c r="F49" s="9"/>
      <c r="G49" s="9"/>
      <c r="H49" s="8"/>
      <c r="I49" s="9"/>
      <c r="J49" s="8"/>
      <c r="K49" s="9"/>
      <c r="L49" s="9"/>
      <c r="N49"/>
      <c r="P49"/>
    </row>
    <row r="50" spans="1:16" x14ac:dyDescent="0.25">
      <c r="A50" s="36"/>
      <c r="B50" s="8"/>
      <c r="C50" s="39"/>
      <c r="D50" s="8"/>
      <c r="E50" s="26"/>
      <c r="F50" s="9"/>
      <c r="G50" s="9"/>
      <c r="H50" s="8"/>
      <c r="I50" s="9"/>
      <c r="J50" s="8"/>
      <c r="K50" s="9"/>
      <c r="L50" s="9"/>
      <c r="N50"/>
      <c r="P50"/>
    </row>
    <row r="51" spans="1:16" x14ac:dyDescent="0.25">
      <c r="A51" s="36"/>
      <c r="B51" s="8"/>
      <c r="C51" s="39"/>
      <c r="D51" s="8"/>
      <c r="E51" s="26"/>
      <c r="F51" s="9"/>
      <c r="G51" s="9"/>
      <c r="H51" s="8"/>
      <c r="I51" s="9"/>
      <c r="J51" s="8"/>
      <c r="K51" s="9"/>
      <c r="L51" s="9"/>
      <c r="N51"/>
      <c r="P51"/>
    </row>
    <row r="52" spans="1:16" x14ac:dyDescent="0.25">
      <c r="A52" s="36"/>
      <c r="B52" s="8"/>
      <c r="C52" s="39"/>
      <c r="D52" s="8"/>
      <c r="E52" s="26"/>
      <c r="F52" s="9"/>
      <c r="G52" s="9"/>
      <c r="H52" s="8"/>
      <c r="I52" s="9"/>
      <c r="J52" s="8"/>
      <c r="K52" s="9"/>
      <c r="L52" s="9"/>
      <c r="N52"/>
      <c r="P52"/>
    </row>
    <row r="53" spans="1:16" x14ac:dyDescent="0.25">
      <c r="A53" s="36"/>
      <c r="B53" s="8"/>
      <c r="C53" s="39"/>
      <c r="D53" s="8"/>
      <c r="E53" s="26"/>
      <c r="F53" s="9"/>
      <c r="G53" s="9"/>
      <c r="H53" s="8"/>
      <c r="I53" s="9"/>
      <c r="J53" s="8"/>
      <c r="K53" s="9"/>
      <c r="L53" s="9"/>
      <c r="N53"/>
      <c r="P53"/>
    </row>
    <row r="54" spans="1:16" x14ac:dyDescent="0.25">
      <c r="A54" s="36"/>
      <c r="B54" s="8"/>
      <c r="C54" s="39"/>
      <c r="D54" s="8"/>
      <c r="E54" s="26"/>
      <c r="F54" s="9"/>
      <c r="G54" s="9"/>
      <c r="H54" s="8"/>
      <c r="I54" s="9"/>
      <c r="J54" s="8"/>
      <c r="K54" s="9"/>
      <c r="L54" s="9"/>
      <c r="N54"/>
      <c r="P54"/>
    </row>
    <row r="55" spans="1:16" x14ac:dyDescent="0.25">
      <c r="A55" s="36"/>
      <c r="B55" s="8"/>
      <c r="C55" s="39"/>
      <c r="D55" s="8"/>
      <c r="E55" s="26"/>
      <c r="F55" s="9"/>
      <c r="G55" s="9"/>
      <c r="H55" s="8"/>
      <c r="I55" s="9"/>
      <c r="J55" s="8"/>
      <c r="K55" s="9"/>
      <c r="L55" s="9"/>
      <c r="N55"/>
      <c r="P55"/>
    </row>
    <row r="56" spans="1:16" x14ac:dyDescent="0.25">
      <c r="A56" s="36"/>
      <c r="B56" s="8"/>
      <c r="C56" s="39"/>
      <c r="D56" s="8"/>
      <c r="E56" s="26"/>
      <c r="F56" s="9"/>
      <c r="G56" s="9"/>
      <c r="H56" s="8"/>
      <c r="I56" s="9"/>
      <c r="J56" s="8"/>
      <c r="K56" s="9"/>
      <c r="L56" s="9"/>
      <c r="N56"/>
      <c r="P56"/>
    </row>
    <row r="57" spans="1:16" x14ac:dyDescent="0.25">
      <c r="A57" s="36"/>
      <c r="B57" s="8"/>
      <c r="C57" s="39"/>
      <c r="D57" s="8"/>
      <c r="E57" s="26"/>
      <c r="F57" s="9"/>
      <c r="G57" s="9"/>
      <c r="H57" s="8"/>
      <c r="I57" s="9"/>
      <c r="J57" s="8"/>
      <c r="K57" s="9"/>
      <c r="L57" s="9"/>
      <c r="N57"/>
      <c r="P57"/>
    </row>
    <row r="58" spans="1:16" x14ac:dyDescent="0.25">
      <c r="A58" s="36"/>
      <c r="B58" s="8"/>
      <c r="C58" s="39"/>
      <c r="D58" s="8"/>
      <c r="E58" s="26"/>
      <c r="F58" s="9"/>
      <c r="G58" s="9"/>
      <c r="H58" s="8"/>
      <c r="I58" s="9"/>
      <c r="J58" s="8"/>
      <c r="K58" s="9"/>
      <c r="L58" s="9"/>
      <c r="N58"/>
      <c r="P58"/>
    </row>
    <row r="59" spans="1:16" x14ac:dyDescent="0.25">
      <c r="A59" s="36"/>
      <c r="B59" s="8"/>
      <c r="C59" s="39"/>
      <c r="D59" s="8"/>
      <c r="E59" s="26"/>
      <c r="F59" s="9"/>
      <c r="G59" s="9"/>
      <c r="H59" s="8"/>
      <c r="I59" s="9"/>
      <c r="J59" s="8"/>
      <c r="K59" s="9"/>
      <c r="L59" s="9"/>
      <c r="N59"/>
      <c r="P59"/>
    </row>
    <row r="60" spans="1:16" x14ac:dyDescent="0.25">
      <c r="A60" s="36"/>
      <c r="B60" s="8"/>
      <c r="C60" s="39"/>
      <c r="D60" s="8"/>
      <c r="E60" s="26"/>
      <c r="F60" s="9"/>
      <c r="G60" s="9"/>
      <c r="H60" s="8"/>
      <c r="I60" s="9"/>
      <c r="J60" s="8"/>
      <c r="K60" s="9"/>
      <c r="L60" s="9"/>
      <c r="N60"/>
      <c r="P60"/>
    </row>
    <row r="61" spans="1:16" x14ac:dyDescent="0.25">
      <c r="A61" s="36"/>
      <c r="B61" s="8"/>
      <c r="C61" s="39"/>
      <c r="D61" s="8"/>
      <c r="E61" s="26"/>
      <c r="F61" s="9"/>
      <c r="G61" s="9"/>
      <c r="H61" s="8"/>
      <c r="I61" s="9"/>
      <c r="J61" s="8"/>
      <c r="K61" s="9"/>
      <c r="L61" s="9"/>
      <c r="N61"/>
      <c r="P61"/>
    </row>
    <row r="62" spans="1:16" x14ac:dyDescent="0.25">
      <c r="A62" s="36"/>
      <c r="B62" s="8"/>
      <c r="C62" s="39"/>
      <c r="D62" s="8"/>
      <c r="E62" s="26"/>
      <c r="F62" s="9"/>
      <c r="G62" s="9"/>
      <c r="H62" s="8"/>
      <c r="I62" s="9"/>
      <c r="J62" s="8"/>
      <c r="K62" s="9"/>
      <c r="L62" s="9"/>
      <c r="N62"/>
      <c r="P62"/>
    </row>
    <row r="63" spans="1:16" x14ac:dyDescent="0.25">
      <c r="A63" s="36"/>
      <c r="B63" s="8"/>
      <c r="C63" s="39"/>
      <c r="D63" s="8"/>
      <c r="E63" s="26"/>
      <c r="F63" s="9"/>
      <c r="G63" s="9"/>
      <c r="H63" s="8"/>
      <c r="I63" s="9"/>
      <c r="J63" s="8"/>
      <c r="K63" s="9"/>
      <c r="L63" s="9"/>
      <c r="N63"/>
      <c r="P63"/>
    </row>
    <row r="64" spans="1:16" x14ac:dyDescent="0.25">
      <c r="A64" s="36"/>
      <c r="B64" s="8"/>
      <c r="C64" s="39"/>
      <c r="D64" s="8"/>
      <c r="E64" s="26"/>
      <c r="F64" s="9"/>
      <c r="G64" s="9"/>
      <c r="H64" s="8"/>
      <c r="I64" s="9"/>
      <c r="J64" s="8"/>
      <c r="K64" s="9"/>
      <c r="L64" s="9"/>
      <c r="N64"/>
      <c r="P64"/>
    </row>
    <row r="65" spans="1:16" x14ac:dyDescent="0.25">
      <c r="A65" s="36"/>
      <c r="B65" s="8"/>
      <c r="C65" s="39"/>
      <c r="D65" s="8"/>
      <c r="E65" s="26"/>
      <c r="F65" s="9"/>
      <c r="G65" s="9"/>
      <c r="H65" s="8"/>
      <c r="I65" s="9"/>
      <c r="J65" s="8"/>
      <c r="K65" s="9"/>
      <c r="L65" s="9"/>
      <c r="N65"/>
      <c r="P65"/>
    </row>
    <row r="66" spans="1:16" x14ac:dyDescent="0.25">
      <c r="A66" s="36"/>
      <c r="B66" s="8"/>
      <c r="C66" s="39"/>
      <c r="D66" s="8"/>
      <c r="E66" s="26"/>
      <c r="F66" s="9"/>
      <c r="G66" s="9"/>
      <c r="H66" s="8"/>
      <c r="I66" s="9"/>
      <c r="J66" s="8"/>
      <c r="K66" s="9"/>
      <c r="L66" s="9"/>
      <c r="N66"/>
      <c r="P66"/>
    </row>
    <row r="67" spans="1:16" x14ac:dyDescent="0.25">
      <c r="A67" s="36"/>
      <c r="B67" s="8"/>
      <c r="C67" s="39"/>
      <c r="D67" s="8"/>
      <c r="E67" s="26"/>
      <c r="F67" s="9"/>
      <c r="G67" s="9"/>
      <c r="H67" s="8"/>
      <c r="I67" s="9"/>
      <c r="J67" s="8"/>
      <c r="K67" s="9"/>
      <c r="L67" s="9"/>
      <c r="N67"/>
      <c r="P67"/>
    </row>
    <row r="68" spans="1:16" x14ac:dyDescent="0.25">
      <c r="A68" s="36"/>
      <c r="B68" s="8"/>
      <c r="C68" s="39"/>
      <c r="D68" s="8"/>
      <c r="E68" s="26"/>
      <c r="F68" s="9"/>
      <c r="G68" s="9"/>
      <c r="H68" s="8"/>
      <c r="I68" s="9"/>
      <c r="J68" s="8"/>
      <c r="K68" s="9"/>
      <c r="L68" s="9"/>
      <c r="N68"/>
      <c r="P68"/>
    </row>
    <row r="69" spans="1:16" x14ac:dyDescent="0.25">
      <c r="A69" s="36"/>
      <c r="B69" s="8"/>
      <c r="C69" s="39"/>
      <c r="D69" s="8"/>
      <c r="E69" s="26"/>
      <c r="F69" s="9"/>
      <c r="G69" s="9"/>
      <c r="H69" s="8"/>
      <c r="I69" s="9"/>
      <c r="J69" s="8"/>
      <c r="K69" s="9"/>
      <c r="L69" s="9"/>
      <c r="N69"/>
      <c r="P69"/>
    </row>
    <row r="70" spans="1:16" x14ac:dyDescent="0.25">
      <c r="A70" s="36"/>
      <c r="B70" s="8"/>
      <c r="C70" s="39"/>
      <c r="D70" s="8"/>
      <c r="E70" s="26"/>
      <c r="F70" s="9"/>
      <c r="G70" s="9"/>
      <c r="H70" s="8"/>
      <c r="I70" s="9"/>
      <c r="J70" s="8"/>
      <c r="K70" s="9"/>
      <c r="L70" s="9"/>
      <c r="N70"/>
      <c r="P70"/>
    </row>
    <row r="71" spans="1:16" x14ac:dyDescent="0.25">
      <c r="A71" s="36"/>
      <c r="B71" s="8"/>
      <c r="C71" s="39"/>
      <c r="D71" s="8"/>
      <c r="E71" s="26"/>
      <c r="F71" s="9"/>
      <c r="G71" s="9"/>
      <c r="H71" s="8"/>
      <c r="I71" s="9"/>
      <c r="J71" s="8"/>
      <c r="K71" s="9"/>
      <c r="L71" s="9"/>
      <c r="N71"/>
      <c r="P71"/>
    </row>
    <row r="72" spans="1:16" x14ac:dyDescent="0.25">
      <c r="A72" s="36"/>
      <c r="B72" s="8"/>
      <c r="C72" s="39"/>
      <c r="D72" s="8"/>
      <c r="E72" s="26"/>
      <c r="F72" s="9"/>
      <c r="G72" s="9"/>
      <c r="H72" s="8"/>
      <c r="I72" s="9"/>
      <c r="J72" s="8"/>
      <c r="K72" s="9"/>
      <c r="L72" s="9"/>
      <c r="N72"/>
      <c r="P72"/>
    </row>
    <row r="73" spans="1:16" x14ac:dyDescent="0.25">
      <c r="A73" s="36"/>
      <c r="B73" s="8"/>
      <c r="C73" s="39"/>
      <c r="D73" s="8"/>
      <c r="E73" s="26"/>
      <c r="F73" s="9"/>
      <c r="G73" s="9"/>
      <c r="H73" s="8"/>
      <c r="I73" s="9"/>
      <c r="J73" s="8"/>
      <c r="K73" s="9"/>
      <c r="L73" s="9"/>
      <c r="N73"/>
      <c r="P73"/>
    </row>
    <row r="74" spans="1:16" x14ac:dyDescent="0.25">
      <c r="A74" s="36"/>
      <c r="B74" s="8"/>
      <c r="C74" s="39"/>
      <c r="D74" s="8"/>
      <c r="E74" s="26"/>
      <c r="F74" s="9"/>
      <c r="G74" s="9"/>
      <c r="H74" s="8"/>
      <c r="I74" s="9"/>
      <c r="J74" s="8"/>
      <c r="K74" s="9"/>
      <c r="L74" s="9"/>
      <c r="N74"/>
      <c r="P74"/>
    </row>
    <row r="75" spans="1:16" x14ac:dyDescent="0.25">
      <c r="A75" s="36"/>
      <c r="B75" s="8"/>
      <c r="C75" s="39"/>
      <c r="D75" s="8"/>
      <c r="E75" s="26"/>
      <c r="F75" s="9"/>
      <c r="G75" s="9"/>
      <c r="H75" s="8"/>
      <c r="I75" s="9"/>
      <c r="J75" s="8"/>
      <c r="K75" s="9"/>
      <c r="L75" s="9"/>
      <c r="N75"/>
      <c r="P75"/>
    </row>
    <row r="76" spans="1:16" x14ac:dyDescent="0.25">
      <c r="A76" s="36"/>
      <c r="B76" s="8"/>
      <c r="C76" s="39"/>
      <c r="D76" s="8"/>
      <c r="E76" s="26"/>
      <c r="F76" s="9"/>
      <c r="G76" s="9"/>
      <c r="H76" s="8"/>
      <c r="I76" s="9"/>
      <c r="J76" s="8"/>
      <c r="K76" s="9"/>
      <c r="L76" s="9"/>
      <c r="N76"/>
      <c r="P76"/>
    </row>
    <row r="77" spans="1:16" x14ac:dyDescent="0.25">
      <c r="A77" s="36"/>
      <c r="B77" s="8"/>
      <c r="C77" s="39"/>
      <c r="D77" s="8"/>
      <c r="E77" s="26"/>
      <c r="F77" s="9"/>
      <c r="G77" s="9"/>
      <c r="H77" s="8"/>
      <c r="I77" s="9"/>
      <c r="J77" s="8"/>
      <c r="K77" s="9"/>
      <c r="L77" s="9"/>
      <c r="N77"/>
      <c r="P77"/>
    </row>
    <row r="78" spans="1:16" x14ac:dyDescent="0.25">
      <c r="A78" s="36"/>
      <c r="B78" s="8"/>
      <c r="C78" s="39"/>
      <c r="D78" s="8"/>
      <c r="E78" s="26"/>
      <c r="F78" s="9"/>
      <c r="G78" s="9"/>
      <c r="H78" s="8"/>
      <c r="I78" s="9"/>
      <c r="J78" s="8"/>
      <c r="K78" s="9"/>
      <c r="L78" s="9"/>
      <c r="N78"/>
      <c r="P78"/>
    </row>
    <row r="79" spans="1:16" x14ac:dyDescent="0.25">
      <c r="A79" s="36"/>
      <c r="B79" s="8"/>
      <c r="C79" s="39"/>
      <c r="D79" s="8"/>
      <c r="E79" s="26"/>
      <c r="F79" s="9"/>
      <c r="G79" s="9"/>
      <c r="H79" s="8"/>
      <c r="I79" s="9"/>
      <c r="J79" s="8"/>
      <c r="K79" s="9"/>
      <c r="L79" s="9"/>
      <c r="N79"/>
      <c r="P79"/>
    </row>
    <row r="80" spans="1:16" x14ac:dyDescent="0.25">
      <c r="A80" s="36"/>
      <c r="B80" s="8"/>
      <c r="C80" s="39"/>
      <c r="D80" s="8"/>
      <c r="E80" s="26"/>
      <c r="F80" s="9"/>
      <c r="G80" s="9"/>
      <c r="H80" s="8"/>
      <c r="I80" s="9"/>
      <c r="J80" s="8"/>
      <c r="K80" s="9"/>
      <c r="L80" s="9"/>
      <c r="N80"/>
      <c r="P80"/>
    </row>
    <row r="81" spans="1:16" x14ac:dyDescent="0.25">
      <c r="A81" s="36"/>
      <c r="B81" s="8"/>
      <c r="C81" s="39"/>
      <c r="D81" s="8"/>
      <c r="E81" s="26"/>
      <c r="F81" s="9"/>
      <c r="G81" s="9"/>
      <c r="H81" s="8"/>
      <c r="I81" s="9"/>
      <c r="J81" s="8"/>
      <c r="K81" s="9"/>
      <c r="L81" s="9"/>
      <c r="N81"/>
      <c r="P81"/>
    </row>
    <row r="82" spans="1:16" x14ac:dyDescent="0.25">
      <c r="A82" s="36"/>
      <c r="B82" s="8"/>
      <c r="C82" s="39"/>
      <c r="D82" s="8"/>
      <c r="E82" s="26"/>
      <c r="F82" s="9"/>
      <c r="G82" s="9"/>
      <c r="H82" s="8"/>
      <c r="I82" s="9"/>
      <c r="J82" s="8"/>
      <c r="K82" s="9"/>
      <c r="L82" s="9"/>
      <c r="N82"/>
      <c r="P82"/>
    </row>
    <row r="83" spans="1:16" x14ac:dyDescent="0.25">
      <c r="A83" s="36"/>
      <c r="B83" s="8"/>
      <c r="C83" s="39"/>
      <c r="D83" s="8"/>
      <c r="E83" s="26"/>
      <c r="F83" s="9"/>
      <c r="G83" s="9"/>
      <c r="H83" s="8"/>
      <c r="I83" s="9"/>
      <c r="J83" s="8"/>
      <c r="K83" s="9"/>
      <c r="L83" s="9"/>
      <c r="N83"/>
      <c r="P83"/>
    </row>
    <row r="84" spans="1:16" x14ac:dyDescent="0.25">
      <c r="A84" s="36"/>
      <c r="B84" s="8"/>
      <c r="C84" s="39"/>
      <c r="D84" s="8"/>
      <c r="E84" s="26"/>
      <c r="F84" s="9"/>
      <c r="G84" s="9"/>
      <c r="H84" s="8"/>
      <c r="I84" s="9"/>
      <c r="J84" s="8"/>
      <c r="K84" s="9"/>
      <c r="L84" s="9"/>
      <c r="N84"/>
      <c r="P84"/>
    </row>
    <row r="85" spans="1:16" x14ac:dyDescent="0.25">
      <c r="A85" s="36"/>
      <c r="B85" s="8"/>
      <c r="C85" s="39"/>
      <c r="D85" s="8"/>
      <c r="E85" s="26"/>
      <c r="F85" s="9"/>
      <c r="G85" s="9"/>
      <c r="H85" s="8"/>
      <c r="I85" s="9"/>
      <c r="J85" s="8"/>
      <c r="K85" s="9"/>
      <c r="L85" s="9"/>
      <c r="N85"/>
      <c r="P85"/>
    </row>
    <row r="86" spans="1:16" x14ac:dyDescent="0.25">
      <c r="A86" s="36"/>
      <c r="B86" s="8"/>
      <c r="C86" s="39"/>
      <c r="D86" s="8"/>
      <c r="E86" s="26"/>
      <c r="F86" s="9"/>
      <c r="G86" s="9"/>
      <c r="H86" s="8"/>
      <c r="I86" s="9"/>
      <c r="J86" s="8"/>
      <c r="K86" s="9"/>
      <c r="L86" s="9"/>
      <c r="N86"/>
      <c r="P86"/>
    </row>
    <row r="87" spans="1:16" x14ac:dyDescent="0.25">
      <c r="A87" s="36"/>
      <c r="B87" s="8"/>
      <c r="C87" s="39"/>
      <c r="D87" s="8"/>
      <c r="E87" s="26"/>
      <c r="F87" s="9"/>
      <c r="G87" s="9"/>
      <c r="H87" s="8"/>
      <c r="I87" s="9"/>
      <c r="J87" s="8"/>
      <c r="K87" s="9"/>
      <c r="L87" s="9"/>
      <c r="N87"/>
      <c r="P87"/>
    </row>
    <row r="88" spans="1:16" x14ac:dyDescent="0.25">
      <c r="A88" s="36"/>
      <c r="B88" s="8"/>
      <c r="C88" s="39"/>
      <c r="D88" s="8"/>
      <c r="E88" s="26"/>
      <c r="F88" s="9"/>
      <c r="G88" s="9"/>
      <c r="H88" s="8"/>
      <c r="I88" s="9"/>
      <c r="J88" s="8"/>
      <c r="K88" s="9"/>
      <c r="L88" s="9"/>
      <c r="N88"/>
      <c r="P88"/>
    </row>
    <row r="89" spans="1:16" x14ac:dyDescent="0.25">
      <c r="A89" s="36"/>
      <c r="B89" s="8"/>
      <c r="C89" s="39"/>
      <c r="D89" s="8"/>
      <c r="E89" s="26"/>
      <c r="F89" s="9"/>
      <c r="G89" s="9"/>
      <c r="H89" s="8"/>
      <c r="I89" s="9"/>
      <c r="J89" s="8"/>
      <c r="K89" s="9"/>
      <c r="L89" s="9"/>
      <c r="N89"/>
      <c r="P89"/>
    </row>
    <row r="90" spans="1:16" x14ac:dyDescent="0.25">
      <c r="A90" s="36"/>
      <c r="B90" s="8"/>
      <c r="C90" s="39"/>
      <c r="D90" s="8"/>
      <c r="E90" s="26"/>
      <c r="F90" s="9"/>
      <c r="G90" s="9"/>
      <c r="H90" s="8"/>
      <c r="I90" s="9"/>
      <c r="J90" s="8"/>
      <c r="K90" s="9"/>
      <c r="L90" s="9"/>
      <c r="N90"/>
      <c r="P90"/>
    </row>
    <row r="91" spans="1:16" x14ac:dyDescent="0.25">
      <c r="A91" s="36"/>
      <c r="B91" s="8"/>
      <c r="C91" s="39"/>
      <c r="D91" s="8"/>
      <c r="E91" s="26"/>
      <c r="F91" s="9"/>
      <c r="G91" s="9"/>
      <c r="H91" s="8"/>
      <c r="I91" s="9"/>
      <c r="J91" s="8"/>
      <c r="K91" s="9"/>
      <c r="L91" s="9"/>
      <c r="N91"/>
      <c r="P91"/>
    </row>
    <row r="92" spans="1:16" x14ac:dyDescent="0.25">
      <c r="A92" s="36"/>
      <c r="B92" s="8"/>
      <c r="C92" s="39"/>
      <c r="D92" s="8"/>
      <c r="E92" s="26"/>
      <c r="F92" s="9"/>
      <c r="G92" s="9"/>
      <c r="H92" s="8"/>
      <c r="I92" s="9"/>
      <c r="J92" s="8"/>
      <c r="K92" s="9"/>
      <c r="L92" s="9"/>
      <c r="N92"/>
      <c r="P92"/>
    </row>
    <row r="93" spans="1:16" x14ac:dyDescent="0.25">
      <c r="A93" s="36"/>
      <c r="B93" s="8"/>
      <c r="C93" s="39"/>
      <c r="D93" s="8"/>
      <c r="E93" s="26"/>
      <c r="F93" s="9"/>
      <c r="G93" s="9"/>
      <c r="H93" s="8"/>
      <c r="I93" s="9"/>
      <c r="J93" s="8"/>
      <c r="K93" s="9"/>
      <c r="L93" s="9"/>
      <c r="N93"/>
      <c r="P93"/>
    </row>
    <row r="94" spans="1:16" x14ac:dyDescent="0.25">
      <c r="A94" s="36"/>
      <c r="B94" s="8"/>
      <c r="C94" s="39"/>
      <c r="D94" s="8"/>
      <c r="E94" s="26"/>
      <c r="F94" s="9"/>
      <c r="G94" s="9"/>
      <c r="H94" s="8"/>
      <c r="I94" s="9"/>
      <c r="J94" s="8"/>
      <c r="K94" s="9"/>
      <c r="L94" s="9"/>
      <c r="N94"/>
      <c r="P94"/>
    </row>
    <row r="95" spans="1:16" x14ac:dyDescent="0.25">
      <c r="A95" s="36"/>
      <c r="B95" s="8"/>
      <c r="C95" s="39"/>
      <c r="D95" s="8"/>
      <c r="E95" s="26"/>
      <c r="F95" s="9"/>
      <c r="G95" s="9"/>
      <c r="H95" s="8"/>
      <c r="I95" s="9"/>
      <c r="J95" s="8"/>
      <c r="K95" s="9"/>
      <c r="L95" s="9"/>
      <c r="N95"/>
      <c r="P95"/>
    </row>
    <row r="96" spans="1:16" x14ac:dyDescent="0.25">
      <c r="A96" s="36"/>
      <c r="B96" s="8"/>
      <c r="C96" s="39"/>
      <c r="D96" s="8"/>
      <c r="E96" s="26"/>
      <c r="F96" s="9"/>
      <c r="G96" s="9"/>
      <c r="H96" s="8"/>
      <c r="I96" s="9"/>
      <c r="J96" s="8"/>
      <c r="K96" s="9"/>
      <c r="L96" s="9"/>
      <c r="N96"/>
      <c r="P96"/>
    </row>
    <row r="97" spans="1:16" x14ac:dyDescent="0.25">
      <c r="A97" s="36"/>
      <c r="B97" s="8"/>
      <c r="C97" s="39"/>
      <c r="D97" s="8"/>
      <c r="E97" s="26"/>
      <c r="F97" s="9"/>
      <c r="G97" s="9"/>
      <c r="H97" s="8"/>
      <c r="I97" s="9"/>
      <c r="J97" s="8"/>
      <c r="K97" s="9"/>
      <c r="L97" s="9"/>
      <c r="N97"/>
      <c r="P97"/>
    </row>
    <row r="98" spans="1:16" x14ac:dyDescent="0.25">
      <c r="A98" s="36"/>
      <c r="B98" s="8"/>
      <c r="C98" s="39"/>
      <c r="D98" s="8"/>
      <c r="E98" s="26"/>
      <c r="F98" s="9"/>
      <c r="G98" s="9"/>
      <c r="H98" s="8"/>
      <c r="I98" s="9"/>
      <c r="J98" s="8"/>
      <c r="K98" s="9"/>
      <c r="L98" s="9"/>
      <c r="N98"/>
      <c r="P98"/>
    </row>
    <row r="99" spans="1:16" x14ac:dyDescent="0.25">
      <c r="A99" s="36"/>
      <c r="B99" s="8"/>
      <c r="C99" s="39"/>
      <c r="D99" s="8"/>
      <c r="E99" s="26"/>
      <c r="F99" s="9"/>
      <c r="G99" s="9"/>
      <c r="H99" s="8"/>
      <c r="I99" s="9"/>
      <c r="J99" s="8"/>
      <c r="K99" s="9"/>
      <c r="L99" s="9"/>
      <c r="N99"/>
      <c r="P99"/>
    </row>
    <row r="100" spans="1:16" x14ac:dyDescent="0.25">
      <c r="A100" s="36"/>
      <c r="B100" s="8"/>
      <c r="C100" s="39"/>
      <c r="D100" s="8"/>
      <c r="E100" s="26"/>
      <c r="F100" s="9"/>
      <c r="G100" s="9"/>
      <c r="H100" s="8"/>
      <c r="I100" s="9"/>
      <c r="J100" s="8"/>
      <c r="K100" s="9"/>
      <c r="L100" s="9"/>
      <c r="N100"/>
      <c r="P100"/>
    </row>
    <row r="101" spans="1:16" x14ac:dyDescent="0.25">
      <c r="A101" s="36"/>
      <c r="B101" s="8"/>
      <c r="C101" s="39"/>
      <c r="D101" s="8"/>
      <c r="E101" s="26"/>
      <c r="F101" s="9"/>
      <c r="G101" s="9"/>
      <c r="H101" s="8"/>
      <c r="I101" s="9"/>
      <c r="J101" s="8"/>
      <c r="K101" s="9"/>
      <c r="L101" s="9"/>
      <c r="N101"/>
      <c r="P101"/>
    </row>
    <row r="102" spans="1:16" x14ac:dyDescent="0.25">
      <c r="A102" s="36"/>
      <c r="B102" s="8"/>
      <c r="C102" s="39"/>
      <c r="D102" s="8"/>
      <c r="E102" s="26"/>
      <c r="F102" s="9"/>
      <c r="G102" s="9"/>
      <c r="H102" s="8"/>
      <c r="I102" s="9"/>
      <c r="J102" s="8"/>
      <c r="K102" s="9"/>
      <c r="L102" s="9"/>
      <c r="N102"/>
      <c r="P102"/>
    </row>
    <row r="103" spans="1:16" x14ac:dyDescent="0.25">
      <c r="A103" s="36"/>
      <c r="B103" s="8"/>
      <c r="C103" s="39"/>
      <c r="D103" s="8"/>
      <c r="E103" s="26"/>
      <c r="F103" s="9"/>
      <c r="G103" s="9"/>
      <c r="H103" s="8"/>
      <c r="I103" s="9"/>
      <c r="J103" s="8"/>
      <c r="K103" s="9"/>
      <c r="L103" s="9"/>
      <c r="N103"/>
      <c r="P103"/>
    </row>
    <row r="104" spans="1:16" x14ac:dyDescent="0.25">
      <c r="A104" s="36"/>
      <c r="B104" s="8"/>
      <c r="C104" s="39"/>
      <c r="D104" s="8"/>
      <c r="E104" s="26"/>
      <c r="F104" s="9"/>
      <c r="G104" s="9"/>
      <c r="H104" s="8"/>
      <c r="I104" s="9"/>
      <c r="J104" s="8"/>
      <c r="K104" s="9"/>
      <c r="L104" s="9"/>
      <c r="N104"/>
      <c r="P104"/>
    </row>
    <row r="105" spans="1:16" x14ac:dyDescent="0.25">
      <c r="A105" s="36"/>
      <c r="B105" s="8"/>
      <c r="C105" s="39"/>
      <c r="D105" s="8"/>
      <c r="E105" s="26"/>
      <c r="F105" s="9"/>
      <c r="G105" s="9"/>
      <c r="H105" s="8"/>
      <c r="I105" s="9"/>
      <c r="J105" s="8"/>
      <c r="K105" s="9"/>
      <c r="L105" s="9"/>
      <c r="N105"/>
      <c r="P105"/>
    </row>
    <row r="106" spans="1:16" x14ac:dyDescent="0.25">
      <c r="A106" s="36"/>
      <c r="B106" s="8"/>
      <c r="C106" s="39"/>
      <c r="D106" s="8"/>
      <c r="E106" s="26"/>
      <c r="F106" s="9"/>
      <c r="G106" s="9"/>
      <c r="H106" s="8"/>
      <c r="I106" s="9"/>
      <c r="J106" s="8"/>
      <c r="K106" s="9"/>
      <c r="L106" s="9"/>
      <c r="N106"/>
      <c r="P106"/>
    </row>
    <row r="107" spans="1:16" x14ac:dyDescent="0.25">
      <c r="A107" s="36"/>
      <c r="B107" s="8"/>
      <c r="C107" s="39"/>
      <c r="D107" s="8"/>
      <c r="E107" s="26"/>
      <c r="F107" s="9"/>
      <c r="G107" s="9"/>
      <c r="H107" s="8"/>
      <c r="I107" s="9"/>
      <c r="J107" s="8"/>
      <c r="K107" s="9"/>
      <c r="L107" s="9"/>
      <c r="N107"/>
      <c r="P107"/>
    </row>
    <row r="108" spans="1:16" x14ac:dyDescent="0.25">
      <c r="A108" s="36"/>
      <c r="B108" s="8"/>
      <c r="C108" s="39"/>
      <c r="D108" s="8"/>
      <c r="E108" s="26"/>
      <c r="F108" s="9"/>
      <c r="G108" s="9"/>
      <c r="H108" s="8"/>
      <c r="I108" s="9"/>
      <c r="J108" s="8"/>
      <c r="K108" s="9"/>
      <c r="L108" s="9"/>
      <c r="N108"/>
      <c r="P108"/>
    </row>
    <row r="109" spans="1:16" x14ac:dyDescent="0.25">
      <c r="A109" s="36"/>
      <c r="B109" s="8"/>
      <c r="C109" s="39"/>
      <c r="D109" s="8"/>
      <c r="E109" s="26"/>
      <c r="F109" s="9"/>
      <c r="G109" s="9"/>
      <c r="H109" s="8"/>
      <c r="I109" s="9"/>
      <c r="J109" s="8"/>
      <c r="K109" s="9"/>
      <c r="L109" s="9"/>
      <c r="N109"/>
      <c r="P109"/>
    </row>
    <row r="110" spans="1:16" x14ac:dyDescent="0.25">
      <c r="A110" s="36"/>
      <c r="B110" s="8"/>
      <c r="C110" s="39"/>
      <c r="D110" s="8"/>
      <c r="E110" s="26"/>
      <c r="F110" s="9"/>
      <c r="G110" s="9"/>
      <c r="H110" s="8"/>
      <c r="I110" s="9"/>
      <c r="J110" s="8"/>
      <c r="K110" s="9"/>
      <c r="L110" s="9"/>
      <c r="N110"/>
      <c r="P110"/>
    </row>
    <row r="111" spans="1:16" x14ac:dyDescent="0.25">
      <c r="A111" s="36"/>
      <c r="B111" s="8"/>
      <c r="C111" s="39"/>
      <c r="D111" s="8"/>
      <c r="E111" s="26"/>
      <c r="F111" s="9"/>
      <c r="G111" s="9"/>
      <c r="H111" s="8"/>
      <c r="I111" s="9"/>
      <c r="J111" s="8"/>
      <c r="K111" s="9"/>
      <c r="L111" s="9"/>
      <c r="N111"/>
      <c r="P111"/>
    </row>
    <row r="112" spans="1:16" x14ac:dyDescent="0.25">
      <c r="A112" s="36"/>
      <c r="B112" s="8"/>
      <c r="C112" s="39"/>
      <c r="D112" s="8"/>
      <c r="E112" s="26"/>
      <c r="F112" s="9"/>
      <c r="G112" s="9"/>
      <c r="H112" s="8"/>
      <c r="I112" s="9"/>
      <c r="J112" s="8"/>
      <c r="K112" s="9"/>
      <c r="L112" s="9"/>
      <c r="N112"/>
      <c r="P112"/>
    </row>
    <row r="113" spans="1:16" x14ac:dyDescent="0.25">
      <c r="A113" s="36"/>
      <c r="B113" s="8"/>
      <c r="C113" s="39"/>
      <c r="D113" s="8"/>
      <c r="E113" s="26"/>
      <c r="F113" s="9"/>
      <c r="G113" s="9"/>
      <c r="H113" s="8"/>
      <c r="I113" s="9"/>
      <c r="J113" s="8"/>
      <c r="K113" s="9"/>
      <c r="L113" s="9"/>
      <c r="N113"/>
      <c r="P113"/>
    </row>
    <row r="114" spans="1:16" x14ac:dyDescent="0.25">
      <c r="A114" s="36"/>
      <c r="B114" s="8"/>
      <c r="C114" s="39"/>
      <c r="D114" s="8"/>
      <c r="E114" s="26"/>
      <c r="F114" s="9"/>
      <c r="G114" s="9"/>
      <c r="H114" s="8"/>
      <c r="I114" s="9"/>
      <c r="J114" s="8"/>
      <c r="K114" s="9"/>
      <c r="L114" s="9"/>
      <c r="N114"/>
      <c r="P114"/>
    </row>
    <row r="115" spans="1:16" x14ac:dyDescent="0.25">
      <c r="A115" s="36"/>
      <c r="B115" s="8"/>
      <c r="C115" s="39"/>
      <c r="D115" s="8"/>
      <c r="E115" s="26"/>
      <c r="F115" s="9"/>
      <c r="G115" s="9"/>
      <c r="H115" s="8"/>
      <c r="I115" s="9"/>
      <c r="J115" s="8"/>
      <c r="K115" s="9"/>
      <c r="L115" s="9"/>
      <c r="N115"/>
      <c r="P115"/>
    </row>
    <row r="116" spans="1:16" x14ac:dyDescent="0.25">
      <c r="A116" s="36"/>
      <c r="B116" s="8"/>
      <c r="C116" s="39"/>
      <c r="D116" s="8"/>
      <c r="E116" s="26"/>
      <c r="F116" s="9"/>
      <c r="G116" s="9"/>
      <c r="H116" s="8"/>
      <c r="I116" s="9"/>
      <c r="J116" s="8"/>
      <c r="K116" s="9"/>
      <c r="L116" s="9"/>
      <c r="N116"/>
      <c r="P116"/>
    </row>
    <row r="117" spans="1:16" x14ac:dyDescent="0.25">
      <c r="A117" s="36"/>
      <c r="B117" s="8"/>
      <c r="C117" s="39"/>
      <c r="D117" s="8"/>
      <c r="E117" s="26"/>
      <c r="F117" s="9"/>
      <c r="G117" s="9"/>
      <c r="H117" s="8"/>
      <c r="I117" s="9"/>
      <c r="J117" s="8"/>
      <c r="K117" s="9"/>
      <c r="L117" s="9"/>
      <c r="N117"/>
      <c r="P117"/>
    </row>
    <row r="118" spans="1:16" x14ac:dyDescent="0.25">
      <c r="A118" s="36"/>
      <c r="B118" s="8"/>
      <c r="C118" s="39"/>
      <c r="D118" s="8"/>
      <c r="E118" s="26"/>
      <c r="F118" s="9"/>
      <c r="G118" s="9"/>
      <c r="H118" s="8"/>
      <c r="I118" s="9"/>
      <c r="J118" s="8"/>
      <c r="K118" s="9"/>
      <c r="L118" s="9"/>
      <c r="N118"/>
      <c r="P118"/>
    </row>
    <row r="119" spans="1:16" x14ac:dyDescent="0.25">
      <c r="A119" s="36"/>
      <c r="B119" s="8"/>
      <c r="C119" s="39"/>
      <c r="D119" s="8"/>
      <c r="E119" s="26"/>
      <c r="F119" s="9"/>
      <c r="G119" s="9"/>
      <c r="H119" s="8"/>
      <c r="I119" s="9"/>
      <c r="J119" s="8"/>
      <c r="K119" s="9"/>
      <c r="L119" s="9"/>
      <c r="N119"/>
      <c r="P119"/>
    </row>
    <row r="120" spans="1:16" x14ac:dyDescent="0.25">
      <c r="A120" s="36"/>
      <c r="B120" s="8"/>
      <c r="C120" s="39"/>
      <c r="D120" s="8"/>
      <c r="E120" s="26"/>
      <c r="F120" s="9"/>
      <c r="G120" s="9"/>
      <c r="H120" s="8"/>
      <c r="I120" s="9"/>
      <c r="J120" s="8"/>
      <c r="K120" s="9"/>
      <c r="L120" s="9"/>
      <c r="N120"/>
      <c r="P120"/>
    </row>
    <row r="121" spans="1:16" x14ac:dyDescent="0.25">
      <c r="A121" s="36"/>
      <c r="B121" s="8"/>
      <c r="C121" s="39"/>
      <c r="D121" s="8"/>
      <c r="E121" s="26"/>
      <c r="F121" s="9"/>
      <c r="G121" s="9"/>
      <c r="H121" s="8"/>
      <c r="I121" s="9"/>
      <c r="J121" s="8"/>
      <c r="K121" s="9"/>
      <c r="L121" s="9"/>
      <c r="N121"/>
      <c r="P121"/>
    </row>
    <row r="122" spans="1:16" x14ac:dyDescent="0.25">
      <c r="A122" s="36"/>
      <c r="B122" s="8"/>
      <c r="C122" s="39"/>
      <c r="D122" s="8"/>
      <c r="E122" s="26"/>
      <c r="F122" s="9"/>
      <c r="G122" s="9"/>
      <c r="H122" s="8"/>
      <c r="I122" s="9"/>
      <c r="J122" s="8"/>
      <c r="K122" s="9"/>
      <c r="L122" s="9"/>
      <c r="N122"/>
      <c r="P122"/>
    </row>
    <row r="123" spans="1:16" x14ac:dyDescent="0.25">
      <c r="A123" s="36"/>
      <c r="B123" s="8"/>
      <c r="C123" s="39"/>
      <c r="D123" s="8"/>
      <c r="E123" s="26"/>
      <c r="F123" s="9"/>
      <c r="G123" s="9"/>
      <c r="H123" s="8"/>
      <c r="I123" s="9"/>
      <c r="J123" s="8"/>
      <c r="K123" s="9"/>
      <c r="L123" s="9"/>
      <c r="N123"/>
      <c r="P123"/>
    </row>
    <row r="124" spans="1:16" x14ac:dyDescent="0.25">
      <c r="A124" s="36"/>
      <c r="B124" s="8"/>
      <c r="C124" s="39"/>
      <c r="D124" s="8"/>
      <c r="E124" s="26"/>
      <c r="F124" s="9"/>
      <c r="G124" s="9"/>
      <c r="H124" s="8"/>
      <c r="I124" s="9"/>
      <c r="J124" s="8"/>
      <c r="K124" s="9"/>
      <c r="L124" s="9"/>
      <c r="N124"/>
      <c r="P124"/>
    </row>
    <row r="125" spans="1:16" x14ac:dyDescent="0.25">
      <c r="A125" s="36"/>
      <c r="B125" s="8"/>
      <c r="C125" s="39"/>
      <c r="D125" s="8"/>
      <c r="E125" s="26"/>
      <c r="F125" s="9"/>
      <c r="G125" s="9"/>
      <c r="H125" s="8"/>
      <c r="I125" s="9"/>
      <c r="J125" s="8"/>
      <c r="K125" s="9"/>
      <c r="L125" s="9"/>
      <c r="N125"/>
      <c r="P125"/>
    </row>
    <row r="126" spans="1:16" x14ac:dyDescent="0.25">
      <c r="A126" s="36"/>
      <c r="B126" s="8"/>
      <c r="C126" s="39"/>
      <c r="D126" s="8"/>
      <c r="E126" s="26"/>
      <c r="F126" s="9"/>
      <c r="G126" s="9"/>
      <c r="H126" s="8"/>
      <c r="I126" s="9"/>
      <c r="J126" s="8"/>
      <c r="K126" s="9"/>
      <c r="L126" s="9"/>
      <c r="N126"/>
      <c r="P126"/>
    </row>
    <row r="127" spans="1:16" x14ac:dyDescent="0.25">
      <c r="A127" s="36"/>
      <c r="B127" s="8"/>
      <c r="C127" s="39"/>
      <c r="D127" s="8"/>
      <c r="E127" s="26"/>
      <c r="F127" s="9"/>
      <c r="G127" s="9"/>
      <c r="H127" s="8"/>
      <c r="I127" s="9"/>
      <c r="J127" s="8"/>
      <c r="K127" s="9"/>
      <c r="L127" s="9"/>
      <c r="N127"/>
      <c r="P127"/>
    </row>
    <row r="128" spans="1:16" x14ac:dyDescent="0.25">
      <c r="A128" s="36"/>
      <c r="B128" s="8"/>
      <c r="C128" s="39"/>
      <c r="D128" s="8"/>
      <c r="E128" s="26"/>
      <c r="F128" s="9"/>
      <c r="G128" s="9"/>
      <c r="H128" s="8"/>
      <c r="I128" s="9"/>
      <c r="J128" s="8"/>
      <c r="K128" s="9"/>
      <c r="L128" s="9"/>
      <c r="N128"/>
      <c r="P128"/>
    </row>
    <row r="129" spans="1:16" x14ac:dyDescent="0.25">
      <c r="A129" s="36"/>
      <c r="B129" s="8"/>
      <c r="C129" s="39"/>
      <c r="D129" s="8"/>
      <c r="E129" s="26"/>
      <c r="F129" s="9"/>
      <c r="G129" s="9"/>
      <c r="H129" s="8"/>
      <c r="I129" s="9"/>
      <c r="J129" s="8"/>
      <c r="K129" s="9"/>
      <c r="L129" s="9"/>
      <c r="N129"/>
      <c r="P129"/>
    </row>
    <row r="130" spans="1:16" x14ac:dyDescent="0.25">
      <c r="A130" s="36"/>
      <c r="B130" s="8"/>
      <c r="C130" s="39"/>
      <c r="D130" s="8"/>
      <c r="E130" s="26"/>
      <c r="F130" s="9"/>
      <c r="G130" s="9"/>
      <c r="H130" s="8"/>
      <c r="I130" s="9"/>
      <c r="J130" s="8"/>
      <c r="K130" s="9"/>
      <c r="L130" s="9"/>
      <c r="N130"/>
      <c r="P130"/>
    </row>
    <row r="131" spans="1:16" x14ac:dyDescent="0.25">
      <c r="A131" s="36"/>
      <c r="B131" s="8"/>
      <c r="C131" s="39"/>
      <c r="D131" s="8"/>
      <c r="E131" s="26"/>
      <c r="F131" s="9"/>
      <c r="G131" s="9"/>
      <c r="H131" s="8"/>
      <c r="I131" s="9"/>
      <c r="J131" s="8"/>
      <c r="K131" s="9"/>
      <c r="L131" s="9"/>
      <c r="N131"/>
      <c r="P131"/>
    </row>
    <row r="132" spans="1:16" x14ac:dyDescent="0.25">
      <c r="A132" s="36"/>
      <c r="B132" s="8"/>
      <c r="C132" s="39"/>
      <c r="D132" s="8"/>
      <c r="E132" s="26"/>
      <c r="F132" s="9"/>
      <c r="G132" s="9"/>
      <c r="H132" s="8"/>
      <c r="I132" s="9"/>
      <c r="J132" s="8"/>
      <c r="K132" s="9"/>
      <c r="L132" s="9"/>
      <c r="N132"/>
      <c r="P132"/>
    </row>
    <row r="133" spans="1:16" x14ac:dyDescent="0.25">
      <c r="A133" s="36"/>
      <c r="B133" s="8"/>
      <c r="C133" s="39"/>
      <c r="D133" s="8"/>
      <c r="E133" s="26"/>
      <c r="F133" s="9"/>
      <c r="G133" s="9"/>
      <c r="H133" s="8"/>
      <c r="I133" s="9"/>
      <c r="J133" s="8"/>
      <c r="K133" s="9"/>
      <c r="L133" s="9"/>
      <c r="N133"/>
      <c r="P133"/>
    </row>
    <row r="134" spans="1:16" x14ac:dyDescent="0.25">
      <c r="A134" s="36"/>
      <c r="B134" s="8"/>
      <c r="C134" s="39"/>
      <c r="D134" s="8"/>
      <c r="E134" s="26"/>
      <c r="F134" s="9"/>
      <c r="G134" s="9"/>
      <c r="H134" s="8"/>
      <c r="I134" s="9"/>
      <c r="J134" s="8"/>
      <c r="K134" s="9"/>
      <c r="L134" s="9"/>
      <c r="N134"/>
      <c r="P134"/>
    </row>
    <row r="135" spans="1:16" x14ac:dyDescent="0.25">
      <c r="A135" s="36"/>
      <c r="B135" s="8"/>
      <c r="C135" s="39"/>
      <c r="D135" s="8"/>
      <c r="E135" s="26"/>
      <c r="F135" s="9"/>
      <c r="G135" s="9"/>
      <c r="H135" s="8"/>
      <c r="I135" s="9"/>
      <c r="J135" s="8"/>
      <c r="K135" s="9"/>
      <c r="L135" s="9"/>
      <c r="N135"/>
      <c r="P135"/>
    </row>
    <row r="136" spans="1:16" x14ac:dyDescent="0.25">
      <c r="A136" s="36"/>
      <c r="B136" s="8"/>
      <c r="C136" s="39"/>
      <c r="D136" s="8"/>
      <c r="E136" s="26"/>
      <c r="F136" s="9"/>
      <c r="G136" s="9"/>
      <c r="H136" s="8"/>
      <c r="I136" s="9"/>
      <c r="J136" s="8"/>
      <c r="K136" s="9"/>
      <c r="L136" s="9"/>
      <c r="N136"/>
      <c r="P136"/>
    </row>
    <row r="137" spans="1:16" x14ac:dyDescent="0.25">
      <c r="A137" s="36"/>
      <c r="B137" s="8"/>
      <c r="C137" s="39"/>
      <c r="D137" s="8"/>
      <c r="E137" s="26"/>
      <c r="F137" s="9"/>
      <c r="G137" s="9"/>
      <c r="H137" s="8"/>
      <c r="I137" s="9"/>
      <c r="J137" s="8"/>
      <c r="K137" s="9"/>
      <c r="L137" s="9"/>
      <c r="N137"/>
      <c r="P137"/>
    </row>
    <row r="138" spans="1:16" x14ac:dyDescent="0.25">
      <c r="A138" s="36"/>
      <c r="B138" s="8"/>
      <c r="C138" s="39"/>
      <c r="D138" s="8"/>
      <c r="E138" s="26"/>
      <c r="F138" s="9"/>
      <c r="G138" s="9"/>
      <c r="H138" s="8"/>
      <c r="I138" s="9"/>
      <c r="J138" s="8"/>
      <c r="K138" s="9"/>
      <c r="L138" s="9"/>
      <c r="N138"/>
      <c r="P138"/>
    </row>
    <row r="139" spans="1:16" x14ac:dyDescent="0.25">
      <c r="A139" s="36"/>
      <c r="B139" s="8"/>
      <c r="C139" s="39"/>
      <c r="D139" s="8"/>
      <c r="E139" s="26"/>
      <c r="F139" s="9"/>
      <c r="G139" s="9"/>
      <c r="H139" s="8"/>
      <c r="I139" s="9"/>
      <c r="J139" s="8"/>
      <c r="K139" s="9"/>
      <c r="L139" s="9"/>
      <c r="N139"/>
      <c r="P139"/>
    </row>
    <row r="140" spans="1:16" x14ac:dyDescent="0.25">
      <c r="A140" s="36"/>
      <c r="B140" s="8"/>
      <c r="C140" s="39"/>
      <c r="D140" s="8"/>
      <c r="E140" s="26"/>
      <c r="F140" s="9"/>
      <c r="G140" s="9"/>
      <c r="H140" s="8"/>
      <c r="I140" s="9"/>
      <c r="J140" s="8"/>
      <c r="K140" s="9"/>
      <c r="L140" s="9"/>
      <c r="N140"/>
      <c r="P140"/>
    </row>
    <row r="141" spans="1:16" x14ac:dyDescent="0.25">
      <c r="A141" s="36"/>
      <c r="B141" s="8"/>
      <c r="C141" s="39"/>
      <c r="D141" s="8"/>
      <c r="E141" s="26"/>
      <c r="F141" s="9"/>
      <c r="G141" s="9"/>
      <c r="H141" s="8"/>
      <c r="I141" s="9"/>
      <c r="J141" s="8"/>
      <c r="K141" s="9"/>
      <c r="L141" s="9"/>
      <c r="N141"/>
      <c r="P141"/>
    </row>
    <row r="142" spans="1:16" x14ac:dyDescent="0.25">
      <c r="A142" s="36"/>
      <c r="B142" s="8"/>
      <c r="C142" s="39"/>
      <c r="D142" s="8"/>
      <c r="E142" s="26"/>
      <c r="F142" s="9"/>
      <c r="G142" s="9"/>
      <c r="H142" s="8"/>
      <c r="I142" s="9"/>
      <c r="J142" s="8"/>
      <c r="K142" s="9"/>
      <c r="L142" s="9"/>
      <c r="N142"/>
      <c r="P142"/>
    </row>
    <row r="143" spans="1:16" x14ac:dyDescent="0.25">
      <c r="A143" s="36"/>
      <c r="B143" s="8"/>
      <c r="C143" s="39"/>
      <c r="D143" s="8"/>
      <c r="E143" s="26"/>
      <c r="F143" s="9"/>
      <c r="G143" s="9"/>
      <c r="H143" s="8"/>
      <c r="I143" s="9"/>
      <c r="J143" s="8"/>
      <c r="K143" s="9"/>
      <c r="L143" s="9"/>
      <c r="N143"/>
      <c r="P143"/>
    </row>
    <row r="144" spans="1:16" x14ac:dyDescent="0.25">
      <c r="A144" s="36"/>
      <c r="B144" s="8"/>
      <c r="C144" s="39"/>
      <c r="D144" s="8"/>
      <c r="E144" s="26"/>
      <c r="F144" s="9"/>
      <c r="G144" s="9"/>
      <c r="H144" s="8"/>
      <c r="I144" s="9"/>
      <c r="J144" s="8"/>
      <c r="K144" s="9"/>
      <c r="L144" s="9"/>
      <c r="N144"/>
      <c r="P144"/>
    </row>
    <row r="145" spans="1:16" x14ac:dyDescent="0.25">
      <c r="A145" s="36"/>
      <c r="B145" s="8"/>
      <c r="C145" s="39"/>
      <c r="D145" s="8"/>
      <c r="E145" s="26"/>
      <c r="F145" s="9"/>
      <c r="G145" s="9"/>
      <c r="H145" s="8"/>
      <c r="I145" s="9"/>
      <c r="J145" s="8"/>
      <c r="K145" s="9"/>
      <c r="L145" s="9"/>
      <c r="N145"/>
      <c r="P145"/>
    </row>
    <row r="146" spans="1:16" x14ac:dyDescent="0.25">
      <c r="A146" s="36"/>
      <c r="B146" s="8"/>
      <c r="C146" s="39"/>
      <c r="D146" s="8"/>
      <c r="E146" s="26"/>
      <c r="F146" s="9"/>
      <c r="G146" s="9"/>
      <c r="H146" s="8"/>
      <c r="I146" s="9"/>
      <c r="J146" s="8"/>
      <c r="K146" s="9"/>
      <c r="L146" s="9"/>
      <c r="N146"/>
      <c r="P146"/>
    </row>
    <row r="147" spans="1:16" x14ac:dyDescent="0.25">
      <c r="A147" s="36"/>
      <c r="B147" s="8"/>
      <c r="C147" s="39"/>
      <c r="D147" s="8"/>
      <c r="E147" s="26"/>
      <c r="F147" s="9"/>
      <c r="G147" s="9"/>
      <c r="H147" s="8"/>
      <c r="I147" s="9"/>
      <c r="J147" s="8"/>
      <c r="K147" s="9"/>
      <c r="L147" s="9"/>
      <c r="N147"/>
      <c r="P147"/>
    </row>
    <row r="148" spans="1:16" x14ac:dyDescent="0.25">
      <c r="A148" s="36"/>
      <c r="B148" s="8"/>
      <c r="C148" s="39"/>
      <c r="D148" s="8"/>
      <c r="E148" s="26"/>
      <c r="F148" s="9"/>
      <c r="G148" s="9"/>
      <c r="H148" s="8"/>
      <c r="I148" s="9"/>
      <c r="J148" s="8"/>
      <c r="K148" s="9"/>
      <c r="L148" s="9"/>
      <c r="N148"/>
      <c r="P148"/>
    </row>
    <row r="149" spans="1:16" x14ac:dyDescent="0.25">
      <c r="A149" s="36"/>
      <c r="B149" s="8"/>
      <c r="C149" s="39"/>
      <c r="D149" s="8"/>
      <c r="E149" s="26"/>
      <c r="F149" s="9"/>
      <c r="G149" s="9"/>
      <c r="H149" s="8"/>
      <c r="I149" s="9"/>
      <c r="J149" s="8"/>
      <c r="K149" s="9"/>
      <c r="L149" s="9"/>
      <c r="N149"/>
      <c r="P149"/>
    </row>
    <row r="150" spans="1:16" x14ac:dyDescent="0.25">
      <c r="A150" s="36"/>
      <c r="B150" s="8"/>
      <c r="C150" s="39"/>
      <c r="D150" s="8"/>
      <c r="E150" s="26"/>
      <c r="F150" s="9"/>
      <c r="G150" s="9"/>
      <c r="H150" s="8"/>
      <c r="I150" s="9"/>
      <c r="J150" s="8"/>
      <c r="K150" s="9"/>
      <c r="L150" s="9"/>
      <c r="N150"/>
      <c r="P150"/>
    </row>
    <row r="151" spans="1:16" x14ac:dyDescent="0.25">
      <c r="A151" s="36"/>
      <c r="B151" s="8"/>
      <c r="C151" s="39"/>
      <c r="D151" s="8"/>
      <c r="E151" s="26"/>
      <c r="F151" s="9"/>
      <c r="G151" s="9"/>
      <c r="H151" s="8"/>
      <c r="I151" s="9"/>
      <c r="J151" s="8"/>
      <c r="K151" s="9"/>
      <c r="L151" s="9"/>
      <c r="N151"/>
      <c r="P151"/>
    </row>
    <row r="152" spans="1:16" x14ac:dyDescent="0.25">
      <c r="A152" s="36"/>
      <c r="B152" s="8"/>
      <c r="C152" s="39"/>
      <c r="D152" s="8"/>
      <c r="E152" s="26"/>
      <c r="F152" s="9"/>
      <c r="G152" s="9"/>
      <c r="H152" s="8"/>
      <c r="I152" s="9"/>
      <c r="J152" s="8"/>
      <c r="K152" s="9"/>
      <c r="L152" s="9"/>
      <c r="N152"/>
      <c r="P152"/>
    </row>
    <row r="153" spans="1:16" x14ac:dyDescent="0.25">
      <c r="A153" s="36"/>
      <c r="B153" s="8"/>
      <c r="C153" s="39"/>
      <c r="D153" s="8"/>
      <c r="E153" s="26"/>
      <c r="F153" s="9"/>
      <c r="G153" s="9"/>
      <c r="H153" s="8"/>
      <c r="I153" s="9"/>
      <c r="J153" s="8"/>
      <c r="K153" s="9"/>
      <c r="L153" s="9"/>
      <c r="N153"/>
      <c r="P153"/>
    </row>
    <row r="154" spans="1:16" x14ac:dyDescent="0.25">
      <c r="A154" s="36"/>
      <c r="B154" s="8"/>
      <c r="C154" s="39"/>
      <c r="D154" s="8"/>
      <c r="E154" s="26"/>
      <c r="F154" s="9"/>
      <c r="G154" s="9"/>
      <c r="H154" s="8"/>
      <c r="I154" s="9"/>
      <c r="J154" s="8"/>
      <c r="K154" s="9"/>
      <c r="L154" s="9"/>
      <c r="N154"/>
      <c r="P154"/>
    </row>
    <row r="155" spans="1:16" x14ac:dyDescent="0.25">
      <c r="A155" s="36"/>
      <c r="B155" s="8"/>
      <c r="C155" s="39"/>
      <c r="D155" s="8"/>
      <c r="E155" s="26"/>
      <c r="F155" s="9"/>
      <c r="G155" s="9"/>
      <c r="H155" s="8"/>
      <c r="I155" s="9"/>
      <c r="J155" s="8"/>
      <c r="K155" s="9"/>
      <c r="L155" s="9"/>
      <c r="N155"/>
      <c r="P155"/>
    </row>
    <row r="156" spans="1:16" x14ac:dyDescent="0.25">
      <c r="A156" s="36"/>
      <c r="B156" s="8"/>
      <c r="C156" s="39"/>
      <c r="D156" s="8"/>
      <c r="E156" s="26"/>
      <c r="F156" s="9"/>
      <c r="G156" s="9"/>
      <c r="H156" s="8"/>
      <c r="I156" s="9"/>
      <c r="J156" s="8"/>
      <c r="K156" s="9"/>
      <c r="L156" s="9"/>
      <c r="N156"/>
      <c r="P156"/>
    </row>
    <row r="157" spans="1:16" x14ac:dyDescent="0.25">
      <c r="A157" s="36"/>
      <c r="B157" s="8"/>
      <c r="C157" s="39"/>
      <c r="D157" s="8"/>
      <c r="E157" s="26"/>
      <c r="F157" s="9"/>
      <c r="G157" s="9"/>
      <c r="H157" s="8"/>
      <c r="I157" s="9"/>
      <c r="J157" s="8"/>
      <c r="K157" s="9"/>
      <c r="L157" s="9"/>
      <c r="N157"/>
      <c r="P157"/>
    </row>
    <row r="158" spans="1:16" x14ac:dyDescent="0.25">
      <c r="A158" s="36"/>
      <c r="B158" s="8"/>
      <c r="C158" s="39"/>
      <c r="D158" s="8"/>
      <c r="E158" s="26"/>
      <c r="F158" s="9"/>
      <c r="G158" s="9"/>
      <c r="H158" s="8"/>
      <c r="I158" s="9"/>
      <c r="J158" s="8"/>
      <c r="K158" s="9"/>
      <c r="L158" s="9"/>
      <c r="N158"/>
      <c r="P158"/>
    </row>
    <row r="159" spans="1:16" x14ac:dyDescent="0.25">
      <c r="A159" s="36"/>
      <c r="B159" s="8"/>
      <c r="C159" s="39"/>
      <c r="D159" s="8"/>
      <c r="E159" s="26"/>
      <c r="F159" s="9"/>
      <c r="G159" s="9"/>
      <c r="H159" s="8"/>
      <c r="I159" s="9"/>
      <c r="J159" s="8"/>
      <c r="K159" s="9"/>
      <c r="L159" s="9"/>
      <c r="N159"/>
      <c r="P159"/>
    </row>
    <row r="160" spans="1:16" x14ac:dyDescent="0.25">
      <c r="A160" s="36"/>
      <c r="B160" s="8"/>
      <c r="C160" s="39"/>
      <c r="D160" s="8"/>
      <c r="E160" s="26"/>
      <c r="F160" s="9"/>
      <c r="G160" s="9"/>
      <c r="H160" s="8"/>
      <c r="I160" s="9"/>
      <c r="J160" s="8"/>
      <c r="K160" s="9"/>
      <c r="L160" s="9"/>
      <c r="N160"/>
      <c r="P160"/>
    </row>
    <row r="161" spans="1:16" x14ac:dyDescent="0.25">
      <c r="A161" s="36"/>
      <c r="B161" s="8"/>
      <c r="C161" s="39"/>
      <c r="D161" s="8"/>
      <c r="E161" s="26"/>
      <c r="F161" s="9"/>
      <c r="G161" s="9"/>
      <c r="H161" s="8"/>
      <c r="I161" s="9"/>
      <c r="J161" s="8"/>
      <c r="K161" s="9"/>
      <c r="L161" s="9"/>
      <c r="N161"/>
      <c r="P161"/>
    </row>
    <row r="162" spans="1:16" x14ac:dyDescent="0.25">
      <c r="A162" s="36"/>
      <c r="B162" s="8"/>
      <c r="C162" s="39"/>
      <c r="D162" s="8"/>
      <c r="E162" s="26"/>
      <c r="F162" s="9"/>
      <c r="G162" s="9"/>
      <c r="H162" s="8"/>
      <c r="I162" s="9"/>
      <c r="J162" s="8"/>
      <c r="K162" s="9"/>
      <c r="L162" s="9"/>
      <c r="N162"/>
      <c r="P162"/>
    </row>
    <row r="163" spans="1:16" x14ac:dyDescent="0.25">
      <c r="A163" s="36"/>
      <c r="B163" s="8"/>
      <c r="C163" s="39"/>
      <c r="D163" s="8"/>
      <c r="E163" s="26"/>
      <c r="F163" s="9"/>
      <c r="G163" s="9"/>
      <c r="H163" s="8"/>
      <c r="I163" s="9"/>
      <c r="J163" s="8"/>
      <c r="K163" s="9"/>
      <c r="L163" s="9"/>
      <c r="N163"/>
      <c r="P163"/>
    </row>
    <row r="164" spans="1:16" x14ac:dyDescent="0.25">
      <c r="A164" s="36"/>
      <c r="B164" s="8"/>
      <c r="C164" s="39"/>
      <c r="D164" s="8"/>
      <c r="E164" s="26"/>
      <c r="F164" s="9"/>
      <c r="G164" s="9"/>
      <c r="H164" s="8"/>
      <c r="I164" s="9"/>
      <c r="J164" s="8"/>
      <c r="K164" s="9"/>
      <c r="L164" s="9"/>
      <c r="N164"/>
      <c r="P164"/>
    </row>
    <row r="165" spans="1:16" x14ac:dyDescent="0.25">
      <c r="A165" s="36"/>
      <c r="B165" s="8"/>
      <c r="C165" s="39"/>
      <c r="D165" s="8"/>
      <c r="E165" s="26"/>
      <c r="F165" s="9"/>
      <c r="G165" s="9"/>
      <c r="H165" s="8"/>
      <c r="I165" s="9"/>
      <c r="J165" s="8"/>
      <c r="K165" s="9"/>
      <c r="L165" s="9"/>
      <c r="N165"/>
      <c r="P165"/>
    </row>
    <row r="166" spans="1:16" x14ac:dyDescent="0.25">
      <c r="A166" s="36"/>
      <c r="B166" s="8"/>
      <c r="C166" s="39"/>
      <c r="D166" s="8"/>
      <c r="E166" s="26"/>
      <c r="F166" s="9"/>
      <c r="G166" s="9"/>
      <c r="H166" s="8"/>
      <c r="I166" s="9"/>
      <c r="J166" s="8"/>
      <c r="K166" s="9"/>
      <c r="L166" s="9"/>
      <c r="N166"/>
      <c r="P166"/>
    </row>
    <row r="167" spans="1:16" x14ac:dyDescent="0.25">
      <c r="A167" s="36"/>
      <c r="B167" s="8"/>
      <c r="C167" s="39"/>
      <c r="D167" s="8"/>
      <c r="E167" s="26"/>
      <c r="F167" s="9"/>
      <c r="G167" s="9"/>
      <c r="H167" s="8"/>
      <c r="I167" s="9"/>
      <c r="J167" s="8"/>
      <c r="K167" s="9"/>
      <c r="L167" s="9"/>
      <c r="N167"/>
      <c r="P167"/>
    </row>
    <row r="168" spans="1:16" x14ac:dyDescent="0.25">
      <c r="A168" s="36"/>
      <c r="B168" s="8"/>
      <c r="C168" s="39"/>
      <c r="D168" s="8"/>
      <c r="E168" s="26"/>
      <c r="F168" s="9"/>
      <c r="G168" s="9"/>
      <c r="H168" s="8"/>
      <c r="I168" s="9"/>
      <c r="J168" s="8"/>
      <c r="K168" s="9"/>
      <c r="L168" s="9"/>
      <c r="N168"/>
      <c r="P168"/>
    </row>
    <row r="169" spans="1:16" x14ac:dyDescent="0.25">
      <c r="A169" s="36"/>
      <c r="B169" s="8"/>
      <c r="C169" s="39"/>
      <c r="D169" s="8"/>
      <c r="E169" s="26"/>
      <c r="F169" s="9"/>
      <c r="G169" s="9"/>
      <c r="H169" s="8"/>
      <c r="I169" s="9"/>
      <c r="J169" s="8"/>
      <c r="K169" s="9"/>
      <c r="L169" s="9"/>
      <c r="N169"/>
      <c r="P169"/>
    </row>
    <row r="170" spans="1:16" x14ac:dyDescent="0.25">
      <c r="A170" s="36"/>
      <c r="B170" s="8"/>
      <c r="C170" s="39"/>
      <c r="D170" s="8"/>
      <c r="E170" s="26"/>
      <c r="F170" s="9"/>
      <c r="G170" s="9"/>
      <c r="H170" s="8"/>
      <c r="I170" s="9"/>
      <c r="J170" s="8"/>
      <c r="K170" s="9"/>
      <c r="L170" s="9"/>
      <c r="N170"/>
      <c r="P170"/>
    </row>
    <row r="171" spans="1:16" x14ac:dyDescent="0.25">
      <c r="A171" s="36"/>
      <c r="B171" s="8"/>
      <c r="C171" s="39"/>
      <c r="D171" s="8"/>
      <c r="E171" s="26"/>
      <c r="F171" s="9"/>
      <c r="G171" s="9"/>
      <c r="H171" s="8"/>
      <c r="I171" s="9"/>
      <c r="J171" s="8"/>
      <c r="K171" s="9"/>
      <c r="L171" s="9"/>
      <c r="N171"/>
      <c r="P171"/>
    </row>
    <row r="172" spans="1:16" x14ac:dyDescent="0.25">
      <c r="A172" s="36"/>
      <c r="B172" s="8"/>
      <c r="C172" s="39"/>
      <c r="D172" s="8"/>
      <c r="E172" s="26"/>
      <c r="F172" s="9"/>
      <c r="G172" s="9"/>
      <c r="H172" s="8"/>
      <c r="I172" s="9"/>
      <c r="J172" s="8"/>
      <c r="K172" s="9"/>
      <c r="L172" s="9"/>
      <c r="N172"/>
      <c r="P172"/>
    </row>
    <row r="173" spans="1:16" x14ac:dyDescent="0.25">
      <c r="A173" s="36"/>
      <c r="B173" s="8"/>
      <c r="C173" s="39"/>
      <c r="D173" s="8"/>
      <c r="E173" s="26"/>
      <c r="F173" s="9"/>
      <c r="G173" s="9"/>
      <c r="H173" s="8"/>
      <c r="I173" s="9"/>
      <c r="J173" s="8"/>
      <c r="K173" s="9"/>
      <c r="L173" s="9"/>
      <c r="N173"/>
      <c r="P173"/>
    </row>
    <row r="174" spans="1:16" x14ac:dyDescent="0.25">
      <c r="A174" s="36"/>
      <c r="B174" s="8"/>
      <c r="C174" s="39"/>
      <c r="D174" s="8"/>
      <c r="E174" s="26"/>
      <c r="F174" s="9"/>
      <c r="G174" s="9"/>
      <c r="H174" s="8"/>
      <c r="I174" s="9"/>
      <c r="J174" s="8"/>
      <c r="K174" s="9"/>
      <c r="L174" s="9"/>
      <c r="N174"/>
      <c r="P174"/>
    </row>
    <row r="175" spans="1:16" x14ac:dyDescent="0.25">
      <c r="A175" s="36"/>
      <c r="B175" s="8"/>
      <c r="C175" s="39"/>
      <c r="D175" s="8"/>
      <c r="E175" s="26"/>
      <c r="F175" s="9"/>
      <c r="G175" s="9"/>
      <c r="H175" s="8"/>
      <c r="I175" s="9"/>
      <c r="J175" s="8"/>
      <c r="K175" s="9"/>
      <c r="L175" s="9"/>
      <c r="N175"/>
      <c r="P175"/>
    </row>
    <row r="176" spans="1:16" x14ac:dyDescent="0.25">
      <c r="A176" s="36"/>
      <c r="B176" s="8"/>
      <c r="C176" s="39"/>
      <c r="D176" s="8"/>
      <c r="E176" s="26"/>
      <c r="F176" s="9"/>
      <c r="G176" s="9"/>
      <c r="H176" s="8"/>
      <c r="I176" s="9"/>
      <c r="J176" s="8"/>
      <c r="K176" s="9"/>
      <c r="L176" s="9"/>
      <c r="N176"/>
      <c r="P176"/>
    </row>
    <row r="177" spans="1:16" x14ac:dyDescent="0.25">
      <c r="A177" s="36"/>
      <c r="B177" s="8"/>
      <c r="C177" s="39"/>
      <c r="D177" s="8"/>
      <c r="E177" s="26"/>
      <c r="F177" s="9"/>
      <c r="G177" s="9"/>
      <c r="H177" s="8"/>
      <c r="I177" s="9"/>
      <c r="J177" s="8"/>
      <c r="K177" s="9"/>
      <c r="L177" s="9"/>
      <c r="N177"/>
      <c r="P177"/>
    </row>
    <row r="178" spans="1:16" x14ac:dyDescent="0.25">
      <c r="A178" s="36"/>
      <c r="B178" s="8"/>
      <c r="C178" s="39"/>
      <c r="D178" s="8"/>
      <c r="E178" s="26"/>
      <c r="F178" s="9"/>
      <c r="G178" s="9"/>
      <c r="H178" s="8"/>
      <c r="I178" s="9"/>
      <c r="J178" s="8"/>
      <c r="K178" s="9"/>
      <c r="L178" s="9"/>
      <c r="N178"/>
      <c r="P178"/>
    </row>
    <row r="179" spans="1:16" x14ac:dyDescent="0.25">
      <c r="A179" s="36"/>
      <c r="B179" s="8"/>
      <c r="C179" s="39"/>
      <c r="D179" s="8"/>
      <c r="E179" s="26"/>
      <c r="F179" s="9"/>
      <c r="G179" s="9"/>
      <c r="H179" s="8"/>
      <c r="I179" s="9"/>
      <c r="J179" s="8"/>
      <c r="K179" s="9"/>
      <c r="L179" s="9"/>
      <c r="N179"/>
      <c r="P179"/>
    </row>
    <row r="180" spans="1:16" x14ac:dyDescent="0.25">
      <c r="A180" s="36"/>
      <c r="B180" s="8"/>
      <c r="C180" s="39"/>
      <c r="D180" s="8"/>
      <c r="E180" s="26"/>
      <c r="F180" s="9"/>
      <c r="G180" s="9"/>
      <c r="H180" s="8"/>
      <c r="I180" s="9"/>
      <c r="J180" s="8"/>
      <c r="K180" s="9"/>
      <c r="L180" s="9"/>
      <c r="N180"/>
      <c r="P180"/>
    </row>
    <row r="181" spans="1:16" x14ac:dyDescent="0.25">
      <c r="A181" s="36"/>
      <c r="B181" s="8"/>
      <c r="C181" s="39"/>
      <c r="D181" s="8"/>
      <c r="E181" s="26"/>
      <c r="F181" s="9"/>
      <c r="G181" s="9"/>
      <c r="H181" s="8"/>
      <c r="I181" s="9"/>
      <c r="J181" s="8"/>
      <c r="K181" s="9"/>
      <c r="L181" s="9"/>
      <c r="N181"/>
      <c r="P181"/>
    </row>
    <row r="182" spans="1:16" x14ac:dyDescent="0.25">
      <c r="A182" s="36"/>
      <c r="B182" s="8"/>
      <c r="C182" s="39"/>
      <c r="D182" s="8"/>
      <c r="E182" s="26"/>
      <c r="F182" s="9"/>
      <c r="G182" s="9"/>
      <c r="H182" s="8"/>
      <c r="I182" s="9"/>
      <c r="J182" s="8"/>
      <c r="K182" s="9"/>
      <c r="L182" s="9"/>
      <c r="N182"/>
      <c r="P182"/>
    </row>
    <row r="183" spans="1:16" x14ac:dyDescent="0.25">
      <c r="A183" s="36"/>
      <c r="B183" s="8"/>
      <c r="C183" s="39"/>
      <c r="D183" s="8"/>
      <c r="E183" s="26"/>
      <c r="F183" s="9"/>
      <c r="G183" s="9"/>
      <c r="H183" s="8"/>
      <c r="I183" s="9"/>
      <c r="J183" s="8"/>
      <c r="K183" s="9"/>
      <c r="L183" s="9"/>
      <c r="N183"/>
      <c r="P183"/>
    </row>
    <row r="184" spans="1:16" x14ac:dyDescent="0.25">
      <c r="A184" s="36"/>
      <c r="B184" s="8"/>
      <c r="C184" s="39"/>
      <c r="D184" s="8"/>
      <c r="E184" s="26"/>
      <c r="F184" s="9"/>
      <c r="G184" s="9"/>
      <c r="H184" s="8"/>
      <c r="I184" s="9"/>
      <c r="J184" s="8"/>
      <c r="K184" s="9"/>
      <c r="L184" s="9"/>
      <c r="N184"/>
      <c r="P184"/>
    </row>
    <row r="185" spans="1:16" x14ac:dyDescent="0.25">
      <c r="A185" s="36"/>
      <c r="B185" s="8"/>
      <c r="C185" s="39"/>
      <c r="D185" s="8"/>
      <c r="E185" s="26"/>
      <c r="F185" s="9"/>
      <c r="G185" s="9"/>
      <c r="H185" s="8"/>
      <c r="I185" s="9"/>
      <c r="J185" s="8"/>
      <c r="K185" s="9"/>
      <c r="L185" s="9"/>
      <c r="N185"/>
      <c r="P185"/>
    </row>
    <row r="186" spans="1:16" x14ac:dyDescent="0.25">
      <c r="A186" s="36"/>
      <c r="B186" s="8"/>
      <c r="C186" s="39"/>
      <c r="D186" s="8"/>
      <c r="E186" s="26"/>
      <c r="F186" s="9"/>
      <c r="G186" s="9"/>
      <c r="H186" s="8"/>
      <c r="I186" s="9"/>
      <c r="J186" s="8"/>
      <c r="K186" s="9"/>
      <c r="L186" s="9"/>
      <c r="N186"/>
      <c r="P186"/>
    </row>
    <row r="187" spans="1:16" x14ac:dyDescent="0.25">
      <c r="B187" s="8"/>
    </row>
  </sheetData>
  <phoneticPr fontId="2" type="noConversion"/>
  <pageMargins left="0.7" right="0.7" top="0.75" bottom="0.75" header="0.3" footer="0.3"/>
  <pageSetup paperSize="9" orientation="portrait" horizontalDpi="1200" verticalDpi="1200" r:id="rId1"/>
  <ignoredErrors>
    <ignoredError sqref="A7:A16 C7:C16" calculatedColumn="1"/>
    <ignoredError sqref="B8:B15" formulaRange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0598E0-255A-4981-92DB-E40F2738F1C4}">
  <sheetPr codeName="Feuil3"/>
  <dimension ref="B3:AP37"/>
  <sheetViews>
    <sheetView tabSelected="1" workbookViewId="0">
      <selection activeCell="AI7" sqref="AI7"/>
    </sheetView>
  </sheetViews>
  <sheetFormatPr baseColWidth="10" defaultRowHeight="15.75" x14ac:dyDescent="0.25"/>
  <cols>
    <col min="1" max="1" width="14.625" customWidth="1"/>
    <col min="2" max="2" width="12.75" customWidth="1"/>
    <col min="3" max="3" width="13.5" bestFit="1" customWidth="1"/>
    <col min="11" max="11" width="22.875" bestFit="1" customWidth="1"/>
    <col min="12" max="12" width="7.625" bestFit="1" customWidth="1"/>
    <col min="13" max="13" width="13.5" bestFit="1" customWidth="1"/>
    <col min="42" max="42" width="20.75" bestFit="1" customWidth="1"/>
  </cols>
  <sheetData>
    <row r="3" spans="2:42" ht="15.75" customHeight="1" x14ac:dyDescent="0.25">
      <c r="B3" s="52" t="s">
        <v>31</v>
      </c>
      <c r="C3" s="52"/>
      <c r="D3" s="52"/>
      <c r="E3" s="52"/>
      <c r="F3" s="52"/>
      <c r="G3" s="52"/>
      <c r="H3" s="52"/>
    </row>
    <row r="4" spans="2:42" ht="16.5" customHeight="1" thickBot="1" x14ac:dyDescent="0.3">
      <c r="B4" s="52"/>
      <c r="C4" s="52"/>
      <c r="D4" s="52"/>
      <c r="E4" s="52"/>
      <c r="F4" s="52"/>
      <c r="G4" s="52"/>
      <c r="H4" s="52"/>
    </row>
    <row r="5" spans="2:42" ht="16.5" customHeight="1" thickBot="1" x14ac:dyDescent="0.3">
      <c r="F5" s="11" t="s">
        <v>0</v>
      </c>
      <c r="G5" s="12"/>
      <c r="H5" s="13">
        <v>2</v>
      </c>
    </row>
    <row r="6" spans="2:42" ht="16.5" customHeight="1" thickBot="1" x14ac:dyDescent="0.3">
      <c r="F6" s="14" t="s">
        <v>25</v>
      </c>
      <c r="G6" s="15"/>
      <c r="H6" s="16">
        <v>1</v>
      </c>
      <c r="AH6" s="55" t="s">
        <v>25</v>
      </c>
      <c r="AI6" s="31" t="s">
        <v>60</v>
      </c>
      <c r="AJ6" s="55" t="s">
        <v>27</v>
      </c>
      <c r="AK6" s="31" t="s">
        <v>61</v>
      </c>
      <c r="AL6" s="30" t="s">
        <v>26</v>
      </c>
      <c r="AM6" s="30" t="s">
        <v>41</v>
      </c>
      <c r="AN6" s="30" t="s">
        <v>28</v>
      </c>
      <c r="AO6" s="32" t="s">
        <v>30</v>
      </c>
      <c r="AP6" s="32" t="s">
        <v>29</v>
      </c>
    </row>
    <row r="7" spans="2:42" ht="16.5" customHeight="1" thickBot="1" x14ac:dyDescent="0.3">
      <c r="AH7" s="53" t="s">
        <v>13</v>
      </c>
      <c r="AI7" s="33">
        <f>Choixan</f>
        <v>2</v>
      </c>
      <c r="AJ7" s="53">
        <v>2018</v>
      </c>
      <c r="AK7" s="31">
        <f>Choixmois</f>
        <v>1</v>
      </c>
      <c r="AL7" s="29">
        <v>1</v>
      </c>
      <c r="AM7" s="51">
        <f>COUNTIF(données_congrès[Date fin],#REF!)</f>
        <v>0</v>
      </c>
      <c r="AN7" s="44">
        <f>DATE($AK$7+2017,$AI$7,AL7)</f>
        <v>43132</v>
      </c>
      <c r="AO7" s="48">
        <f t="shared" ref="AO7:AO37" si="0">WEEKDAY(AN7,2)</f>
        <v>4</v>
      </c>
      <c r="AP7" s="34">
        <f>DATE($AK$7+2017,$AI$7,$AL$7)</f>
        <v>43132</v>
      </c>
    </row>
    <row r="8" spans="2:42" ht="16.5" customHeight="1" thickBot="1" x14ac:dyDescent="0.3">
      <c r="B8" s="43" t="str">
        <f>PROPER(TEXT(DATE($AK$7+2017,$AI$7,$AL7),"jjjj"))</f>
        <v>Jeudi</v>
      </c>
      <c r="C8" s="43" t="str">
        <f>PROPER(TEXT(DATE($AK$7+2017,$AI$7,$AL8),"jjjj"))</f>
        <v>Vendredi</v>
      </c>
      <c r="D8" s="43" t="str">
        <f>PROPER(TEXT(DATE($AK$7+2017,$AI$7,$AL9),"jjjj"))</f>
        <v>Samedi</v>
      </c>
      <c r="E8" s="43" t="str">
        <f>PROPER(TEXT(DATE($AK$7+2017,$AI$7,$AL10),"jjjj"))</f>
        <v>Dimanche</v>
      </c>
      <c r="F8" s="43" t="str">
        <f>PROPER(TEXT(DATE($AK$7+2017,$AI$7,$AL11),"jjjj"))</f>
        <v>Lundi</v>
      </c>
      <c r="G8" s="43" t="str">
        <f>PROPER(TEXT(DATE($AK$7+2017,$AI$7,$AL12),"jjjj"))</f>
        <v>Mardi</v>
      </c>
      <c r="H8" s="43" t="str">
        <f>PROPER(TEXT(DATE($AK$7+2017,$AI$7,$AL13),"jjjj"))</f>
        <v>Mercredi</v>
      </c>
      <c r="K8" t="s">
        <v>3</v>
      </c>
      <c r="L8" t="s">
        <v>5</v>
      </c>
      <c r="M8" t="s">
        <v>4</v>
      </c>
      <c r="AH8" s="54" t="s">
        <v>14</v>
      </c>
      <c r="AI8" s="7"/>
      <c r="AJ8" s="54">
        <v>2019</v>
      </c>
      <c r="AL8" s="27">
        <v>2</v>
      </c>
      <c r="AM8" s="51">
        <f>COUNTIF(données_congrès[Date fin],#REF!)</f>
        <v>0</v>
      </c>
      <c r="AN8" s="45">
        <f t="shared" ref="AN8:AN34" si="1">IFERROR(IF(AN7+1&gt;$AP$8,"-",AN7+1),"")</f>
        <v>43133</v>
      </c>
      <c r="AO8" s="49">
        <f t="shared" si="0"/>
        <v>5</v>
      </c>
      <c r="AP8" s="47">
        <f>DATE($AK$7+2017,$AI$7+1,$AL$7)-1</f>
        <v>43159</v>
      </c>
    </row>
    <row r="9" spans="2:42" ht="16.5" customHeight="1" x14ac:dyDescent="0.25">
      <c r="B9" s="40">
        <f>AN7</f>
        <v>43132</v>
      </c>
      <c r="C9" s="41">
        <f>B9+1</f>
        <v>43133</v>
      </c>
      <c r="D9" s="41">
        <f>C9+1</f>
        <v>43134</v>
      </c>
      <c r="E9" s="41">
        <f t="shared" ref="E9:H9" si="2">D9+1</f>
        <v>43135</v>
      </c>
      <c r="F9" s="41">
        <f t="shared" si="2"/>
        <v>43136</v>
      </c>
      <c r="G9" s="41">
        <f t="shared" si="2"/>
        <v>43137</v>
      </c>
      <c r="H9" s="42">
        <f t="shared" si="2"/>
        <v>43138</v>
      </c>
      <c r="K9" s="7" t="s">
        <v>51</v>
      </c>
      <c r="L9" s="7" t="s">
        <v>42</v>
      </c>
      <c r="M9" s="7" t="s">
        <v>10</v>
      </c>
      <c r="AH9" s="54" t="s">
        <v>15</v>
      </c>
      <c r="AI9" s="7"/>
      <c r="AJ9" s="54">
        <v>2020</v>
      </c>
      <c r="AL9" s="27">
        <v>3</v>
      </c>
      <c r="AM9" s="51">
        <f>COUNTIF(données_congrès[Date fin],#REF!)</f>
        <v>0</v>
      </c>
      <c r="AN9" s="45">
        <f t="shared" si="1"/>
        <v>43134</v>
      </c>
      <c r="AO9" s="49">
        <f t="shared" si="0"/>
        <v>6</v>
      </c>
    </row>
    <row r="10" spans="2:42" x14ac:dyDescent="0.25">
      <c r="B10" s="18">
        <f>H9+1</f>
        <v>43139</v>
      </c>
      <c r="C10" s="17">
        <f>B10+1</f>
        <v>43140</v>
      </c>
      <c r="D10" s="17">
        <f t="shared" ref="D10:H13" si="3">C10+1</f>
        <v>43141</v>
      </c>
      <c r="E10" s="17">
        <f t="shared" si="3"/>
        <v>43142</v>
      </c>
      <c r="F10" s="17">
        <f t="shared" si="3"/>
        <v>43143</v>
      </c>
      <c r="G10" s="17">
        <f>F10+1</f>
        <v>43144</v>
      </c>
      <c r="H10" s="19">
        <f t="shared" si="3"/>
        <v>43145</v>
      </c>
      <c r="K10" s="7" t="s">
        <v>52</v>
      </c>
      <c r="L10" s="7" t="s">
        <v>43</v>
      </c>
      <c r="M10" s="7" t="s">
        <v>33</v>
      </c>
      <c r="AH10" s="54" t="s">
        <v>16</v>
      </c>
      <c r="AI10" s="7"/>
      <c r="AJ10" s="54">
        <v>2021</v>
      </c>
      <c r="AL10" s="27">
        <v>4</v>
      </c>
      <c r="AM10" s="51">
        <f>COUNTIF(données_congrès[Date fin],#REF!)</f>
        <v>0</v>
      </c>
      <c r="AN10" s="45">
        <f t="shared" si="1"/>
        <v>43135</v>
      </c>
      <c r="AO10" s="49">
        <f t="shared" si="0"/>
        <v>7</v>
      </c>
    </row>
    <row r="11" spans="2:42" x14ac:dyDescent="0.25">
      <c r="B11" s="18">
        <f>H10+1</f>
        <v>43146</v>
      </c>
      <c r="C11" s="17">
        <f>B11+1</f>
        <v>43147</v>
      </c>
      <c r="D11" s="17">
        <f t="shared" si="3"/>
        <v>43148</v>
      </c>
      <c r="E11" s="17">
        <f>D11+1</f>
        <v>43149</v>
      </c>
      <c r="F11" s="17">
        <f t="shared" si="3"/>
        <v>43150</v>
      </c>
      <c r="G11" s="17">
        <f t="shared" si="3"/>
        <v>43151</v>
      </c>
      <c r="H11" s="19">
        <f>G11+1</f>
        <v>43152</v>
      </c>
      <c r="K11" s="7" t="s">
        <v>53</v>
      </c>
      <c r="L11" s="7" t="s">
        <v>32</v>
      </c>
      <c r="M11" s="7" t="s">
        <v>34</v>
      </c>
      <c r="AH11" s="54" t="s">
        <v>17</v>
      </c>
      <c r="AI11" s="7"/>
      <c r="AJ11" s="56">
        <v>2022</v>
      </c>
      <c r="AL11" s="27">
        <v>5</v>
      </c>
      <c r="AM11" s="51">
        <f>COUNTIF(données_congrès[Date fin],#REF!)</f>
        <v>0</v>
      </c>
      <c r="AN11" s="45">
        <f t="shared" si="1"/>
        <v>43136</v>
      </c>
      <c r="AO11" s="49">
        <f t="shared" si="0"/>
        <v>1</v>
      </c>
    </row>
    <row r="12" spans="2:42" x14ac:dyDescent="0.25">
      <c r="B12" s="18">
        <f>H11+1</f>
        <v>43153</v>
      </c>
      <c r="C12" s="17">
        <f>B12+1</f>
        <v>43154</v>
      </c>
      <c r="D12" s="17">
        <f t="shared" si="3"/>
        <v>43155</v>
      </c>
      <c r="E12" s="17">
        <f t="shared" si="3"/>
        <v>43156</v>
      </c>
      <c r="F12" s="17">
        <f t="shared" si="3"/>
        <v>43157</v>
      </c>
      <c r="G12" s="17">
        <f t="shared" si="3"/>
        <v>43158</v>
      </c>
      <c r="H12" s="19">
        <f t="shared" si="3"/>
        <v>43159</v>
      </c>
      <c r="K12" s="7" t="s">
        <v>54</v>
      </c>
      <c r="L12" s="7" t="s">
        <v>44</v>
      </c>
      <c r="M12" s="7" t="s">
        <v>35</v>
      </c>
      <c r="AH12" s="54" t="s">
        <v>18</v>
      </c>
      <c r="AI12" s="7"/>
      <c r="AJ12" s="54">
        <v>2023</v>
      </c>
      <c r="AL12" s="27">
        <v>6</v>
      </c>
      <c r="AM12" s="51">
        <f>COUNTIF(données_congrès[Date fin],#REF!)</f>
        <v>0</v>
      </c>
      <c r="AN12" s="45">
        <f t="shared" si="1"/>
        <v>43137</v>
      </c>
      <c r="AO12" s="49">
        <f t="shared" si="0"/>
        <v>2</v>
      </c>
    </row>
    <row r="13" spans="2:42" ht="16.5" thickBot="1" x14ac:dyDescent="0.3">
      <c r="B13" s="20">
        <f>H12+1</f>
        <v>43160</v>
      </c>
      <c r="C13" s="21">
        <f>B13+1</f>
        <v>43161</v>
      </c>
      <c r="D13" s="21">
        <f t="shared" si="3"/>
        <v>43162</v>
      </c>
      <c r="E13" s="21">
        <f t="shared" si="3"/>
        <v>43163</v>
      </c>
      <c r="F13" s="21">
        <f t="shared" si="3"/>
        <v>43164</v>
      </c>
      <c r="G13" s="21">
        <f t="shared" si="3"/>
        <v>43165</v>
      </c>
      <c r="H13" s="22">
        <f t="shared" si="3"/>
        <v>43166</v>
      </c>
      <c r="K13" s="7" t="s">
        <v>55</v>
      </c>
      <c r="L13" s="7" t="s">
        <v>47</v>
      </c>
      <c r="M13" s="7" t="s">
        <v>34</v>
      </c>
      <c r="AH13" s="54" t="s">
        <v>19</v>
      </c>
      <c r="AI13" s="7"/>
      <c r="AL13" s="27">
        <v>7</v>
      </c>
      <c r="AM13" s="51">
        <f>COUNTIF(données_congrès[Date fin],#REF!)</f>
        <v>0</v>
      </c>
      <c r="AN13" s="45">
        <f t="shared" si="1"/>
        <v>43138</v>
      </c>
      <c r="AO13" s="49">
        <f t="shared" si="0"/>
        <v>3</v>
      </c>
    </row>
    <row r="14" spans="2:42" x14ac:dyDescent="0.25">
      <c r="K14" s="7" t="s">
        <v>56</v>
      </c>
      <c r="L14" s="7" t="s">
        <v>46</v>
      </c>
      <c r="M14" s="7" t="s">
        <v>36</v>
      </c>
      <c r="AH14" s="54" t="s">
        <v>20</v>
      </c>
      <c r="AI14" s="7"/>
      <c r="AL14" s="27">
        <v>8</v>
      </c>
      <c r="AM14" s="51">
        <f>COUNTIF(données_congrès[Date fin],#REF!)</f>
        <v>0</v>
      </c>
      <c r="AN14" s="45">
        <f t="shared" si="1"/>
        <v>43139</v>
      </c>
      <c r="AO14" s="49">
        <f t="shared" si="0"/>
        <v>4</v>
      </c>
    </row>
    <row r="15" spans="2:42" x14ac:dyDescent="0.25">
      <c r="K15" s="7" t="s">
        <v>57</v>
      </c>
      <c r="L15" s="7" t="s">
        <v>45</v>
      </c>
      <c r="M15" s="7" t="s">
        <v>37</v>
      </c>
      <c r="AH15" s="54" t="s">
        <v>21</v>
      </c>
      <c r="AI15" s="7"/>
      <c r="AL15" s="27">
        <v>9</v>
      </c>
      <c r="AM15" s="51">
        <f>COUNTIF(données_congrès[Date fin],#REF!)</f>
        <v>0</v>
      </c>
      <c r="AN15" s="45">
        <f t="shared" si="1"/>
        <v>43140</v>
      </c>
      <c r="AO15" s="49">
        <f t="shared" si="0"/>
        <v>5</v>
      </c>
    </row>
    <row r="16" spans="2:42" x14ac:dyDescent="0.25">
      <c r="K16" s="7" t="s">
        <v>58</v>
      </c>
      <c r="L16" s="7"/>
      <c r="M16" s="7" t="s">
        <v>34</v>
      </c>
      <c r="AH16" s="54" t="s">
        <v>22</v>
      </c>
      <c r="AI16" s="7"/>
      <c r="AL16" s="27">
        <v>10</v>
      </c>
      <c r="AM16" s="51">
        <f>COUNTIF(données_congrès[Date fin],#REF!)</f>
        <v>0</v>
      </c>
      <c r="AN16" s="45">
        <f t="shared" si="1"/>
        <v>43141</v>
      </c>
      <c r="AO16" s="49">
        <f t="shared" si="0"/>
        <v>6</v>
      </c>
    </row>
    <row r="17" spans="11:41" x14ac:dyDescent="0.25">
      <c r="K17" s="7" t="s">
        <v>59</v>
      </c>
      <c r="L17" s="7" t="s">
        <v>49</v>
      </c>
      <c r="M17" s="7" t="s">
        <v>34</v>
      </c>
      <c r="AH17" s="54" t="s">
        <v>23</v>
      </c>
      <c r="AI17" s="7"/>
      <c r="AL17" s="27">
        <v>11</v>
      </c>
      <c r="AM17" s="51">
        <f>COUNTIF(données_congrès[Date fin],#REF!)</f>
        <v>0</v>
      </c>
      <c r="AN17" s="45">
        <f t="shared" si="1"/>
        <v>43142</v>
      </c>
      <c r="AO17" s="49">
        <f t="shared" si="0"/>
        <v>7</v>
      </c>
    </row>
    <row r="18" spans="11:41" x14ac:dyDescent="0.25">
      <c r="K18" s="7" t="s">
        <v>59</v>
      </c>
      <c r="L18" s="7" t="s">
        <v>48</v>
      </c>
      <c r="M18" s="7"/>
      <c r="AH18" s="56" t="s">
        <v>24</v>
      </c>
      <c r="AI18" s="7"/>
      <c r="AL18" s="27">
        <v>12</v>
      </c>
      <c r="AM18" s="51">
        <f>COUNTIF(données_congrès[Date fin],#REF!)</f>
        <v>0</v>
      </c>
      <c r="AN18" s="45">
        <f t="shared" si="1"/>
        <v>43143</v>
      </c>
      <c r="AO18" s="49">
        <f t="shared" si="0"/>
        <v>1</v>
      </c>
    </row>
    <row r="19" spans="11:41" x14ac:dyDescent="0.25">
      <c r="AL19" s="27">
        <v>13</v>
      </c>
      <c r="AM19" s="51">
        <f>COUNTIF(données_congrès[Date fin],#REF!)</f>
        <v>0</v>
      </c>
      <c r="AN19" s="45">
        <f t="shared" si="1"/>
        <v>43144</v>
      </c>
      <c r="AO19" s="49">
        <f t="shared" si="0"/>
        <v>2</v>
      </c>
    </row>
    <row r="20" spans="11:41" x14ac:dyDescent="0.25">
      <c r="AL20" s="27">
        <v>14</v>
      </c>
      <c r="AM20" s="51">
        <f>COUNTIF(données_congrès[Date fin],#REF!)</f>
        <v>0</v>
      </c>
      <c r="AN20" s="45">
        <f t="shared" si="1"/>
        <v>43145</v>
      </c>
      <c r="AO20" s="49">
        <f t="shared" si="0"/>
        <v>3</v>
      </c>
    </row>
    <row r="21" spans="11:41" x14ac:dyDescent="0.25">
      <c r="AL21" s="27">
        <v>15</v>
      </c>
      <c r="AM21" s="51">
        <f>COUNTIF(données_congrès[Date fin],#REF!)</f>
        <v>0</v>
      </c>
      <c r="AN21" s="45">
        <f t="shared" si="1"/>
        <v>43146</v>
      </c>
      <c r="AO21" s="49">
        <f t="shared" si="0"/>
        <v>4</v>
      </c>
    </row>
    <row r="22" spans="11:41" x14ac:dyDescent="0.25">
      <c r="AL22" s="27">
        <v>16</v>
      </c>
      <c r="AM22" s="51">
        <f>COUNTIF(données_congrès[Date fin],#REF!)</f>
        <v>0</v>
      </c>
      <c r="AN22" s="45">
        <f t="shared" si="1"/>
        <v>43147</v>
      </c>
      <c r="AO22" s="49">
        <f t="shared" si="0"/>
        <v>5</v>
      </c>
    </row>
    <row r="23" spans="11:41" x14ac:dyDescent="0.25">
      <c r="AL23" s="27">
        <v>17</v>
      </c>
      <c r="AM23" s="51">
        <f>COUNTIF(données_congrès[Date fin],#REF!)</f>
        <v>0</v>
      </c>
      <c r="AN23" s="45">
        <f t="shared" si="1"/>
        <v>43148</v>
      </c>
      <c r="AO23" s="49">
        <f t="shared" si="0"/>
        <v>6</v>
      </c>
    </row>
    <row r="24" spans="11:41" x14ac:dyDescent="0.25">
      <c r="AL24" s="27">
        <v>18</v>
      </c>
      <c r="AM24" s="51">
        <f>COUNTIF(données_congrès[Date fin],#REF!)</f>
        <v>0</v>
      </c>
      <c r="AN24" s="45">
        <f t="shared" si="1"/>
        <v>43149</v>
      </c>
      <c r="AO24" s="49">
        <f t="shared" si="0"/>
        <v>7</v>
      </c>
    </row>
    <row r="25" spans="11:41" x14ac:dyDescent="0.25">
      <c r="AL25" s="27">
        <v>19</v>
      </c>
      <c r="AM25" s="51">
        <f>COUNTIF(données_congrès[Date fin],#REF!)</f>
        <v>0</v>
      </c>
      <c r="AN25" s="45">
        <f t="shared" si="1"/>
        <v>43150</v>
      </c>
      <c r="AO25" s="49">
        <f t="shared" si="0"/>
        <v>1</v>
      </c>
    </row>
    <row r="26" spans="11:41" x14ac:dyDescent="0.25">
      <c r="AL26" s="27">
        <v>20</v>
      </c>
      <c r="AM26" s="51">
        <f>COUNTIF(données_congrès[Date fin],#REF!)</f>
        <v>0</v>
      </c>
      <c r="AN26" s="45">
        <f t="shared" si="1"/>
        <v>43151</v>
      </c>
      <c r="AO26" s="49">
        <f t="shared" si="0"/>
        <v>2</v>
      </c>
    </row>
    <row r="27" spans="11:41" x14ac:dyDescent="0.25">
      <c r="AL27" s="27">
        <v>21</v>
      </c>
      <c r="AM27" s="51">
        <f>COUNTIF(données_congrès[Date fin],#REF!)</f>
        <v>0</v>
      </c>
      <c r="AN27" s="45">
        <f t="shared" si="1"/>
        <v>43152</v>
      </c>
      <c r="AO27" s="49">
        <f t="shared" si="0"/>
        <v>3</v>
      </c>
    </row>
    <row r="28" spans="11:41" x14ac:dyDescent="0.25">
      <c r="AL28" s="27">
        <v>22</v>
      </c>
      <c r="AM28" s="51">
        <f>COUNTIF(données_congrès[Date fin],#REF!)</f>
        <v>0</v>
      </c>
      <c r="AN28" s="45">
        <f t="shared" si="1"/>
        <v>43153</v>
      </c>
      <c r="AO28" s="49">
        <f t="shared" si="0"/>
        <v>4</v>
      </c>
    </row>
    <row r="29" spans="11:41" x14ac:dyDescent="0.25">
      <c r="AL29" s="27">
        <v>23</v>
      </c>
      <c r="AM29" s="51">
        <f>COUNTIF(données_congrès[Date fin],#REF!)</f>
        <v>0</v>
      </c>
      <c r="AN29" s="45">
        <f t="shared" si="1"/>
        <v>43154</v>
      </c>
      <c r="AO29" s="49">
        <f t="shared" si="0"/>
        <v>5</v>
      </c>
    </row>
    <row r="30" spans="11:41" x14ac:dyDescent="0.25">
      <c r="AL30" s="27">
        <v>24</v>
      </c>
      <c r="AM30" s="51">
        <f>COUNTIF(données_congrès[Date fin],#REF!)</f>
        <v>0</v>
      </c>
      <c r="AN30" s="45">
        <f t="shared" si="1"/>
        <v>43155</v>
      </c>
      <c r="AO30" s="49">
        <f t="shared" si="0"/>
        <v>6</v>
      </c>
    </row>
    <row r="31" spans="11:41" x14ac:dyDescent="0.25">
      <c r="AL31" s="27">
        <v>25</v>
      </c>
      <c r="AM31" s="51">
        <f>COUNTIF(données_congrès[Date fin],#REF!)</f>
        <v>0</v>
      </c>
      <c r="AN31" s="45">
        <f t="shared" si="1"/>
        <v>43156</v>
      </c>
      <c r="AO31" s="49">
        <f t="shared" si="0"/>
        <v>7</v>
      </c>
    </row>
    <row r="32" spans="11:41" x14ac:dyDescent="0.25">
      <c r="AL32" s="27">
        <v>26</v>
      </c>
      <c r="AM32" s="51">
        <f>COUNTIF(données_congrès[Date fin],#REF!)</f>
        <v>0</v>
      </c>
      <c r="AN32" s="45">
        <f t="shared" si="1"/>
        <v>43157</v>
      </c>
      <c r="AO32" s="49">
        <f t="shared" si="0"/>
        <v>1</v>
      </c>
    </row>
    <row r="33" spans="38:41" x14ac:dyDescent="0.25">
      <c r="AL33" s="27">
        <v>27</v>
      </c>
      <c r="AM33" s="51">
        <f>COUNTIF(données_congrès[Date fin],#REF!)</f>
        <v>0</v>
      </c>
      <c r="AN33" s="45">
        <f t="shared" si="1"/>
        <v>43158</v>
      </c>
      <c r="AO33" s="49">
        <f t="shared" si="0"/>
        <v>2</v>
      </c>
    </row>
    <row r="34" spans="38:41" x14ac:dyDescent="0.25">
      <c r="AL34" s="27">
        <v>28</v>
      </c>
      <c r="AM34" s="51">
        <f>COUNTIF(données_congrès[Date fin],#REF!)</f>
        <v>0</v>
      </c>
      <c r="AN34" s="45">
        <f t="shared" si="1"/>
        <v>43159</v>
      </c>
      <c r="AO34" s="49">
        <f t="shared" si="0"/>
        <v>3</v>
      </c>
    </row>
    <row r="35" spans="38:41" x14ac:dyDescent="0.25">
      <c r="AL35" s="27">
        <v>29</v>
      </c>
      <c r="AM35" s="51">
        <f>COUNTIF(données_congrès[Date fin],#REF!)</f>
        <v>0</v>
      </c>
      <c r="AN35" s="45" t="str">
        <f>IFERROR(IF(AN34+1&gt;$AP$8,"-",AN34+1),"-")</f>
        <v>-</v>
      </c>
      <c r="AO35" s="49" t="e">
        <f t="shared" si="0"/>
        <v>#VALUE!</v>
      </c>
    </row>
    <row r="36" spans="38:41" x14ac:dyDescent="0.25">
      <c r="AL36" s="27">
        <v>30</v>
      </c>
      <c r="AM36" s="51">
        <f>COUNTIF(données_congrès[Date fin],#REF!)</f>
        <v>0</v>
      </c>
      <c r="AN36" s="45" t="str">
        <f>IFERROR(IF(AN35+1&gt;$AP$8,"-",AN35+1),"-")</f>
        <v>-</v>
      </c>
      <c r="AO36" s="49" t="e">
        <f t="shared" si="0"/>
        <v>#VALUE!</v>
      </c>
    </row>
    <row r="37" spans="38:41" ht="16.5" thickBot="1" x14ac:dyDescent="0.3">
      <c r="AL37" s="28">
        <v>31</v>
      </c>
      <c r="AM37" s="51">
        <f>COUNTIF(données_congrès[Date fin],#REF!)</f>
        <v>0</v>
      </c>
      <c r="AN37" s="46" t="str">
        <f>IFERROR(IF(AN36+1&gt;$AP$8,"-",AN36+1),"-")</f>
        <v>-</v>
      </c>
      <c r="AO37" s="50" t="e">
        <f t="shared" si="0"/>
        <v>#VALUE!</v>
      </c>
    </row>
  </sheetData>
  <mergeCells count="1">
    <mergeCell ref="B3:H4"/>
  </mergeCells>
  <conditionalFormatting sqref="C9">
    <cfRule type="expression" dxfId="33" priority="2">
      <formula>"RECHERCHEV(AM8;AF:AF;1;0)=AM8"</formula>
    </cfRule>
  </conditionalFormatting>
  <conditionalFormatting sqref="D9">
    <cfRule type="expression" dxfId="32" priority="2">
      <formula>VLOOKUP(AN10,AF:AF,1,0)=AN10</formula>
    </cfRule>
  </conditionalFormatting>
  <conditionalFormatting sqref="E10">
    <cfRule type="expression" dxfId="31" priority="2">
      <formula>VLOOKUP(AN18,AF:AF,1,0)=AN18</formula>
    </cfRule>
  </conditionalFormatting>
  <conditionalFormatting sqref="F10">
    <cfRule type="expression" dxfId="30" priority="2">
      <formula>VLOOKUP(AN19,AF:AF,1,0)=AN19</formula>
    </cfRule>
  </conditionalFormatting>
  <conditionalFormatting sqref="G10">
    <cfRule type="expression" dxfId="29" priority="2">
      <formula>VLOOKUP(AN21,AF:AF,1,0)=AN21</formula>
    </cfRule>
  </conditionalFormatting>
  <conditionalFormatting sqref="H10">
    <cfRule type="expression" dxfId="28" priority="2">
      <formula>VLOOKUP(AN22,AF:AF,1,0)=AN22</formula>
    </cfRule>
  </conditionalFormatting>
  <conditionalFormatting sqref="B11">
    <cfRule type="expression" dxfId="27" priority="2">
      <formula>VLOOKUP(AN22,AF:AF,1,0)=AN22</formula>
    </cfRule>
  </conditionalFormatting>
  <conditionalFormatting sqref="C11">
    <cfRule type="expression" dxfId="26" priority="2">
      <formula>VLOOKUP(AN23,AF:AF,1,0)=AN23</formula>
    </cfRule>
  </conditionalFormatting>
  <conditionalFormatting sqref="D11">
    <cfRule type="expression" dxfId="25" priority="2">
      <formula>VLOOKUP(AN24,AF:AF,1,0)=AN24</formula>
    </cfRule>
  </conditionalFormatting>
  <conditionalFormatting sqref="E11">
    <cfRule type="expression" dxfId="24" priority="2">
      <formula>VLOOKUP(AN25,AF:AF,1,0)=AN25</formula>
    </cfRule>
  </conditionalFormatting>
  <conditionalFormatting sqref="F11">
    <cfRule type="expression" dxfId="23" priority="2">
      <formula>VLOOKUP(AN26,AF:AF,1,0)=AN26</formula>
    </cfRule>
  </conditionalFormatting>
  <conditionalFormatting sqref="G11">
    <cfRule type="expression" dxfId="22" priority="2">
      <formula>VLOOKUP(AN27,AF:AF,1,0)=AN27</formula>
    </cfRule>
  </conditionalFormatting>
  <conditionalFormatting sqref="H11">
    <cfRule type="expression" dxfId="21" priority="2">
      <formula>VLOOKUP(AN28,AF:AF,1,0)=AN28</formula>
    </cfRule>
  </conditionalFormatting>
  <conditionalFormatting sqref="B12">
    <cfRule type="expression" dxfId="20" priority="2">
      <formula>VLOOKUP(AN29,AF:AF,1,0)=AN29</formula>
    </cfRule>
  </conditionalFormatting>
  <conditionalFormatting sqref="C12">
    <cfRule type="expression" dxfId="19" priority="2">
      <formula>VLOOKUP(AN30,AF:AF,1,0)=AN30</formula>
    </cfRule>
  </conditionalFormatting>
  <conditionalFormatting sqref="D12">
    <cfRule type="expression" dxfId="18" priority="2">
      <formula>VLOOKUP(AN31,AF:AF,1,0)=AN31</formula>
    </cfRule>
  </conditionalFormatting>
  <conditionalFormatting sqref="E12">
    <cfRule type="expression" dxfId="17" priority="2">
      <formula>VLOOKUP(AN32,AF:AF,1,0)=AN32</formula>
    </cfRule>
  </conditionalFormatting>
  <conditionalFormatting sqref="F12">
    <cfRule type="expression" dxfId="16" priority="2">
      <formula>VLOOKUP(AN33,AF:AF,1,0)=AN33</formula>
    </cfRule>
  </conditionalFormatting>
  <conditionalFormatting sqref="G12">
    <cfRule type="expression" dxfId="15" priority="2">
      <formula>VLOOKUP(AN34,AF:AF,1,0)=AN34</formula>
    </cfRule>
  </conditionalFormatting>
  <conditionalFormatting sqref="H12">
    <cfRule type="expression" dxfId="14" priority="2">
      <formula>VLOOKUP(AN35,AF:AF,1,0)=AN35</formula>
    </cfRule>
  </conditionalFormatting>
  <conditionalFormatting sqref="B13">
    <cfRule type="expression" dxfId="13" priority="2">
      <formula>VLOOKUP(AN36,AF:AF,1,0)=AN36</formula>
    </cfRule>
  </conditionalFormatting>
  <conditionalFormatting sqref="C13">
    <cfRule type="expression" dxfId="12" priority="2">
      <formula>VLOOKUP(AN37,AF:AF,1,0)=AN37</formula>
    </cfRule>
  </conditionalFormatting>
  <conditionalFormatting sqref="D13">
    <cfRule type="expression" dxfId="11" priority="2">
      <formula>VLOOKUP(AN38,AF:AF,1,0)=AN38</formula>
    </cfRule>
  </conditionalFormatting>
  <conditionalFormatting sqref="D10">
    <cfRule type="expression" dxfId="10" priority="2">
      <formula>VLOOKUP(AN17,AF:AF,1,0)=AN17</formula>
    </cfRule>
  </conditionalFormatting>
  <conditionalFormatting sqref="C10">
    <cfRule type="expression" dxfId="9" priority="2">
      <formula>VLOOKUP(AN16,AF:AF,1,0)=AN16</formula>
    </cfRule>
  </conditionalFormatting>
  <conditionalFormatting sqref="B10">
    <cfRule type="expression" dxfId="8" priority="2">
      <formula>VLOOKUP(AN15,AF:AF,1,0)=AN15</formula>
    </cfRule>
  </conditionalFormatting>
  <conditionalFormatting sqref="H9">
    <cfRule type="expression" dxfId="7" priority="2">
      <formula>VLOOKUP(AN14,AF:AF,1,0)=AN14</formula>
    </cfRule>
  </conditionalFormatting>
  <conditionalFormatting sqref="G9">
    <cfRule type="expression" dxfId="6" priority="2">
      <formula>VLOOKUP(AN13,AF:AF,1,0)=AN13</formula>
    </cfRule>
  </conditionalFormatting>
  <conditionalFormatting sqref="F9">
    <cfRule type="expression" dxfId="5" priority="2">
      <formula>VLOOKUP(AN12,AF:AF,1,0)=AN12</formula>
    </cfRule>
  </conditionalFormatting>
  <conditionalFormatting sqref="E9">
    <cfRule type="expression" dxfId="4" priority="2">
      <formula>VLOOKUP(AN11,AF:AF,1,0)=AN11</formula>
    </cfRule>
  </conditionalFormatting>
  <conditionalFormatting sqref="B9:H13">
    <cfRule type="expression" dxfId="3" priority="2">
      <formula>OR(B$7="Samedi",B$7="Dimanche")</formula>
    </cfRule>
    <cfRule type="expression" dxfId="2" priority="3">
      <formula>OR(B9&lt;$AP$7,B9&gt;$AP$8)</formula>
    </cfRule>
  </conditionalFormatting>
  <conditionalFormatting sqref="B9">
    <cfRule type="expression" dxfId="1" priority="3">
      <formula>"RECHERCHEV(AM7;AF:AF;1;0)=AM7"</formula>
    </cfRule>
  </conditionalFormatting>
  <conditionalFormatting sqref="AM7:AN37">
    <cfRule type="expression" dxfId="0" priority="1">
      <formula>#REF!="X"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9" r:id="rId3" name="Drop Down 9">
              <controlPr defaultSize="0" autoLine="0" autoPict="0">
                <anchor moveWithCells="1">
                  <from>
                    <xdr:col>6</xdr:col>
                    <xdr:colOff>0</xdr:colOff>
                    <xdr:row>3</xdr:row>
                    <xdr:rowOff>209550</xdr:rowOff>
                  </from>
                  <to>
                    <xdr:col>8</xdr:col>
                    <xdr:colOff>0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4" name="Drop Down 10">
              <controlPr locked="0" defaultSize="0" autoLine="0" autoPict="0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8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AB66AE-E643-43E7-9647-DC8749F936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 de données Congrès</vt:lpstr>
      <vt:lpstr>Feuil1</vt:lpstr>
      <vt:lpstr>Choixan</vt:lpstr>
      <vt:lpstr>Choixmois</vt:lpstr>
      <vt:lpstr>T_An</vt:lpstr>
      <vt:lpstr>T_mois</vt:lpstr>
      <vt:lpstr>Tab_mois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Anterion</cp:lastModifiedBy>
  <dcterms:created xsi:type="dcterms:W3CDTF">2019-12-22T21:54:38Z</dcterms:created>
  <dcterms:modified xsi:type="dcterms:W3CDTF">2020-01-03T12:03:33Z</dcterms:modified>
</cp:coreProperties>
</file>