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erion\Desktop\"/>
    </mc:Choice>
  </mc:AlternateContent>
  <xr:revisionPtr revIDLastSave="0" documentId="13_ncr:1_{444DB1EA-26A8-427C-BED6-3B9B22E61EF1}" xr6:coauthVersionLast="45" xr6:coauthVersionMax="45" xr10:uidLastSave="{00000000-0000-0000-0000-000000000000}"/>
  <bookViews>
    <workbookView xWindow="-28275" yWindow="60" windowWidth="27870" windowHeight="17400" xr2:uid="{235BD73F-C939-495B-8DBF-64174E491D17}"/>
  </bookViews>
  <sheets>
    <sheet name="Base_données" sheetId="11" r:id="rId1"/>
    <sheet name="Suivi des congrès" sheetId="12" r:id="rId2"/>
  </sheets>
  <definedNames>
    <definedName name="ChoixAn">'Suivi des congrès'!$AW$9</definedName>
    <definedName name="ChoixMois">'Suivi des congrès'!$AY$9</definedName>
    <definedName name="DonnéesExternes_1" localSheetId="1" hidden="1">'Suivi des congrès'!$I$12:$M$13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0" i="11" l="1"/>
  <c r="D70" i="11"/>
  <c r="AY9" i="12" l="1"/>
  <c r="F16" i="12" a="1"/>
  <c r="F16" i="12" s="1"/>
  <c r="F12" i="12"/>
  <c r="AW9" i="12" s="1"/>
  <c r="E20" i="12" l="1"/>
  <c r="BA19" i="12"/>
  <c r="BA26" i="12"/>
  <c r="BA10" i="12"/>
  <c r="G20" i="12"/>
  <c r="BA9" i="12"/>
  <c r="BA33" i="12"/>
  <c r="BA25" i="12"/>
  <c r="BA17" i="12"/>
  <c r="H20" i="12"/>
  <c r="BA35" i="12"/>
  <c r="BA11" i="12"/>
  <c r="BB10" i="12"/>
  <c r="BA15" i="12"/>
  <c r="BA27" i="12"/>
  <c r="F20" i="12"/>
  <c r="BA34" i="12"/>
  <c r="BA18" i="12"/>
  <c r="BA32" i="12"/>
  <c r="BA24" i="12"/>
  <c r="BA16" i="12"/>
  <c r="BA39" i="12"/>
  <c r="BA31" i="12"/>
  <c r="BA23" i="12"/>
  <c r="B20" i="12"/>
  <c r="BA38" i="12"/>
  <c r="BA30" i="12"/>
  <c r="BA22" i="12"/>
  <c r="BA14" i="12"/>
  <c r="C20" i="12"/>
  <c r="BA37" i="12"/>
  <c r="BA29" i="12"/>
  <c r="BA21" i="12"/>
  <c r="BA13" i="12"/>
  <c r="D20" i="12"/>
  <c r="BA36" i="12"/>
  <c r="BA28" i="12"/>
  <c r="BA20" i="12"/>
  <c r="BA12" i="12"/>
  <c r="B21" i="12" l="1"/>
  <c r="C21" i="12" s="1"/>
  <c r="D21" i="12" s="1"/>
  <c r="E21" i="12" s="1"/>
  <c r="F21" i="12" s="1"/>
  <c r="G21" i="12" s="1"/>
  <c r="H21" i="12" s="1"/>
  <c r="B22" i="12" s="1"/>
  <c r="C22" i="12" s="1"/>
  <c r="D22" i="12" s="1"/>
  <c r="E22" i="12" s="1"/>
  <c r="F22" i="12" s="1"/>
  <c r="G22" i="12" s="1"/>
  <c r="H22" i="12" s="1"/>
  <c r="B23" i="12" s="1"/>
  <c r="C23" i="12" s="1"/>
  <c r="D23" i="12" s="1"/>
  <c r="E23" i="12" s="1"/>
  <c r="F23" i="12" s="1"/>
  <c r="G23" i="12" s="1"/>
  <c r="H23" i="12" s="1"/>
  <c r="B24" i="12" s="1"/>
  <c r="C24" i="12" s="1"/>
  <c r="D24" i="12" s="1"/>
  <c r="E24" i="12" s="1"/>
  <c r="F24" i="12" s="1"/>
  <c r="G24" i="12" s="1"/>
  <c r="H24" i="12" s="1"/>
  <c r="B25" i="12" s="1"/>
  <c r="C25" i="12" s="1"/>
  <c r="D25" i="12" s="1"/>
  <c r="E25" i="12" s="1"/>
  <c r="F25" i="12" s="1"/>
  <c r="G25" i="12" s="1"/>
  <c r="H25" i="12" s="1"/>
  <c r="BB9" i="12"/>
  <c r="A69" i="11" l="1"/>
  <c r="D69" i="11"/>
  <c r="A54" i="11" l="1"/>
  <c r="D54" i="11"/>
  <c r="A68" i="11"/>
  <c r="D68" i="11"/>
  <c r="A67" i="11"/>
  <c r="D67" i="11"/>
  <c r="A66" i="11"/>
  <c r="D66" i="11"/>
  <c r="A65" i="11"/>
  <c r="D65" i="11"/>
  <c r="A64" i="11"/>
  <c r="D64" i="11"/>
  <c r="A63" i="11"/>
  <c r="D63" i="11"/>
  <c r="A62" i="11"/>
  <c r="D62" i="11"/>
  <c r="A61" i="11"/>
  <c r="D61" i="11"/>
  <c r="A60" i="11"/>
  <c r="D60" i="11"/>
  <c r="A59" i="11"/>
  <c r="D59" i="11"/>
  <c r="A58" i="11"/>
  <c r="D58" i="11"/>
  <c r="A57" i="11" l="1"/>
  <c r="D57" i="11"/>
  <c r="A55" i="11"/>
  <c r="D55" i="11"/>
  <c r="A56" i="11"/>
  <c r="D56" i="11"/>
  <c r="A53" i="11"/>
  <c r="D53" i="11"/>
  <c r="A51" i="11"/>
  <c r="D51" i="11"/>
  <c r="A50" i="11"/>
  <c r="D50" i="11"/>
  <c r="A49" i="11"/>
  <c r="D49" i="11"/>
  <c r="A48" i="11"/>
  <c r="D48" i="11"/>
  <c r="A47" i="11"/>
  <c r="D47" i="11"/>
  <c r="A46" i="11"/>
  <c r="D46" i="11"/>
  <c r="A45" i="11"/>
  <c r="D45" i="11"/>
  <c r="A44" i="11"/>
  <c r="D44" i="11"/>
  <c r="A43" i="11"/>
  <c r="D43" i="11"/>
  <c r="A42" i="11"/>
  <c r="D42" i="11"/>
  <c r="A41" i="11"/>
  <c r="D41" i="11"/>
  <c r="A40" i="11"/>
  <c r="D40" i="11"/>
  <c r="A39" i="11"/>
  <c r="D39" i="11"/>
  <c r="A38" i="11"/>
  <c r="D38" i="11"/>
  <c r="A37" i="11"/>
  <c r="D37" i="11"/>
  <c r="A34" i="11"/>
  <c r="D34" i="11"/>
  <c r="A22" i="11" l="1"/>
  <c r="A23" i="11"/>
  <c r="A27" i="11"/>
  <c r="A28" i="11"/>
  <c r="A29" i="11"/>
  <c r="A30" i="11"/>
  <c r="D22" i="11"/>
  <c r="D23" i="11"/>
  <c r="D27" i="11"/>
  <c r="D28" i="11"/>
  <c r="D29" i="11"/>
  <c r="D30" i="11"/>
  <c r="A2" i="11" l="1"/>
  <c r="D52" i="11"/>
  <c r="A52" i="11"/>
  <c r="D36" i="11"/>
  <c r="A36" i="11"/>
  <c r="D35" i="11"/>
  <c r="A35" i="11"/>
  <c r="D33" i="11"/>
  <c r="A33" i="11"/>
  <c r="D32" i="11"/>
  <c r="A32" i="11"/>
  <c r="D31" i="11"/>
  <c r="A31" i="11"/>
  <c r="D26" i="11"/>
  <c r="A26" i="11"/>
  <c r="D25" i="11"/>
  <c r="A25" i="11"/>
  <c r="D24" i="11"/>
  <c r="A24" i="11"/>
  <c r="D21" i="11"/>
  <c r="A21" i="11"/>
  <c r="D20" i="11"/>
  <c r="A20" i="11"/>
  <c r="D19" i="11"/>
  <c r="A19" i="11"/>
  <c r="D18" i="11"/>
  <c r="A18" i="11"/>
  <c r="D17" i="11"/>
  <c r="A17" i="11"/>
  <c r="D16" i="11"/>
  <c r="A16" i="11"/>
  <c r="D15" i="11"/>
  <c r="A15" i="11"/>
  <c r="D14" i="11"/>
  <c r="A14" i="11"/>
  <c r="D13" i="11"/>
  <c r="A13" i="11"/>
  <c r="D12" i="11"/>
  <c r="A12" i="11"/>
  <c r="D11" i="11"/>
  <c r="A11" i="11"/>
  <c r="D10" i="11"/>
  <c r="A10" i="11"/>
  <c r="D9" i="11"/>
  <c r="A9" i="11"/>
  <c r="D8" i="11"/>
  <c r="A8" i="11"/>
  <c r="D7" i="11"/>
  <c r="A7" i="11"/>
  <c r="D6" i="11"/>
  <c r="A6" i="11"/>
  <c r="D5" i="11"/>
  <c r="A5" i="11"/>
  <c r="D4" i="11"/>
  <c r="A4" i="11"/>
  <c r="D3" i="11"/>
  <c r="A3" i="11"/>
  <c r="D2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EE209C-A322-4F97-9D09-87A1E223C794}" keepAlive="1" name="Requête - An" description="Connexion à la requête « An » dans le classeur." type="5" refreshedVersion="0" background="1">
    <dbPr connection="Provider=Microsoft.Mashup.OleDb.1;Data Source=$Workbook$;Location=An;Extended Properties=&quot;&quot;" command="SELECT * FROM [An]"/>
  </connection>
  <connection id="2" xr16:uid="{B9763911-C387-4292-B9DD-BC9811A07583}" keepAlive="1" name="Requête - Liste_congrès" description="Connexion à la requête « Liste_congrès » dans le classeur." type="5" refreshedVersion="0" background="1">
    <dbPr connection="Provider=Microsoft.Mashup.OleDb.1;Data Source=$Workbook$;Location=Liste_congrès;Extended Properties=&quot;&quot;" command="SELECT * FROM [Liste_congrès]"/>
  </connection>
  <connection id="3" xr16:uid="{6C4E3214-B951-498C-B1BA-811F6C54DA6E}" keepAlive="1" name="Requête - Liste_congrès (4)" description="Connexion à la requête « Liste_congrès (4) » dans le classeur." type="5" refreshedVersion="6" background="1" saveData="1">
    <dbPr connection="Provider=Microsoft.Mashup.OleDb.1;Data Source=$Workbook$;Location=&quot;Liste_congrès (4)&quot;;Extended Properties=&quot;&quot;" command="SELECT * FROM [Liste_congrès (4)]"/>
  </connection>
  <connection id="4" xr16:uid="{BED832E1-74D6-48D0-8148-48F9E446F4E9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<sst xmlns="http://schemas.openxmlformats.org/spreadsheetml/2006/main" count="616" uniqueCount="47">
  <si>
    <t>Année</t>
  </si>
  <si>
    <t>Date de début</t>
  </si>
  <si>
    <t>Date de fin</t>
  </si>
  <si>
    <t>Date</t>
  </si>
  <si>
    <t>Nom de l'Op</t>
  </si>
  <si>
    <t>Thème du congrès</t>
  </si>
  <si>
    <t>Lieu</t>
  </si>
  <si>
    <t>Secteur</t>
  </si>
  <si>
    <t>Participation</t>
  </si>
  <si>
    <t>Prix HT</t>
  </si>
  <si>
    <t>HELPP</t>
  </si>
  <si>
    <t>Prestataire</t>
  </si>
  <si>
    <t>oui</t>
  </si>
  <si>
    <t>non</t>
  </si>
  <si>
    <t>Mois</t>
  </si>
  <si>
    <t>Facture reçue</t>
  </si>
  <si>
    <t xml:space="preserve"> Demande HELPP</t>
  </si>
  <si>
    <t>Type d'OP</t>
  </si>
  <si>
    <t>Congrès</t>
  </si>
  <si>
    <t>Payé</t>
  </si>
  <si>
    <t>Pub</t>
  </si>
  <si>
    <t>Roll-up</t>
  </si>
  <si>
    <t>Brochure</t>
  </si>
  <si>
    <t>Budget HELPP</t>
  </si>
  <si>
    <t>Lien facture</t>
  </si>
  <si>
    <t>Participants</t>
  </si>
  <si>
    <t>"Jupe de table"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</si>
  <si>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</si>
  <si>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</si>
  <si>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</si>
  <si>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</si>
  <si>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</si>
  <si>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</si>
  <si>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</si>
  <si>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</si>
  <si>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</si>
  <si>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</si>
  <si>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</si>
  <si>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</si>
  <si>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ChoixMois</t>
  </si>
  <si>
    <t>ChoixAn</t>
  </si>
  <si>
    <t>JoursMois</t>
  </si>
  <si>
    <t>Période</t>
  </si>
  <si>
    <t>Matériel à prévoir</t>
  </si>
  <si>
    <t>Nom du congrès</t>
  </si>
  <si>
    <t>Le 03 juillet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</si>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</sst>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6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theme="0" tint="-0.14999847407452621"/>
      </bottom>
      <diagonal/>
    </border>
    <border>
      <left style="thin">
        <color rgb="FFFF0000"/>
      </left>
      <right style="thin">
        <color rgb="FFFF0000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1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ont="1"/>
    <xf numFmtId="166" fontId="0" fillId="0" borderId="0" xfId="0" applyNumberFormat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0" borderId="6" xfId="0" applyBorder="1"/>
    <xf numFmtId="166" fontId="3" fillId="0" borderId="7" xfId="0" applyNumberFormat="1" applyFont="1" applyBorder="1" applyAlignment="1">
      <alignment horizontal="center" vertical="center"/>
    </xf>
    <xf numFmtId="166" fontId="3" fillId="0" borderId="8" xfId="0" applyNumberFormat="1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41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79998168889431442"/>
        </patternFill>
      </fill>
    </dxf>
    <dxf>
      <font>
        <color theme="1"/>
      </font>
      <fill>
        <patternFill>
          <bgColor theme="9" tint="0.79998168889431442"/>
        </patternFill>
      </fill>
    </dxf>
    <dxf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D9D9"/>
      <color rgb="FFFE9C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Style="combo" dx="22" fmlaLink="$G$12" fmlaRange="$AV$9:$AV$14" noThreeD="1" sel="4" val="0"/>
</file>

<file path=xl/ctrlProps/ctrlProp2.xml><?xml version="1.0" encoding="utf-8"?>
<formControlPr xmlns="http://schemas.microsoft.com/office/spreadsheetml/2009/9/main" objectType="Drop" dropStyle="combo" dx="22" fmlaLink="$G$16" fmlaRange="$AX$9:$AX$20" noThreeD="1" sel="7" val="4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14883</xdr:colOff>
      <xdr:row>3</xdr:row>
      <xdr:rowOff>158352</xdr:rowOff>
    </xdr:from>
    <xdr:to>
      <xdr:col>12</xdr:col>
      <xdr:colOff>2039155</xdr:colOff>
      <xdr:row>7</xdr:row>
      <xdr:rowOff>158352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695798" y="721803"/>
          <a:ext cx="10234554" cy="764683"/>
        </a:xfrm>
        <a:prstGeom prst="rect">
          <a:avLst/>
        </a:prstGeom>
        <a:gradFill flip="none" rotWithShape="1">
          <a:gsLst>
            <a:gs pos="0">
              <a:srgbClr val="C00000">
                <a:tint val="66000"/>
                <a:satMod val="160000"/>
              </a:srgbClr>
            </a:gs>
            <a:gs pos="50000">
              <a:srgbClr val="C00000">
                <a:tint val="44500"/>
                <a:satMod val="160000"/>
              </a:srgbClr>
            </a:gs>
            <a:gs pos="100000">
              <a:srgbClr val="C00000">
                <a:tint val="23500"/>
                <a:satMod val="160000"/>
              </a:srgbClr>
            </a:gs>
          </a:gsLst>
          <a:lin ang="5400000" scaled="1"/>
          <a:tileRect/>
        </a:gra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Suivi</a:t>
          </a:r>
          <a:r>
            <a:rPr lang="fr-FR" sz="4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congrès</a:t>
          </a:r>
          <a:endParaRPr lang="fr-FR" sz="4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0</xdr:colOff>
      <xdr:row>10</xdr:row>
      <xdr:rowOff>178593</xdr:rowOff>
    </xdr:from>
    <xdr:to>
      <xdr:col>4</xdr:col>
      <xdr:colOff>0</xdr:colOff>
      <xdr:row>13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58771" y="2132025"/>
          <a:ext cx="2276314" cy="402594"/>
        </a:xfrm>
        <a:prstGeom prst="rect">
          <a:avLst/>
        </a:prstGeom>
        <a:solidFill>
          <a:schemeClr val="bg2">
            <a:lumMod val="9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Univers" panose="020B0503020202020204" pitchFamily="34" charset="0"/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7</xdr:col>
          <xdr:colOff>590550</xdr:colOff>
          <xdr:row>13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0</xdr:colOff>
      <xdr:row>14</xdr:row>
      <xdr:rowOff>0</xdr:rowOff>
    </xdr:from>
    <xdr:to>
      <xdr:col>4</xdr:col>
      <xdr:colOff>0</xdr:colOff>
      <xdr:row>16</xdr:row>
      <xdr:rowOff>11907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762000" y="2688167"/>
          <a:ext cx="2286000" cy="392907"/>
        </a:xfrm>
        <a:prstGeom prst="rect">
          <a:avLst/>
        </a:prstGeom>
        <a:solidFill>
          <a:schemeClr val="bg2">
            <a:lumMod val="9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Univers" panose="020B0503020202020204" pitchFamily="34" charset="0"/>
            </a:rPr>
            <a:t>Mois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14</xdr:row>
          <xdr:rowOff>0</xdr:rowOff>
        </xdr:from>
        <xdr:to>
          <xdr:col>7</xdr:col>
          <xdr:colOff>590550</xdr:colOff>
          <xdr:row>16</xdr:row>
          <xdr:rowOff>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preserveFormatting="0" adjustColumnWidth="0" connectionId="3" xr16:uid="{99B234C7-2F33-4BA5-B7BD-C77B535A0612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Nom du congrès" tableColumnId="2"/>
      <queryTableField id="3" name="Lieu" tableColumnId="3"/>
      <queryTableField id="4" name="Participants" tableColumnId="4"/>
      <queryTableField id="5" name="Matériel à prévoir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14AF19-C470-40ED-BB61-CDD3A7359D7C}" name="Liste_congrès" displayName="Liste_congrès" ref="A1:T70" totalsRowShown="0" headerRowDxfId="31" dataDxfId="30">
  <autoFilter ref="A1:T70" xr:uid="{ABD2EF86-273B-4660-A981-365810FAE6D5}"/>
  <sortState xmlns:xlrd2="http://schemas.microsoft.com/office/spreadsheetml/2017/richdata2" ref="A2:T68">
    <sortCondition ref="B1:B68"/>
  </sortState>
  <tableColumns count="20">
    <tableColumn id="14" xr3:uid="{57D9B64C-B1D4-47EE-841C-004C3313ED0B}" name="Année" dataDxfId="29">
      <calculatedColumnFormula>TEXT(Liste_congrès[[#This Row],[Date de fin]],"aaaa")</calculatedColumnFormula>
    </tableColumn>
    <tableColumn id="1" xr3:uid="{A7CE8657-7B2E-4882-BE38-CA11EB90DC0C}" name="Date de début" dataDxfId="28"/>
    <tableColumn id="2" xr3:uid="{E7227AF9-44A7-4FB3-B492-CB2BF483D82E}" name="Date de fin" dataDxfId="27"/>
    <tableColumn id="4" xr3:uid="{03B5F0B2-A621-42E8-82D2-A0883B559EDD}" name="Date" dataDxfId="26">
      <calculatedColumnFormula>IF(C2=B2,CONCATENATE("Le "&amp;TEXT(C2,"jj mmmm")),CONCATENATE("Du "&amp;TEXT(B2,"jj mmmm")&amp;" au "&amp;TEXT(C2,"jj mmmm")))</calculatedColumnFormula>
    </tableColumn>
    <tableColumn id="3" xr3:uid="{847634B1-4EC6-40C3-99F2-35B8640C00EF}" name="Type d'OP" dataDxfId="25"/>
    <tableColumn id="5" xr3:uid="{0E5AB59D-0B3B-413C-8700-7396909E7283}" name="Nom de l'Op" dataDxfId="24"/>
    <tableColumn id="15" xr3:uid="{410AC632-0544-4313-9B12-6E8195216AE5}" name="Thème du congrès" dataDxfId="23"/>
    <tableColumn id="6" xr3:uid="{83F15EFC-2794-470B-A14F-C89C318568C3}" name="Lieu" dataDxfId="22"/>
    <tableColumn id="13" xr3:uid="{D67E48CD-C5A0-4642-A7C2-E562ADB5329F}" name="Participation" dataDxfId="21"/>
    <tableColumn id="18" xr3:uid="{F5A788CC-CE54-4F05-BB96-887205A125E1}" name="Secteur" dataDxfId="20"/>
    <tableColumn id="7" xr3:uid="{2F21FB36-F764-4198-8616-6EA421442820}" name="Participants" dataDxfId="19"/>
    <tableColumn id="20" xr3:uid="{6B3E2434-401C-4758-AD2B-C14246D380CD}" name="Matériel à prévoir" dataDxfId="18"/>
    <tableColumn id="8" xr3:uid="{FB79A29E-BD43-4A95-9EC1-FA26858BA8F1}" name="Prix HT" dataDxfId="17"/>
    <tableColumn id="9" xr3:uid="{32505F19-5DD1-4ED1-B91B-06D41736A602}" name="Prestataire" dataDxfId="16"/>
    <tableColumn id="10" xr3:uid="{A09F72FF-4966-4A25-B35E-D509F9BDD7D7}" name="HELPP" dataDxfId="15"/>
    <tableColumn id="12" xr3:uid="{FE5F343F-2B22-4807-9E04-BA737649E3A9}" name=" Demande HELPP" dataDxfId="14"/>
    <tableColumn id="19" xr3:uid="{B5B77222-D110-40F5-96D4-DA4D5B90E4A2}" name="Facture reçue" dataDxfId="13"/>
    <tableColumn id="11" xr3:uid="{DF52B724-0931-4748-8099-00AB1C9AFD7F}" name="Payé" dataDxfId="12"/>
    <tableColumn id="17" xr3:uid="{6A05331A-7515-4A2C-ACD8-33C47FEC58E7}" name="Lien facture" dataDxfId="11"/>
    <tableColumn id="16" xr3:uid="{641C43A5-6DDB-4BEC-B147-D3F6B6D4219A}" name="Budget HELPP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F310206-89CF-48F7-9F31-6537A71637AA}" name="T_années" displayName="T_années" ref="AV8:AV14" totalsRowShown="0">
  <autoFilter ref="AV8:AV14" xr:uid="{F89F3A0A-9291-4731-B521-3D4497A1FD1C}"/>
  <tableColumns count="1">
    <tableColumn id="1" xr3:uid="{125731E0-BA71-40A5-B1D4-6973F8E1C00F}" name="Anné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7F58FEC-D3AC-4005-A68B-B4CECD4DCB90}" name="T_mois" displayName="T_mois" ref="AX8:AX20" totalsRowShown="0" headerRowDxfId="40" headerRowBorderDxfId="39">
  <autoFilter ref="AX8:AX20" xr:uid="{88C9F65C-62D5-4422-82EF-192B80167837}"/>
  <tableColumns count="1">
    <tableColumn id="1" xr3:uid="{88374828-6863-43A3-A358-4306B9DAAD59}" name="Moi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583B175-D1ED-4CD0-A169-36090C25EC56}" name="Liste_congrès__4" displayName="Liste_congrès__4" ref="I12:M13" tableType="queryTable" totalsRowShown="0" headerRowDxfId="38" dataDxfId="37">
  <autoFilter ref="I12:M13" xr:uid="{BFA5FDAF-2D32-4A96-9D76-C7A0CBCDDAB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00AE0DC-409A-4521-B31D-3E8589F224C2}" uniqueName="1" name="Date" queryTableFieldId="1" dataDxfId="36"/>
    <tableColumn id="2" xr3:uid="{70A64A22-0024-4F2C-A8A8-992A6847559F}" uniqueName="2" name="Nom du congrès" queryTableFieldId="2" dataDxfId="35"/>
    <tableColumn id="3" xr3:uid="{5C6DA42B-0572-4705-9827-1D406B1A4CDD}" uniqueName="3" name="Lieu" queryTableFieldId="3" dataDxfId="34"/>
    <tableColumn id="4" xr3:uid="{1980F8AD-C1E3-4995-8CEB-7E7A8084B6D9}" uniqueName="4" name="Participants" queryTableFieldId="4" dataDxfId="33"/>
    <tableColumn id="5" xr3:uid="{657727B8-5F65-44B8-B474-A3D1694A8420}" uniqueName="5" name="Matériel à prévoir" queryTableFieldId="5" dataDxfId="3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8A8CD-3327-4C92-9047-18F6A1AF1965}">
  <dimension ref="A1:T70"/>
  <sheetViews>
    <sheetView tabSelected="1" zoomScale="60" zoomScaleNormal="60" workbookViewId="0">
      <selection activeCell="C31" sqref="C31"/>
    </sheetView>
  </sheetViews>
  <sheetFormatPr baseColWidth="10" defaultRowHeight="15" x14ac:dyDescent="0.25"/>
  <cols>
    <col min="1" max="1" width="11.42578125" style="5"/>
    <col min="2" max="2" width="26.140625" bestFit="1" customWidth="1"/>
    <col min="3" max="3" width="22.7109375" bestFit="1" customWidth="1"/>
    <col min="4" max="4" width="33.5703125" customWidth="1"/>
    <col min="5" max="5" width="25.7109375" customWidth="1"/>
    <col min="6" max="6" width="29" bestFit="1" customWidth="1"/>
    <col min="7" max="7" width="21.85546875" bestFit="1" customWidth="1"/>
    <col min="8" max="8" width="17.28515625" bestFit="1" customWidth="1"/>
    <col min="9" max="9" width="13.7109375" bestFit="1" customWidth="1"/>
    <col min="10" max="10" width="14" bestFit="1" customWidth="1"/>
    <col min="11" max="11" width="26.140625" bestFit="1" customWidth="1"/>
    <col min="12" max="12" width="22.5703125" bestFit="1" customWidth="1"/>
    <col min="13" max="13" width="15.28515625" bestFit="1" customWidth="1"/>
    <col min="14" max="14" width="16.85546875" bestFit="1" customWidth="1"/>
    <col min="15" max="16" width="20.42578125" bestFit="1" customWidth="1"/>
    <col min="17" max="17" width="17.5703125" bestFit="1" customWidth="1"/>
    <col min="18" max="18" width="26" bestFit="1" customWidth="1"/>
    <col min="19" max="19" width="16" bestFit="1" customWidth="1"/>
    <col min="20" max="20" width="21.7109375" customWidth="1"/>
  </cols>
  <sheetData>
    <row r="1" spans="1:20" x14ac:dyDescent="0.25">
      <c r="A1" s="3" t="s">
        <v>0</v>
      </c>
      <c r="B1" s="2" t="s">
        <v>1</v>
      </c>
      <c r="C1" s="2" t="s">
        <v>2</v>
      </c>
      <c r="D1" s="2" t="s">
        <v>3</v>
      </c>
      <c r="E1" s="2" t="s">
        <v>17</v>
      </c>
      <c r="F1" s="2" t="s">
        <v>4</v>
      </c>
      <c r="G1" s="2" t="s">
        <v>5</v>
      </c>
      <c r="H1" s="2" t="s">
        <v>6</v>
      </c>
      <c r="I1" s="2" t="s">
        <v>8</v>
      </c>
      <c r="J1" s="2" t="s">
        <v>7</v>
      </c>
      <c r="K1" s="2" t="s">
        <v>25</v>
      </c>
      <c r="L1" s="2" t="s">
        <v>43</v>
      </c>
      <c r="M1" s="2" t="s">
        <v>9</v>
      </c>
      <c r="N1" s="2" t="s">
        <v>11</v>
      </c>
      <c r="O1" s="2" t="s">
        <v>10</v>
      </c>
      <c r="P1" s="2" t="s">
        <v>16</v>
      </c>
      <c r="Q1" s="2" t="s">
        <v>15</v>
      </c>
      <c r="R1" s="1" t="s">
        <v>19</v>
      </c>
      <c r="S1" s="10" t="s">
        <v>24</v>
      </c>
      <c r="T1" s="2" t="s">
        <v>23</v>
      </c>
    </row>
    <row r="2" spans="1:20" x14ac:dyDescent="0.25">
      <c r="A2" s="3" t="str">
        <f>TEXT(Liste_congrès[[#This Row],[Date de fin]],"aaaa")</f>
        <v>2018</v>
      </c>
      <c r="B2" s="3">
        <v>43119</v>
      </c>
      <c r="C2" s="3">
        <v>43120</v>
      </c>
      <c r="D2" s="2" t="str">
        <f t="shared" ref="D2:D33" si="0">IF(C2=B2,CONCATENATE("Le "&amp;TEXT(C2,"jj mmmm")),CONCATENATE("Du "&amp;TEXT(B2,"jj mmmm")&amp;" au "&amp;TEXT(C2,"jj mmmm")))</f>
        <v>Du 19 janvier au 20 janvier</v>
      </c>
      <c r="E2" s="2" t="s">
        <v>18</v>
      </c>
      <c r="F2" s="2"/>
      <c r="G2" s="2"/>
      <c r="H2" s="2" t="s">
        <v>46</v>
      </c>
      <c r="I2" s="2" t="s">
        <v>12</v>
      </c>
      <c r="J2" s="2" t="s">
        <v>46</v>
      </c>
      <c r="K2" s="2"/>
      <c r="L2" s="2"/>
      <c r="M2" s="4" t="s">
        <v>46</v>
      </c>
      <c r="N2" s="2" t="s">
        <v>46</v>
      </c>
      <c r="O2" s="4" t="s">
        <v>46</v>
      </c>
      <c r="P2" s="4"/>
      <c r="Q2" s="2" t="s">
        <v>46</v>
      </c>
      <c r="R2" s="6"/>
      <c r="S2" s="9"/>
      <c r="T2" s="4"/>
    </row>
    <row r="3" spans="1:20" x14ac:dyDescent="0.25">
      <c r="A3" s="3" t="str">
        <f>TEXT(Liste_congrès[[#This Row],[Date de fin]],"aaaa")</f>
        <v>2018</v>
      </c>
      <c r="B3" s="3">
        <v>43120</v>
      </c>
      <c r="C3" s="3">
        <v>43120</v>
      </c>
      <c r="D3" s="2" t="str">
        <f t="shared" si="0"/>
        <v>Le 20 janvier</v>
      </c>
      <c r="E3" s="2" t="s">
        <v>18</v>
      </c>
      <c r="F3" s="2"/>
      <c r="G3" s="2"/>
      <c r="H3" s="2" t="s">
        <v>46</v>
      </c>
      <c r="I3" s="2" t="s">
        <v>12</v>
      </c>
      <c r="J3" s="2" t="s">
        <v>46</v>
      </c>
      <c r="K3" s="2"/>
      <c r="L3" s="2"/>
      <c r="M3" s="4" t="s">
        <v>46</v>
      </c>
      <c r="N3" s="2" t="s">
        <v>46</v>
      </c>
      <c r="O3" s="4" t="s">
        <v>46</v>
      </c>
      <c r="P3" s="4"/>
      <c r="Q3" s="2" t="s">
        <v>46</v>
      </c>
      <c r="R3" s="6"/>
      <c r="S3" s="9"/>
      <c r="T3" s="4"/>
    </row>
    <row r="4" spans="1:20" x14ac:dyDescent="0.25">
      <c r="A4" s="3" t="str">
        <f>TEXT(Liste_congrès[[#This Row],[Date de fin]],"aaaa")</f>
        <v>2018</v>
      </c>
      <c r="B4" s="3">
        <v>43125</v>
      </c>
      <c r="C4" s="3">
        <v>43126</v>
      </c>
      <c r="D4" s="2" t="str">
        <f t="shared" si="0"/>
        <v>Du 25 janvier au 26 janvier</v>
      </c>
      <c r="E4" s="2" t="s">
        <v>18</v>
      </c>
      <c r="F4" s="2"/>
      <c r="G4" s="2"/>
      <c r="H4" s="2" t="s">
        <v>46</v>
      </c>
      <c r="I4" s="2" t="s">
        <v>12</v>
      </c>
      <c r="J4" s="2" t="s">
        <v>46</v>
      </c>
      <c r="K4" s="2"/>
      <c r="L4" s="2"/>
      <c r="M4" s="4" t="s">
        <v>46</v>
      </c>
      <c r="N4" s="2" t="s">
        <v>46</v>
      </c>
      <c r="O4" s="4" t="s">
        <v>46</v>
      </c>
      <c r="P4" s="4"/>
      <c r="Q4" s="2" t="s">
        <v>46</v>
      </c>
      <c r="R4" s="6"/>
      <c r="S4" s="9"/>
      <c r="T4" s="4"/>
    </row>
    <row r="5" spans="1:20" x14ac:dyDescent="0.25">
      <c r="A5" s="3" t="str">
        <f>TEXT(Liste_congrès[[#This Row],[Date de fin]],"aaaa")</f>
        <v>2018</v>
      </c>
      <c r="B5" s="3">
        <v>43153</v>
      </c>
      <c r="C5" s="3">
        <v>43155</v>
      </c>
      <c r="D5" s="2" t="str">
        <f t="shared" si="0"/>
        <v>Du 22 février au 24 février</v>
      </c>
      <c r="E5" s="2" t="s">
        <v>18</v>
      </c>
      <c r="F5" s="2"/>
      <c r="G5" s="2"/>
      <c r="H5" s="2" t="s">
        <v>46</v>
      </c>
      <c r="I5" s="2" t="s">
        <v>12</v>
      </c>
      <c r="J5" s="2" t="s">
        <v>46</v>
      </c>
      <c r="K5" s="2"/>
      <c r="L5" s="2"/>
      <c r="M5" s="4" t="s">
        <v>46</v>
      </c>
      <c r="N5" s="2" t="s">
        <v>46</v>
      </c>
      <c r="O5" s="4" t="s">
        <v>46</v>
      </c>
      <c r="P5" s="4"/>
      <c r="Q5" s="2" t="s">
        <v>46</v>
      </c>
      <c r="R5" s="6"/>
      <c r="S5" s="9"/>
      <c r="T5" s="4"/>
    </row>
    <row r="6" spans="1:20" x14ac:dyDescent="0.25">
      <c r="A6" s="3" t="str">
        <f>TEXT(Liste_congrès[[#This Row],[Date de fin]],"aaaa")</f>
        <v>2018</v>
      </c>
      <c r="B6" s="3">
        <v>43176</v>
      </c>
      <c r="C6" s="3">
        <v>43176</v>
      </c>
      <c r="D6" s="2" t="str">
        <f t="shared" si="0"/>
        <v>Le 17 mars</v>
      </c>
      <c r="E6" s="2" t="s">
        <v>18</v>
      </c>
      <c r="F6" s="2"/>
      <c r="G6" s="2"/>
      <c r="H6" s="2" t="s">
        <v>46</v>
      </c>
      <c r="I6" s="2" t="s">
        <v>12</v>
      </c>
      <c r="J6" s="2" t="s">
        <v>46</v>
      </c>
      <c r="K6" s="2"/>
      <c r="L6" s="2"/>
      <c r="M6" s="4" t="s">
        <v>46</v>
      </c>
      <c r="N6" s="2" t="s">
        <v>46</v>
      </c>
      <c r="O6" s="4" t="s">
        <v>46</v>
      </c>
      <c r="P6" s="4"/>
      <c r="Q6" s="2" t="s">
        <v>46</v>
      </c>
      <c r="R6" s="6"/>
      <c r="S6" s="9"/>
      <c r="T6" s="4"/>
    </row>
    <row r="7" spans="1:20" x14ac:dyDescent="0.25">
      <c r="A7" s="3" t="str">
        <f>TEXT(Liste_congrès[[#This Row],[Date de fin]],"aaaa")</f>
        <v>2018</v>
      </c>
      <c r="B7" s="3">
        <v>43183</v>
      </c>
      <c r="C7" s="3">
        <v>43183</v>
      </c>
      <c r="D7" s="2" t="str">
        <f t="shared" si="0"/>
        <v>Le 24 mars</v>
      </c>
      <c r="E7" s="2" t="s">
        <v>18</v>
      </c>
      <c r="F7" s="2"/>
      <c r="G7" s="2"/>
      <c r="H7" s="2" t="s">
        <v>46</v>
      </c>
      <c r="I7" s="2" t="s">
        <v>12</v>
      </c>
      <c r="J7" s="2" t="s">
        <v>46</v>
      </c>
      <c r="K7" s="2"/>
      <c r="L7" s="2"/>
      <c r="M7" s="4" t="s">
        <v>46</v>
      </c>
      <c r="N7" s="2" t="s">
        <v>46</v>
      </c>
      <c r="O7" s="4" t="s">
        <v>46</v>
      </c>
      <c r="P7" s="4"/>
      <c r="Q7" s="2" t="s">
        <v>46</v>
      </c>
      <c r="R7" s="6"/>
      <c r="S7" s="9"/>
      <c r="T7" s="4"/>
    </row>
    <row r="8" spans="1:20" x14ac:dyDescent="0.25">
      <c r="A8" s="3" t="str">
        <f>TEXT(Liste_congrès[[#This Row],[Date de fin]],"aaaa")</f>
        <v>2018</v>
      </c>
      <c r="B8" s="3">
        <v>43183</v>
      </c>
      <c r="C8" s="3">
        <v>43183</v>
      </c>
      <c r="D8" s="2" t="str">
        <f t="shared" si="0"/>
        <v>Le 24 mars</v>
      </c>
      <c r="E8" s="2" t="s">
        <v>18</v>
      </c>
      <c r="F8" s="2"/>
      <c r="G8" s="2"/>
      <c r="H8" s="2" t="s">
        <v>46</v>
      </c>
      <c r="I8" s="2" t="s">
        <v>12</v>
      </c>
      <c r="J8" s="2" t="s">
        <v>46</v>
      </c>
      <c r="K8" s="2"/>
      <c r="L8" s="2"/>
      <c r="M8" s="4" t="s">
        <v>46</v>
      </c>
      <c r="N8" s="2" t="s">
        <v>46</v>
      </c>
      <c r="O8" s="4" t="s">
        <v>46</v>
      </c>
      <c r="P8" s="4"/>
      <c r="Q8" s="2" t="s">
        <v>46</v>
      </c>
      <c r="R8" s="6"/>
      <c r="S8" s="9"/>
      <c r="T8" s="4"/>
    </row>
    <row r="9" spans="1:20" x14ac:dyDescent="0.25">
      <c r="A9" s="3" t="str">
        <f>TEXT(Liste_congrès[[#This Row],[Date de fin]],"aaaa")</f>
        <v>2018</v>
      </c>
      <c r="B9" s="3">
        <v>43189</v>
      </c>
      <c r="C9" s="3">
        <v>43189</v>
      </c>
      <c r="D9" s="2" t="str">
        <f t="shared" si="0"/>
        <v>Le 30 mars</v>
      </c>
      <c r="E9" s="2" t="s">
        <v>18</v>
      </c>
      <c r="F9" s="2"/>
      <c r="G9" s="2"/>
      <c r="H9" s="2" t="s">
        <v>46</v>
      </c>
      <c r="I9" s="2" t="s">
        <v>12</v>
      </c>
      <c r="J9" s="2" t="s">
        <v>46</v>
      </c>
      <c r="K9" s="2"/>
      <c r="L9" s="2"/>
      <c r="M9" s="4" t="s">
        <v>46</v>
      </c>
      <c r="N9" s="2" t="s">
        <v>46</v>
      </c>
      <c r="O9" s="4" t="s">
        <v>46</v>
      </c>
      <c r="P9" s="4"/>
      <c r="Q9" s="2" t="s">
        <v>46</v>
      </c>
      <c r="R9" s="6"/>
      <c r="S9" s="9"/>
      <c r="T9" s="4"/>
    </row>
    <row r="10" spans="1:20" x14ac:dyDescent="0.25">
      <c r="A10" s="3" t="str">
        <f>TEXT(Liste_congrès[[#This Row],[Date de fin]],"aaaa")</f>
        <v>2018</v>
      </c>
      <c r="B10" s="3">
        <v>43225</v>
      </c>
      <c r="C10" s="3">
        <v>43228</v>
      </c>
      <c r="D10" s="2" t="str">
        <f t="shared" si="0"/>
        <v>Du 05 mai au 08 mai</v>
      </c>
      <c r="E10" s="2" t="s">
        <v>18</v>
      </c>
      <c r="F10" s="2"/>
      <c r="G10" s="2"/>
      <c r="H10" s="2" t="s">
        <v>46</v>
      </c>
      <c r="I10" s="2" t="s">
        <v>12</v>
      </c>
      <c r="J10" s="2" t="s">
        <v>46</v>
      </c>
      <c r="K10" s="2"/>
      <c r="L10" s="2"/>
      <c r="M10" s="4" t="s">
        <v>46</v>
      </c>
      <c r="N10" s="2" t="s">
        <v>46</v>
      </c>
      <c r="O10" s="4" t="s">
        <v>46</v>
      </c>
      <c r="P10" s="4"/>
      <c r="Q10" s="2" t="s">
        <v>46</v>
      </c>
      <c r="R10" s="6"/>
      <c r="S10" s="9"/>
      <c r="T10" s="4"/>
    </row>
    <row r="11" spans="1:20" x14ac:dyDescent="0.25">
      <c r="A11" s="3" t="str">
        <f>TEXT(Liste_congrès[[#This Row],[Date de fin]],"aaaa")</f>
        <v>2018</v>
      </c>
      <c r="B11" s="3">
        <v>43260</v>
      </c>
      <c r="C11" s="3">
        <v>43260</v>
      </c>
      <c r="D11" s="2" t="str">
        <f t="shared" si="0"/>
        <v>Le 09 juin</v>
      </c>
      <c r="E11" s="2" t="s">
        <v>18</v>
      </c>
      <c r="F11" s="2"/>
      <c r="G11" s="2"/>
      <c r="H11" s="2" t="s">
        <v>46</v>
      </c>
      <c r="I11" s="2" t="s">
        <v>12</v>
      </c>
      <c r="J11" s="2" t="s">
        <v>46</v>
      </c>
      <c r="K11" s="2"/>
      <c r="L11" s="2"/>
      <c r="M11" s="4" t="s">
        <v>46</v>
      </c>
      <c r="N11" s="2" t="s">
        <v>46</v>
      </c>
      <c r="O11" s="4" t="s">
        <v>46</v>
      </c>
      <c r="P11" s="4"/>
      <c r="Q11" s="2" t="s">
        <v>46</v>
      </c>
      <c r="R11" s="6"/>
      <c r="S11" s="9"/>
      <c r="T11" s="4"/>
    </row>
    <row r="12" spans="1:20" x14ac:dyDescent="0.25">
      <c r="A12" s="3" t="str">
        <f>TEXT(Liste_congrès[[#This Row],[Date de fin]],"aaaa")</f>
        <v>2018</v>
      </c>
      <c r="B12" s="3">
        <v>43271</v>
      </c>
      <c r="C12" s="3">
        <v>43274</v>
      </c>
      <c r="D12" s="2" t="str">
        <f t="shared" si="0"/>
        <v>Du 20 juin au 23 juin</v>
      </c>
      <c r="E12" s="2" t="s">
        <v>18</v>
      </c>
      <c r="F12" s="2"/>
      <c r="G12" s="2"/>
      <c r="H12" s="2" t="s">
        <v>46</v>
      </c>
      <c r="I12" s="2" t="s">
        <v>12</v>
      </c>
      <c r="J12" s="2" t="s">
        <v>46</v>
      </c>
      <c r="K12" s="2"/>
      <c r="L12" s="2"/>
      <c r="M12" s="4" t="s">
        <v>46</v>
      </c>
      <c r="N12" s="2" t="s">
        <v>46</v>
      </c>
      <c r="O12" s="4" t="s">
        <v>46</v>
      </c>
      <c r="P12" s="4"/>
      <c r="Q12" s="2" t="s">
        <v>46</v>
      </c>
      <c r="R12" s="6"/>
      <c r="S12" s="9"/>
      <c r="T12" s="4"/>
    </row>
    <row r="13" spans="1:20" x14ac:dyDescent="0.25">
      <c r="A13" s="3" t="str">
        <f>TEXT(Liste_congrès[[#This Row],[Date de fin]],"aaaa")</f>
        <v>2018</v>
      </c>
      <c r="B13" s="3">
        <v>43273</v>
      </c>
      <c r="C13" s="3">
        <v>43274</v>
      </c>
      <c r="D13" s="2" t="str">
        <f t="shared" si="0"/>
        <v>Du 22 juin au 23 juin</v>
      </c>
      <c r="E13" s="2" t="s">
        <v>18</v>
      </c>
      <c r="F13" s="2"/>
      <c r="G13" s="2"/>
      <c r="H13" s="2" t="s">
        <v>46</v>
      </c>
      <c r="I13" s="2" t="s">
        <v>12</v>
      </c>
      <c r="J13" s="2" t="s">
        <v>46</v>
      </c>
      <c r="K13" s="2"/>
      <c r="L13" s="2"/>
      <c r="M13" s="4" t="s">
        <v>46</v>
      </c>
      <c r="N13" s="2" t="s">
        <v>46</v>
      </c>
      <c r="O13" s="4" t="s">
        <v>46</v>
      </c>
      <c r="P13" s="4"/>
      <c r="Q13" s="2" t="s">
        <v>46</v>
      </c>
      <c r="R13" s="6"/>
      <c r="S13" s="9"/>
      <c r="T13" s="4"/>
    </row>
    <row r="14" spans="1:20" x14ac:dyDescent="0.25">
      <c r="A14" s="3" t="str">
        <f>TEXT(Liste_congrès[[#This Row],[Date de fin]],"aaaa")</f>
        <v>2018</v>
      </c>
      <c r="B14" s="3">
        <v>43273</v>
      </c>
      <c r="C14" s="3">
        <v>43274</v>
      </c>
      <c r="D14" s="2" t="str">
        <f t="shared" si="0"/>
        <v>Du 22 juin au 23 juin</v>
      </c>
      <c r="E14" s="2" t="s">
        <v>18</v>
      </c>
      <c r="F14" s="2"/>
      <c r="G14" s="2"/>
      <c r="H14" s="2" t="s">
        <v>46</v>
      </c>
      <c r="I14" s="2" t="s">
        <v>12</v>
      </c>
      <c r="J14" s="2" t="s">
        <v>46</v>
      </c>
      <c r="K14" s="2"/>
      <c r="L14" s="2"/>
      <c r="M14" s="4" t="s">
        <v>46</v>
      </c>
      <c r="N14" s="2" t="s">
        <v>46</v>
      </c>
      <c r="O14" s="4" t="s">
        <v>46</v>
      </c>
      <c r="P14" s="4"/>
      <c r="Q14" s="2" t="s">
        <v>46</v>
      </c>
      <c r="R14" s="6"/>
      <c r="S14" s="9"/>
      <c r="T14" s="4"/>
    </row>
    <row r="15" spans="1:20" x14ac:dyDescent="0.25">
      <c r="A15" s="3" t="str">
        <f>TEXT(Liste_congrès[[#This Row],[Date de fin]],"aaaa")</f>
        <v>2018</v>
      </c>
      <c r="B15" s="3">
        <v>43280</v>
      </c>
      <c r="C15" s="3">
        <v>43280</v>
      </c>
      <c r="D15" s="2" t="str">
        <f t="shared" si="0"/>
        <v>Le 29 juin</v>
      </c>
      <c r="E15" s="2" t="s">
        <v>18</v>
      </c>
      <c r="F15" s="2"/>
      <c r="G15" s="2"/>
      <c r="H15" s="2" t="s">
        <v>46</v>
      </c>
      <c r="I15" s="2" t="s">
        <v>12</v>
      </c>
      <c r="J15" s="2" t="s">
        <v>46</v>
      </c>
      <c r="K15" s="2"/>
      <c r="L15" s="2"/>
      <c r="M15" s="4" t="s">
        <v>46</v>
      </c>
      <c r="N15" s="2" t="s">
        <v>46</v>
      </c>
      <c r="O15" s="4" t="s">
        <v>46</v>
      </c>
      <c r="P15" s="4"/>
      <c r="Q15" s="2" t="s">
        <v>46</v>
      </c>
      <c r="R15" s="6"/>
      <c r="S15" s="9"/>
      <c r="T15" s="4"/>
    </row>
    <row r="16" spans="1:20" x14ac:dyDescent="0.25">
      <c r="A16" s="3" t="str">
        <f>TEXT(Liste_congrès[[#This Row],[Date de fin]],"aaaa")</f>
        <v>2018</v>
      </c>
      <c r="B16" s="3">
        <v>43280</v>
      </c>
      <c r="C16" s="3">
        <v>43280</v>
      </c>
      <c r="D16" s="2" t="str">
        <f t="shared" si="0"/>
        <v>Le 29 juin</v>
      </c>
      <c r="E16" s="2" t="s">
        <v>18</v>
      </c>
      <c r="F16" s="2"/>
      <c r="G16" s="2"/>
      <c r="H16" s="2" t="s">
        <v>46</v>
      </c>
      <c r="I16" s="2" t="s">
        <v>12</v>
      </c>
      <c r="J16" s="2" t="s">
        <v>46</v>
      </c>
      <c r="K16" s="2"/>
      <c r="L16" s="2"/>
      <c r="M16" s="4" t="s">
        <v>46</v>
      </c>
      <c r="N16" s="2" t="s">
        <v>46</v>
      </c>
      <c r="O16" s="4" t="s">
        <v>46</v>
      </c>
      <c r="P16" s="4"/>
      <c r="Q16" s="2" t="s">
        <v>46</v>
      </c>
      <c r="R16" s="6"/>
      <c r="S16" s="9"/>
      <c r="T16" s="4"/>
    </row>
    <row r="17" spans="1:20" x14ac:dyDescent="0.25">
      <c r="A17" s="3" t="str">
        <f>TEXT(Liste_congrès[[#This Row],[Date de fin]],"aaaa")</f>
        <v>2018</v>
      </c>
      <c r="B17" s="3">
        <v>43357</v>
      </c>
      <c r="C17" s="3">
        <v>43357</v>
      </c>
      <c r="D17" s="2" t="str">
        <f t="shared" si="0"/>
        <v>Le 14 septembre</v>
      </c>
      <c r="E17" s="2" t="s">
        <v>18</v>
      </c>
      <c r="F17" s="2"/>
      <c r="G17" s="2"/>
      <c r="H17" s="2" t="s">
        <v>46</v>
      </c>
      <c r="I17" s="2" t="s">
        <v>12</v>
      </c>
      <c r="J17" s="2" t="s">
        <v>46</v>
      </c>
      <c r="K17" s="2"/>
      <c r="L17" s="2"/>
      <c r="M17" s="4" t="s">
        <v>46</v>
      </c>
      <c r="N17" s="2" t="s">
        <v>46</v>
      </c>
      <c r="O17" s="4" t="s">
        <v>46</v>
      </c>
      <c r="P17" s="4"/>
      <c r="Q17" s="2" t="s">
        <v>46</v>
      </c>
      <c r="R17" s="6"/>
      <c r="S17" s="9"/>
      <c r="T17" s="4"/>
    </row>
    <row r="18" spans="1:20" x14ac:dyDescent="0.25">
      <c r="A18" s="3" t="str">
        <f>TEXT(Liste_congrès[[#This Row],[Date de fin]],"aaaa")</f>
        <v>2018</v>
      </c>
      <c r="B18" s="3">
        <v>43378</v>
      </c>
      <c r="C18" s="3">
        <v>43379</v>
      </c>
      <c r="D18" s="2" t="str">
        <f t="shared" si="0"/>
        <v>Du 05 octobre au 06 octobre</v>
      </c>
      <c r="E18" s="2" t="s">
        <v>18</v>
      </c>
      <c r="F18" s="2"/>
      <c r="G18" s="2"/>
      <c r="H18" s="2" t="s">
        <v>46</v>
      </c>
      <c r="I18" s="2" t="s">
        <v>12</v>
      </c>
      <c r="J18" s="2" t="s">
        <v>46</v>
      </c>
      <c r="K18" s="2"/>
      <c r="L18" s="2"/>
      <c r="M18" s="4" t="s">
        <v>46</v>
      </c>
      <c r="N18" s="2" t="s">
        <v>46</v>
      </c>
      <c r="O18" s="4" t="s">
        <v>46</v>
      </c>
      <c r="P18" s="4"/>
      <c r="Q18" s="2" t="s">
        <v>46</v>
      </c>
      <c r="R18" s="6"/>
      <c r="S18" s="9"/>
      <c r="T18" s="4"/>
    </row>
    <row r="19" spans="1:20" x14ac:dyDescent="0.25">
      <c r="A19" s="3" t="str">
        <f>TEXT(Liste_congrès[[#This Row],[Date de fin]],"aaaa")</f>
        <v>2018</v>
      </c>
      <c r="B19" s="3">
        <v>43385</v>
      </c>
      <c r="C19" s="3">
        <v>43385</v>
      </c>
      <c r="D19" s="2" t="str">
        <f t="shared" si="0"/>
        <v>Le 12 octobre</v>
      </c>
      <c r="E19" s="2" t="s">
        <v>18</v>
      </c>
      <c r="F19" s="2"/>
      <c r="G19" s="2"/>
      <c r="H19" s="2" t="s">
        <v>46</v>
      </c>
      <c r="I19" s="2" t="s">
        <v>13</v>
      </c>
      <c r="J19" s="2" t="s">
        <v>46</v>
      </c>
      <c r="K19" s="2"/>
      <c r="L19" s="2"/>
      <c r="M19" s="4" t="s">
        <v>46</v>
      </c>
      <c r="N19" s="2" t="s">
        <v>46</v>
      </c>
      <c r="O19" s="4" t="s">
        <v>46</v>
      </c>
      <c r="P19" s="4"/>
      <c r="Q19" s="2" t="s">
        <v>46</v>
      </c>
      <c r="R19" s="6"/>
      <c r="S19" s="9"/>
      <c r="T19" s="4"/>
    </row>
    <row r="20" spans="1:20" x14ac:dyDescent="0.25">
      <c r="A20" s="3" t="str">
        <f>TEXT(Liste_congrès[[#This Row],[Date de fin]],"aaaa")</f>
        <v>2018</v>
      </c>
      <c r="B20" s="3">
        <v>43414</v>
      </c>
      <c r="C20" s="3">
        <v>43414</v>
      </c>
      <c r="D20" s="2" t="str">
        <f t="shared" si="0"/>
        <v>Le 10 novembre</v>
      </c>
      <c r="E20" s="2" t="s">
        <v>18</v>
      </c>
      <c r="F20" s="2"/>
      <c r="G20" s="2"/>
      <c r="H20" s="2" t="s">
        <v>46</v>
      </c>
      <c r="I20" s="2" t="s">
        <v>13</v>
      </c>
      <c r="J20" s="2" t="s">
        <v>46</v>
      </c>
      <c r="K20" s="2"/>
      <c r="L20" s="2"/>
      <c r="M20" s="4" t="s">
        <v>46</v>
      </c>
      <c r="N20" s="2" t="s">
        <v>46</v>
      </c>
      <c r="O20" s="4" t="s">
        <v>46</v>
      </c>
      <c r="P20" s="4"/>
      <c r="Q20" s="2" t="s">
        <v>46</v>
      </c>
      <c r="R20" s="6"/>
      <c r="S20" s="9"/>
      <c r="T20" s="4"/>
    </row>
    <row r="21" spans="1:20" x14ac:dyDescent="0.25">
      <c r="A21" s="3" t="str">
        <f>TEXT(Liste_congrès[[#This Row],[Date de fin]],"aaaa")</f>
        <v>2018</v>
      </c>
      <c r="B21" s="3">
        <v>43420</v>
      </c>
      <c r="C21" s="3">
        <v>43420</v>
      </c>
      <c r="D21" s="2" t="str">
        <f t="shared" si="0"/>
        <v>Le 16 novembre</v>
      </c>
      <c r="E21" s="2" t="s">
        <v>18</v>
      </c>
      <c r="F21" s="2"/>
      <c r="G21" s="2"/>
      <c r="H21" s="2" t="s">
        <v>46</v>
      </c>
      <c r="I21" s="2" t="s">
        <v>13</v>
      </c>
      <c r="J21" s="2" t="s">
        <v>46</v>
      </c>
      <c r="K21" s="2"/>
      <c r="L21" s="2"/>
      <c r="M21" s="4" t="s">
        <v>46</v>
      </c>
      <c r="N21" s="2" t="s">
        <v>46</v>
      </c>
      <c r="O21" s="4" t="s">
        <v>46</v>
      </c>
      <c r="P21" s="4"/>
      <c r="Q21" s="2" t="s">
        <v>46</v>
      </c>
      <c r="R21" s="6"/>
      <c r="S21" s="9"/>
      <c r="T21" s="4"/>
    </row>
    <row r="22" spans="1:20" x14ac:dyDescent="0.25">
      <c r="A22" s="3" t="str">
        <f>TEXT(Liste_congrès[[#This Row],[Date de fin]],"aaaa")</f>
        <v>2019</v>
      </c>
      <c r="B22" s="3">
        <v>43466</v>
      </c>
      <c r="C22" s="3">
        <v>43466</v>
      </c>
      <c r="D22" s="2" t="str">
        <f t="shared" si="0"/>
        <v>Le 01 janvier</v>
      </c>
      <c r="E22" s="2" t="s">
        <v>20</v>
      </c>
      <c r="F22" s="2"/>
      <c r="G22" s="2"/>
      <c r="H22" s="2" t="s">
        <v>46</v>
      </c>
      <c r="I22" s="2" t="s">
        <v>12</v>
      </c>
      <c r="J22" s="2" t="s">
        <v>46</v>
      </c>
      <c r="K22" s="2"/>
      <c r="L22" s="2"/>
      <c r="M22" s="4" t="s">
        <v>46</v>
      </c>
      <c r="N22" s="4" t="s">
        <v>46</v>
      </c>
      <c r="O22" s="4" t="s">
        <v>46</v>
      </c>
      <c r="P22" s="4"/>
      <c r="Q22" s="2" t="s">
        <v>46</v>
      </c>
      <c r="R22" s="6"/>
      <c r="S22" s="9"/>
      <c r="T22" s="4"/>
    </row>
    <row r="23" spans="1:20" ht="16.5" customHeight="1" x14ac:dyDescent="0.25">
      <c r="A23" s="3" t="str">
        <f>TEXT(Liste_congrès[[#This Row],[Date de fin]],"aaaa")</f>
        <v>2019</v>
      </c>
      <c r="B23" s="3">
        <v>43466</v>
      </c>
      <c r="C23" s="3">
        <v>43466</v>
      </c>
      <c r="D23" s="2" t="str">
        <f t="shared" si="0"/>
        <v>Le 01 janvier</v>
      </c>
      <c r="E23" s="2" t="s">
        <v>21</v>
      </c>
      <c r="F23" s="2"/>
      <c r="G23" s="2"/>
      <c r="H23" s="2" t="s">
        <v>46</v>
      </c>
      <c r="I23" s="2" t="s">
        <v>12</v>
      </c>
      <c r="J23" s="2" t="s">
        <v>46</v>
      </c>
      <c r="K23" s="2"/>
      <c r="L23" s="2"/>
      <c r="M23" s="4" t="s">
        <v>46</v>
      </c>
      <c r="N23" s="4" t="s">
        <v>46</v>
      </c>
      <c r="O23" s="4" t="s">
        <v>46</v>
      </c>
      <c r="P23" s="4"/>
      <c r="Q23" s="2" t="s">
        <v>46</v>
      </c>
      <c r="R23" s="6"/>
      <c r="S23" s="9"/>
      <c r="T23" s="4"/>
    </row>
    <row r="24" spans="1:20" x14ac:dyDescent="0.25">
      <c r="A24" s="3" t="str">
        <f>TEXT(Liste_congrès[[#This Row],[Date de fin]],"aaaa")</f>
        <v>2019</v>
      </c>
      <c r="B24" s="3">
        <v>43476</v>
      </c>
      <c r="C24" s="3">
        <v>43477</v>
      </c>
      <c r="D24" s="2" t="str">
        <f t="shared" si="0"/>
        <v>Du 11 janvier au 12 janvier</v>
      </c>
      <c r="E24" s="2" t="s">
        <v>18</v>
      </c>
      <c r="F24" s="2"/>
      <c r="G24" s="2"/>
      <c r="H24" s="2" t="s">
        <v>46</v>
      </c>
      <c r="I24" s="2" t="s">
        <v>12</v>
      </c>
      <c r="J24" s="2" t="s">
        <v>46</v>
      </c>
      <c r="K24" s="2"/>
      <c r="L24" s="2"/>
      <c r="M24" s="4" t="s">
        <v>46</v>
      </c>
      <c r="N24" s="2" t="s">
        <v>46</v>
      </c>
      <c r="O24" s="4" t="s">
        <v>46</v>
      </c>
      <c r="P24" s="4"/>
      <c r="Q24" s="2" t="s">
        <v>46</v>
      </c>
      <c r="R24" s="6"/>
      <c r="S24" s="9"/>
      <c r="T24" s="4"/>
    </row>
    <row r="25" spans="1:20" x14ac:dyDescent="0.25">
      <c r="A25" s="3" t="str">
        <f>TEXT(Liste_congrès[[#This Row],[Date de fin]],"aaaa")</f>
        <v>2019</v>
      </c>
      <c r="B25" s="3">
        <v>43483</v>
      </c>
      <c r="C25" s="3">
        <v>43483</v>
      </c>
      <c r="D25" s="2" t="str">
        <f t="shared" si="0"/>
        <v>Le 18 janvier</v>
      </c>
      <c r="E25" s="2" t="s">
        <v>18</v>
      </c>
      <c r="F25" s="2"/>
      <c r="G25" s="2"/>
      <c r="H25" s="2" t="s">
        <v>46</v>
      </c>
      <c r="I25" s="2" t="s">
        <v>12</v>
      </c>
      <c r="J25" s="2" t="s">
        <v>46</v>
      </c>
      <c r="K25" s="2"/>
      <c r="L25" s="2"/>
      <c r="M25" s="4" t="s">
        <v>46</v>
      </c>
      <c r="N25" s="2" t="s">
        <v>46</v>
      </c>
      <c r="O25" s="4" t="s">
        <v>46</v>
      </c>
      <c r="P25" s="4"/>
      <c r="Q25" s="2" t="s">
        <v>46</v>
      </c>
      <c r="R25" s="6"/>
      <c r="S25" s="9"/>
      <c r="T25" s="4"/>
    </row>
    <row r="26" spans="1:20" x14ac:dyDescent="0.25">
      <c r="A26" s="3" t="str">
        <f>TEXT(Liste_congrès[[#This Row],[Date de fin]],"aaaa")</f>
        <v>2019</v>
      </c>
      <c r="B26" s="3">
        <v>43484</v>
      </c>
      <c r="C26" s="3">
        <v>43484</v>
      </c>
      <c r="D26" s="2" t="str">
        <f t="shared" si="0"/>
        <v>Le 19 janvier</v>
      </c>
      <c r="E26" s="2" t="s">
        <v>18</v>
      </c>
      <c r="F26" s="2"/>
      <c r="G26" s="2"/>
      <c r="H26" s="2" t="s">
        <v>46</v>
      </c>
      <c r="I26" s="2" t="s">
        <v>12</v>
      </c>
      <c r="J26" s="2" t="s">
        <v>46</v>
      </c>
      <c r="K26" s="2"/>
      <c r="L26" s="2"/>
      <c r="M26" s="4" t="s">
        <v>46</v>
      </c>
      <c r="N26" s="2" t="s">
        <v>46</v>
      </c>
      <c r="O26" s="4" t="s">
        <v>46</v>
      </c>
      <c r="P26" s="4"/>
      <c r="Q26" s="2" t="s">
        <v>46</v>
      </c>
      <c r="R26" s="6"/>
      <c r="S26" s="9"/>
      <c r="T26" s="4"/>
    </row>
    <row r="27" spans="1:20" x14ac:dyDescent="0.25">
      <c r="A27" s="3" t="str">
        <f>TEXT(Liste_congrès[[#This Row],[Date de fin]],"aaaa")</f>
        <v>2019</v>
      </c>
      <c r="B27" s="3">
        <v>43498</v>
      </c>
      <c r="C27" s="3">
        <v>43498</v>
      </c>
      <c r="D27" s="2" t="str">
        <f t="shared" si="0"/>
        <v>Le 02 février</v>
      </c>
      <c r="E27" s="2" t="s">
        <v>20</v>
      </c>
      <c r="F27" s="2"/>
      <c r="G27" s="2"/>
      <c r="H27" s="2" t="s">
        <v>46</v>
      </c>
      <c r="I27" s="2" t="s">
        <v>12</v>
      </c>
      <c r="J27" s="2" t="s">
        <v>46</v>
      </c>
      <c r="K27" s="2"/>
      <c r="L27" s="2"/>
      <c r="M27" s="4" t="s">
        <v>46</v>
      </c>
      <c r="N27" s="4" t="s">
        <v>46</v>
      </c>
      <c r="O27" s="4" t="s">
        <v>46</v>
      </c>
      <c r="P27" s="4"/>
      <c r="Q27" s="2" t="s">
        <v>46</v>
      </c>
      <c r="R27" s="6"/>
      <c r="S27" s="9"/>
      <c r="T27" s="4"/>
    </row>
    <row r="28" spans="1:20" x14ac:dyDescent="0.25">
      <c r="A28" s="3" t="str">
        <f>TEXT(Liste_congrès[[#This Row],[Date de fin]],"aaaa")</f>
        <v>2019</v>
      </c>
      <c r="B28" s="3">
        <v>43498</v>
      </c>
      <c r="C28" s="3">
        <v>43498</v>
      </c>
      <c r="D28" s="2" t="str">
        <f t="shared" si="0"/>
        <v>Le 02 février</v>
      </c>
      <c r="E28" s="2" t="s">
        <v>20</v>
      </c>
      <c r="F28" s="2"/>
      <c r="G28" s="2"/>
      <c r="H28" s="2" t="s">
        <v>46</v>
      </c>
      <c r="I28" s="2" t="s">
        <v>12</v>
      </c>
      <c r="J28" s="2" t="s">
        <v>46</v>
      </c>
      <c r="K28" s="2"/>
      <c r="L28" s="2"/>
      <c r="M28" s="4" t="s">
        <v>46</v>
      </c>
      <c r="N28" s="4" t="s">
        <v>46</v>
      </c>
      <c r="O28" s="4" t="s">
        <v>46</v>
      </c>
      <c r="P28" s="4"/>
      <c r="Q28" s="2" t="s">
        <v>46</v>
      </c>
      <c r="R28" s="6"/>
      <c r="S28" s="9"/>
      <c r="T28" s="4"/>
    </row>
    <row r="29" spans="1:20" x14ac:dyDescent="0.25">
      <c r="A29" s="3" t="str">
        <f>TEXT(Liste_congrès[[#This Row],[Date de fin]],"aaaa")</f>
        <v>2020</v>
      </c>
      <c r="B29" s="3">
        <v>43525</v>
      </c>
      <c r="C29" s="3">
        <v>43905</v>
      </c>
      <c r="D29" s="2" t="str">
        <f t="shared" si="0"/>
        <v>Du 01 mars au 15 mars</v>
      </c>
      <c r="E29" s="2" t="s">
        <v>22</v>
      </c>
      <c r="F29" s="2"/>
      <c r="G29" s="2"/>
      <c r="H29" s="2" t="s">
        <v>46</v>
      </c>
      <c r="I29" s="2" t="s">
        <v>12</v>
      </c>
      <c r="J29" s="2" t="s">
        <v>46</v>
      </c>
      <c r="K29" s="2"/>
      <c r="L29" s="2"/>
      <c r="M29" s="4" t="s">
        <v>46</v>
      </c>
      <c r="N29" s="4" t="s">
        <v>46</v>
      </c>
      <c r="O29" s="4" t="s">
        <v>46</v>
      </c>
      <c r="P29" s="4"/>
      <c r="Q29" s="2" t="s">
        <v>46</v>
      </c>
      <c r="R29" s="6"/>
      <c r="S29" s="9"/>
      <c r="T29" s="4"/>
    </row>
    <row r="30" spans="1:20" x14ac:dyDescent="0.25">
      <c r="A30" s="3" t="str">
        <f>TEXT(Liste_congrès[[#This Row],[Date de fin]],"aaaa")</f>
        <v>2019</v>
      </c>
      <c r="B30" s="3">
        <v>43525</v>
      </c>
      <c r="C30" s="3">
        <v>43525</v>
      </c>
      <c r="D30" s="2" t="str">
        <f t="shared" si="0"/>
        <v>Le 01 mars</v>
      </c>
      <c r="E30" s="2" t="s">
        <v>21</v>
      </c>
      <c r="F30" s="2"/>
      <c r="G30" s="2"/>
      <c r="H30" s="2" t="s">
        <v>46</v>
      </c>
      <c r="I30" s="2" t="s">
        <v>12</v>
      </c>
      <c r="J30" s="2" t="s">
        <v>46</v>
      </c>
      <c r="K30" s="2"/>
      <c r="L30" s="2"/>
      <c r="M30" s="4" t="s">
        <v>46</v>
      </c>
      <c r="N30" s="4" t="s">
        <v>46</v>
      </c>
      <c r="O30" s="4" t="s">
        <v>46</v>
      </c>
      <c r="P30" s="4"/>
      <c r="Q30" s="2" t="s">
        <v>46</v>
      </c>
      <c r="R30" s="6"/>
      <c r="S30" s="9"/>
      <c r="T30" s="4"/>
    </row>
    <row r="31" spans="1:20" x14ac:dyDescent="0.25">
      <c r="A31" s="3" t="str">
        <f>TEXT(Liste_congrès[[#This Row],[Date de fin]],"aaaa")</f>
        <v>2019</v>
      </c>
      <c r="B31" s="3">
        <v>43531</v>
      </c>
      <c r="C31" s="3">
        <v>43533</v>
      </c>
      <c r="D31" s="2" t="str">
        <f t="shared" si="0"/>
        <v>Du 07 mars au 09 mars</v>
      </c>
      <c r="E31" s="2" t="s">
        <v>18</v>
      </c>
      <c r="F31" s="2"/>
      <c r="G31" s="2"/>
      <c r="H31" s="2" t="s">
        <v>46</v>
      </c>
      <c r="I31" s="2" t="s">
        <v>12</v>
      </c>
      <c r="J31" s="2" t="s">
        <v>46</v>
      </c>
      <c r="K31" s="2"/>
      <c r="L31" s="2"/>
      <c r="M31" s="4" t="s">
        <v>46</v>
      </c>
      <c r="N31" s="2" t="s">
        <v>46</v>
      </c>
      <c r="O31" s="4" t="s">
        <v>46</v>
      </c>
      <c r="P31" s="4"/>
      <c r="Q31" s="2" t="s">
        <v>46</v>
      </c>
      <c r="R31" s="6"/>
      <c r="S31" s="9"/>
      <c r="T31" s="4"/>
    </row>
    <row r="32" spans="1:20" x14ac:dyDescent="0.25">
      <c r="A32" s="3" t="str">
        <f>TEXT(Liste_congrès[[#This Row],[Date de fin]],"aaaa")</f>
        <v>2019</v>
      </c>
      <c r="B32" s="3">
        <v>43539</v>
      </c>
      <c r="C32" s="3">
        <v>43539</v>
      </c>
      <c r="D32" s="2" t="str">
        <f t="shared" si="0"/>
        <v>Le 15 mars</v>
      </c>
      <c r="E32" s="2" t="s">
        <v>18</v>
      </c>
      <c r="F32" s="2"/>
      <c r="G32" s="2"/>
      <c r="H32" s="2" t="s">
        <v>46</v>
      </c>
      <c r="I32" s="2" t="s">
        <v>12</v>
      </c>
      <c r="J32" s="2" t="s">
        <v>46</v>
      </c>
      <c r="K32" s="2"/>
      <c r="L32" s="2"/>
      <c r="M32" s="4" t="s">
        <v>46</v>
      </c>
      <c r="N32" s="2" t="s">
        <v>46</v>
      </c>
      <c r="O32" s="4" t="s">
        <v>46</v>
      </c>
      <c r="P32" s="4"/>
      <c r="Q32" s="2" t="s">
        <v>46</v>
      </c>
      <c r="R32" s="6"/>
      <c r="S32" s="9"/>
      <c r="T32" s="4"/>
    </row>
    <row r="33" spans="1:20" x14ac:dyDescent="0.25">
      <c r="A33" s="3" t="str">
        <f>TEXT(Liste_congrès[[#This Row],[Date de fin]],"aaaa")</f>
        <v>2019</v>
      </c>
      <c r="B33" s="3">
        <v>43546</v>
      </c>
      <c r="C33" s="3">
        <v>43546</v>
      </c>
      <c r="D33" s="2" t="str">
        <f t="shared" si="0"/>
        <v>Le 22 mars</v>
      </c>
      <c r="E33" s="2" t="s">
        <v>18</v>
      </c>
      <c r="F33" s="2"/>
      <c r="G33" s="2"/>
      <c r="H33" s="2" t="s">
        <v>46</v>
      </c>
      <c r="I33" s="2" t="s">
        <v>13</v>
      </c>
      <c r="J33" s="2" t="s">
        <v>46</v>
      </c>
      <c r="K33" s="2"/>
      <c r="L33" s="2"/>
      <c r="M33" s="4" t="s">
        <v>46</v>
      </c>
      <c r="N33" s="2" t="s">
        <v>46</v>
      </c>
      <c r="O33" s="4" t="s">
        <v>46</v>
      </c>
      <c r="P33" s="4"/>
      <c r="Q33" s="2" t="s">
        <v>46</v>
      </c>
      <c r="R33" s="6"/>
      <c r="S33" s="9"/>
      <c r="T33" s="4"/>
    </row>
    <row r="34" spans="1:20" x14ac:dyDescent="0.25">
      <c r="A34" s="3" t="str">
        <f>TEXT(Liste_congrès[[#This Row],[Date de fin]],"aaaa")</f>
        <v>2019</v>
      </c>
      <c r="B34" s="3">
        <v>43547</v>
      </c>
      <c r="C34" s="3">
        <v>43548</v>
      </c>
      <c r="D34" s="2" t="str">
        <f t="shared" ref="D34:D65" si="1">IF(C34=B34,CONCATENATE("Le "&amp;TEXT(C34,"jj mmmm")),CONCATENATE("Du "&amp;TEXT(B34,"jj mmmm")&amp;" au "&amp;TEXT(C34,"jj mmmm")))</f>
        <v>Du 23 mars au 24 mars</v>
      </c>
      <c r="E34" s="2" t="s">
        <v>18</v>
      </c>
      <c r="F34" s="2"/>
      <c r="G34" s="2"/>
      <c r="H34" s="2" t="s">
        <v>46</v>
      </c>
      <c r="I34" s="2" t="s">
        <v>12</v>
      </c>
      <c r="J34" s="2" t="s">
        <v>46</v>
      </c>
      <c r="K34" s="2"/>
      <c r="L34" s="2"/>
      <c r="M34" s="4" t="s">
        <v>46</v>
      </c>
      <c r="N34" s="4" t="s">
        <v>46</v>
      </c>
      <c r="O34" s="4" t="s">
        <v>46</v>
      </c>
      <c r="P34" s="4"/>
      <c r="Q34" s="2" t="s">
        <v>46</v>
      </c>
      <c r="R34" s="6"/>
      <c r="S34" s="9"/>
      <c r="T34" s="4"/>
    </row>
    <row r="35" spans="1:20" x14ac:dyDescent="0.25">
      <c r="A35" s="3" t="str">
        <f>TEXT(Liste_congrès[[#This Row],[Date de fin]],"aaaa")</f>
        <v>2019</v>
      </c>
      <c r="B35" s="3">
        <v>43553</v>
      </c>
      <c r="C35" s="3">
        <v>43553</v>
      </c>
      <c r="D35" s="2" t="str">
        <f t="shared" si="1"/>
        <v>Le 29 mars</v>
      </c>
      <c r="E35" s="2" t="s">
        <v>18</v>
      </c>
      <c r="F35" s="2"/>
      <c r="G35" s="2"/>
      <c r="H35" s="2" t="s">
        <v>46</v>
      </c>
      <c r="I35" s="2" t="s">
        <v>12</v>
      </c>
      <c r="J35" s="2" t="s">
        <v>46</v>
      </c>
      <c r="K35" s="2"/>
      <c r="L35" s="2"/>
      <c r="M35" s="4" t="s">
        <v>46</v>
      </c>
      <c r="N35" s="2" t="s">
        <v>46</v>
      </c>
      <c r="O35" s="4" t="s">
        <v>46</v>
      </c>
      <c r="P35" s="4"/>
      <c r="Q35" s="2" t="s">
        <v>46</v>
      </c>
      <c r="R35" s="6"/>
      <c r="S35" s="9"/>
      <c r="T35" s="4"/>
    </row>
    <row r="36" spans="1:20" x14ac:dyDescent="0.25">
      <c r="A36" s="3" t="str">
        <f>TEXT(Liste_congrès[[#This Row],[Date de fin]],"aaaa")</f>
        <v>2019</v>
      </c>
      <c r="B36" s="3">
        <v>43553</v>
      </c>
      <c r="C36" s="3">
        <v>43553</v>
      </c>
      <c r="D36" s="2" t="str">
        <f t="shared" si="1"/>
        <v>Le 29 mars</v>
      </c>
      <c r="E36" s="2" t="s">
        <v>18</v>
      </c>
      <c r="F36" s="2"/>
      <c r="G36" s="2"/>
      <c r="H36" s="2" t="s">
        <v>46</v>
      </c>
      <c r="I36" s="2" t="s">
        <v>13</v>
      </c>
      <c r="J36" s="2" t="s">
        <v>46</v>
      </c>
      <c r="K36" s="2"/>
      <c r="L36" s="2"/>
      <c r="M36" s="4" t="s">
        <v>46</v>
      </c>
      <c r="N36" s="2" t="s">
        <v>46</v>
      </c>
      <c r="O36" s="4" t="s">
        <v>46</v>
      </c>
      <c r="P36" s="4"/>
      <c r="Q36" s="2" t="s">
        <v>46</v>
      </c>
      <c r="R36" s="6"/>
      <c r="S36" s="9"/>
      <c r="T36" s="4"/>
    </row>
    <row r="37" spans="1:20" x14ac:dyDescent="0.25">
      <c r="A37" s="3" t="str">
        <f>TEXT(Liste_congrès[[#This Row],[Date de fin]],"aaaa")</f>
        <v>2019</v>
      </c>
      <c r="B37" s="3">
        <v>43567</v>
      </c>
      <c r="C37" s="3">
        <v>43568</v>
      </c>
      <c r="D37" s="2" t="str">
        <f t="shared" si="1"/>
        <v>Du 12 avril au 13 avril</v>
      </c>
      <c r="E37" s="2" t="s">
        <v>18</v>
      </c>
      <c r="F37" s="2"/>
      <c r="G37" s="2"/>
      <c r="H37" s="2" t="s">
        <v>46</v>
      </c>
      <c r="I37" s="2" t="s">
        <v>12</v>
      </c>
      <c r="J37" s="2" t="s">
        <v>46</v>
      </c>
      <c r="K37" s="2"/>
      <c r="L37" s="2"/>
      <c r="M37" s="4" t="s">
        <v>46</v>
      </c>
      <c r="N37" s="4" t="s">
        <v>46</v>
      </c>
      <c r="O37" s="4" t="s">
        <v>46</v>
      </c>
      <c r="P37" s="4"/>
      <c r="Q37" s="2" t="s">
        <v>46</v>
      </c>
      <c r="R37" s="6"/>
      <c r="S37" s="9"/>
      <c r="T37" s="4"/>
    </row>
    <row r="38" spans="1:20" x14ac:dyDescent="0.25">
      <c r="A38" s="3" t="str">
        <f>TEXT(Liste_congrès[[#This Row],[Date de fin]],"aaaa")</f>
        <v>2019</v>
      </c>
      <c r="B38" s="3">
        <v>43596</v>
      </c>
      <c r="C38" s="3">
        <v>43599</v>
      </c>
      <c r="D38" s="2" t="str">
        <f t="shared" si="1"/>
        <v>Du 11 mai au 14 mai</v>
      </c>
      <c r="E38" s="2" t="s">
        <v>18</v>
      </c>
      <c r="F38" s="2"/>
      <c r="G38" s="2"/>
      <c r="H38" s="2" t="s">
        <v>46</v>
      </c>
      <c r="I38" s="2" t="s">
        <v>12</v>
      </c>
      <c r="J38" s="2" t="s">
        <v>46</v>
      </c>
      <c r="K38" s="2"/>
      <c r="L38" s="2"/>
      <c r="M38" s="4" t="s">
        <v>46</v>
      </c>
      <c r="N38" s="4" t="s">
        <v>46</v>
      </c>
      <c r="O38" s="4" t="s">
        <v>46</v>
      </c>
      <c r="P38" s="4"/>
      <c r="Q38" s="2" t="s">
        <v>46</v>
      </c>
      <c r="R38" s="6"/>
      <c r="S38" s="9"/>
      <c r="T38" s="4"/>
    </row>
    <row r="39" spans="1:20" x14ac:dyDescent="0.25">
      <c r="A39" s="3" t="str">
        <f>TEXT(Liste_congrès[[#This Row],[Date de fin]],"aaaa")</f>
        <v>2019</v>
      </c>
      <c r="B39" s="3">
        <v>43630</v>
      </c>
      <c r="C39" s="3">
        <v>43630</v>
      </c>
      <c r="D39" s="2" t="str">
        <f t="shared" si="1"/>
        <v>Le 14 juin</v>
      </c>
      <c r="E39" s="2" t="s">
        <v>18</v>
      </c>
      <c r="F39" s="2"/>
      <c r="G39" s="2"/>
      <c r="H39" s="2" t="s">
        <v>46</v>
      </c>
      <c r="I39" s="2" t="s">
        <v>12</v>
      </c>
      <c r="J39" s="2" t="s">
        <v>46</v>
      </c>
      <c r="K39" s="2"/>
      <c r="L39" s="2"/>
      <c r="M39" s="4" t="s">
        <v>46</v>
      </c>
      <c r="N39" s="4" t="s">
        <v>46</v>
      </c>
      <c r="O39" s="4" t="s">
        <v>46</v>
      </c>
      <c r="P39" s="4"/>
      <c r="Q39" s="2" t="s">
        <v>46</v>
      </c>
      <c r="R39" s="6"/>
      <c r="S39" s="9"/>
      <c r="T39" s="4"/>
    </row>
    <row r="40" spans="1:20" x14ac:dyDescent="0.25">
      <c r="A40" s="3" t="str">
        <f>TEXT(Liste_congrès[[#This Row],[Date de fin]],"aaaa")</f>
        <v>2019</v>
      </c>
      <c r="B40" s="3">
        <v>43637</v>
      </c>
      <c r="C40" s="3">
        <v>43638</v>
      </c>
      <c r="D40" s="2" t="str">
        <f t="shared" si="1"/>
        <v>Du 21 juin au 22 juin</v>
      </c>
      <c r="E40" s="2" t="s">
        <v>18</v>
      </c>
      <c r="F40" s="2"/>
      <c r="G40" s="2"/>
      <c r="H40" s="2" t="s">
        <v>46</v>
      </c>
      <c r="I40" s="2" t="s">
        <v>12</v>
      </c>
      <c r="J40" s="2" t="s">
        <v>46</v>
      </c>
      <c r="K40" s="2"/>
      <c r="L40" s="2"/>
      <c r="M40" s="4" t="s">
        <v>46</v>
      </c>
      <c r="N40" s="4" t="s">
        <v>46</v>
      </c>
      <c r="O40" s="4" t="s">
        <v>46</v>
      </c>
      <c r="P40" s="4"/>
      <c r="Q40" s="2" t="s">
        <v>46</v>
      </c>
      <c r="R40" s="6"/>
      <c r="S40" s="9"/>
      <c r="T40" s="4"/>
    </row>
    <row r="41" spans="1:20" x14ac:dyDescent="0.25">
      <c r="A41" s="3" t="str">
        <f>TEXT(Liste_congrès[[#This Row],[Date de fin]],"aaaa")</f>
        <v>2019</v>
      </c>
      <c r="B41" s="3">
        <v>43639</v>
      </c>
      <c r="C41" s="3">
        <v>43641</v>
      </c>
      <c r="D41" s="2" t="str">
        <f t="shared" si="1"/>
        <v>Du 23 juin au 25 juin</v>
      </c>
      <c r="E41" s="2" t="s">
        <v>18</v>
      </c>
      <c r="F41" s="2"/>
      <c r="G41" s="2"/>
      <c r="H41" s="2" t="s">
        <v>46</v>
      </c>
      <c r="I41" s="2" t="s">
        <v>12</v>
      </c>
      <c r="J41" s="2" t="s">
        <v>46</v>
      </c>
      <c r="K41" s="2"/>
      <c r="L41" s="2"/>
      <c r="M41" s="4" t="s">
        <v>46</v>
      </c>
      <c r="N41" s="4" t="s">
        <v>46</v>
      </c>
      <c r="O41" s="4" t="s">
        <v>46</v>
      </c>
      <c r="P41" s="4"/>
      <c r="Q41" s="2" t="s">
        <v>46</v>
      </c>
      <c r="R41" s="6"/>
      <c r="S41" s="9"/>
      <c r="T41" s="4"/>
    </row>
    <row r="42" spans="1:20" x14ac:dyDescent="0.25">
      <c r="A42" s="3" t="str">
        <f>TEXT(Liste_congrès[[#This Row],[Date de fin]],"aaaa")</f>
        <v>2019</v>
      </c>
      <c r="B42" s="3">
        <v>43644</v>
      </c>
      <c r="C42" s="3">
        <v>43644</v>
      </c>
      <c r="D42" s="2" t="str">
        <f t="shared" si="1"/>
        <v>Le 28 juin</v>
      </c>
      <c r="E42" s="2" t="s">
        <v>18</v>
      </c>
      <c r="F42" s="2"/>
      <c r="G42" s="2"/>
      <c r="H42" s="2" t="s">
        <v>46</v>
      </c>
      <c r="I42" s="2" t="s">
        <v>12</v>
      </c>
      <c r="J42" s="2" t="s">
        <v>46</v>
      </c>
      <c r="K42" s="2"/>
      <c r="L42" s="2"/>
      <c r="M42" s="4" t="s">
        <v>46</v>
      </c>
      <c r="N42" s="4" t="s">
        <v>46</v>
      </c>
      <c r="O42" s="4" t="s">
        <v>46</v>
      </c>
      <c r="P42" s="4"/>
      <c r="Q42" s="2" t="s">
        <v>46</v>
      </c>
      <c r="R42" s="6"/>
      <c r="S42" s="9"/>
      <c r="T42" s="4"/>
    </row>
    <row r="43" spans="1:20" x14ac:dyDescent="0.25">
      <c r="A43" s="3" t="str">
        <f>TEXT(Liste_congrès[[#This Row],[Date de fin]],"aaaa")</f>
        <v>2019</v>
      </c>
      <c r="B43" s="3">
        <v>43651</v>
      </c>
      <c r="C43" s="3">
        <v>43652</v>
      </c>
      <c r="D43" s="2" t="str">
        <f t="shared" si="1"/>
        <v>Du 05 juillet au 06 juillet</v>
      </c>
      <c r="E43" s="2" t="s">
        <v>18</v>
      </c>
      <c r="F43" s="2"/>
      <c r="G43" s="2"/>
      <c r="H43" s="2" t="s">
        <v>46</v>
      </c>
      <c r="I43" s="2" t="s">
        <v>12</v>
      </c>
      <c r="J43" s="2" t="s">
        <v>46</v>
      </c>
      <c r="K43" s="2"/>
      <c r="L43" s="2"/>
      <c r="M43" s="4" t="s">
        <v>46</v>
      </c>
      <c r="N43" s="4" t="s">
        <v>46</v>
      </c>
      <c r="O43" s="4" t="s">
        <v>46</v>
      </c>
      <c r="P43" s="4"/>
      <c r="Q43" s="2" t="s">
        <v>46</v>
      </c>
      <c r="R43" s="6"/>
      <c r="S43" s="9"/>
      <c r="T43" s="4"/>
    </row>
    <row r="44" spans="1:20" x14ac:dyDescent="0.25">
      <c r="A44" s="3" t="str">
        <f>TEXT(Liste_congrès[[#This Row],[Date de fin]],"aaaa")</f>
        <v>2019</v>
      </c>
      <c r="B44" s="3">
        <v>43721</v>
      </c>
      <c r="C44" s="3">
        <v>43721</v>
      </c>
      <c r="D44" s="2" t="str">
        <f t="shared" si="1"/>
        <v>Le 13 septembre</v>
      </c>
      <c r="E44" s="2" t="s">
        <v>18</v>
      </c>
      <c r="F44" s="2"/>
      <c r="G44" s="2"/>
      <c r="H44" s="2" t="s">
        <v>46</v>
      </c>
      <c r="I44" s="2" t="s">
        <v>12</v>
      </c>
      <c r="J44" s="2" t="s">
        <v>46</v>
      </c>
      <c r="K44" s="2"/>
      <c r="L44" s="2"/>
      <c r="M44" s="4" t="s">
        <v>46</v>
      </c>
      <c r="N44" s="4" t="s">
        <v>46</v>
      </c>
      <c r="O44" s="4" t="s">
        <v>46</v>
      </c>
      <c r="P44" s="4"/>
      <c r="Q44" s="2" t="s">
        <v>46</v>
      </c>
      <c r="R44" s="6"/>
      <c r="S44" s="9"/>
      <c r="T44" s="4"/>
    </row>
    <row r="45" spans="1:20" x14ac:dyDescent="0.25">
      <c r="A45" s="3" t="str">
        <f>TEXT(Liste_congrès[[#This Row],[Date de fin]],"aaaa")</f>
        <v>2019</v>
      </c>
      <c r="B45" s="3">
        <v>43736</v>
      </c>
      <c r="C45" s="3">
        <v>43737</v>
      </c>
      <c r="D45" s="2" t="str">
        <f t="shared" si="1"/>
        <v>Du 28 septembre au 29 septembre</v>
      </c>
      <c r="E45" s="2" t="s">
        <v>18</v>
      </c>
      <c r="F45" s="2"/>
      <c r="G45" s="2"/>
      <c r="H45" s="2" t="s">
        <v>46</v>
      </c>
      <c r="I45" s="2" t="s">
        <v>12</v>
      </c>
      <c r="J45" s="2" t="s">
        <v>46</v>
      </c>
      <c r="K45" s="2"/>
      <c r="L45" s="2"/>
      <c r="M45" s="4" t="s">
        <v>46</v>
      </c>
      <c r="N45" s="4" t="s">
        <v>46</v>
      </c>
      <c r="O45" s="4" t="s">
        <v>46</v>
      </c>
      <c r="P45" s="4"/>
      <c r="Q45" s="2" t="s">
        <v>46</v>
      </c>
      <c r="R45" s="6"/>
      <c r="S45" s="9"/>
      <c r="T45" s="4"/>
    </row>
    <row r="46" spans="1:20" x14ac:dyDescent="0.25">
      <c r="A46" s="3" t="str">
        <f>TEXT(Liste_congrès[[#This Row],[Date de fin]],"aaaa")</f>
        <v>2019</v>
      </c>
      <c r="B46" s="3">
        <v>43742</v>
      </c>
      <c r="C46" s="3">
        <v>43743</v>
      </c>
      <c r="D46" s="2" t="str">
        <f t="shared" si="1"/>
        <v>Du 04 octobre au 05 octobre</v>
      </c>
      <c r="E46" s="2" t="s">
        <v>18</v>
      </c>
      <c r="F46" s="2"/>
      <c r="G46" s="2"/>
      <c r="H46" s="2" t="s">
        <v>46</v>
      </c>
      <c r="I46" s="2" t="s">
        <v>12</v>
      </c>
      <c r="J46" s="2" t="s">
        <v>46</v>
      </c>
      <c r="K46" s="2"/>
      <c r="L46" s="2"/>
      <c r="M46" s="4" t="s">
        <v>46</v>
      </c>
      <c r="N46" s="4" t="s">
        <v>46</v>
      </c>
      <c r="O46" s="4" t="s">
        <v>46</v>
      </c>
      <c r="P46" s="4"/>
      <c r="Q46" s="2" t="s">
        <v>46</v>
      </c>
      <c r="R46" s="6"/>
      <c r="S46" s="9"/>
      <c r="T46" s="4"/>
    </row>
    <row r="47" spans="1:20" x14ac:dyDescent="0.25">
      <c r="A47" s="3" t="str">
        <f>TEXT(Liste_congrès[[#This Row],[Date de fin]],"aaaa")</f>
        <v>2019</v>
      </c>
      <c r="B47" s="3">
        <v>43784</v>
      </c>
      <c r="C47" s="3">
        <v>43784</v>
      </c>
      <c r="D47" s="2" t="str">
        <f t="shared" si="1"/>
        <v>Le 15 novembre</v>
      </c>
      <c r="E47" s="2" t="s">
        <v>18</v>
      </c>
      <c r="F47" s="2"/>
      <c r="G47" s="2"/>
      <c r="H47" s="2" t="s">
        <v>46</v>
      </c>
      <c r="I47" s="2" t="s">
        <v>12</v>
      </c>
      <c r="J47" s="2" t="s">
        <v>46</v>
      </c>
      <c r="K47" s="2"/>
      <c r="L47" s="2"/>
      <c r="M47" s="4" t="s">
        <v>46</v>
      </c>
      <c r="N47" s="4" t="s">
        <v>46</v>
      </c>
      <c r="O47" s="4" t="s">
        <v>46</v>
      </c>
      <c r="P47" s="4"/>
      <c r="Q47" s="2" t="s">
        <v>46</v>
      </c>
      <c r="R47" s="6"/>
      <c r="S47" s="9"/>
      <c r="T47" s="4"/>
    </row>
    <row r="48" spans="1:20" x14ac:dyDescent="0.25">
      <c r="A48" s="3" t="str">
        <f>TEXT(Liste_congrès[[#This Row],[Date de fin]],"aaaa")</f>
        <v>2019</v>
      </c>
      <c r="B48" s="3">
        <v>43790</v>
      </c>
      <c r="C48" s="3">
        <v>43791</v>
      </c>
      <c r="D48" s="2" t="str">
        <f t="shared" si="1"/>
        <v>Du 21 novembre au 22 novembre</v>
      </c>
      <c r="E48" s="2" t="s">
        <v>18</v>
      </c>
      <c r="F48" s="2"/>
      <c r="G48" s="2"/>
      <c r="H48" s="2" t="s">
        <v>46</v>
      </c>
      <c r="I48" s="2" t="s">
        <v>12</v>
      </c>
      <c r="J48" s="2" t="s">
        <v>46</v>
      </c>
      <c r="K48" s="2"/>
      <c r="L48" s="2"/>
      <c r="M48" s="4" t="s">
        <v>46</v>
      </c>
      <c r="N48" s="4" t="s">
        <v>46</v>
      </c>
      <c r="O48" s="4" t="s">
        <v>46</v>
      </c>
      <c r="P48" s="4"/>
      <c r="Q48" s="2" t="s">
        <v>46</v>
      </c>
      <c r="R48" s="6"/>
      <c r="S48" s="9"/>
      <c r="T48" s="4"/>
    </row>
    <row r="49" spans="1:20" x14ac:dyDescent="0.25">
      <c r="A49" s="3" t="str">
        <f>TEXT(Liste_congrès[[#This Row],[Date de fin]],"aaaa")</f>
        <v>2019</v>
      </c>
      <c r="B49" s="3">
        <v>43798</v>
      </c>
      <c r="C49" s="3">
        <v>43798</v>
      </c>
      <c r="D49" s="2" t="str">
        <f t="shared" si="1"/>
        <v>Le 29 novembre</v>
      </c>
      <c r="E49" s="2" t="s">
        <v>18</v>
      </c>
      <c r="F49" s="2"/>
      <c r="G49" s="2"/>
      <c r="H49" s="2" t="s">
        <v>46</v>
      </c>
      <c r="I49" s="2" t="s">
        <v>12</v>
      </c>
      <c r="J49" s="2" t="s">
        <v>46</v>
      </c>
      <c r="K49" s="2"/>
      <c r="L49" s="2"/>
      <c r="M49" s="4" t="s">
        <v>46</v>
      </c>
      <c r="N49" s="4" t="s">
        <v>46</v>
      </c>
      <c r="O49" s="4" t="s">
        <v>46</v>
      </c>
      <c r="P49" s="4"/>
      <c r="Q49" s="2" t="s">
        <v>46</v>
      </c>
      <c r="R49" s="6"/>
      <c r="S49" s="9"/>
      <c r="T49" s="4"/>
    </row>
    <row r="50" spans="1:20" x14ac:dyDescent="0.25">
      <c r="A50" s="3" t="str">
        <f>TEXT(Liste_congrès[[#This Row],[Date de fin]],"aaaa")</f>
        <v>2019</v>
      </c>
      <c r="B50" s="3">
        <v>43798</v>
      </c>
      <c r="C50" s="3">
        <v>43799</v>
      </c>
      <c r="D50" s="2" t="str">
        <f t="shared" si="1"/>
        <v>Du 29 novembre au 30 novembre</v>
      </c>
      <c r="E50" s="2" t="s">
        <v>18</v>
      </c>
      <c r="F50" s="2"/>
      <c r="G50" s="2"/>
      <c r="H50" s="2" t="s">
        <v>46</v>
      </c>
      <c r="I50" s="2" t="s">
        <v>12</v>
      </c>
      <c r="J50" s="2" t="s">
        <v>46</v>
      </c>
      <c r="K50" s="2"/>
      <c r="L50" s="2"/>
      <c r="M50" s="4" t="s">
        <v>46</v>
      </c>
      <c r="N50" s="4" t="s">
        <v>46</v>
      </c>
      <c r="O50" s="4" t="s">
        <v>46</v>
      </c>
      <c r="P50" s="4"/>
      <c r="Q50" s="2" t="s">
        <v>46</v>
      </c>
      <c r="R50" s="6"/>
      <c r="S50" s="9"/>
      <c r="T50" s="4"/>
    </row>
    <row r="51" spans="1:20" x14ac:dyDescent="0.25">
      <c r="A51" s="3" t="str">
        <f>TEXT(Liste_congrès[[#This Row],[Date de fin]],"aaaa")</f>
        <v>2019</v>
      </c>
      <c r="B51" s="3">
        <v>43805</v>
      </c>
      <c r="C51" s="3">
        <v>43806</v>
      </c>
      <c r="D51" s="2" t="str">
        <f t="shared" si="1"/>
        <v>Du 06 décembre au 07 décembre</v>
      </c>
      <c r="E51" s="2" t="s">
        <v>18</v>
      </c>
      <c r="F51" s="2"/>
      <c r="G51" s="2"/>
      <c r="H51" s="2" t="s">
        <v>46</v>
      </c>
      <c r="I51" s="2" t="s">
        <v>12</v>
      </c>
      <c r="J51" s="2" t="s">
        <v>46</v>
      </c>
      <c r="K51" s="2"/>
      <c r="L51" s="2"/>
      <c r="M51" s="4" t="s">
        <v>46</v>
      </c>
      <c r="N51" s="4" t="s">
        <v>46</v>
      </c>
      <c r="O51" s="4" t="s">
        <v>46</v>
      </c>
      <c r="P51" s="4"/>
      <c r="Q51" s="2" t="s">
        <v>46</v>
      </c>
      <c r="R51" s="6"/>
      <c r="S51" s="9"/>
      <c r="T51" s="4"/>
    </row>
    <row r="52" spans="1:20" x14ac:dyDescent="0.25">
      <c r="A52" s="3" t="str">
        <f>TEXT(Liste_congrès[[#This Row],[Date de fin]],"aaaa")</f>
        <v>2020</v>
      </c>
      <c r="B52" s="3">
        <v>43848</v>
      </c>
      <c r="C52" s="3">
        <v>43849</v>
      </c>
      <c r="D52" s="2" t="str">
        <f t="shared" si="1"/>
        <v>Du 18 janvier au 19 janvier</v>
      </c>
      <c r="E52" s="2" t="s">
        <v>18</v>
      </c>
      <c r="F52" s="2"/>
      <c r="G52" s="2"/>
      <c r="H52" s="2" t="s">
        <v>46</v>
      </c>
      <c r="I52" s="2" t="s">
        <v>12</v>
      </c>
      <c r="J52" s="2" t="s">
        <v>46</v>
      </c>
      <c r="K52" s="2" t="s">
        <v>46</v>
      </c>
      <c r="L52" s="2"/>
      <c r="M52" s="4" t="s">
        <v>46</v>
      </c>
      <c r="N52" s="2" t="s">
        <v>46</v>
      </c>
      <c r="O52" s="4" t="s">
        <v>46</v>
      </c>
      <c r="P52" s="4"/>
      <c r="Q52" s="2" t="s">
        <v>46</v>
      </c>
      <c r="R52" s="6"/>
      <c r="S52" s="9"/>
      <c r="T52" s="4"/>
    </row>
    <row r="53" spans="1:20" x14ac:dyDescent="0.25">
      <c r="A53" s="3" t="str">
        <f>TEXT(Liste_congrès[[#This Row],[Date de fin]],"aaaa")</f>
        <v>2020</v>
      </c>
      <c r="B53" s="3">
        <v>43854</v>
      </c>
      <c r="C53" s="3">
        <v>43855</v>
      </c>
      <c r="D53" s="2" t="str">
        <f t="shared" si="1"/>
        <v>Du 24 janvier au 25 janvier</v>
      </c>
      <c r="E53" s="2" t="s">
        <v>18</v>
      </c>
      <c r="F53" s="2"/>
      <c r="G53" s="2"/>
      <c r="H53" s="2" t="s">
        <v>46</v>
      </c>
      <c r="I53" s="2" t="s">
        <v>12</v>
      </c>
      <c r="J53" s="2" t="s">
        <v>46</v>
      </c>
      <c r="K53" s="2" t="s">
        <v>46</v>
      </c>
      <c r="L53" s="2"/>
      <c r="M53" s="4" t="s">
        <v>46</v>
      </c>
      <c r="N53" s="4" t="s">
        <v>46</v>
      </c>
      <c r="O53" s="4" t="s">
        <v>46</v>
      </c>
      <c r="P53" s="4"/>
      <c r="Q53" s="2" t="s">
        <v>46</v>
      </c>
      <c r="R53" s="6"/>
      <c r="S53" s="9"/>
      <c r="T53" s="4"/>
    </row>
    <row r="54" spans="1:20" x14ac:dyDescent="0.25">
      <c r="A54" s="3" t="str">
        <f>TEXT(Liste_congrès[[#This Row],[Date de fin]],"aaaa")</f>
        <v>2020</v>
      </c>
      <c r="B54" s="3">
        <v>43876</v>
      </c>
      <c r="C54" s="3">
        <v>43876</v>
      </c>
      <c r="D54" s="2" t="str">
        <f t="shared" si="1"/>
        <v>Le 15 février</v>
      </c>
      <c r="E54" s="2" t="s">
        <v>26</v>
      </c>
      <c r="F54" s="2"/>
      <c r="G54" s="2"/>
      <c r="H54" s="2" t="s">
        <v>46</v>
      </c>
      <c r="I54" s="2" t="s">
        <v>12</v>
      </c>
      <c r="J54" s="2" t="s">
        <v>46</v>
      </c>
      <c r="K54" s="2" t="s">
        <v>46</v>
      </c>
      <c r="L54" s="2"/>
      <c r="M54" s="4" t="s">
        <v>46</v>
      </c>
      <c r="N54" s="4" t="s">
        <v>46</v>
      </c>
      <c r="O54" s="4" t="s">
        <v>46</v>
      </c>
      <c r="P54" s="4"/>
      <c r="Q54" s="2" t="s">
        <v>46</v>
      </c>
      <c r="R54" s="6"/>
      <c r="S54" s="9"/>
      <c r="T54" s="4"/>
    </row>
    <row r="55" spans="1:20" x14ac:dyDescent="0.25">
      <c r="A55" s="3" t="str">
        <f>TEXT(Liste_congrès[[#This Row],[Date de fin]],"aaaa")</f>
        <v>2020</v>
      </c>
      <c r="B55" s="3">
        <v>43902</v>
      </c>
      <c r="C55" s="3">
        <v>43904</v>
      </c>
      <c r="D55" s="2" t="str">
        <f t="shared" si="1"/>
        <v>Du 12 mars au 14 mars</v>
      </c>
      <c r="E55" s="2" t="s">
        <v>18</v>
      </c>
      <c r="F55" s="2"/>
      <c r="G55" s="2"/>
      <c r="H55" s="2" t="s">
        <v>46</v>
      </c>
      <c r="I55" s="2" t="s">
        <v>12</v>
      </c>
      <c r="J55" s="2" t="s">
        <v>46</v>
      </c>
      <c r="K55" s="2" t="s">
        <v>46</v>
      </c>
      <c r="L55" s="2"/>
      <c r="M55" s="4" t="s">
        <v>46</v>
      </c>
      <c r="N55" s="4" t="s">
        <v>46</v>
      </c>
      <c r="O55" s="4" t="s">
        <v>46</v>
      </c>
      <c r="P55" s="4"/>
      <c r="Q55" s="2" t="s">
        <v>46</v>
      </c>
      <c r="R55" s="6"/>
      <c r="S55" s="9"/>
      <c r="T55" s="4"/>
    </row>
    <row r="56" spans="1:20" x14ac:dyDescent="0.25">
      <c r="A56" s="3" t="str">
        <f>TEXT(Liste_congrès[[#This Row],[Date de fin]],"aaaa")</f>
        <v>2020</v>
      </c>
      <c r="B56" s="3">
        <v>43917</v>
      </c>
      <c r="C56" s="3">
        <v>43917</v>
      </c>
      <c r="D56" s="2" t="str">
        <f t="shared" si="1"/>
        <v>Le 27 mars</v>
      </c>
      <c r="E56" s="2" t="s">
        <v>18</v>
      </c>
      <c r="F56" s="2"/>
      <c r="G56" s="2"/>
      <c r="H56" s="2" t="s">
        <v>46</v>
      </c>
      <c r="I56" s="2" t="s">
        <v>12</v>
      </c>
      <c r="J56" s="2" t="s">
        <v>46</v>
      </c>
      <c r="K56" s="2" t="s">
        <v>46</v>
      </c>
      <c r="L56" s="2"/>
      <c r="M56" s="4" t="s">
        <v>46</v>
      </c>
      <c r="N56" s="4" t="s">
        <v>46</v>
      </c>
      <c r="O56" s="4" t="s">
        <v>46</v>
      </c>
      <c r="P56" s="4"/>
      <c r="Q56" s="2" t="s">
        <v>46</v>
      </c>
      <c r="R56" s="6"/>
      <c r="S56" s="9"/>
      <c r="T56" s="4"/>
    </row>
    <row r="57" spans="1:20" x14ac:dyDescent="0.25">
      <c r="A57" s="3" t="str">
        <f>TEXT(Liste_congrès[[#This Row],[Date de fin]],"aaaa")</f>
        <v>2020</v>
      </c>
      <c r="B57" s="3">
        <v>43918</v>
      </c>
      <c r="C57" s="3">
        <v>43918</v>
      </c>
      <c r="D57" s="2" t="str">
        <f t="shared" si="1"/>
        <v>Le 28 mars</v>
      </c>
      <c r="E57" s="2" t="s">
        <v>18</v>
      </c>
      <c r="F57" s="2"/>
      <c r="G57" s="2"/>
      <c r="H57" s="2" t="s">
        <v>46</v>
      </c>
      <c r="I57" s="2" t="s">
        <v>12</v>
      </c>
      <c r="J57" s="2" t="s">
        <v>46</v>
      </c>
      <c r="K57" s="2" t="s">
        <v>46</v>
      </c>
      <c r="L57" s="2"/>
      <c r="M57" s="4" t="s">
        <v>46</v>
      </c>
      <c r="N57" s="4" t="s">
        <v>46</v>
      </c>
      <c r="O57" s="4" t="s">
        <v>46</v>
      </c>
      <c r="P57" s="4"/>
      <c r="Q57" s="2" t="s">
        <v>46</v>
      </c>
      <c r="R57" s="6"/>
      <c r="S57" s="9"/>
      <c r="T57" s="4"/>
    </row>
    <row r="58" spans="1:20" x14ac:dyDescent="0.25">
      <c r="A58" s="3" t="str">
        <f>TEXT(Liste_congrès[[#This Row],[Date de fin]],"aaaa")</f>
        <v>2020</v>
      </c>
      <c r="B58" s="3">
        <v>43945</v>
      </c>
      <c r="C58" s="3">
        <v>43946</v>
      </c>
      <c r="D58" s="2" t="str">
        <f t="shared" si="1"/>
        <v>Du 24 avril au 25 avril</v>
      </c>
      <c r="E58" s="2" t="s">
        <v>18</v>
      </c>
      <c r="F58" s="2"/>
      <c r="G58" s="2"/>
      <c r="H58" s="2" t="s">
        <v>46</v>
      </c>
      <c r="I58" s="2" t="s">
        <v>12</v>
      </c>
      <c r="J58" s="2" t="s">
        <v>46</v>
      </c>
      <c r="K58" s="4" t="s">
        <v>46</v>
      </c>
      <c r="L58" s="4"/>
      <c r="M58" s="4" t="s">
        <v>46</v>
      </c>
      <c r="N58" s="4" t="s">
        <v>46</v>
      </c>
      <c r="O58" s="4" t="s">
        <v>46</v>
      </c>
      <c r="P58" s="4"/>
      <c r="Q58" s="2" t="s">
        <v>46</v>
      </c>
      <c r="R58" s="6"/>
      <c r="S58" s="9"/>
      <c r="T58" s="4"/>
    </row>
    <row r="59" spans="1:20" x14ac:dyDescent="0.25">
      <c r="A59" s="3" t="str">
        <f>TEXT(Liste_congrès[[#This Row],[Date de fin]],"aaaa")</f>
        <v>2020</v>
      </c>
      <c r="B59" s="3">
        <v>43960</v>
      </c>
      <c r="C59" s="3">
        <v>43963</v>
      </c>
      <c r="D59" s="2" t="str">
        <f t="shared" si="1"/>
        <v>Du 09 mai au 12 mai</v>
      </c>
      <c r="E59" s="2" t="s">
        <v>18</v>
      </c>
      <c r="F59" s="2"/>
      <c r="G59" s="2"/>
      <c r="H59" s="2" t="s">
        <v>46</v>
      </c>
      <c r="I59" s="2" t="s">
        <v>12</v>
      </c>
      <c r="J59" s="2" t="s">
        <v>46</v>
      </c>
      <c r="K59" s="4" t="s">
        <v>46</v>
      </c>
      <c r="L59" s="4"/>
      <c r="M59" s="4" t="s">
        <v>46</v>
      </c>
      <c r="N59" s="4"/>
      <c r="O59" s="4" t="s">
        <v>46</v>
      </c>
      <c r="P59" s="4"/>
      <c r="Q59" s="2" t="s">
        <v>46</v>
      </c>
      <c r="R59" s="6"/>
      <c r="S59" s="9"/>
      <c r="T59" s="4"/>
    </row>
    <row r="60" spans="1:20" x14ac:dyDescent="0.25">
      <c r="A60" s="3" t="str">
        <f>TEXT(Liste_congrès[[#This Row],[Date de fin]],"aaaa")</f>
        <v>2020</v>
      </c>
      <c r="B60" s="3">
        <v>44001</v>
      </c>
      <c r="C60" s="3">
        <v>44001</v>
      </c>
      <c r="D60" s="2" t="str">
        <f t="shared" si="1"/>
        <v>Le 19 juin</v>
      </c>
      <c r="E60" s="2" t="s">
        <v>18</v>
      </c>
      <c r="F60" s="2"/>
      <c r="G60" s="2"/>
      <c r="H60" s="2" t="s">
        <v>46</v>
      </c>
      <c r="I60" s="2" t="s">
        <v>12</v>
      </c>
      <c r="J60" s="2" t="s">
        <v>46</v>
      </c>
      <c r="K60" s="4" t="s">
        <v>46</v>
      </c>
      <c r="L60" s="4"/>
      <c r="M60" s="4" t="s">
        <v>46</v>
      </c>
      <c r="N60" s="4" t="s">
        <v>46</v>
      </c>
      <c r="O60" s="4" t="s">
        <v>46</v>
      </c>
      <c r="P60" s="4"/>
      <c r="Q60" s="2" t="s">
        <v>46</v>
      </c>
      <c r="R60" s="6"/>
      <c r="S60" s="9"/>
      <c r="T60" s="4"/>
    </row>
    <row r="61" spans="1:20" x14ac:dyDescent="0.25">
      <c r="A61" s="3" t="str">
        <f>TEXT(Liste_congrès[[#This Row],[Date de fin]],"aaaa")</f>
        <v>2020</v>
      </c>
      <c r="B61" s="3">
        <v>44001</v>
      </c>
      <c r="C61" s="3">
        <v>44002</v>
      </c>
      <c r="D61" s="2" t="str">
        <f t="shared" si="1"/>
        <v>Du 19 juin au 20 juin</v>
      </c>
      <c r="E61" s="2" t="s">
        <v>18</v>
      </c>
      <c r="F61" s="2"/>
      <c r="G61" s="2"/>
      <c r="H61" s="2" t="s">
        <v>46</v>
      </c>
      <c r="I61" s="2" t="s">
        <v>12</v>
      </c>
      <c r="J61" s="2" t="s">
        <v>46</v>
      </c>
      <c r="K61" s="4" t="s">
        <v>46</v>
      </c>
      <c r="L61" s="4"/>
      <c r="M61" s="4" t="s">
        <v>46</v>
      </c>
      <c r="N61" s="4" t="s">
        <v>46</v>
      </c>
      <c r="O61" s="4" t="s">
        <v>46</v>
      </c>
      <c r="P61" s="4"/>
      <c r="Q61" s="2" t="s">
        <v>46</v>
      </c>
      <c r="R61" s="6"/>
      <c r="S61" s="9"/>
      <c r="T61" s="4"/>
    </row>
    <row r="62" spans="1:20" x14ac:dyDescent="0.25">
      <c r="A62" s="3" t="str">
        <f>TEXT(Liste_congrès[[#This Row],[Date de fin]],"aaaa")</f>
        <v>2020</v>
      </c>
      <c r="B62" s="3">
        <v>44008</v>
      </c>
      <c r="C62" s="3">
        <v>44008</v>
      </c>
      <c r="D62" s="2" t="str">
        <f t="shared" si="1"/>
        <v>Le 26 juin</v>
      </c>
      <c r="E62" s="2" t="s">
        <v>18</v>
      </c>
      <c r="F62" s="2"/>
      <c r="G62" s="2"/>
      <c r="H62" s="2" t="s">
        <v>46</v>
      </c>
      <c r="I62" s="2" t="s">
        <v>12</v>
      </c>
      <c r="J62" s="2" t="s">
        <v>46</v>
      </c>
      <c r="K62" s="4" t="s">
        <v>46</v>
      </c>
      <c r="L62" s="4"/>
      <c r="M62" s="4" t="s">
        <v>46</v>
      </c>
      <c r="N62" s="4" t="s">
        <v>46</v>
      </c>
      <c r="O62" s="4" t="s">
        <v>46</v>
      </c>
      <c r="P62" s="4"/>
      <c r="Q62" s="2" t="s">
        <v>46</v>
      </c>
      <c r="R62" s="6"/>
      <c r="S62" s="9"/>
      <c r="T62" s="4"/>
    </row>
    <row r="63" spans="1:20" x14ac:dyDescent="0.25">
      <c r="A63" s="3" t="str">
        <f>TEXT(Liste_congrès[[#This Row],[Date de fin]],"aaaa")</f>
        <v>2020</v>
      </c>
      <c r="B63" s="3">
        <v>44015</v>
      </c>
      <c r="C63" s="3">
        <v>44015</v>
      </c>
      <c r="D63" s="2" t="str">
        <f t="shared" si="1"/>
        <v>Le 03 juillet</v>
      </c>
      <c r="E63" s="2" t="s">
        <v>18</v>
      </c>
      <c r="F63" s="2"/>
      <c r="G63" s="2"/>
      <c r="H63" s="2" t="s">
        <v>46</v>
      </c>
      <c r="I63" s="2" t="s">
        <v>12</v>
      </c>
      <c r="J63" s="2" t="s">
        <v>46</v>
      </c>
      <c r="K63" s="4" t="s">
        <v>46</v>
      </c>
      <c r="L63" s="4"/>
      <c r="M63" s="4" t="s">
        <v>46</v>
      </c>
      <c r="N63" s="4" t="s">
        <v>46</v>
      </c>
      <c r="O63" s="4" t="s">
        <v>46</v>
      </c>
      <c r="P63" s="4"/>
      <c r="Q63" s="2" t="s">
        <v>46</v>
      </c>
      <c r="R63" s="6"/>
      <c r="S63" s="11"/>
      <c r="T63" s="4"/>
    </row>
    <row r="64" spans="1:20" x14ac:dyDescent="0.25">
      <c r="A64" s="3" t="str">
        <f>TEXT(Liste_congrès[[#This Row],[Date de fin]],"aaaa")</f>
        <v>2020</v>
      </c>
      <c r="B64" s="3">
        <v>44099</v>
      </c>
      <c r="C64" s="3">
        <v>44100</v>
      </c>
      <c r="D64" s="2" t="str">
        <f t="shared" si="1"/>
        <v>Du 25 septembre au 26 septembre</v>
      </c>
      <c r="E64" s="2" t="s">
        <v>18</v>
      </c>
      <c r="F64" s="2"/>
      <c r="G64" s="2"/>
      <c r="H64" s="2" t="s">
        <v>46</v>
      </c>
      <c r="I64" s="2" t="s">
        <v>12</v>
      </c>
      <c r="J64" s="2" t="s">
        <v>46</v>
      </c>
      <c r="K64" s="2" t="s">
        <v>46</v>
      </c>
      <c r="L64" s="2"/>
      <c r="M64" s="4" t="s">
        <v>46</v>
      </c>
      <c r="N64" s="4" t="s">
        <v>46</v>
      </c>
      <c r="O64" s="4" t="s">
        <v>46</v>
      </c>
      <c r="P64" s="4"/>
      <c r="Q64" s="2" t="s">
        <v>46</v>
      </c>
      <c r="R64" s="6"/>
      <c r="S64" s="11"/>
      <c r="T64" s="4"/>
    </row>
    <row r="65" spans="1:20" x14ac:dyDescent="0.25">
      <c r="A65" s="3" t="str">
        <f>TEXT(Liste_congrès[[#This Row],[Date de fin]],"aaaa")</f>
        <v>2020</v>
      </c>
      <c r="B65" s="3">
        <v>44113</v>
      </c>
      <c r="C65" s="3">
        <v>44114</v>
      </c>
      <c r="D65" s="2" t="str">
        <f t="shared" si="1"/>
        <v>Du 09 octobre au 10 octobre</v>
      </c>
      <c r="E65" s="2" t="s">
        <v>18</v>
      </c>
      <c r="F65" s="2"/>
      <c r="G65" s="2"/>
      <c r="H65" s="2" t="s">
        <v>46</v>
      </c>
      <c r="I65" s="2" t="s">
        <v>12</v>
      </c>
      <c r="J65" s="2" t="s">
        <v>46</v>
      </c>
      <c r="K65" s="2" t="s">
        <v>46</v>
      </c>
      <c r="L65" s="2"/>
      <c r="M65" s="4" t="s">
        <v>46</v>
      </c>
      <c r="N65" s="4" t="s">
        <v>46</v>
      </c>
      <c r="O65" s="4" t="s">
        <v>46</v>
      </c>
      <c r="P65" s="4"/>
      <c r="Q65" s="2" t="s">
        <v>46</v>
      </c>
      <c r="R65" s="6"/>
      <c r="S65" s="11"/>
      <c r="T65" s="4"/>
    </row>
    <row r="66" spans="1:20" x14ac:dyDescent="0.25">
      <c r="A66" s="3" t="str">
        <f>TEXT(Liste_congrès[[#This Row],[Date de fin]],"aaaa")</f>
        <v>2020</v>
      </c>
      <c r="B66" s="3">
        <v>44147</v>
      </c>
      <c r="C66" s="3">
        <v>44148</v>
      </c>
      <c r="D66" s="2" t="str">
        <f t="shared" ref="D66:D68" si="2">IF(C66=B66,CONCATENATE("Le "&amp;TEXT(C66,"jj mmmm")),CONCATENATE("Du "&amp;TEXT(B66,"jj mmmm")&amp;" au "&amp;TEXT(C66,"jj mmmm")))</f>
        <v>Du 12 novembre au 13 novembre</v>
      </c>
      <c r="E66" s="2" t="s">
        <v>18</v>
      </c>
      <c r="F66" s="2"/>
      <c r="G66" s="2"/>
      <c r="H66" s="2" t="s">
        <v>46</v>
      </c>
      <c r="I66" s="2" t="s">
        <v>12</v>
      </c>
      <c r="J66" s="2" t="s">
        <v>46</v>
      </c>
      <c r="K66" s="2" t="s">
        <v>46</v>
      </c>
      <c r="L66" s="2"/>
      <c r="M66" s="4" t="s">
        <v>46</v>
      </c>
      <c r="N66" s="4" t="s">
        <v>46</v>
      </c>
      <c r="O66" s="4" t="s">
        <v>46</v>
      </c>
      <c r="P66" s="4"/>
      <c r="Q66" s="2" t="s">
        <v>46</v>
      </c>
      <c r="R66" s="6"/>
      <c r="S66" s="11"/>
      <c r="T66" s="4"/>
    </row>
    <row r="67" spans="1:20" x14ac:dyDescent="0.25">
      <c r="A67" s="3" t="str">
        <f>TEXT(Liste_congrès[[#This Row],[Date de fin]],"aaaa")</f>
        <v>2020</v>
      </c>
      <c r="B67" s="3">
        <v>44155</v>
      </c>
      <c r="C67" s="3">
        <v>44156</v>
      </c>
      <c r="D67" s="2" t="str">
        <f t="shared" si="2"/>
        <v>Du 20 novembre au 21 novembre</v>
      </c>
      <c r="E67" s="2" t="s">
        <v>18</v>
      </c>
      <c r="F67" s="2"/>
      <c r="G67" s="2"/>
      <c r="H67" s="2" t="s">
        <v>46</v>
      </c>
      <c r="I67" s="2" t="s">
        <v>12</v>
      </c>
      <c r="J67" s="2" t="s">
        <v>46</v>
      </c>
      <c r="K67" s="2" t="s">
        <v>46</v>
      </c>
      <c r="L67" s="2"/>
      <c r="M67" s="4" t="s">
        <v>46</v>
      </c>
      <c r="N67" s="4" t="s">
        <v>46</v>
      </c>
      <c r="O67" s="4" t="s">
        <v>46</v>
      </c>
      <c r="P67" s="4"/>
      <c r="Q67" s="2" t="s">
        <v>46</v>
      </c>
      <c r="R67" s="6"/>
      <c r="S67" s="11"/>
      <c r="T67" s="4"/>
    </row>
    <row r="68" spans="1:20" x14ac:dyDescent="0.25">
      <c r="A68" s="3" t="str">
        <f>TEXT(Liste_congrès[[#This Row],[Date de fin]],"aaaa")</f>
        <v>2020</v>
      </c>
      <c r="B68" s="3">
        <v>44169</v>
      </c>
      <c r="C68" s="3">
        <v>44170</v>
      </c>
      <c r="D68" s="2" t="str">
        <f t="shared" si="2"/>
        <v>Du 04 décembre au 05 décembre</v>
      </c>
      <c r="E68" s="2" t="s">
        <v>18</v>
      </c>
      <c r="F68" s="2"/>
      <c r="G68" s="2"/>
      <c r="H68" s="2" t="s">
        <v>46</v>
      </c>
      <c r="I68" s="2" t="s">
        <v>12</v>
      </c>
      <c r="J68" s="2" t="s">
        <v>46</v>
      </c>
      <c r="K68" s="2" t="s">
        <v>46</v>
      </c>
      <c r="L68" s="2"/>
      <c r="M68" s="4" t="s">
        <v>46</v>
      </c>
      <c r="N68" s="4" t="s">
        <v>46</v>
      </c>
      <c r="O68" s="4" t="s">
        <v>46</v>
      </c>
      <c r="P68" s="4"/>
      <c r="Q68" s="2" t="s">
        <v>46</v>
      </c>
      <c r="R68" s="6"/>
      <c r="S68" s="11"/>
      <c r="T68" s="4"/>
    </row>
    <row r="69" spans="1:20" x14ac:dyDescent="0.25">
      <c r="A69" s="3" t="str">
        <f>TEXT(Liste_congrès[[#This Row],[Date de fin]],"aaaa")</f>
        <v>2020</v>
      </c>
      <c r="B69" s="3">
        <v>44078</v>
      </c>
      <c r="C69" s="3">
        <v>44078</v>
      </c>
      <c r="D69" s="2" t="str">
        <f>IF(C69=B69,CONCATENATE("Le "&amp;TEXT(C69,"jj mmmm")),CONCATENATE("Du "&amp;TEXT(B69,"jj mmmm")&amp;" au "&amp;TEXT(C69,"jj mmmm")))</f>
        <v>Le 04 septembre</v>
      </c>
      <c r="E69" s="2" t="s">
        <v>18</v>
      </c>
      <c r="F69" s="2"/>
      <c r="G69" s="2"/>
      <c r="H69" s="2" t="s">
        <v>46</v>
      </c>
      <c r="I69" s="2" t="s">
        <v>12</v>
      </c>
      <c r="J69" s="2" t="s">
        <v>46</v>
      </c>
      <c r="K69" s="2" t="s">
        <v>46</v>
      </c>
      <c r="L69" s="2"/>
      <c r="M69" s="4" t="s">
        <v>46</v>
      </c>
      <c r="N69" s="4" t="s">
        <v>46</v>
      </c>
      <c r="O69" s="4" t="s">
        <v>46</v>
      </c>
      <c r="P69" s="4"/>
      <c r="Q69" s="2" t="s">
        <v>46</v>
      </c>
      <c r="R69" s="6"/>
      <c r="S69" s="11"/>
      <c r="T69" s="4"/>
    </row>
    <row r="70" spans="1:20" x14ac:dyDescent="0.25">
      <c r="A70" s="3" t="str">
        <f>TEXT(Liste_congrès[[#This Row],[Date de fin]],"aaaa")</f>
        <v>2020</v>
      </c>
      <c r="B70" s="3">
        <v>44099</v>
      </c>
      <c r="C70" s="3">
        <v>44100</v>
      </c>
      <c r="D70" s="2" t="str">
        <f>IF(C70=B70,CONCATENATE("Le "&amp;TEXT(C70,"jj mmmm")),CONCATENATE("Du "&amp;TEXT(B70,"jj mmmm")&amp;" au "&amp;TEXT(C70,"jj mmmm")))</f>
        <v>Du 25 septembre au 26 septembre</v>
      </c>
      <c r="E70" s="2" t="s">
        <v>18</v>
      </c>
      <c r="F70" s="2"/>
      <c r="G70" s="2"/>
      <c r="H70" s="2" t="s">
        <v>46</v>
      </c>
      <c r="I70" s="2" t="s">
        <v>12</v>
      </c>
      <c r="J70" s="2" t="s">
        <v>46</v>
      </c>
      <c r="K70" s="2" t="s">
        <v>46</v>
      </c>
      <c r="L70" s="2"/>
      <c r="M70" s="4" t="s">
        <v>46</v>
      </c>
      <c r="N70" s="4" t="s">
        <v>46</v>
      </c>
      <c r="O70" s="4"/>
      <c r="P70" s="4"/>
      <c r="Q70" s="2" t="s">
        <v>46</v>
      </c>
      <c r="R70" s="6"/>
      <c r="S70" s="11"/>
      <c r="T70" s="4"/>
    </row>
  </sheetData>
  <conditionalFormatting sqref="P2:P70">
    <cfRule type="expression" dxfId="9" priority="4">
      <formula>OR($P2="oui", $P2="non")</formula>
    </cfRule>
  </conditionalFormatting>
  <conditionalFormatting sqref="Q2:Q70">
    <cfRule type="expression" dxfId="8" priority="3">
      <formula>OR(Q2="oui", Q2="non")</formula>
    </cfRule>
  </conditionalFormatting>
  <conditionalFormatting sqref="A2:T70">
    <cfRule type="expression" dxfId="7" priority="14">
      <formula>AND(OR($P2="oui",$P2="non"),OR($Q2="oui",$Q2="non"),$R2="")</formula>
    </cfRule>
    <cfRule type="expression" dxfId="6" priority="15">
      <formula>AND(OR($P2="oui",$P2="non"),OR($Q2="oui",$Q2="non"),OR($R2="oui",$Q2="non"))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0F7DB-0812-461A-8D8C-35C041FBADB0}">
  <dimension ref="A7:BB140"/>
  <sheetViews>
    <sheetView zoomScale="80" zoomScaleNormal="80" workbookViewId="0">
      <selection activeCell="BE9" sqref="BE9:BE21"/>
    </sheetView>
  </sheetViews>
  <sheetFormatPr baseColWidth="10" defaultRowHeight="15" x14ac:dyDescent="0.25"/>
  <cols>
    <col min="2" max="8" width="12.7109375" customWidth="1"/>
    <col min="9" max="13" width="30.7109375" customWidth="1"/>
    <col min="14" max="17" width="10.7109375" customWidth="1"/>
    <col min="18" max="18" width="33.85546875" style="5" bestFit="1" customWidth="1"/>
    <col min="19" max="19" width="21.5703125" bestFit="1" customWidth="1"/>
    <col min="48" max="48" width="12.140625" bestFit="1" customWidth="1"/>
    <col min="49" max="49" width="12" bestFit="1" customWidth="1"/>
    <col min="53" max="53" width="13.28515625" style="23" customWidth="1"/>
    <col min="57" max="57" width="21.5703125" bestFit="1" customWidth="1"/>
    <col min="58" max="58" width="24.42578125" bestFit="1" customWidth="1"/>
  </cols>
  <sheetData>
    <row r="7" spans="6:54" ht="15.75" thickBot="1" x14ac:dyDescent="0.3"/>
    <row r="8" spans="6:54" ht="15.75" thickBot="1" x14ac:dyDescent="0.3">
      <c r="AV8" t="s">
        <v>0</v>
      </c>
      <c r="AW8" s="12" t="s">
        <v>40</v>
      </c>
      <c r="AX8" s="13" t="s">
        <v>14</v>
      </c>
      <c r="AY8" s="13" t="s">
        <v>39</v>
      </c>
      <c r="AZ8" s="13" t="s">
        <v>41</v>
      </c>
      <c r="BA8" s="24" t="s">
        <v>3</v>
      </c>
      <c r="BB8" s="14" t="s">
        <v>42</v>
      </c>
    </row>
    <row r="9" spans="6:54" x14ac:dyDescent="0.25">
      <c r="AV9" s="15">
        <v>2017</v>
      </c>
      <c r="AW9">
        <f>F12</f>
        <v>2020</v>
      </c>
      <c r="AX9" t="s">
        <v>27</v>
      </c>
      <c r="AY9">
        <f>$G$16</f>
        <v>7</v>
      </c>
      <c r="AZ9">
        <v>1</v>
      </c>
      <c r="BA9" s="25">
        <f>DATE($AW$9,$AY$9,$AZ9)</f>
        <v>44013</v>
      </c>
      <c r="BB9" s="5">
        <f>$BA$9</f>
        <v>44013</v>
      </c>
    </row>
    <row r="10" spans="6:54" x14ac:dyDescent="0.25">
      <c r="AV10">
        <v>2018</v>
      </c>
      <c r="AX10" t="s">
        <v>28</v>
      </c>
      <c r="AZ10">
        <v>2</v>
      </c>
      <c r="BA10" s="25">
        <f t="shared" ref="BA10:BA39" si="0">DATE($AW$9,$AY$9,$AZ10)</f>
        <v>44014</v>
      </c>
      <c r="BB10" s="5">
        <f>DATE($AW$9,$AY$9+1,$AZ9)-1</f>
        <v>44043</v>
      </c>
    </row>
    <row r="11" spans="6:54" x14ac:dyDescent="0.25">
      <c r="AV11">
        <v>2019</v>
      </c>
      <c r="AX11" t="s">
        <v>29</v>
      </c>
      <c r="AZ11">
        <v>3</v>
      </c>
      <c r="BA11" s="25">
        <f t="shared" si="0"/>
        <v>44015</v>
      </c>
    </row>
    <row r="12" spans="6:54" x14ac:dyDescent="0.25">
      <c r="F12">
        <f>INDEX(T_années[Année],G12,1)</f>
        <v>2020</v>
      </c>
      <c r="G12">
        <v>4</v>
      </c>
      <c r="I12" s="2" t="s">
        <v>3</v>
      </c>
      <c r="J12" s="2" t="s">
        <v>44</v>
      </c>
      <c r="K12" s="2" t="s">
        <v>6</v>
      </c>
      <c r="L12" s="2" t="s">
        <v>25</v>
      </c>
      <c r="M12" s="2" t="s">
        <v>43</v>
      </c>
      <c r="AV12">
        <v>2020</v>
      </c>
      <c r="AX12" t="s">
        <v>30</v>
      </c>
      <c r="AZ12">
        <v>4</v>
      </c>
      <c r="BA12" s="25">
        <f t="shared" si="0"/>
        <v>44016</v>
      </c>
    </row>
    <row r="13" spans="6:54" x14ac:dyDescent="0.25">
      <c r="I13" s="8" t="s">
        <v>45</v>
      </c>
      <c r="J13" s="8"/>
      <c r="K13" s="8" t="s">
        <v>46</v>
      </c>
      <c r="L13" s="8" t="s">
        <v>46</v>
      </c>
      <c r="M13" s="2"/>
      <c r="AV13">
        <v>2021</v>
      </c>
      <c r="AX13" t="s">
        <v>31</v>
      </c>
      <c r="AZ13">
        <v>5</v>
      </c>
      <c r="BA13" s="25">
        <f t="shared" si="0"/>
        <v>44017</v>
      </c>
    </row>
    <row r="14" spans="6:54" x14ac:dyDescent="0.25">
      <c r="J14" s="7"/>
      <c r="K14" s="7"/>
      <c r="L14" s="7"/>
      <c r="M14" s="7"/>
      <c r="AV14">
        <v>2022</v>
      </c>
      <c r="AX14" t="s">
        <v>32</v>
      </c>
      <c r="AZ14">
        <v>6</v>
      </c>
      <c r="BA14" s="25">
        <f t="shared" si="0"/>
        <v>44018</v>
      </c>
    </row>
    <row r="15" spans="6:54" x14ac:dyDescent="0.25">
      <c r="J15" s="7"/>
      <c r="K15" s="7"/>
      <c r="L15" s="7"/>
      <c r="M15" s="7"/>
      <c r="S15" s="5"/>
      <c r="AX15" t="s">
        <v>33</v>
      </c>
      <c r="AZ15">
        <v>7</v>
      </c>
      <c r="BA15" s="25">
        <f t="shared" si="0"/>
        <v>44019</v>
      </c>
    </row>
    <row r="16" spans="6:54" x14ac:dyDescent="0.25">
      <c r="F16" t="str" cm="1">
        <f t="array" ref="F16">INDEX(T_mois[Mois],$G$16,1)</f>
        <v>Juillet</v>
      </c>
      <c r="G16">
        <v>7</v>
      </c>
      <c r="M16" s="7"/>
      <c r="AX16" t="s">
        <v>34</v>
      </c>
      <c r="AZ16">
        <v>8</v>
      </c>
      <c r="BA16" s="25">
        <f t="shared" si="0"/>
        <v>44020</v>
      </c>
    </row>
    <row r="17" spans="1:53" x14ac:dyDescent="0.25">
      <c r="I17" s="7"/>
      <c r="J17" s="7"/>
      <c r="K17" s="7"/>
      <c r="L17" s="7"/>
      <c r="R17"/>
      <c r="AX17" t="s">
        <v>35</v>
      </c>
      <c r="AZ17">
        <v>9</v>
      </c>
      <c r="BA17" s="25">
        <f t="shared" si="0"/>
        <v>44021</v>
      </c>
    </row>
    <row r="18" spans="1:53" x14ac:dyDescent="0.25">
      <c r="I18" s="7"/>
      <c r="J18" s="7"/>
      <c r="K18" s="7"/>
      <c r="L18" s="7"/>
      <c r="R18"/>
      <c r="AX18" t="s">
        <v>36</v>
      </c>
      <c r="AZ18">
        <v>10</v>
      </c>
      <c r="BA18" s="25">
        <f t="shared" si="0"/>
        <v>44022</v>
      </c>
    </row>
    <row r="19" spans="1:53" x14ac:dyDescent="0.25">
      <c r="I19" s="7"/>
      <c r="J19" s="7"/>
      <c r="K19" s="7"/>
      <c r="L19" s="7"/>
      <c r="R19"/>
      <c r="AX19" t="s">
        <v>37</v>
      </c>
      <c r="AZ19">
        <v>11</v>
      </c>
      <c r="BA19" s="25">
        <f t="shared" si="0"/>
        <v>44023</v>
      </c>
    </row>
    <row r="20" spans="1:53" ht="18.75" x14ac:dyDescent="0.25">
      <c r="A20" s="22"/>
      <c r="B20" s="21" t="str">
        <f>PROPER(TEXT(DATE($AW9,$AY9,$AZ9),"jjjj"))</f>
        <v>Mercredi</v>
      </c>
      <c r="C20" s="17" t="str">
        <f>PROPER(TEXT(DATE($AW9,$AY9,$AZ10),"jjjj"))</f>
        <v>Jeudi</v>
      </c>
      <c r="D20" s="17" t="str">
        <f>PROPER(TEXT(DATE($AW9,$AY9,$AZ11),"jjjj"))</f>
        <v>Vendredi</v>
      </c>
      <c r="E20" s="17" t="str">
        <f>PROPER(TEXT(DATE($AW9,$AY9,$AZ12),"jjjj"))</f>
        <v>Samedi</v>
      </c>
      <c r="F20" s="17" t="str">
        <f>PROPER(TEXT(DATE($AW9,$AY9,$AZ13),"jjjj"))</f>
        <v>Dimanche</v>
      </c>
      <c r="G20" s="17" t="str">
        <f>PROPER(TEXT(DATE($AW9,$AY9,$AZ14),"jjjj"))</f>
        <v>Lundi</v>
      </c>
      <c r="H20" s="17" t="str">
        <f>PROPER(TEXT(DATE($AW9,$AY9,$AZ15),"jjjj"))</f>
        <v>Mardi</v>
      </c>
      <c r="M20" s="7"/>
      <c r="R20"/>
      <c r="AX20" t="s">
        <v>38</v>
      </c>
      <c r="AZ20">
        <v>12</v>
      </c>
      <c r="BA20" s="25">
        <f t="shared" si="0"/>
        <v>44024</v>
      </c>
    </row>
    <row r="21" spans="1:53" ht="18.75" x14ac:dyDescent="0.25">
      <c r="A21" s="18"/>
      <c r="B21" s="19">
        <f>BA9</f>
        <v>44013</v>
      </c>
      <c r="C21" s="19">
        <f t="shared" ref="C21:H21" si="1">B21+1</f>
        <v>44014</v>
      </c>
      <c r="D21" s="19">
        <f t="shared" si="1"/>
        <v>44015</v>
      </c>
      <c r="E21" s="19">
        <f t="shared" si="1"/>
        <v>44016</v>
      </c>
      <c r="F21" s="19">
        <f t="shared" si="1"/>
        <v>44017</v>
      </c>
      <c r="G21" s="19">
        <f t="shared" si="1"/>
        <v>44018</v>
      </c>
      <c r="H21" s="19">
        <f t="shared" si="1"/>
        <v>44019</v>
      </c>
      <c r="M21" s="7"/>
      <c r="R21"/>
      <c r="AZ21">
        <v>13</v>
      </c>
      <c r="BA21" s="25">
        <f t="shared" si="0"/>
        <v>44025</v>
      </c>
    </row>
    <row r="22" spans="1:53" ht="18.75" x14ac:dyDescent="0.25">
      <c r="A22" s="18"/>
      <c r="B22" s="20">
        <f>H21+1</f>
        <v>44020</v>
      </c>
      <c r="C22" s="20">
        <f>B22+1</f>
        <v>44021</v>
      </c>
      <c r="D22" s="20">
        <f t="shared" ref="D22:H22" si="2">C22+1</f>
        <v>44022</v>
      </c>
      <c r="E22" s="20">
        <f t="shared" si="2"/>
        <v>44023</v>
      </c>
      <c r="F22" s="20">
        <f t="shared" si="2"/>
        <v>44024</v>
      </c>
      <c r="G22" s="20">
        <f t="shared" si="2"/>
        <v>44025</v>
      </c>
      <c r="H22" s="20">
        <f t="shared" si="2"/>
        <v>44026</v>
      </c>
      <c r="M22" s="7"/>
      <c r="R22"/>
      <c r="AZ22">
        <v>14</v>
      </c>
      <c r="BA22" s="25">
        <f t="shared" si="0"/>
        <v>44026</v>
      </c>
    </row>
    <row r="23" spans="1:53" ht="18.75" x14ac:dyDescent="0.25">
      <c r="A23" s="18"/>
      <c r="B23" s="20">
        <f>H22+1</f>
        <v>44027</v>
      </c>
      <c r="C23" s="20">
        <f>B23+1</f>
        <v>44028</v>
      </c>
      <c r="D23" s="20">
        <f t="shared" ref="D23:H23" si="3">C23+1</f>
        <v>44029</v>
      </c>
      <c r="E23" s="20">
        <f t="shared" si="3"/>
        <v>44030</v>
      </c>
      <c r="F23" s="20">
        <f t="shared" si="3"/>
        <v>44031</v>
      </c>
      <c r="G23" s="20">
        <f t="shared" si="3"/>
        <v>44032</v>
      </c>
      <c r="H23" s="20">
        <f t="shared" si="3"/>
        <v>44033</v>
      </c>
      <c r="M23" s="7"/>
      <c r="R23"/>
      <c r="AZ23">
        <v>15</v>
      </c>
      <c r="BA23" s="25">
        <f t="shared" si="0"/>
        <v>44027</v>
      </c>
    </row>
    <row r="24" spans="1:53" ht="18.75" x14ac:dyDescent="0.25">
      <c r="A24" s="18"/>
      <c r="B24" s="20">
        <f>H23+1</f>
        <v>44034</v>
      </c>
      <c r="C24" s="20">
        <f>B24+1</f>
        <v>44035</v>
      </c>
      <c r="D24" s="20">
        <f t="shared" ref="D24:H25" si="4">C24+1</f>
        <v>44036</v>
      </c>
      <c r="E24" s="20">
        <f t="shared" si="4"/>
        <v>44037</v>
      </c>
      <c r="F24" s="20">
        <f t="shared" si="4"/>
        <v>44038</v>
      </c>
      <c r="G24" s="20">
        <f t="shared" si="4"/>
        <v>44039</v>
      </c>
      <c r="H24" s="20">
        <f t="shared" si="4"/>
        <v>44040</v>
      </c>
      <c r="M24" s="7"/>
      <c r="R24"/>
      <c r="AZ24">
        <v>16</v>
      </c>
      <c r="BA24" s="25">
        <f t="shared" si="0"/>
        <v>44028</v>
      </c>
    </row>
    <row r="25" spans="1:53" ht="18.75" x14ac:dyDescent="0.25">
      <c r="A25" s="18"/>
      <c r="B25" s="20">
        <f>H24+1</f>
        <v>44041</v>
      </c>
      <c r="C25" s="20">
        <f>B25+1</f>
        <v>44042</v>
      </c>
      <c r="D25" s="20">
        <f t="shared" si="4"/>
        <v>44043</v>
      </c>
      <c r="E25" s="20">
        <f t="shared" si="4"/>
        <v>44044</v>
      </c>
      <c r="F25" s="20">
        <f t="shared" si="4"/>
        <v>44045</v>
      </c>
      <c r="G25" s="20">
        <f t="shared" si="4"/>
        <v>44046</v>
      </c>
      <c r="H25" s="20">
        <f t="shared" si="4"/>
        <v>44047</v>
      </c>
      <c r="M25" s="7"/>
      <c r="R25"/>
      <c r="AZ25">
        <v>17</v>
      </c>
      <c r="BA25" s="25">
        <f t="shared" si="0"/>
        <v>44029</v>
      </c>
    </row>
    <row r="26" spans="1:53" x14ac:dyDescent="0.25">
      <c r="B26" s="16"/>
      <c r="C26" s="16"/>
      <c r="D26" s="16"/>
      <c r="E26" s="16"/>
      <c r="F26" s="16"/>
      <c r="G26" s="16"/>
      <c r="H26" s="16"/>
      <c r="M26" s="7"/>
      <c r="R26"/>
      <c r="AZ26">
        <v>18</v>
      </c>
      <c r="BA26" s="25">
        <f t="shared" si="0"/>
        <v>44030</v>
      </c>
    </row>
    <row r="27" spans="1:53" x14ac:dyDescent="0.25">
      <c r="B27" s="16"/>
      <c r="C27" s="16"/>
      <c r="D27" s="16"/>
      <c r="E27" s="16"/>
      <c r="F27" s="16"/>
      <c r="G27" s="16"/>
      <c r="H27" s="16"/>
      <c r="M27" s="7"/>
      <c r="R27"/>
      <c r="AZ27">
        <v>19</v>
      </c>
      <c r="BA27" s="25">
        <f t="shared" si="0"/>
        <v>44031</v>
      </c>
    </row>
    <row r="28" spans="1:53" x14ac:dyDescent="0.25">
      <c r="B28" s="16"/>
      <c r="C28" s="16"/>
      <c r="D28" s="16"/>
      <c r="E28" s="16"/>
      <c r="F28" s="16"/>
      <c r="G28" s="16"/>
      <c r="H28" s="16"/>
      <c r="M28" s="7"/>
      <c r="R28"/>
      <c r="AZ28">
        <v>20</v>
      </c>
      <c r="BA28" s="25">
        <f t="shared" si="0"/>
        <v>44032</v>
      </c>
    </row>
    <row r="29" spans="1:53" x14ac:dyDescent="0.25">
      <c r="M29" s="7"/>
      <c r="R29"/>
      <c r="AZ29">
        <v>21</v>
      </c>
      <c r="BA29" s="25">
        <f t="shared" si="0"/>
        <v>44033</v>
      </c>
    </row>
    <row r="30" spans="1:53" x14ac:dyDescent="0.25">
      <c r="M30" s="7"/>
      <c r="R30"/>
      <c r="AZ30">
        <v>22</v>
      </c>
      <c r="BA30" s="25">
        <f t="shared" si="0"/>
        <v>44034</v>
      </c>
    </row>
    <row r="31" spans="1:53" x14ac:dyDescent="0.25">
      <c r="M31" s="7"/>
      <c r="R31"/>
      <c r="AZ31">
        <v>23</v>
      </c>
      <c r="BA31" s="25">
        <f t="shared" si="0"/>
        <v>44035</v>
      </c>
    </row>
    <row r="32" spans="1:53" x14ac:dyDescent="0.25">
      <c r="M32" s="7"/>
      <c r="R32"/>
      <c r="AZ32">
        <v>24</v>
      </c>
      <c r="BA32" s="25">
        <f t="shared" si="0"/>
        <v>44036</v>
      </c>
    </row>
    <row r="33" spans="10:53" x14ac:dyDescent="0.25">
      <c r="M33" s="7"/>
      <c r="R33"/>
      <c r="AZ33">
        <v>25</v>
      </c>
      <c r="BA33" s="25">
        <f t="shared" si="0"/>
        <v>44037</v>
      </c>
    </row>
    <row r="34" spans="10:53" x14ac:dyDescent="0.25">
      <c r="J34" s="7"/>
      <c r="K34" s="7"/>
      <c r="L34" s="7"/>
      <c r="M34" s="7"/>
      <c r="R34"/>
      <c r="AZ34">
        <v>26</v>
      </c>
      <c r="BA34" s="25">
        <f t="shared" si="0"/>
        <v>44038</v>
      </c>
    </row>
    <row r="35" spans="10:53" x14ac:dyDescent="0.25">
      <c r="J35" s="7"/>
      <c r="K35" s="7"/>
      <c r="L35" s="7"/>
      <c r="M35" s="7"/>
      <c r="R35"/>
      <c r="AZ35">
        <v>27</v>
      </c>
      <c r="BA35" s="25">
        <f t="shared" si="0"/>
        <v>44039</v>
      </c>
    </row>
    <row r="36" spans="10:53" x14ac:dyDescent="0.25">
      <c r="J36" s="7"/>
      <c r="K36" s="7"/>
      <c r="L36" s="7"/>
      <c r="M36" s="7"/>
      <c r="R36"/>
      <c r="AZ36">
        <v>28</v>
      </c>
      <c r="BA36" s="25">
        <f t="shared" si="0"/>
        <v>44040</v>
      </c>
    </row>
    <row r="37" spans="10:53" x14ac:dyDescent="0.25">
      <c r="J37" s="7"/>
      <c r="K37" s="7"/>
      <c r="L37" s="7"/>
      <c r="M37" s="7"/>
      <c r="R37"/>
      <c r="AZ37">
        <v>29</v>
      </c>
      <c r="BA37" s="25">
        <f t="shared" si="0"/>
        <v>44041</v>
      </c>
    </row>
    <row r="38" spans="10:53" x14ac:dyDescent="0.25">
      <c r="J38" s="7"/>
      <c r="K38" s="7"/>
      <c r="L38" s="7"/>
      <c r="M38" s="7"/>
      <c r="R38"/>
      <c r="AZ38">
        <v>30</v>
      </c>
      <c r="BA38" s="25">
        <f t="shared" si="0"/>
        <v>44042</v>
      </c>
    </row>
    <row r="39" spans="10:53" x14ac:dyDescent="0.25">
      <c r="J39" s="7"/>
      <c r="K39" s="7"/>
      <c r="L39" s="7"/>
      <c r="M39" s="7"/>
      <c r="R39"/>
      <c r="AZ39">
        <v>31</v>
      </c>
      <c r="BA39" s="25">
        <f t="shared" si="0"/>
        <v>44043</v>
      </c>
    </row>
    <row r="40" spans="10:53" x14ac:dyDescent="0.25">
      <c r="J40" s="7"/>
      <c r="K40" s="7"/>
      <c r="L40" s="7"/>
      <c r="M40" s="7"/>
      <c r="R40"/>
    </row>
    <row r="41" spans="10:53" x14ac:dyDescent="0.25">
      <c r="J41" s="7"/>
      <c r="K41" s="7"/>
      <c r="L41" s="7"/>
      <c r="M41" s="7"/>
      <c r="R41"/>
    </row>
    <row r="42" spans="10:53" x14ac:dyDescent="0.25">
      <c r="J42" s="7"/>
      <c r="K42" s="7"/>
      <c r="L42" s="7"/>
      <c r="M42" s="7"/>
      <c r="R42"/>
    </row>
    <row r="43" spans="10:53" x14ac:dyDescent="0.25">
      <c r="J43" s="7"/>
      <c r="K43" s="7"/>
      <c r="L43" s="7"/>
      <c r="M43" s="7"/>
      <c r="R43"/>
    </row>
    <row r="44" spans="10:53" x14ac:dyDescent="0.25">
      <c r="J44" s="7"/>
      <c r="K44" s="7"/>
      <c r="L44" s="7"/>
      <c r="M44" s="7"/>
      <c r="R44"/>
    </row>
    <row r="45" spans="10:53" x14ac:dyDescent="0.25">
      <c r="J45" s="7"/>
      <c r="K45" s="7"/>
      <c r="L45" s="7"/>
      <c r="M45" s="7"/>
      <c r="R45"/>
    </row>
    <row r="46" spans="10:53" x14ac:dyDescent="0.25">
      <c r="J46" s="7"/>
      <c r="K46" s="7"/>
      <c r="L46" s="7"/>
      <c r="M46" s="7"/>
      <c r="R46"/>
    </row>
    <row r="47" spans="10:53" x14ac:dyDescent="0.25">
      <c r="J47" s="7"/>
      <c r="K47" s="7"/>
      <c r="L47" s="7"/>
      <c r="M47" s="7"/>
      <c r="R47"/>
    </row>
    <row r="48" spans="10:53" x14ac:dyDescent="0.25">
      <c r="J48" s="7"/>
      <c r="K48" s="7"/>
      <c r="L48" s="7"/>
      <c r="M48" s="7"/>
      <c r="R48"/>
    </row>
    <row r="49" spans="10:18" x14ac:dyDescent="0.25">
      <c r="J49" s="7"/>
      <c r="K49" s="7"/>
      <c r="L49" s="7"/>
      <c r="M49" s="7"/>
      <c r="R49"/>
    </row>
    <row r="50" spans="10:18" x14ac:dyDescent="0.25">
      <c r="J50" s="7"/>
      <c r="K50" s="7"/>
      <c r="L50" s="7"/>
      <c r="M50" s="7"/>
      <c r="R50"/>
    </row>
    <row r="51" spans="10:18" x14ac:dyDescent="0.25">
      <c r="J51" s="7"/>
      <c r="K51" s="7"/>
      <c r="L51" s="7"/>
      <c r="M51" s="7"/>
      <c r="R51"/>
    </row>
    <row r="52" spans="10:18" x14ac:dyDescent="0.25">
      <c r="J52" s="7"/>
      <c r="K52" s="7"/>
      <c r="L52" s="7"/>
      <c r="M52" s="7"/>
      <c r="R52"/>
    </row>
    <row r="53" spans="10:18" x14ac:dyDescent="0.25">
      <c r="J53" s="7"/>
      <c r="K53" s="7"/>
      <c r="L53" s="7"/>
      <c r="M53" s="7"/>
      <c r="R53"/>
    </row>
    <row r="54" spans="10:18" x14ac:dyDescent="0.25">
      <c r="J54" s="7"/>
      <c r="K54" s="7"/>
      <c r="L54" s="7"/>
      <c r="M54" s="7"/>
      <c r="R54"/>
    </row>
    <row r="55" spans="10:18" x14ac:dyDescent="0.25">
      <c r="J55" s="7"/>
      <c r="K55" s="7"/>
      <c r="L55" s="7"/>
      <c r="M55" s="7"/>
      <c r="R55"/>
    </row>
    <row r="56" spans="10:18" x14ac:dyDescent="0.25">
      <c r="J56" s="7"/>
      <c r="K56" s="7"/>
      <c r="L56" s="7"/>
      <c r="M56" s="7"/>
      <c r="R56"/>
    </row>
    <row r="57" spans="10:18" x14ac:dyDescent="0.25">
      <c r="J57" s="7"/>
      <c r="K57" s="7"/>
      <c r="L57" s="7"/>
      <c r="M57" s="7"/>
      <c r="R57"/>
    </row>
    <row r="58" spans="10:18" x14ac:dyDescent="0.25">
      <c r="J58" s="7"/>
      <c r="K58" s="7"/>
      <c r="L58" s="7"/>
      <c r="M58" s="7"/>
      <c r="R58"/>
    </row>
    <row r="59" spans="10:18" x14ac:dyDescent="0.25">
      <c r="J59" s="7"/>
      <c r="K59" s="7"/>
      <c r="L59" s="7"/>
      <c r="M59" s="7"/>
      <c r="R59"/>
    </row>
    <row r="60" spans="10:18" x14ac:dyDescent="0.25">
      <c r="J60" s="7"/>
      <c r="K60" s="7"/>
      <c r="L60" s="7"/>
      <c r="M60" s="7"/>
      <c r="R60"/>
    </row>
    <row r="61" spans="10:18" x14ac:dyDescent="0.25">
      <c r="J61" s="7"/>
      <c r="K61" s="7"/>
      <c r="L61" s="7"/>
      <c r="M61" s="7"/>
      <c r="R61"/>
    </row>
    <row r="62" spans="10:18" x14ac:dyDescent="0.25">
      <c r="J62" s="7"/>
      <c r="K62" s="7"/>
      <c r="L62" s="7"/>
      <c r="M62" s="7"/>
      <c r="R62"/>
    </row>
    <row r="63" spans="10:18" x14ac:dyDescent="0.25">
      <c r="J63" s="7"/>
      <c r="K63" s="7"/>
      <c r="L63" s="7"/>
      <c r="M63" s="7"/>
      <c r="R63"/>
    </row>
    <row r="64" spans="10:18" x14ac:dyDescent="0.25">
      <c r="J64" s="7"/>
      <c r="K64" s="7"/>
      <c r="L64" s="7"/>
      <c r="M64" s="7"/>
      <c r="R64"/>
    </row>
    <row r="65" spans="10:18" x14ac:dyDescent="0.25">
      <c r="J65" s="7"/>
      <c r="K65" s="7"/>
      <c r="L65" s="7"/>
      <c r="M65" s="7"/>
      <c r="R65"/>
    </row>
    <row r="66" spans="10:18" x14ac:dyDescent="0.25">
      <c r="J66" s="7"/>
      <c r="K66" s="7"/>
      <c r="L66" s="7"/>
      <c r="M66" s="7"/>
      <c r="R66"/>
    </row>
    <row r="67" spans="10:18" x14ac:dyDescent="0.25">
      <c r="J67" s="7"/>
      <c r="K67" s="7"/>
      <c r="L67" s="7"/>
      <c r="M67" s="7"/>
      <c r="R67"/>
    </row>
    <row r="68" spans="10:18" x14ac:dyDescent="0.25">
      <c r="R68"/>
    </row>
    <row r="69" spans="10:18" x14ac:dyDescent="0.25">
      <c r="R69"/>
    </row>
    <row r="70" spans="10:18" x14ac:dyDescent="0.25">
      <c r="R70"/>
    </row>
    <row r="71" spans="10:18" x14ac:dyDescent="0.25">
      <c r="R71"/>
    </row>
    <row r="72" spans="10:18" x14ac:dyDescent="0.25">
      <c r="R72"/>
    </row>
    <row r="73" spans="10:18" x14ac:dyDescent="0.25">
      <c r="R73"/>
    </row>
    <row r="74" spans="10:18" x14ac:dyDescent="0.25">
      <c r="R74"/>
    </row>
    <row r="75" spans="10:18" x14ac:dyDescent="0.25">
      <c r="R75"/>
    </row>
    <row r="76" spans="10:18" x14ac:dyDescent="0.25">
      <c r="R76"/>
    </row>
    <row r="77" spans="10:18" x14ac:dyDescent="0.25">
      <c r="R77"/>
    </row>
    <row r="78" spans="10:18" x14ac:dyDescent="0.25">
      <c r="R78"/>
    </row>
    <row r="79" spans="10:18" x14ac:dyDescent="0.25">
      <c r="R79"/>
    </row>
    <row r="80" spans="10:18" x14ac:dyDescent="0.25">
      <c r="R80"/>
    </row>
    <row r="81" spans="18:18" x14ac:dyDescent="0.25">
      <c r="R81"/>
    </row>
    <row r="82" spans="18:18" x14ac:dyDescent="0.25">
      <c r="R82"/>
    </row>
    <row r="83" spans="18:18" x14ac:dyDescent="0.25">
      <c r="R83"/>
    </row>
    <row r="84" spans="18:18" x14ac:dyDescent="0.25">
      <c r="R84"/>
    </row>
    <row r="85" spans="18:18" x14ac:dyDescent="0.25">
      <c r="R85"/>
    </row>
    <row r="86" spans="18:18" x14ac:dyDescent="0.25">
      <c r="R86"/>
    </row>
    <row r="87" spans="18:18" x14ac:dyDescent="0.25">
      <c r="R87"/>
    </row>
    <row r="88" spans="18:18" x14ac:dyDescent="0.25">
      <c r="R88"/>
    </row>
    <row r="89" spans="18:18" x14ac:dyDescent="0.25">
      <c r="R89"/>
    </row>
    <row r="90" spans="18:18" x14ac:dyDescent="0.25">
      <c r="R90"/>
    </row>
    <row r="91" spans="18:18" x14ac:dyDescent="0.25">
      <c r="R91"/>
    </row>
    <row r="92" spans="18:18" x14ac:dyDescent="0.25">
      <c r="R92"/>
    </row>
    <row r="93" spans="18:18" x14ac:dyDescent="0.25">
      <c r="R93"/>
    </row>
    <row r="94" spans="18:18" x14ac:dyDescent="0.25">
      <c r="R94"/>
    </row>
    <row r="95" spans="18:18" x14ac:dyDescent="0.25">
      <c r="R95"/>
    </row>
    <row r="96" spans="18:18" x14ac:dyDescent="0.25">
      <c r="R96"/>
    </row>
    <row r="97" spans="18:18" x14ac:dyDescent="0.25">
      <c r="R97"/>
    </row>
    <row r="98" spans="18:18" x14ac:dyDescent="0.25">
      <c r="R98"/>
    </row>
    <row r="99" spans="18:18" x14ac:dyDescent="0.25">
      <c r="R99"/>
    </row>
    <row r="100" spans="18:18" x14ac:dyDescent="0.25">
      <c r="R100"/>
    </row>
    <row r="101" spans="18:18" x14ac:dyDescent="0.25">
      <c r="R101"/>
    </row>
    <row r="102" spans="18:18" x14ac:dyDescent="0.25">
      <c r="R102"/>
    </row>
    <row r="103" spans="18:18" x14ac:dyDescent="0.25">
      <c r="R103"/>
    </row>
    <row r="104" spans="18:18" x14ac:dyDescent="0.25">
      <c r="R104"/>
    </row>
    <row r="105" spans="18:18" x14ac:dyDescent="0.25">
      <c r="R105"/>
    </row>
    <row r="106" spans="18:18" x14ac:dyDescent="0.25">
      <c r="R106"/>
    </row>
    <row r="107" spans="18:18" x14ac:dyDescent="0.25">
      <c r="R107"/>
    </row>
    <row r="108" spans="18:18" x14ac:dyDescent="0.25">
      <c r="R108"/>
    </row>
    <row r="109" spans="18:18" x14ac:dyDescent="0.25">
      <c r="R109"/>
    </row>
    <row r="110" spans="18:18" x14ac:dyDescent="0.25">
      <c r="R110"/>
    </row>
    <row r="111" spans="18:18" x14ac:dyDescent="0.25">
      <c r="R111"/>
    </row>
    <row r="112" spans="18:18" x14ac:dyDescent="0.25">
      <c r="R112"/>
    </row>
    <row r="113" spans="18:18" x14ac:dyDescent="0.25">
      <c r="R113"/>
    </row>
    <row r="114" spans="18:18" x14ac:dyDescent="0.25">
      <c r="R114"/>
    </row>
    <row r="115" spans="18:18" x14ac:dyDescent="0.25">
      <c r="R115"/>
    </row>
    <row r="116" spans="18:18" x14ac:dyDescent="0.25">
      <c r="R116"/>
    </row>
    <row r="117" spans="18:18" x14ac:dyDescent="0.25">
      <c r="R117"/>
    </row>
    <row r="118" spans="18:18" x14ac:dyDescent="0.25">
      <c r="R118"/>
    </row>
    <row r="119" spans="18:18" x14ac:dyDescent="0.25">
      <c r="R119"/>
    </row>
    <row r="120" spans="18:18" x14ac:dyDescent="0.25">
      <c r="R120"/>
    </row>
    <row r="121" spans="18:18" x14ac:dyDescent="0.25">
      <c r="R121"/>
    </row>
    <row r="122" spans="18:18" x14ac:dyDescent="0.25">
      <c r="R122"/>
    </row>
    <row r="123" spans="18:18" x14ac:dyDescent="0.25">
      <c r="R123"/>
    </row>
    <row r="124" spans="18:18" x14ac:dyDescent="0.25">
      <c r="R124"/>
    </row>
    <row r="125" spans="18:18" x14ac:dyDescent="0.25">
      <c r="R125"/>
    </row>
    <row r="126" spans="18:18" x14ac:dyDescent="0.25">
      <c r="R126"/>
    </row>
    <row r="127" spans="18:18" x14ac:dyDescent="0.25">
      <c r="R127"/>
    </row>
    <row r="128" spans="18:18" x14ac:dyDescent="0.25">
      <c r="R128"/>
    </row>
    <row r="129" spans="18:18" x14ac:dyDescent="0.25">
      <c r="R129"/>
    </row>
    <row r="130" spans="18:18" x14ac:dyDescent="0.25">
      <c r="R130"/>
    </row>
    <row r="131" spans="18:18" x14ac:dyDescent="0.25">
      <c r="R131"/>
    </row>
    <row r="132" spans="18:18" x14ac:dyDescent="0.25">
      <c r="R132"/>
    </row>
    <row r="133" spans="18:18" x14ac:dyDescent="0.25">
      <c r="R133"/>
    </row>
    <row r="134" spans="18:18" x14ac:dyDescent="0.25">
      <c r="R134"/>
    </row>
    <row r="135" spans="18:18" x14ac:dyDescent="0.25">
      <c r="R135"/>
    </row>
    <row r="136" spans="18:18" x14ac:dyDescent="0.25">
      <c r="R136"/>
    </row>
    <row r="137" spans="18:18" x14ac:dyDescent="0.25">
      <c r="R137"/>
    </row>
    <row r="138" spans="18:18" x14ac:dyDescent="0.25">
      <c r="R138"/>
    </row>
    <row r="139" spans="18:18" x14ac:dyDescent="0.25">
      <c r="R139"/>
    </row>
    <row r="140" spans="18:18" x14ac:dyDescent="0.25">
      <c r="R140"/>
    </row>
  </sheetData>
  <phoneticPr fontId="2" type="noConversion"/>
  <conditionalFormatting sqref="B21:B25 H21:H25">
    <cfRule type="expression" dxfId="5" priority="1">
      <formula>OR(B21&lt;$BB$9,B21&gt;$BB$10)</formula>
    </cfRule>
    <cfRule type="expression" dxfId="4" priority="2">
      <formula>OR(B$20="Samedi",XEZ$20="Dimanche")</formula>
    </cfRule>
    <cfRule type="expression" dxfId="3" priority="3">
      <formula>OR(B$20="Dimanche",H$20="Samedi")</formula>
    </cfRule>
  </conditionalFormatting>
  <conditionalFormatting sqref="C21:G25">
    <cfRule type="expression" dxfId="2" priority="19">
      <formula>OR(C21&lt;$BB$9,C21&gt;$BB$10)</formula>
    </cfRule>
    <cfRule type="expression" dxfId="1" priority="20">
      <formula>OR(C$20="Samedi",XFA$20="Dimanche")</formula>
    </cfRule>
    <cfRule type="expression" dxfId="0" priority="21">
      <formula>OR(C$20="Dimanche",I$18="Samedi")</formula>
    </cfRule>
  </conditionalFormatting>
  <pageMargins left="0.7" right="0.7" top="0.75" bottom="0.75" header="0.3" footer="0.3"/>
  <pageSetup paperSize="9" scale="24" orientation="portrait" r:id="rId1"/>
  <colBreaks count="1" manualBreakCount="1">
    <brk id="1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7</xdr:col>
                    <xdr:colOff>600075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7</xdr:col>
                    <xdr:colOff>600075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513613-54AC-4155-A6E6-48016FA434D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Base_données</vt:lpstr>
      <vt:lpstr>Suivi des congrès</vt:lpstr>
      <vt:lpstr>ChoixAn</vt:lpstr>
      <vt:lpstr>ChoixMois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Anterion</dc:creator>
  <cp:lastModifiedBy>Anterion</cp:lastModifiedBy>
  <dcterms:created xsi:type="dcterms:W3CDTF">2020-01-28T11:32:51Z</dcterms:created>
  <dcterms:modified xsi:type="dcterms:W3CDTF">2020-03-06T16:00:31Z</dcterms:modified>
</cp:coreProperties>
</file>