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aurel\OneDrive\Bureau\"/>
    </mc:Choice>
  </mc:AlternateContent>
  <xr:revisionPtr revIDLastSave="0" documentId="13_ncr:1_{261D6DDA-45D7-491C-843B-70285A63B1F7}" xr6:coauthVersionLast="47" xr6:coauthVersionMax="47" xr10:uidLastSave="{00000000-0000-0000-0000-000000000000}"/>
  <bookViews>
    <workbookView xWindow="20370" yWindow="-1560" windowWidth="29040" windowHeight="15840" activeTab="4" xr2:uid="{236C712B-F515-40FC-ABBC-A68F1EA84B75}"/>
  </bookViews>
  <sheets>
    <sheet name="Import" sheetId="1" r:id="rId1"/>
    <sheet name="Transformé" sheetId="2" r:id="rId2"/>
    <sheet name="Commande producteur" sheetId="8" r:id="rId3"/>
    <sheet name="Prix" sheetId="6" r:id="rId4"/>
    <sheet name="Fiche" sheetId="5" r:id="rId5"/>
    <sheet name="Macro" sheetId="3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4" i="8" l="1"/>
  <c r="A3" i="8"/>
  <c r="B3" i="8" s="1"/>
  <c r="A4" i="8"/>
  <c r="B4" i="8" s="1"/>
  <c r="A5" i="8"/>
  <c r="B5" i="8" s="1"/>
  <c r="A6" i="8"/>
  <c r="B6" i="8" s="1"/>
  <c r="A7" i="8"/>
  <c r="B7" i="8" s="1"/>
  <c r="A8" i="8"/>
  <c r="B8" i="8" s="1"/>
  <c r="A9" i="8"/>
  <c r="B9" i="8" s="1"/>
  <c r="A10" i="8"/>
  <c r="B10" i="8" s="1"/>
  <c r="A11" i="8"/>
  <c r="B11" i="8" s="1"/>
  <c r="A12" i="8"/>
  <c r="B12" i="8" s="1"/>
  <c r="A13" i="8"/>
  <c r="B13" i="8" s="1"/>
  <c r="A14" i="8"/>
  <c r="B14" i="8" s="1"/>
  <c r="A15" i="8"/>
  <c r="B15" i="8" s="1"/>
  <c r="A16" i="8"/>
  <c r="B16" i="8" s="1"/>
  <c r="A17" i="8"/>
  <c r="B17" i="8" s="1"/>
  <c r="A18" i="8"/>
  <c r="B18" i="8" s="1"/>
  <c r="A19" i="8"/>
  <c r="B19" i="8" s="1"/>
  <c r="A20" i="8"/>
  <c r="B20" i="8" s="1"/>
  <c r="A21" i="8"/>
  <c r="B21" i="8" s="1"/>
  <c r="A22" i="8"/>
  <c r="B22" i="8" s="1"/>
  <c r="A23" i="8"/>
  <c r="B23" i="8" s="1"/>
  <c r="A24" i="8"/>
  <c r="B24" i="8" s="1"/>
  <c r="A25" i="8"/>
  <c r="B25" i="8" s="1"/>
  <c r="A26" i="8"/>
  <c r="B26" i="8" s="1"/>
  <c r="A27" i="8"/>
  <c r="B27" i="8" s="1"/>
  <c r="A28" i="8"/>
  <c r="B28" i="8" s="1"/>
  <c r="A29" i="8"/>
  <c r="B29" i="8" s="1"/>
  <c r="A30" i="8"/>
  <c r="B30" i="8" s="1"/>
  <c r="A31" i="8"/>
  <c r="B31" i="8" s="1"/>
  <c r="A32" i="8"/>
  <c r="B32" i="8" s="1"/>
  <c r="A33" i="8"/>
  <c r="B33" i="8" s="1"/>
  <c r="A34" i="8"/>
  <c r="B34" i="8" s="1"/>
  <c r="A35" i="8"/>
  <c r="B35" i="8" s="1"/>
  <c r="A36" i="8"/>
  <c r="B36" i="8" s="1"/>
  <c r="A37" i="8"/>
  <c r="B37" i="8" s="1"/>
  <c r="A38" i="8"/>
  <c r="B38" i="8" s="1"/>
  <c r="A39" i="8"/>
  <c r="B39" i="8" s="1"/>
  <c r="A40" i="8"/>
  <c r="B40" i="8" s="1"/>
  <c r="A41" i="8"/>
  <c r="B41" i="8" s="1"/>
  <c r="A42" i="8"/>
  <c r="B42" i="8" s="1"/>
  <c r="A43" i="8"/>
  <c r="B43" i="8" s="1"/>
  <c r="A44" i="8"/>
  <c r="B44" i="8" s="1"/>
  <c r="A45" i="8"/>
  <c r="B45" i="8" s="1"/>
  <c r="A46" i="8"/>
  <c r="B46" i="8" s="1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D2" i="8"/>
  <c r="C2" i="8"/>
  <c r="B2" i="8"/>
  <c r="A2" i="8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7" i="2"/>
  <c r="C4" i="2"/>
  <c r="D4" i="2" s="1"/>
  <c r="E4" i="2" s="1"/>
  <c r="F4" i="2" s="1"/>
  <c r="G4" i="2" s="1"/>
  <c r="H4" i="2" s="1"/>
  <c r="I4" i="2" s="1"/>
  <c r="J4" i="2" s="1"/>
  <c r="K4" i="2" s="1"/>
  <c r="L4" i="2" s="1"/>
  <c r="M4" i="2" s="1"/>
  <c r="N4" i="2" s="1"/>
  <c r="O4" i="2" s="1"/>
  <c r="P4" i="2" s="1"/>
  <c r="Q4" i="2" s="1"/>
  <c r="C8" i="5"/>
  <c r="D8" i="5" s="1"/>
  <c r="C9" i="5"/>
  <c r="D9" i="5" s="1"/>
  <c r="C10" i="5"/>
  <c r="D10" i="5" s="1"/>
  <c r="C11" i="5"/>
  <c r="D11" i="5" s="1"/>
  <c r="C12" i="5"/>
  <c r="D12" i="5" s="1"/>
  <c r="C13" i="5"/>
  <c r="D13" i="5" s="1"/>
  <c r="C14" i="5"/>
  <c r="D14" i="5" s="1"/>
  <c r="C15" i="5"/>
  <c r="D15" i="5" s="1"/>
  <c r="C16" i="5"/>
  <c r="D16" i="5" s="1"/>
  <c r="C17" i="5"/>
  <c r="D17" i="5" s="1"/>
  <c r="C18" i="5"/>
  <c r="D18" i="5" s="1"/>
  <c r="C19" i="5"/>
  <c r="D19" i="5" s="1"/>
  <c r="C20" i="5"/>
  <c r="D20" i="5" s="1"/>
  <c r="C21" i="5"/>
  <c r="D21" i="5" s="1"/>
  <c r="C22" i="5"/>
  <c r="D22" i="5" s="1"/>
  <c r="C23" i="5"/>
  <c r="D23" i="5" s="1"/>
  <c r="C24" i="5"/>
  <c r="D24" i="5" s="1"/>
  <c r="C25" i="5"/>
  <c r="D25" i="5" s="1"/>
  <c r="C26" i="5"/>
  <c r="D26" i="5" s="1"/>
  <c r="C27" i="5"/>
  <c r="D27" i="5" s="1"/>
  <c r="C28" i="5"/>
  <c r="D28" i="5" s="1"/>
  <c r="C29" i="5"/>
  <c r="D29" i="5" s="1"/>
  <c r="C30" i="5"/>
  <c r="D30" i="5" s="1"/>
  <c r="C31" i="5"/>
  <c r="D31" i="5" s="1"/>
  <c r="D4" i="1"/>
  <c r="D5" i="1"/>
  <c r="D6" i="1"/>
  <c r="D7" i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3" i="1"/>
  <c r="D22" i="8" l="1"/>
  <c r="B60" i="8"/>
  <c r="C60" i="8"/>
  <c r="B56" i="8"/>
  <c r="C56" i="8"/>
  <c r="B50" i="8"/>
  <c r="C50" i="8"/>
  <c r="D41" i="8"/>
  <c r="D33" i="8"/>
  <c r="B62" i="8"/>
  <c r="C62" i="8"/>
  <c r="B54" i="8"/>
  <c r="C54" i="8"/>
  <c r="B48" i="8"/>
  <c r="C48" i="8"/>
  <c r="D29" i="8"/>
  <c r="D21" i="8"/>
  <c r="D17" i="8"/>
  <c r="D5" i="8"/>
  <c r="B47" i="8"/>
  <c r="C47" i="8"/>
  <c r="D36" i="8"/>
  <c r="D32" i="8"/>
  <c r="D20" i="8"/>
  <c r="D16" i="8"/>
  <c r="D4" i="8"/>
  <c r="B58" i="8"/>
  <c r="C58" i="8"/>
  <c r="B52" i="8"/>
  <c r="C52" i="8"/>
  <c r="D25" i="8"/>
  <c r="B63" i="8"/>
  <c r="D63" i="8" s="1"/>
  <c r="C63" i="8"/>
  <c r="B61" i="8"/>
  <c r="C61" i="8"/>
  <c r="B59" i="8"/>
  <c r="D59" i="8" s="1"/>
  <c r="C59" i="8"/>
  <c r="B57" i="8"/>
  <c r="C57" i="8"/>
  <c r="B55" i="8"/>
  <c r="D55" i="8" s="1"/>
  <c r="C55" i="8"/>
  <c r="B53" i="8"/>
  <c r="C53" i="8"/>
  <c r="B51" i="8"/>
  <c r="D51" i="8" s="1"/>
  <c r="C51" i="8"/>
  <c r="B49" i="8"/>
  <c r="C49" i="8"/>
  <c r="D31" i="8"/>
  <c r="D15" i="8"/>
  <c r="C46" i="8"/>
  <c r="D46" i="8" s="1"/>
  <c r="C45" i="8"/>
  <c r="D45" i="8" s="1"/>
  <c r="C44" i="8"/>
  <c r="D44" i="8" s="1"/>
  <c r="C43" i="8"/>
  <c r="D43" i="8" s="1"/>
  <c r="C42" i="8"/>
  <c r="D42" i="8" s="1"/>
  <c r="C41" i="8"/>
  <c r="C40" i="8"/>
  <c r="D40" i="8" s="1"/>
  <c r="C39" i="8"/>
  <c r="D39" i="8" s="1"/>
  <c r="C38" i="8"/>
  <c r="D38" i="8" s="1"/>
  <c r="C37" i="8"/>
  <c r="D37" i="8" s="1"/>
  <c r="C36" i="8"/>
  <c r="C35" i="8"/>
  <c r="D35" i="8" s="1"/>
  <c r="C34" i="8"/>
  <c r="D34" i="8" s="1"/>
  <c r="C33" i="8"/>
  <c r="C32" i="8"/>
  <c r="C31" i="8"/>
  <c r="C30" i="8"/>
  <c r="D30" i="8" s="1"/>
  <c r="C29" i="8"/>
  <c r="C28" i="8"/>
  <c r="D28" i="8" s="1"/>
  <c r="C27" i="8"/>
  <c r="D27" i="8" s="1"/>
  <c r="C26" i="8"/>
  <c r="D26" i="8" s="1"/>
  <c r="C25" i="8"/>
  <c r="C24" i="8"/>
  <c r="D24" i="8" s="1"/>
  <c r="C23" i="8"/>
  <c r="D23" i="8" s="1"/>
  <c r="C22" i="8"/>
  <c r="C21" i="8"/>
  <c r="C20" i="8"/>
  <c r="C19" i="8"/>
  <c r="D19" i="8" s="1"/>
  <c r="C18" i="8"/>
  <c r="D18" i="8" s="1"/>
  <c r="C17" i="8"/>
  <c r="C16" i="8"/>
  <c r="C15" i="8"/>
  <c r="C14" i="8"/>
  <c r="D14" i="8" s="1"/>
  <c r="C13" i="8"/>
  <c r="D13" i="8" s="1"/>
  <c r="C12" i="8"/>
  <c r="D12" i="8" s="1"/>
  <c r="C11" i="8"/>
  <c r="D11" i="8" s="1"/>
  <c r="C10" i="8"/>
  <c r="D10" i="8" s="1"/>
  <c r="C9" i="8"/>
  <c r="D9" i="8" s="1"/>
  <c r="C8" i="8"/>
  <c r="D8" i="8" s="1"/>
  <c r="C7" i="8"/>
  <c r="D7" i="8" s="1"/>
  <c r="C6" i="8"/>
  <c r="D6" i="8" s="1"/>
  <c r="C5" i="8"/>
  <c r="C4" i="8"/>
  <c r="C3" i="8"/>
  <c r="D3" i="8" s="1"/>
  <c r="D32" i="5"/>
  <c r="D58" i="8" l="1"/>
  <c r="D47" i="8"/>
  <c r="D48" i="8"/>
  <c r="D62" i="8"/>
  <c r="D56" i="8"/>
  <c r="D49" i="8"/>
  <c r="D53" i="8"/>
  <c r="D57" i="8"/>
  <c r="D61" i="8"/>
  <c r="D52" i="8"/>
  <c r="D54" i="8"/>
  <c r="D50" i="8"/>
  <c r="D60" i="8"/>
</calcChain>
</file>

<file path=xl/sharedStrings.xml><?xml version="1.0" encoding="utf-8"?>
<sst xmlns="http://schemas.openxmlformats.org/spreadsheetml/2006/main" count="376" uniqueCount="131">
  <si>
    <t>Horodateur</t>
  </si>
  <si>
    <t>Adresse e-mail</t>
  </si>
  <si>
    <t>Nom, Prénom</t>
  </si>
  <si>
    <t>Numéro de téléphone</t>
  </si>
  <si>
    <t>Nom de la personne qui viendra récupérer votre commande si vous ne pouvez pas venir.</t>
  </si>
  <si>
    <t>Quelles sont vos suggestions pour l'action fleurs de l'année prochaine ? Merci pour vos idées</t>
  </si>
  <si>
    <t>1, 2</t>
  </si>
  <si>
    <t>A@mail,fr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</si>
  <si>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</si>
  <si>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</si>
  <si>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</si>
  <si>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</si>
  <si>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</si>
  <si>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</si>
  <si>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</si>
  <si>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</si>
  <si>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</si>
  <si>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</si>
  <si>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</si>
  <si>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</si>
  <si>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</si>
  <si>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</si>
  <si>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</si>
  <si>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</si>
  <si>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100</t>
  </si>
  <si>
    <t>Nom 101</t>
  </si>
  <si>
    <t>Nom 102</t>
  </si>
  <si>
    <t>Nom 103</t>
  </si>
  <si>
    <t>Nom 104</t>
  </si>
  <si>
    <t>Nom 105</t>
  </si>
  <si>
    <t>Nom 106</t>
  </si>
  <si>
    <t>Nom 107</t>
  </si>
  <si>
    <t>Nom 108</t>
  </si>
  <si>
    <t>Nom 109</t>
  </si>
  <si>
    <t>Nom 110</t>
  </si>
  <si>
    <t>Nom 111</t>
  </si>
  <si>
    <t>Nom 112</t>
  </si>
  <si>
    <t>Nom 113</t>
  </si>
  <si>
    <t>Nom 114</t>
  </si>
  <si>
    <t>Nom 115</t>
  </si>
  <si>
    <t>commentaire 1</t>
  </si>
  <si>
    <t>commentaire 2</t>
  </si>
  <si>
    <t>commentaire 3</t>
  </si>
  <si>
    <t>commentaire 4</t>
  </si>
  <si>
    <t>commentaire 5</t>
  </si>
  <si>
    <t>commentaire 6</t>
  </si>
  <si>
    <t>commentaire 7</t>
  </si>
  <si>
    <t>commentaire 8</t>
  </si>
  <si>
    <t>commentaire 9</t>
  </si>
  <si>
    <t>commentaire 10</t>
  </si>
  <si>
    <t>commentaire 11</t>
  </si>
  <si>
    <t>commentaire 12</t>
  </si>
  <si>
    <t>commentaire 13</t>
  </si>
  <si>
    <t>commentaire 14</t>
  </si>
  <si>
    <t>commentaire 15</t>
  </si>
  <si>
    <t>commentaire 16</t>
  </si>
  <si>
    <t>TABAC Cuba</t>
  </si>
  <si>
    <t>BEGONIA dragonwing</t>
  </si>
  <si>
    <t>EUPHORBE diamond frost</t>
  </si>
  <si>
    <t>BIDENS solea classic</t>
  </si>
  <si>
    <t>SURFINIA retombant</t>
  </si>
  <si>
    <t>IMPATIENTS</t>
  </si>
  <si>
    <t>LOBELIA</t>
  </si>
  <si>
    <t>OEILLET D'INDE</t>
  </si>
  <si>
    <t>ROSE D'INDE</t>
  </si>
  <si>
    <t>PETUNIA</t>
  </si>
  <si>
    <t>GERANIUM ZONAL</t>
  </si>
  <si>
    <t>OSTEOSPERMUM</t>
  </si>
  <si>
    <t>VERVEINE</t>
  </si>
  <si>
    <t>GAURA DOVE WHITE</t>
  </si>
  <si>
    <t xml:space="preserve">SAUGE Farinacea </t>
  </si>
  <si>
    <t xml:space="preserve">CALIBRACHOA MILLE BACI </t>
  </si>
  <si>
    <t xml:space="preserve">BATAVIA BLONDE </t>
  </si>
  <si>
    <t xml:space="preserve">FEUILLE DE CHENE ROUGE </t>
  </si>
  <si>
    <t xml:space="preserve">SALADE mélangée </t>
  </si>
  <si>
    <t xml:space="preserve">AUBERGINE </t>
  </si>
  <si>
    <t>COURGETTE</t>
  </si>
  <si>
    <t xml:space="preserve">COURGETTE </t>
  </si>
  <si>
    <t xml:space="preserve">BETTERAVE rouge </t>
  </si>
  <si>
    <t xml:space="preserve">BLETTE </t>
  </si>
  <si>
    <t xml:space="preserve">CELERI BRANCHE </t>
  </si>
  <si>
    <t xml:space="preserve">CHOU MILAN </t>
  </si>
  <si>
    <t xml:space="preserve">CHOU ROUGE </t>
  </si>
  <si>
    <t xml:space="preserve">CHOU DE CHINE </t>
  </si>
  <si>
    <t>CHOU KALE</t>
  </si>
  <si>
    <t xml:space="preserve">CHOU-FLEUR freedom </t>
  </si>
  <si>
    <t>CHOU BROCOLI marcus</t>
  </si>
  <si>
    <t xml:space="preserve">CONCOMBRE gynial </t>
  </si>
  <si>
    <t xml:space="preserve">TOMATE Cerise-pepe </t>
  </si>
  <si>
    <t xml:space="preserve">TOMATE cerise pepe jaune </t>
  </si>
  <si>
    <t xml:space="preserve">TOMATE supersteak fruit énorme </t>
  </si>
  <si>
    <t xml:space="preserve">TOMATE Liguria (type Coeur de Boeuf) </t>
  </si>
  <si>
    <t xml:space="preserve">TOMATE Marmande </t>
  </si>
  <si>
    <t>TOMATE maestria</t>
  </si>
  <si>
    <t xml:space="preserve">TOMATE grappelina </t>
  </si>
  <si>
    <t xml:space="preserve">TOMATE noire de Crimée </t>
  </si>
  <si>
    <t xml:space="preserve">POIVRON petit marseillais </t>
  </si>
  <si>
    <t xml:space="preserve">POIVRON velvet </t>
  </si>
  <si>
    <t>POIVRON Long doux des Landes</t>
  </si>
  <si>
    <t xml:space="preserve">COURGE Butternut </t>
  </si>
  <si>
    <t xml:space="preserve">COURGE MUSQUEE DE PROVENCE </t>
  </si>
  <si>
    <t xml:space="preserve">POTIMARRON uchiki kuri </t>
  </si>
  <si>
    <t>PATATE DOUCE Evangelina</t>
  </si>
  <si>
    <t xml:space="preserve">PASTEQUE anguria </t>
  </si>
  <si>
    <t xml:space="preserve">MELON petit gris de Renne </t>
  </si>
  <si>
    <t>BASILIC grosses feuilles</t>
  </si>
  <si>
    <t>CIBOULETTE</t>
  </si>
  <si>
    <t xml:space="preserve">CORIANDRE </t>
  </si>
  <si>
    <t xml:space="preserve">GENEPI </t>
  </si>
  <si>
    <t>MENTHE MAROCAINE</t>
  </si>
  <si>
    <t xml:space="preserve">PERSIL frisé </t>
  </si>
  <si>
    <t xml:space="preserve">PERSIL simple </t>
  </si>
  <si>
    <t>VERVEINE Citronnelle</t>
  </si>
  <si>
    <t xml:space="preserve">THYM vulgaris d'hiver </t>
  </si>
  <si>
    <t xml:space="preserve">THYM citron </t>
  </si>
  <si>
    <t>HYSOPE fleurs bleues</t>
  </si>
  <si>
    <t xml:space="preserve">SAUGE officinale </t>
  </si>
  <si>
    <t>Variété</t>
  </si>
  <si>
    <t>prix</t>
  </si>
  <si>
    <t>suppression de variété non commandées</t>
  </si>
  <si>
    <t>Variétés</t>
  </si>
  <si>
    <t>quantité</t>
  </si>
  <si>
    <t>Prix total</t>
  </si>
  <si>
    <t>prix unitaire</t>
  </si>
  <si>
    <t>fiche sur la hauteur</t>
  </si>
  <si>
    <t>pour les premières ligne fusion des colonnes BCD</t>
  </si>
  <si>
    <t>Aller chercher les prix unitaires</t>
  </si>
  <si>
    <t>faire le toal par ligne</t>
  </si>
  <si>
    <t>faire le total de la commande</t>
  </si>
  <si>
    <t>nombre</t>
  </si>
  <si>
    <t>Total commande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</si>
</sst>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0"/>
      <color theme="1"/>
      <name val="Arial"/>
      <family val="2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CCCCCC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0" borderId="1" xfId="0" applyFont="1" applyBorder="1" applyAlignment="1">
      <alignment wrapText="1"/>
    </xf>
    <xf numFmtId="0" fontId="2" fillId="0" borderId="1" xfId="0" applyFont="1" applyBorder="1" applyAlignment="1">
      <alignment vertical="center"/>
    </xf>
    <xf numFmtId="22" fontId="2" fillId="0" borderId="1" xfId="0" applyNumberFormat="1" applyFont="1" applyBorder="1" applyAlignment="1">
      <alignment horizontal="right" wrapText="1"/>
    </xf>
    <xf numFmtId="0" fontId="2" fillId="0" borderId="1" xfId="0" applyFont="1" applyBorder="1" applyAlignment="1">
      <alignment horizontal="right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22" fontId="2" fillId="0" borderId="2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wrapText="1"/>
    </xf>
    <xf numFmtId="0" fontId="2" fillId="0" borderId="2" xfId="0" applyFont="1" applyBorder="1" applyAlignment="1">
      <alignment wrapText="1"/>
    </xf>
    <xf numFmtId="0" fontId="0" fillId="0" borderId="2" xfId="0" applyBorder="1"/>
    <xf numFmtId="0" fontId="2" fillId="0" borderId="2" xfId="0" applyFont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 vertical="center"/>
    </xf>
    <xf numFmtId="22" fontId="2" fillId="0" borderId="4" xfId="0" applyNumberFormat="1" applyFont="1" applyBorder="1" applyAlignment="1">
      <alignment horizontal="center" wrapText="1"/>
    </xf>
    <xf numFmtId="22" fontId="2" fillId="0" borderId="0" xfId="0" applyNumberFormat="1" applyFont="1" applyBorder="1" applyAlignment="1">
      <alignment horizontal="center" wrapText="1"/>
    </xf>
    <xf numFmtId="0" fontId="2" fillId="0" borderId="4" xfId="0" applyNumberFormat="1" applyFont="1" applyBorder="1" applyAlignment="1">
      <alignment horizontal="center" wrapText="1"/>
    </xf>
    <xf numFmtId="0" fontId="2" fillId="0" borderId="0" xfId="0" applyNumberFormat="1" applyFont="1" applyBorder="1" applyAlignment="1">
      <alignment horizontal="center" wrapText="1"/>
    </xf>
    <xf numFmtId="0" fontId="3" fillId="0" borderId="2" xfId="1" applyBorder="1" applyAlignment="1">
      <alignment horizontal="center" vertical="center" wrapText="1"/>
    </xf>
    <xf numFmtId="0" fontId="2" fillId="0" borderId="2" xfId="0" applyFont="1" applyBorder="1" applyAlignment="1">
      <alignment horizontal="left" vertical="center" wrapText="1"/>
    </xf>
    <xf numFmtId="0" fontId="1" fillId="2" borderId="0" xfId="0" applyFont="1" applyFill="1"/>
    <xf numFmtId="0" fontId="1" fillId="2" borderId="0" xfId="0" applyFont="1" applyFill="1" applyAlignment="1">
      <alignment horizontal="right"/>
    </xf>
    <xf numFmtId="4" fontId="0" fillId="0" borderId="0" xfId="0" applyNumberFormat="1"/>
    <xf numFmtId="4" fontId="1" fillId="2" borderId="3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647700</xdr:colOff>
          <xdr:row>4</xdr:row>
          <xdr:rowOff>123825</xdr:rowOff>
        </xdr:from>
        <xdr:to>
          <xdr:col>15</xdr:col>
          <xdr:colOff>171450</xdr:colOff>
          <xdr:row>10</xdr:row>
          <xdr:rowOff>95250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5</xdr:row>
          <xdr:rowOff>66675</xdr:rowOff>
        </xdr:from>
        <xdr:to>
          <xdr:col>8</xdr:col>
          <xdr:colOff>209550</xdr:colOff>
          <xdr:row>10</xdr:row>
          <xdr:rowOff>38100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@mail,fr" TargetMode="External"/><Relationship Id="rId1" Type="http://schemas.openxmlformats.org/officeDocument/2006/relationships/hyperlink" Target="mailto:A@mail,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@mail,fr" TargetMode="External"/><Relationship Id="rId1" Type="http://schemas.openxmlformats.org/officeDocument/2006/relationships/hyperlink" Target="mailto:A@mail,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A@mail,fr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0CDD7B-E37D-4AE8-B419-0830F5270D62}">
  <sheetPr codeName="Feuil2"/>
  <dimension ref="A1:BP17"/>
  <sheetViews>
    <sheetView topLeftCell="AT1" workbookViewId="0">
      <selection activeCell="AZ1" sqref="AZ1:BP1"/>
    </sheetView>
  </sheetViews>
  <sheetFormatPr baseColWidth="10" defaultRowHeight="15" x14ac:dyDescent="0.25"/>
  <cols>
    <col min="1" max="1" width="15.28515625" bestFit="1" customWidth="1"/>
    <col min="6" max="6" width="14.28515625" bestFit="1" customWidth="1"/>
  </cols>
  <sheetData>
    <row r="1" spans="1:68" ht="116.2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56</v>
      </c>
      <c r="H1" s="1" t="s">
        <v>57</v>
      </c>
      <c r="I1" s="1" t="s">
        <v>58</v>
      </c>
      <c r="J1" s="1" t="s">
        <v>59</v>
      </c>
      <c r="K1" s="1" t="s">
        <v>60</v>
      </c>
      <c r="L1" s="1" t="s">
        <v>61</v>
      </c>
      <c r="M1" s="1" t="s">
        <v>62</v>
      </c>
      <c r="N1" s="1" t="s">
        <v>63</v>
      </c>
      <c r="O1" s="1" t="s">
        <v>64</v>
      </c>
      <c r="P1" s="1" t="s">
        <v>65</v>
      </c>
      <c r="Q1" s="1" t="s">
        <v>66</v>
      </c>
      <c r="R1" s="1" t="s">
        <v>67</v>
      </c>
      <c r="S1" s="1" t="s">
        <v>68</v>
      </c>
      <c r="T1" s="1" t="s">
        <v>69</v>
      </c>
      <c r="U1" s="1" t="s">
        <v>70</v>
      </c>
      <c r="V1" s="1" t="s">
        <v>71</v>
      </c>
      <c r="W1" s="1" t="s">
        <v>72</v>
      </c>
      <c r="X1" s="1" t="s">
        <v>73</v>
      </c>
      <c r="Y1" s="1" t="s">
        <v>74</v>
      </c>
      <c r="Z1" s="1" t="s">
        <v>75</v>
      </c>
      <c r="AA1" s="1" t="s">
        <v>76</v>
      </c>
      <c r="AB1" s="1" t="s">
        <v>76</v>
      </c>
      <c r="AC1" s="1" t="s">
        <v>77</v>
      </c>
      <c r="AD1" s="1" t="s">
        <v>78</v>
      </c>
      <c r="AE1" s="1" t="s">
        <v>79</v>
      </c>
      <c r="AF1" s="1" t="s">
        <v>80</v>
      </c>
      <c r="AG1" s="1" t="s">
        <v>81</v>
      </c>
      <c r="AH1" s="1" t="s">
        <v>82</v>
      </c>
      <c r="AI1" s="1" t="s">
        <v>83</v>
      </c>
      <c r="AJ1" s="1" t="s">
        <v>84</v>
      </c>
      <c r="AK1" s="1" t="s">
        <v>85</v>
      </c>
      <c r="AL1" s="1" t="s">
        <v>86</v>
      </c>
      <c r="AM1" s="1" t="s">
        <v>87</v>
      </c>
      <c r="AN1" s="1" t="s">
        <v>88</v>
      </c>
      <c r="AO1" s="1" t="s">
        <v>89</v>
      </c>
      <c r="AP1" s="1" t="s">
        <v>90</v>
      </c>
      <c r="AQ1" s="1" t="s">
        <v>91</v>
      </c>
      <c r="AR1" s="1" t="s">
        <v>92</v>
      </c>
      <c r="AS1" s="1" t="s">
        <v>93</v>
      </c>
      <c r="AT1" s="1" t="s">
        <v>94</v>
      </c>
      <c r="AU1" s="1" t="s">
        <v>95</v>
      </c>
      <c r="AV1" s="1" t="s">
        <v>96</v>
      </c>
      <c r="AW1" s="1" t="s">
        <v>97</v>
      </c>
      <c r="AX1" s="1" t="s">
        <v>98</v>
      </c>
      <c r="AY1" s="1" t="s">
        <v>99</v>
      </c>
      <c r="AZ1" s="1" t="s">
        <v>100</v>
      </c>
      <c r="BA1" s="1" t="s">
        <v>101</v>
      </c>
      <c r="BB1" s="1" t="s">
        <v>102</v>
      </c>
      <c r="BC1" s="1" t="s">
        <v>103</v>
      </c>
      <c r="BD1" s="1" t="s">
        <v>104</v>
      </c>
      <c r="BE1" s="1" t="s">
        <v>105</v>
      </c>
      <c r="BF1" s="1" t="s">
        <v>106</v>
      </c>
      <c r="BG1" s="1" t="s">
        <v>107</v>
      </c>
      <c r="BH1" s="1" t="s">
        <v>108</v>
      </c>
      <c r="BI1" s="1" t="s">
        <v>109</v>
      </c>
      <c r="BJ1" s="1" t="s">
        <v>110</v>
      </c>
      <c r="BK1" s="1" t="s">
        <v>111</v>
      </c>
      <c r="BL1" s="1" t="s">
        <v>112</v>
      </c>
      <c r="BM1" s="1" t="s">
        <v>113</v>
      </c>
      <c r="BN1" s="1" t="s">
        <v>114</v>
      </c>
      <c r="BO1" s="1" t="s">
        <v>115</v>
      </c>
      <c r="BP1" s="2" t="s">
        <v>116</v>
      </c>
    </row>
    <row r="2" spans="1:68" ht="15.75" thickBot="1" x14ac:dyDescent="0.3">
      <c r="A2" s="3">
        <v>45379.904189814813</v>
      </c>
      <c r="B2" s="12" t="s">
        <v>7</v>
      </c>
      <c r="C2" s="1" t="s">
        <v>8</v>
      </c>
      <c r="D2" s="1">
        <v>1000000</v>
      </c>
      <c r="E2" s="1" t="s">
        <v>24</v>
      </c>
      <c r="F2" s="2" t="s">
        <v>40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4">
        <v>1</v>
      </c>
      <c r="X2" s="4">
        <v>1</v>
      </c>
      <c r="Y2" s="4">
        <v>2</v>
      </c>
      <c r="Z2" s="4">
        <v>5</v>
      </c>
      <c r="AA2" s="4">
        <v>1</v>
      </c>
      <c r="AB2" s="4">
        <v>6</v>
      </c>
      <c r="AC2" s="4">
        <v>5</v>
      </c>
      <c r="AD2" s="1"/>
      <c r="AE2" s="4">
        <v>1</v>
      </c>
      <c r="AF2" s="1"/>
      <c r="AG2" s="1"/>
      <c r="AH2" s="1"/>
      <c r="AI2" s="4">
        <v>2</v>
      </c>
      <c r="AJ2" s="1"/>
      <c r="AK2" s="1"/>
      <c r="AL2" s="4">
        <v>1</v>
      </c>
      <c r="AM2" s="4">
        <v>15</v>
      </c>
      <c r="AN2" s="4">
        <v>8</v>
      </c>
      <c r="AO2" s="4">
        <v>6</v>
      </c>
      <c r="AP2" s="4">
        <v>4</v>
      </c>
      <c r="AQ2" s="4">
        <v>4</v>
      </c>
      <c r="AR2" s="1"/>
      <c r="AS2" s="1"/>
      <c r="AT2" s="4">
        <v>3</v>
      </c>
      <c r="AU2" s="4">
        <v>5</v>
      </c>
      <c r="AV2" s="1"/>
      <c r="AW2" s="1"/>
      <c r="AX2" s="4">
        <v>1</v>
      </c>
      <c r="AY2" s="4">
        <v>3</v>
      </c>
      <c r="AZ2" s="1"/>
      <c r="BA2" s="4">
        <v>2</v>
      </c>
      <c r="BB2" s="1"/>
      <c r="BC2" s="1"/>
      <c r="BD2" s="4">
        <v>2</v>
      </c>
      <c r="BE2" s="4">
        <v>1</v>
      </c>
      <c r="BF2" s="1"/>
      <c r="BG2" s="1"/>
      <c r="BH2" s="1"/>
      <c r="BI2" s="1"/>
      <c r="BJ2" s="1"/>
      <c r="BK2" s="1"/>
      <c r="BL2" s="1"/>
      <c r="BM2" s="4">
        <v>1</v>
      </c>
      <c r="BN2" s="4">
        <v>1</v>
      </c>
      <c r="BO2" s="1"/>
      <c r="BP2" s="1"/>
    </row>
    <row r="3" spans="1:68" ht="15.75" thickBot="1" x14ac:dyDescent="0.3">
      <c r="A3" s="3">
        <v>45385.837916666664</v>
      </c>
      <c r="B3" s="12" t="s">
        <v>7</v>
      </c>
      <c r="C3" s="1" t="s">
        <v>9</v>
      </c>
      <c r="D3" s="1">
        <f>D2+50000</f>
        <v>1050000</v>
      </c>
      <c r="E3" s="1" t="s">
        <v>25</v>
      </c>
      <c r="F3" s="2" t="s">
        <v>41</v>
      </c>
      <c r="G3" s="1"/>
      <c r="H3" s="1"/>
      <c r="I3" s="1"/>
      <c r="J3" s="4">
        <v>5</v>
      </c>
      <c r="K3" s="1"/>
      <c r="L3" s="1"/>
      <c r="M3" s="1"/>
      <c r="N3" s="1"/>
      <c r="O3" s="1"/>
      <c r="P3" s="1"/>
      <c r="Q3" s="1"/>
      <c r="R3" s="4">
        <v>5</v>
      </c>
      <c r="S3" s="4">
        <v>5</v>
      </c>
      <c r="T3" s="1"/>
      <c r="U3" s="4">
        <v>5</v>
      </c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4">
        <v>2</v>
      </c>
      <c r="BC3" s="1"/>
      <c r="BD3" s="1"/>
      <c r="BE3" s="4">
        <v>1</v>
      </c>
      <c r="BF3" s="1"/>
      <c r="BG3" s="4">
        <v>1</v>
      </c>
      <c r="BH3" s="1"/>
      <c r="BI3" s="1"/>
      <c r="BJ3" s="4">
        <v>1</v>
      </c>
      <c r="BK3" s="4">
        <v>1</v>
      </c>
      <c r="BL3" s="4">
        <v>1</v>
      </c>
      <c r="BM3" s="1"/>
      <c r="BN3" s="1"/>
      <c r="BO3" s="1"/>
      <c r="BP3" s="1"/>
    </row>
    <row r="4" spans="1:68" ht="15.75" thickBot="1" x14ac:dyDescent="0.3">
      <c r="A4" s="3">
        <v>45388.449259259258</v>
      </c>
      <c r="B4" s="12" t="s">
        <v>7</v>
      </c>
      <c r="C4" s="1" t="s">
        <v>10</v>
      </c>
      <c r="D4" s="1">
        <f t="shared" ref="D4:D17" si="0">D3+50000</f>
        <v>1100000</v>
      </c>
      <c r="E4" s="1" t="s">
        <v>26</v>
      </c>
      <c r="F4" s="2" t="s">
        <v>42</v>
      </c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4">
        <v>1</v>
      </c>
      <c r="X4" s="4">
        <v>1</v>
      </c>
      <c r="Y4" s="1"/>
      <c r="Z4" s="1"/>
      <c r="AA4" s="4">
        <v>1</v>
      </c>
      <c r="AB4" s="1"/>
      <c r="AC4" s="4">
        <v>4</v>
      </c>
      <c r="AD4" s="1"/>
      <c r="AE4" s="1"/>
      <c r="AF4" s="1"/>
      <c r="AG4" s="1"/>
      <c r="AH4" s="1"/>
      <c r="AI4" s="1"/>
      <c r="AJ4" s="1"/>
      <c r="AK4" s="1"/>
      <c r="AL4" s="1"/>
      <c r="AM4" s="1"/>
      <c r="AN4" s="4">
        <v>2</v>
      </c>
      <c r="AO4" s="4">
        <v>4</v>
      </c>
      <c r="AP4" s="1"/>
      <c r="AQ4" s="1"/>
      <c r="AR4" s="1"/>
      <c r="AS4" s="1"/>
      <c r="AT4" s="4">
        <v>2</v>
      </c>
      <c r="AU4" s="1"/>
      <c r="AV4" s="1"/>
      <c r="AW4" s="1"/>
      <c r="AX4" s="1"/>
      <c r="AY4" s="1"/>
      <c r="AZ4" s="1"/>
      <c r="BA4" s="1"/>
      <c r="BB4" s="1"/>
      <c r="BC4" s="1"/>
      <c r="BD4" s="4">
        <v>3</v>
      </c>
      <c r="BE4" s="1"/>
      <c r="BF4" s="1"/>
      <c r="BG4" s="1"/>
      <c r="BH4" s="4">
        <v>1</v>
      </c>
      <c r="BI4" s="1"/>
      <c r="BJ4" s="1"/>
      <c r="BK4" s="1"/>
      <c r="BL4" s="4">
        <v>1</v>
      </c>
      <c r="BM4" s="1"/>
      <c r="BN4" s="1"/>
      <c r="BO4" s="1"/>
      <c r="BP4" s="1"/>
    </row>
    <row r="5" spans="1:68" ht="15.75" thickBot="1" x14ac:dyDescent="0.3">
      <c r="A5" s="3">
        <v>45388.641087962962</v>
      </c>
      <c r="B5" s="12" t="s">
        <v>7</v>
      </c>
      <c r="C5" s="1" t="s">
        <v>11</v>
      </c>
      <c r="D5" s="1">
        <f t="shared" si="0"/>
        <v>1150000</v>
      </c>
      <c r="E5" s="1" t="s">
        <v>27</v>
      </c>
      <c r="F5" s="2" t="s">
        <v>43</v>
      </c>
      <c r="G5" s="4">
        <v>1</v>
      </c>
      <c r="H5" s="1"/>
      <c r="I5" s="1"/>
      <c r="J5" s="1"/>
      <c r="K5" s="1"/>
      <c r="L5" s="1"/>
      <c r="M5" s="1"/>
      <c r="N5" s="4">
        <v>4</v>
      </c>
      <c r="O5" s="1"/>
      <c r="P5" s="1"/>
      <c r="Q5" s="1"/>
      <c r="R5" s="1"/>
      <c r="S5" s="1"/>
      <c r="T5" s="1"/>
      <c r="U5" s="4">
        <v>2</v>
      </c>
      <c r="V5" s="1"/>
      <c r="W5" s="4">
        <v>1</v>
      </c>
      <c r="X5" s="1"/>
      <c r="Y5" s="1"/>
      <c r="Z5" s="4">
        <v>2</v>
      </c>
      <c r="AA5" s="4">
        <v>1</v>
      </c>
      <c r="AB5" s="4">
        <v>2</v>
      </c>
      <c r="AC5" s="4">
        <v>2</v>
      </c>
      <c r="AD5" s="1"/>
      <c r="AE5" s="1"/>
      <c r="AF5" s="1"/>
      <c r="AG5" s="1"/>
      <c r="AH5" s="4">
        <v>2</v>
      </c>
      <c r="AI5" s="1"/>
      <c r="AJ5" s="1"/>
      <c r="AK5" s="4">
        <v>2</v>
      </c>
      <c r="AL5" s="4">
        <v>2</v>
      </c>
      <c r="AM5" s="4">
        <v>2</v>
      </c>
      <c r="AN5" s="4">
        <v>1</v>
      </c>
      <c r="AO5" s="1"/>
      <c r="AP5" s="4">
        <v>4</v>
      </c>
      <c r="AQ5" s="4">
        <v>3</v>
      </c>
      <c r="AR5" s="4">
        <v>2</v>
      </c>
      <c r="AS5" s="1"/>
      <c r="AT5" s="1"/>
      <c r="AU5" s="4">
        <v>2</v>
      </c>
      <c r="AV5" s="4">
        <v>2</v>
      </c>
      <c r="AW5" s="1"/>
      <c r="AX5" s="1"/>
      <c r="AY5" s="4">
        <v>3</v>
      </c>
      <c r="AZ5" s="1"/>
      <c r="BA5" s="4">
        <v>3</v>
      </c>
      <c r="BB5" s="1"/>
      <c r="BC5" s="4">
        <v>2</v>
      </c>
      <c r="BD5" s="4">
        <v>2</v>
      </c>
      <c r="BE5" s="4">
        <v>2</v>
      </c>
      <c r="BF5" s="1"/>
      <c r="BG5" s="1"/>
      <c r="BH5" s="1"/>
      <c r="BI5" s="1"/>
      <c r="BJ5" s="1"/>
      <c r="BK5" s="1"/>
      <c r="BL5" s="4">
        <v>1</v>
      </c>
      <c r="BM5" s="4">
        <v>3</v>
      </c>
      <c r="BN5" s="1"/>
      <c r="BO5" s="1"/>
      <c r="BP5" s="1"/>
    </row>
    <row r="6" spans="1:68" ht="15.75" thickBot="1" x14ac:dyDescent="0.3">
      <c r="A6" s="3">
        <v>45389.921446759261</v>
      </c>
      <c r="B6" s="12" t="s">
        <v>7</v>
      </c>
      <c r="C6" s="1" t="s">
        <v>12</v>
      </c>
      <c r="D6" s="1">
        <f t="shared" si="0"/>
        <v>1200000</v>
      </c>
      <c r="E6" s="1" t="s">
        <v>28</v>
      </c>
      <c r="F6" s="2" t="s">
        <v>44</v>
      </c>
      <c r="G6" s="1"/>
      <c r="H6" s="1"/>
      <c r="I6" s="1"/>
      <c r="J6" s="1"/>
      <c r="K6" s="1"/>
      <c r="L6" s="1"/>
      <c r="M6" s="1"/>
      <c r="N6" s="4">
        <v>4</v>
      </c>
      <c r="O6" s="1"/>
      <c r="P6" s="1"/>
      <c r="Q6" s="1"/>
      <c r="R6" s="4">
        <v>2</v>
      </c>
      <c r="S6" s="1"/>
      <c r="T6" s="1"/>
      <c r="U6" s="1"/>
      <c r="V6" s="1"/>
      <c r="W6" s="1"/>
      <c r="X6" s="4">
        <v>1</v>
      </c>
      <c r="Y6" s="1"/>
      <c r="Z6" s="1"/>
      <c r="AA6" s="1"/>
      <c r="AB6" s="4">
        <v>3</v>
      </c>
      <c r="AC6" s="4">
        <v>1</v>
      </c>
      <c r="AD6" s="1"/>
      <c r="AE6" s="1" t="s">
        <v>6</v>
      </c>
      <c r="AF6" s="1"/>
      <c r="AG6" s="1"/>
      <c r="AH6" s="1"/>
      <c r="AI6" s="1"/>
      <c r="AJ6" s="1"/>
      <c r="AK6" s="1"/>
      <c r="AL6" s="1"/>
      <c r="AM6" s="1"/>
      <c r="AN6" s="4">
        <v>2</v>
      </c>
      <c r="AO6" s="4">
        <v>2</v>
      </c>
      <c r="AP6" s="4">
        <v>2</v>
      </c>
      <c r="AQ6" s="4">
        <v>3</v>
      </c>
      <c r="AR6" s="4">
        <v>2</v>
      </c>
      <c r="AS6" s="4">
        <v>2</v>
      </c>
      <c r="AT6" s="1"/>
      <c r="AU6" s="4">
        <v>3</v>
      </c>
      <c r="AV6" s="1"/>
      <c r="AW6" s="1"/>
      <c r="AX6" s="1"/>
      <c r="AY6" s="4">
        <v>2</v>
      </c>
      <c r="AZ6" s="4">
        <v>2</v>
      </c>
      <c r="BA6" s="4">
        <v>3</v>
      </c>
      <c r="BB6" s="4">
        <v>2</v>
      </c>
      <c r="BC6" s="1"/>
      <c r="BD6" s="4">
        <v>2</v>
      </c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</row>
    <row r="7" spans="1:68" ht="15.75" thickBot="1" x14ac:dyDescent="0.3">
      <c r="A7" s="3">
        <v>45391.373379629629</v>
      </c>
      <c r="B7" s="12" t="s">
        <v>7</v>
      </c>
      <c r="C7" s="1" t="s">
        <v>13</v>
      </c>
      <c r="D7" s="1">
        <f t="shared" si="0"/>
        <v>1250000</v>
      </c>
      <c r="E7" s="1" t="s">
        <v>29</v>
      </c>
      <c r="F7" s="2" t="s">
        <v>45</v>
      </c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4">
        <v>1</v>
      </c>
      <c r="Z7" s="1"/>
      <c r="AA7" s="1"/>
      <c r="AB7" s="1"/>
      <c r="AC7" s="1"/>
      <c r="AD7" s="1"/>
      <c r="AE7" s="4">
        <v>4</v>
      </c>
      <c r="AF7" s="4">
        <v>1</v>
      </c>
      <c r="AG7" s="1"/>
      <c r="AH7" s="1"/>
      <c r="AI7" s="1"/>
      <c r="AJ7" s="1"/>
      <c r="AK7" s="1"/>
      <c r="AL7" s="1"/>
      <c r="AM7" s="1"/>
      <c r="AN7" s="4">
        <v>4</v>
      </c>
      <c r="AO7" s="4">
        <v>3</v>
      </c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4">
        <v>1</v>
      </c>
      <c r="BM7" s="1"/>
      <c r="BN7" s="1"/>
      <c r="BO7" s="1"/>
      <c r="BP7" s="4">
        <v>1</v>
      </c>
    </row>
    <row r="8" spans="1:68" ht="15.75" thickBot="1" x14ac:dyDescent="0.3">
      <c r="A8" s="3">
        <v>45391.810798611114</v>
      </c>
      <c r="B8" s="12" t="s">
        <v>7</v>
      </c>
      <c r="C8" s="1" t="s">
        <v>14</v>
      </c>
      <c r="D8" s="1">
        <f t="shared" si="0"/>
        <v>1300000</v>
      </c>
      <c r="E8" s="1" t="s">
        <v>30</v>
      </c>
      <c r="F8" s="2" t="s">
        <v>46</v>
      </c>
      <c r="G8" s="1"/>
      <c r="H8" s="1"/>
      <c r="I8" s="1"/>
      <c r="J8" s="1"/>
      <c r="K8" s="1"/>
      <c r="L8" s="1"/>
      <c r="M8" s="1"/>
      <c r="N8" s="4">
        <v>3</v>
      </c>
      <c r="O8" s="4">
        <v>3</v>
      </c>
      <c r="P8" s="1"/>
      <c r="Q8" s="1"/>
      <c r="R8" s="1"/>
      <c r="S8" s="1"/>
      <c r="T8" s="1"/>
      <c r="U8" s="1"/>
      <c r="V8" s="1"/>
      <c r="W8" s="1"/>
      <c r="X8" s="1"/>
      <c r="Y8" s="4">
        <v>1</v>
      </c>
      <c r="Z8" s="1"/>
      <c r="AA8" s="1"/>
      <c r="AB8" s="4">
        <v>1</v>
      </c>
      <c r="AC8" s="1"/>
      <c r="AD8" s="1"/>
      <c r="AE8" s="1"/>
      <c r="AF8" s="1"/>
      <c r="AG8" s="1"/>
      <c r="AH8" s="1"/>
      <c r="AI8" s="1"/>
      <c r="AJ8" s="1"/>
      <c r="AK8" s="1"/>
      <c r="AL8" s="1"/>
      <c r="AM8" s="4">
        <v>2</v>
      </c>
      <c r="AN8" s="4">
        <v>1</v>
      </c>
      <c r="AO8" s="4">
        <v>1</v>
      </c>
      <c r="AP8" s="4">
        <v>1</v>
      </c>
      <c r="AQ8" s="4">
        <v>1</v>
      </c>
      <c r="AR8" s="4">
        <v>1</v>
      </c>
      <c r="AS8" s="1"/>
      <c r="AT8" s="1"/>
      <c r="AU8" s="4">
        <v>1</v>
      </c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4">
        <v>1</v>
      </c>
      <c r="BO8" s="1"/>
      <c r="BP8" s="1"/>
    </row>
    <row r="9" spans="1:68" ht="15.75" thickBot="1" x14ac:dyDescent="0.3">
      <c r="A9" s="1"/>
      <c r="B9" s="12" t="s">
        <v>7</v>
      </c>
      <c r="C9" s="1" t="s">
        <v>15</v>
      </c>
      <c r="D9" s="1">
        <f t="shared" si="0"/>
        <v>1350000</v>
      </c>
      <c r="E9" s="1" t="s">
        <v>31</v>
      </c>
      <c r="F9" s="2" t="s">
        <v>47</v>
      </c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4">
        <v>1</v>
      </c>
      <c r="AO9" s="4">
        <v>2</v>
      </c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4">
        <v>1</v>
      </c>
      <c r="BF9" s="1"/>
      <c r="BG9" s="4">
        <v>1</v>
      </c>
      <c r="BH9" s="1"/>
      <c r="BI9" s="1"/>
      <c r="BJ9" s="4">
        <v>2</v>
      </c>
      <c r="BK9" s="1"/>
      <c r="BL9" s="1"/>
      <c r="BM9" s="1"/>
      <c r="BN9" s="1"/>
      <c r="BO9" s="1"/>
      <c r="BP9" s="1"/>
    </row>
    <row r="10" spans="1:68" ht="15.75" thickBot="1" x14ac:dyDescent="0.3">
      <c r="A10" s="1"/>
      <c r="B10" s="12" t="s">
        <v>7</v>
      </c>
      <c r="C10" s="1" t="s">
        <v>16</v>
      </c>
      <c r="D10" s="1">
        <f t="shared" si="0"/>
        <v>1400000</v>
      </c>
      <c r="E10" s="1" t="s">
        <v>32</v>
      </c>
      <c r="F10" s="2" t="s">
        <v>48</v>
      </c>
      <c r="G10" s="1"/>
      <c r="H10" s="1"/>
      <c r="I10" s="1"/>
      <c r="J10" s="1"/>
      <c r="K10" s="1"/>
      <c r="L10" s="1"/>
      <c r="M10" s="1"/>
      <c r="N10" s="4">
        <v>6</v>
      </c>
      <c r="O10" s="1"/>
      <c r="P10" s="1"/>
      <c r="Q10" s="1"/>
      <c r="R10" s="1"/>
      <c r="S10" s="1"/>
      <c r="T10" s="1"/>
      <c r="U10" s="1"/>
      <c r="V10" s="1"/>
      <c r="W10" s="1"/>
      <c r="X10" s="1"/>
      <c r="Y10" s="4">
        <v>1</v>
      </c>
      <c r="Z10" s="1"/>
      <c r="AA10" s="4">
        <v>1</v>
      </c>
      <c r="AB10" s="4">
        <v>1</v>
      </c>
      <c r="AC10" s="4">
        <v>1</v>
      </c>
      <c r="AD10" s="1"/>
      <c r="AE10" s="4">
        <v>1</v>
      </c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4">
        <v>3</v>
      </c>
      <c r="AZ10" s="4">
        <v>1</v>
      </c>
      <c r="BA10" s="4">
        <v>1</v>
      </c>
      <c r="BB10" s="1"/>
      <c r="BC10" s="1"/>
      <c r="BD10" s="1"/>
      <c r="BE10" s="4">
        <v>1</v>
      </c>
      <c r="BF10" s="1"/>
      <c r="BG10" s="4">
        <v>1</v>
      </c>
      <c r="BH10" s="1"/>
      <c r="BI10" s="1"/>
      <c r="BJ10" s="1"/>
      <c r="BK10" s="1"/>
      <c r="BL10" s="1"/>
      <c r="BM10" s="1"/>
      <c r="BN10" s="1"/>
      <c r="BO10" s="1"/>
      <c r="BP10" s="1"/>
    </row>
    <row r="11" spans="1:68" ht="15.75" thickBot="1" x14ac:dyDescent="0.3">
      <c r="A11" s="1"/>
      <c r="B11" s="12" t="s">
        <v>7</v>
      </c>
      <c r="C11" s="1" t="s">
        <v>17</v>
      </c>
      <c r="D11" s="1">
        <f t="shared" si="0"/>
        <v>1450000</v>
      </c>
      <c r="E11" s="1" t="s">
        <v>33</v>
      </c>
      <c r="F11" s="2" t="s">
        <v>49</v>
      </c>
      <c r="G11" s="1"/>
      <c r="H11" s="1"/>
      <c r="I11" s="1"/>
      <c r="J11" s="4">
        <v>1</v>
      </c>
      <c r="K11" s="4">
        <v>2</v>
      </c>
      <c r="L11" s="1"/>
      <c r="M11" s="1"/>
      <c r="N11" s="1"/>
      <c r="O11" s="1"/>
      <c r="P11" s="4">
        <v>4</v>
      </c>
      <c r="Q11" s="1"/>
      <c r="R11" s="1"/>
      <c r="S11" s="1"/>
      <c r="T11" s="1"/>
      <c r="U11" s="1"/>
      <c r="V11" s="4">
        <v>2</v>
      </c>
      <c r="W11" s="1"/>
      <c r="X11" s="1"/>
      <c r="Y11" s="1"/>
      <c r="Z11" s="1"/>
      <c r="AA11" s="4">
        <v>1</v>
      </c>
      <c r="AB11" s="4">
        <v>3</v>
      </c>
      <c r="AC11" s="1"/>
      <c r="AD11" s="1"/>
      <c r="AE11" s="4">
        <v>5</v>
      </c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4">
        <v>3</v>
      </c>
      <c r="AR11" s="4">
        <v>3</v>
      </c>
      <c r="AS11" s="4">
        <v>3</v>
      </c>
      <c r="AT11" s="4">
        <v>3</v>
      </c>
      <c r="AU11" s="1"/>
      <c r="AV11" s="1"/>
      <c r="AW11" s="1"/>
      <c r="AX11" s="4">
        <v>4</v>
      </c>
      <c r="AY11" s="1"/>
      <c r="AZ11" s="1"/>
      <c r="BA11" s="1"/>
      <c r="BB11" s="1"/>
      <c r="BC11" s="1"/>
      <c r="BD11" s="1"/>
      <c r="BE11" s="4">
        <v>1</v>
      </c>
      <c r="BF11" s="1"/>
      <c r="BG11" s="1"/>
      <c r="BH11" s="1"/>
      <c r="BI11" s="1"/>
      <c r="BJ11" s="4">
        <v>1</v>
      </c>
      <c r="BK11" s="1"/>
      <c r="BL11" s="4">
        <v>1</v>
      </c>
      <c r="BM11" s="1"/>
      <c r="BN11" s="1"/>
      <c r="BO11" s="1"/>
      <c r="BP11" s="1"/>
    </row>
    <row r="12" spans="1:68" ht="15.75" thickBot="1" x14ac:dyDescent="0.3">
      <c r="A12" s="1"/>
      <c r="B12" s="12" t="s">
        <v>7</v>
      </c>
      <c r="C12" s="1" t="s">
        <v>18</v>
      </c>
      <c r="D12" s="1">
        <f t="shared" si="0"/>
        <v>1500000</v>
      </c>
      <c r="E12" s="1" t="s">
        <v>34</v>
      </c>
      <c r="F12" s="2" t="s">
        <v>50</v>
      </c>
      <c r="G12" s="1"/>
      <c r="H12" s="1"/>
      <c r="I12" s="1"/>
      <c r="J12" s="1"/>
      <c r="K12" s="1"/>
      <c r="L12" s="4">
        <v>2</v>
      </c>
      <c r="M12" s="1"/>
      <c r="N12" s="1"/>
      <c r="O12" s="4">
        <v>2</v>
      </c>
      <c r="P12" s="4">
        <v>6</v>
      </c>
      <c r="Q12" s="4">
        <v>2</v>
      </c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</row>
    <row r="13" spans="1:68" ht="15.75" thickBot="1" x14ac:dyDescent="0.3">
      <c r="A13" s="1"/>
      <c r="B13" s="12" t="s">
        <v>7</v>
      </c>
      <c r="C13" s="1" t="s">
        <v>19</v>
      </c>
      <c r="D13" s="1">
        <f t="shared" si="0"/>
        <v>1550000</v>
      </c>
      <c r="E13" s="1" t="s">
        <v>35</v>
      </c>
      <c r="F13" s="2" t="s">
        <v>51</v>
      </c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4">
        <v>1</v>
      </c>
      <c r="X13" s="4">
        <v>1</v>
      </c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4">
        <v>1</v>
      </c>
      <c r="AQ13" s="4">
        <v>1</v>
      </c>
      <c r="AR13" s="4">
        <v>1</v>
      </c>
      <c r="AS13" s="1"/>
      <c r="AT13" s="4">
        <v>1</v>
      </c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</row>
    <row r="14" spans="1:68" ht="15.75" thickBot="1" x14ac:dyDescent="0.3">
      <c r="A14" s="1"/>
      <c r="B14" s="12" t="s">
        <v>7</v>
      </c>
      <c r="C14" s="1" t="s">
        <v>20</v>
      </c>
      <c r="D14" s="1">
        <f t="shared" si="0"/>
        <v>1600000</v>
      </c>
      <c r="E14" s="1" t="s">
        <v>36</v>
      </c>
      <c r="F14" s="2" t="s">
        <v>52</v>
      </c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4">
        <v>2</v>
      </c>
      <c r="AC14" s="1"/>
      <c r="AD14" s="1"/>
      <c r="AE14" s="4">
        <v>2</v>
      </c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4">
        <v>1</v>
      </c>
      <c r="BA14" s="1"/>
      <c r="BB14" s="1"/>
      <c r="BC14" s="1"/>
      <c r="BD14" s="1"/>
      <c r="BE14" s="4">
        <v>1</v>
      </c>
      <c r="BF14" s="1"/>
      <c r="BG14" s="1"/>
      <c r="BH14" s="1"/>
      <c r="BI14" s="1"/>
      <c r="BJ14" s="1"/>
      <c r="BK14" s="1"/>
      <c r="BL14" s="4">
        <v>1</v>
      </c>
      <c r="BM14" s="1"/>
      <c r="BN14" s="1"/>
      <c r="BO14" s="1"/>
      <c r="BP14" s="1"/>
    </row>
    <row r="15" spans="1:68" ht="15.75" thickBot="1" x14ac:dyDescent="0.3">
      <c r="A15" s="1"/>
      <c r="B15" s="12" t="s">
        <v>7</v>
      </c>
      <c r="C15" s="1" t="s">
        <v>21</v>
      </c>
      <c r="D15" s="1">
        <f t="shared" si="0"/>
        <v>1650000</v>
      </c>
      <c r="E15" s="1" t="s">
        <v>37</v>
      </c>
      <c r="F15" s="2" t="s">
        <v>53</v>
      </c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4">
        <v>4</v>
      </c>
      <c r="AC15" s="4">
        <v>3</v>
      </c>
      <c r="AD15" s="1"/>
      <c r="AE15" s="1"/>
      <c r="AF15" s="1"/>
      <c r="AG15" s="1"/>
      <c r="AH15" s="1"/>
      <c r="AI15" s="1"/>
      <c r="AJ15" s="1"/>
      <c r="AK15" s="1"/>
      <c r="AL15" s="1"/>
      <c r="AM15" s="4">
        <v>5</v>
      </c>
      <c r="AN15" s="1"/>
      <c r="AO15" s="4">
        <v>2</v>
      </c>
      <c r="AP15" s="1"/>
      <c r="AQ15" s="1"/>
      <c r="AR15" s="1"/>
      <c r="AS15" s="1"/>
      <c r="AT15" s="1"/>
      <c r="AU15" s="1"/>
      <c r="AV15" s="1"/>
      <c r="AW15" s="1"/>
      <c r="AX15" s="1"/>
      <c r="AY15" s="4">
        <v>3</v>
      </c>
      <c r="AZ15" s="1"/>
      <c r="BA15" s="4">
        <v>3</v>
      </c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4">
        <v>1</v>
      </c>
      <c r="BM15" s="1"/>
      <c r="BN15" s="1"/>
      <c r="BO15" s="1"/>
      <c r="BP15" s="1"/>
    </row>
    <row r="16" spans="1:68" ht="15.75" thickBot="1" x14ac:dyDescent="0.3">
      <c r="A16" s="1"/>
      <c r="B16" s="1"/>
      <c r="C16" s="1" t="s">
        <v>22</v>
      </c>
      <c r="D16" s="1">
        <f t="shared" si="0"/>
        <v>1700000</v>
      </c>
      <c r="E16" s="1" t="s">
        <v>38</v>
      </c>
      <c r="F16" s="2" t="s">
        <v>54</v>
      </c>
      <c r="G16" s="1"/>
      <c r="H16" s="1"/>
      <c r="I16" s="1"/>
      <c r="J16" s="1"/>
      <c r="K16" s="1"/>
      <c r="L16" s="4">
        <v>2</v>
      </c>
      <c r="M16" s="1"/>
      <c r="N16" s="4">
        <v>1</v>
      </c>
      <c r="O16" s="4">
        <v>1</v>
      </c>
      <c r="P16" s="4">
        <v>1</v>
      </c>
      <c r="Q16" s="4">
        <v>1</v>
      </c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</row>
    <row r="17" spans="1:68" ht="15.75" thickBot="1" x14ac:dyDescent="0.3">
      <c r="A17" s="1"/>
      <c r="B17" s="1"/>
      <c r="C17" s="1" t="s">
        <v>23</v>
      </c>
      <c r="D17" s="1">
        <f t="shared" si="0"/>
        <v>1750000</v>
      </c>
      <c r="E17" s="1" t="s">
        <v>39</v>
      </c>
      <c r="F17" s="2" t="s">
        <v>55</v>
      </c>
      <c r="G17" s="1"/>
      <c r="H17" s="1"/>
      <c r="I17" s="1"/>
      <c r="J17" s="1"/>
      <c r="K17" s="1"/>
      <c r="L17" s="1"/>
      <c r="M17" s="1"/>
      <c r="N17" s="1"/>
      <c r="O17" s="1"/>
      <c r="P17" s="4">
        <v>12</v>
      </c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4">
        <v>2</v>
      </c>
      <c r="BF17" s="4">
        <v>2</v>
      </c>
      <c r="BG17" s="1"/>
      <c r="BH17" s="1"/>
      <c r="BI17" s="1"/>
      <c r="BJ17" s="1"/>
      <c r="BK17" s="4">
        <v>2</v>
      </c>
      <c r="BL17" s="1"/>
      <c r="BM17" s="1"/>
      <c r="BN17" s="1"/>
      <c r="BO17" s="1"/>
      <c r="BP17" s="1"/>
    </row>
  </sheetData>
  <phoneticPr fontId="4" type="noConversion"/>
  <hyperlinks>
    <hyperlink ref="B2" r:id="rId1" xr:uid="{AB47F640-CE8A-4E60-BFB8-425DA16DFE7D}"/>
    <hyperlink ref="B3:B15" r:id="rId2" display="A@mail,fr" xr:uid="{EE446CF4-8743-4D8F-8EBB-C6D5D78EE5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3FFB1-637C-4C90-8BF2-D458075F8779}">
  <sheetPr codeName="Feuil3"/>
  <dimension ref="A1:R68"/>
  <sheetViews>
    <sheetView topLeftCell="A9" workbookViewId="0">
      <selection activeCell="D73" sqref="D73"/>
    </sheetView>
  </sheetViews>
  <sheetFormatPr baseColWidth="10" defaultRowHeight="15" x14ac:dyDescent="0.25"/>
  <cols>
    <col min="1" max="1" width="17.28515625" customWidth="1"/>
    <col min="2" max="2" width="13.42578125" style="11" customWidth="1"/>
    <col min="3" max="17" width="13.42578125" customWidth="1"/>
  </cols>
  <sheetData>
    <row r="1" spans="1:18" x14ac:dyDescent="0.25">
      <c r="A1" s="7" t="s">
        <v>0</v>
      </c>
      <c r="B1" s="8">
        <v>45379.904189814813</v>
      </c>
      <c r="C1" s="8">
        <v>45385.837916666664</v>
      </c>
      <c r="D1" s="8">
        <v>45388.449259259258</v>
      </c>
      <c r="E1" s="8">
        <v>45388.641087962962</v>
      </c>
      <c r="F1" s="8">
        <v>45389.921446759261</v>
      </c>
      <c r="G1" s="8">
        <v>45391.373379629629</v>
      </c>
      <c r="H1" s="8">
        <v>45391.810798611114</v>
      </c>
      <c r="I1" s="7"/>
      <c r="J1" s="7"/>
      <c r="K1" s="7"/>
      <c r="L1" s="7"/>
      <c r="M1" s="7"/>
      <c r="N1" s="7"/>
      <c r="O1" s="7"/>
      <c r="P1" s="7"/>
      <c r="Q1" s="7"/>
    </row>
    <row r="2" spans="1:18" x14ac:dyDescent="0.25">
      <c r="A2" s="7" t="s">
        <v>1</v>
      </c>
      <c r="B2" s="23" t="s">
        <v>7</v>
      </c>
      <c r="C2" s="23" t="s">
        <v>7</v>
      </c>
      <c r="D2" s="23" t="s">
        <v>7</v>
      </c>
      <c r="E2" s="23" t="s">
        <v>7</v>
      </c>
      <c r="F2" s="23" t="s">
        <v>7</v>
      </c>
      <c r="G2" s="23" t="s">
        <v>7</v>
      </c>
      <c r="H2" s="23" t="s">
        <v>7</v>
      </c>
      <c r="I2" s="23" t="s">
        <v>7</v>
      </c>
      <c r="J2" s="23" t="s">
        <v>7</v>
      </c>
      <c r="K2" s="23" t="s">
        <v>7</v>
      </c>
      <c r="L2" s="23" t="s">
        <v>7</v>
      </c>
      <c r="M2" s="23" t="s">
        <v>7</v>
      </c>
      <c r="N2" s="23" t="s">
        <v>7</v>
      </c>
      <c r="O2" s="23" t="s">
        <v>7</v>
      </c>
      <c r="P2" s="7"/>
      <c r="Q2" s="7"/>
    </row>
    <row r="3" spans="1:18" x14ac:dyDescent="0.25">
      <c r="A3" s="7" t="s">
        <v>2</v>
      </c>
      <c r="B3" s="7" t="s">
        <v>8</v>
      </c>
      <c r="C3" s="7" t="s">
        <v>9</v>
      </c>
      <c r="D3" s="7" t="s">
        <v>10</v>
      </c>
      <c r="E3" s="7" t="s">
        <v>11</v>
      </c>
      <c r="F3" s="7" t="s">
        <v>12</v>
      </c>
      <c r="G3" s="7" t="s">
        <v>13</v>
      </c>
      <c r="H3" s="7" t="s">
        <v>14</v>
      </c>
      <c r="I3" s="7" t="s">
        <v>15</v>
      </c>
      <c r="J3" s="7" t="s">
        <v>16</v>
      </c>
      <c r="K3" s="7" t="s">
        <v>17</v>
      </c>
      <c r="L3" s="7" t="s">
        <v>18</v>
      </c>
      <c r="M3" s="7" t="s">
        <v>19</v>
      </c>
      <c r="N3" s="7" t="s">
        <v>20</v>
      </c>
      <c r="O3" s="7" t="s">
        <v>21</v>
      </c>
      <c r="P3" s="7" t="s">
        <v>22</v>
      </c>
      <c r="Q3" s="7" t="s">
        <v>23</v>
      </c>
    </row>
    <row r="4" spans="1:18" ht="25.5" x14ac:dyDescent="0.25">
      <c r="A4" s="7" t="s">
        <v>3</v>
      </c>
      <c r="B4" s="7">
        <v>1000000</v>
      </c>
      <c r="C4" s="7">
        <f>B4+50000</f>
        <v>1050000</v>
      </c>
      <c r="D4" s="7">
        <f>C4+50000</f>
        <v>1100000</v>
      </c>
      <c r="E4" s="7">
        <f>D4+50000</f>
        <v>1150000</v>
      </c>
      <c r="F4" s="7">
        <f>E4+50000</f>
        <v>1200000</v>
      </c>
      <c r="G4" s="7">
        <f>F4+50000</f>
        <v>1250000</v>
      </c>
      <c r="H4" s="7">
        <f>G4+50000</f>
        <v>1300000</v>
      </c>
      <c r="I4" s="7">
        <f>H4+50000</f>
        <v>1350000</v>
      </c>
      <c r="J4" s="7">
        <f>I4+50000</f>
        <v>1400000</v>
      </c>
      <c r="K4" s="7">
        <f>J4+50000</f>
        <v>1450000</v>
      </c>
      <c r="L4" s="7">
        <f>K4+50000</f>
        <v>1500000</v>
      </c>
      <c r="M4" s="7">
        <f>L4+50000</f>
        <v>1550000</v>
      </c>
      <c r="N4" s="7">
        <f>M4+50000</f>
        <v>1600000</v>
      </c>
      <c r="O4" s="7">
        <f>N4+50000</f>
        <v>1650000</v>
      </c>
      <c r="P4" s="7">
        <f>O4+50000</f>
        <v>1700000</v>
      </c>
      <c r="Q4" s="7">
        <f>P4+50000</f>
        <v>1750000</v>
      </c>
    </row>
    <row r="5" spans="1:18" ht="76.5" x14ac:dyDescent="0.25">
      <c r="A5" s="7" t="s">
        <v>4</v>
      </c>
      <c r="B5" s="7" t="s">
        <v>24</v>
      </c>
      <c r="C5" s="7" t="s">
        <v>25</v>
      </c>
      <c r="D5" s="7" t="s">
        <v>26</v>
      </c>
      <c r="E5" s="7" t="s">
        <v>27</v>
      </c>
      <c r="F5" s="7" t="s">
        <v>28</v>
      </c>
      <c r="G5" s="7" t="s">
        <v>29</v>
      </c>
      <c r="H5" s="7" t="s">
        <v>30</v>
      </c>
      <c r="I5" s="7" t="s">
        <v>31</v>
      </c>
      <c r="J5" s="7" t="s">
        <v>32</v>
      </c>
      <c r="K5" s="7" t="s">
        <v>33</v>
      </c>
      <c r="L5" s="7" t="s">
        <v>34</v>
      </c>
      <c r="M5" s="7" t="s">
        <v>35</v>
      </c>
      <c r="N5" s="7" t="s">
        <v>36</v>
      </c>
      <c r="O5" s="7" t="s">
        <v>37</v>
      </c>
      <c r="P5" s="7" t="s">
        <v>38</v>
      </c>
      <c r="Q5" s="7" t="s">
        <v>39</v>
      </c>
    </row>
    <row r="6" spans="1:18" ht="76.5" x14ac:dyDescent="0.25">
      <c r="A6" s="7" t="s">
        <v>5</v>
      </c>
      <c r="B6" s="9" t="s">
        <v>40</v>
      </c>
      <c r="C6" s="9" t="s">
        <v>41</v>
      </c>
      <c r="D6" s="9" t="s">
        <v>42</v>
      </c>
      <c r="E6" s="9" t="s">
        <v>43</v>
      </c>
      <c r="F6" s="9" t="s">
        <v>44</v>
      </c>
      <c r="G6" s="9" t="s">
        <v>45</v>
      </c>
      <c r="H6" s="9" t="s">
        <v>46</v>
      </c>
      <c r="I6" s="9" t="s">
        <v>47</v>
      </c>
      <c r="J6" s="9" t="s">
        <v>48</v>
      </c>
      <c r="K6" s="9" t="s">
        <v>49</v>
      </c>
      <c r="L6" s="9" t="s">
        <v>50</v>
      </c>
      <c r="M6" s="9" t="s">
        <v>51</v>
      </c>
      <c r="N6" s="9" t="s">
        <v>52</v>
      </c>
      <c r="O6" s="9" t="s">
        <v>53</v>
      </c>
      <c r="P6" s="9" t="s">
        <v>54</v>
      </c>
      <c r="Q6" s="9" t="s">
        <v>55</v>
      </c>
    </row>
    <row r="7" spans="1:18" x14ac:dyDescent="0.25">
      <c r="A7" s="7" t="s">
        <v>56</v>
      </c>
      <c r="B7" s="7"/>
      <c r="C7" s="7"/>
      <c r="D7" s="7"/>
      <c r="E7" s="7">
        <v>1</v>
      </c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>
        <f>SUM(B7:Q7)</f>
        <v>1</v>
      </c>
    </row>
    <row r="8" spans="1:18" ht="25.5" x14ac:dyDescent="0.25">
      <c r="A8" s="7" t="s">
        <v>57</v>
      </c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>
        <f t="shared" ref="R8:R68" si="0">SUM(B8:Q8)</f>
        <v>0</v>
      </c>
    </row>
    <row r="9" spans="1:18" ht="25.5" x14ac:dyDescent="0.25">
      <c r="A9" s="7" t="s">
        <v>58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>
        <f t="shared" si="0"/>
        <v>0</v>
      </c>
    </row>
    <row r="10" spans="1:18" ht="25.5" x14ac:dyDescent="0.25">
      <c r="A10" s="7" t="s">
        <v>59</v>
      </c>
      <c r="B10" s="7"/>
      <c r="C10" s="7">
        <v>5</v>
      </c>
      <c r="D10" s="7"/>
      <c r="E10" s="7"/>
      <c r="F10" s="7"/>
      <c r="G10" s="7"/>
      <c r="H10" s="7"/>
      <c r="I10" s="7"/>
      <c r="J10" s="7"/>
      <c r="K10" s="7">
        <v>1</v>
      </c>
      <c r="L10" s="7"/>
      <c r="M10" s="7"/>
      <c r="N10" s="7"/>
      <c r="O10" s="7"/>
      <c r="P10" s="7"/>
      <c r="Q10" s="7"/>
      <c r="R10">
        <f t="shared" si="0"/>
        <v>6</v>
      </c>
    </row>
    <row r="11" spans="1:18" ht="25.5" x14ac:dyDescent="0.25">
      <c r="A11" s="7" t="s">
        <v>60</v>
      </c>
      <c r="B11" s="7"/>
      <c r="C11" s="7"/>
      <c r="D11" s="7"/>
      <c r="E11" s="7"/>
      <c r="F11" s="7"/>
      <c r="G11" s="7"/>
      <c r="H11" s="7"/>
      <c r="I11" s="7"/>
      <c r="J11" s="7"/>
      <c r="K11" s="7">
        <v>2</v>
      </c>
      <c r="L11" s="7"/>
      <c r="M11" s="7"/>
      <c r="N11" s="7"/>
      <c r="O11" s="7"/>
      <c r="P11" s="7"/>
      <c r="Q11" s="7"/>
      <c r="R11">
        <f t="shared" si="0"/>
        <v>2</v>
      </c>
    </row>
    <row r="12" spans="1:18" x14ac:dyDescent="0.25">
      <c r="A12" s="7" t="s">
        <v>61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>
        <v>2</v>
      </c>
      <c r="M12" s="7"/>
      <c r="N12" s="7"/>
      <c r="O12" s="7"/>
      <c r="P12" s="7">
        <v>2</v>
      </c>
      <c r="Q12" s="7"/>
      <c r="R12">
        <f t="shared" si="0"/>
        <v>4</v>
      </c>
    </row>
    <row r="13" spans="1:18" x14ac:dyDescent="0.25">
      <c r="A13" s="7" t="s">
        <v>62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>
        <f t="shared" si="0"/>
        <v>0</v>
      </c>
    </row>
    <row r="14" spans="1:18" x14ac:dyDescent="0.25">
      <c r="A14" s="7" t="s">
        <v>63</v>
      </c>
      <c r="B14" s="7"/>
      <c r="C14" s="7"/>
      <c r="D14" s="7"/>
      <c r="E14" s="7">
        <v>4</v>
      </c>
      <c r="F14" s="7">
        <v>4</v>
      </c>
      <c r="G14" s="7"/>
      <c r="H14" s="7">
        <v>3</v>
      </c>
      <c r="I14" s="7"/>
      <c r="J14" s="7">
        <v>6</v>
      </c>
      <c r="K14" s="7"/>
      <c r="L14" s="7"/>
      <c r="M14" s="7"/>
      <c r="N14" s="7"/>
      <c r="O14" s="7"/>
      <c r="P14" s="7">
        <v>1</v>
      </c>
      <c r="Q14" s="7"/>
      <c r="R14">
        <f t="shared" si="0"/>
        <v>18</v>
      </c>
    </row>
    <row r="15" spans="1:18" x14ac:dyDescent="0.25">
      <c r="A15" s="7" t="s">
        <v>64</v>
      </c>
      <c r="B15" s="7"/>
      <c r="C15" s="7"/>
      <c r="D15" s="7"/>
      <c r="E15" s="7"/>
      <c r="F15" s="7"/>
      <c r="G15" s="7"/>
      <c r="H15" s="7">
        <v>3</v>
      </c>
      <c r="I15" s="7"/>
      <c r="J15" s="7"/>
      <c r="K15" s="7"/>
      <c r="L15" s="7">
        <v>2</v>
      </c>
      <c r="M15" s="7"/>
      <c r="N15" s="7"/>
      <c r="O15" s="7"/>
      <c r="P15" s="7">
        <v>1</v>
      </c>
      <c r="Q15" s="7"/>
      <c r="R15">
        <f t="shared" si="0"/>
        <v>6</v>
      </c>
    </row>
    <row r="16" spans="1:18" x14ac:dyDescent="0.25">
      <c r="A16" s="7" t="s">
        <v>65</v>
      </c>
      <c r="B16" s="7"/>
      <c r="C16" s="7"/>
      <c r="D16" s="7"/>
      <c r="E16" s="7"/>
      <c r="F16" s="7"/>
      <c r="G16" s="7"/>
      <c r="H16" s="7"/>
      <c r="I16" s="7"/>
      <c r="J16" s="7"/>
      <c r="K16" s="7">
        <v>4</v>
      </c>
      <c r="L16" s="7">
        <v>6</v>
      </c>
      <c r="M16" s="7"/>
      <c r="N16" s="7"/>
      <c r="O16" s="7"/>
      <c r="P16" s="7">
        <v>1</v>
      </c>
      <c r="Q16" s="7">
        <v>12</v>
      </c>
      <c r="R16">
        <f t="shared" si="0"/>
        <v>23</v>
      </c>
    </row>
    <row r="17" spans="1:18" ht="25.5" x14ac:dyDescent="0.25">
      <c r="A17" s="7" t="s">
        <v>66</v>
      </c>
      <c r="B17" s="7"/>
      <c r="C17" s="7"/>
      <c r="D17" s="7"/>
      <c r="E17" s="7"/>
      <c r="F17" s="7"/>
      <c r="G17" s="7"/>
      <c r="H17" s="7"/>
      <c r="I17" s="7"/>
      <c r="J17" s="7"/>
      <c r="K17" s="7"/>
      <c r="L17" s="7">
        <v>2</v>
      </c>
      <c r="M17" s="7"/>
      <c r="N17" s="7"/>
      <c r="O17" s="7"/>
      <c r="P17" s="7">
        <v>1</v>
      </c>
      <c r="Q17" s="7"/>
      <c r="R17">
        <f t="shared" si="0"/>
        <v>3</v>
      </c>
    </row>
    <row r="18" spans="1:18" x14ac:dyDescent="0.25">
      <c r="A18" s="7" t="s">
        <v>67</v>
      </c>
      <c r="B18" s="7"/>
      <c r="C18" s="7">
        <v>5</v>
      </c>
      <c r="D18" s="7"/>
      <c r="E18" s="7"/>
      <c r="F18" s="7">
        <v>2</v>
      </c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>
        <f t="shared" si="0"/>
        <v>7</v>
      </c>
    </row>
    <row r="19" spans="1:18" x14ac:dyDescent="0.25">
      <c r="A19" s="7" t="s">
        <v>68</v>
      </c>
      <c r="B19" s="7"/>
      <c r="C19" s="7">
        <v>5</v>
      </c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>
        <f t="shared" si="0"/>
        <v>5</v>
      </c>
    </row>
    <row r="20" spans="1:18" ht="25.5" x14ac:dyDescent="0.25">
      <c r="A20" s="7" t="s">
        <v>69</v>
      </c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>
        <f t="shared" si="0"/>
        <v>0</v>
      </c>
    </row>
    <row r="21" spans="1:18" x14ac:dyDescent="0.25">
      <c r="A21" s="7" t="s">
        <v>70</v>
      </c>
      <c r="B21" s="7"/>
      <c r="C21" s="7">
        <v>5</v>
      </c>
      <c r="D21" s="7"/>
      <c r="E21" s="7">
        <v>2</v>
      </c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>
        <f t="shared" si="0"/>
        <v>7</v>
      </c>
    </row>
    <row r="22" spans="1:18" ht="25.5" x14ac:dyDescent="0.25">
      <c r="A22" s="7" t="s">
        <v>71</v>
      </c>
      <c r="B22" s="7"/>
      <c r="C22" s="7"/>
      <c r="D22" s="7"/>
      <c r="E22" s="7"/>
      <c r="F22" s="7"/>
      <c r="G22" s="7"/>
      <c r="H22" s="7"/>
      <c r="I22" s="7"/>
      <c r="J22" s="7"/>
      <c r="K22" s="7">
        <v>2</v>
      </c>
      <c r="L22" s="7"/>
      <c r="M22" s="7"/>
      <c r="N22" s="7"/>
      <c r="O22" s="7"/>
      <c r="P22" s="7"/>
      <c r="Q22" s="7"/>
      <c r="R22">
        <f t="shared" si="0"/>
        <v>2</v>
      </c>
    </row>
    <row r="23" spans="1:18" x14ac:dyDescent="0.25">
      <c r="A23" s="7" t="s">
        <v>72</v>
      </c>
      <c r="B23" s="7">
        <v>1</v>
      </c>
      <c r="C23" s="7"/>
      <c r="D23" s="7">
        <v>1</v>
      </c>
      <c r="E23" s="7">
        <v>1</v>
      </c>
      <c r="F23" s="7"/>
      <c r="G23" s="7"/>
      <c r="H23" s="7"/>
      <c r="I23" s="7"/>
      <c r="J23" s="7"/>
      <c r="K23" s="7"/>
      <c r="L23" s="7"/>
      <c r="M23" s="7">
        <v>1</v>
      </c>
      <c r="N23" s="7"/>
      <c r="O23" s="7"/>
      <c r="P23" s="7"/>
      <c r="Q23" s="7"/>
      <c r="R23">
        <f t="shared" si="0"/>
        <v>4</v>
      </c>
    </row>
    <row r="24" spans="1:18" ht="25.5" x14ac:dyDescent="0.25">
      <c r="A24" s="7" t="s">
        <v>73</v>
      </c>
      <c r="B24" s="7">
        <v>1</v>
      </c>
      <c r="C24" s="7"/>
      <c r="D24" s="7">
        <v>1</v>
      </c>
      <c r="E24" s="7"/>
      <c r="F24" s="7">
        <v>1</v>
      </c>
      <c r="G24" s="7"/>
      <c r="H24" s="7"/>
      <c r="I24" s="7"/>
      <c r="J24" s="7"/>
      <c r="K24" s="7"/>
      <c r="L24" s="7"/>
      <c r="M24" s="7">
        <v>1</v>
      </c>
      <c r="N24" s="7"/>
      <c r="O24" s="7"/>
      <c r="P24" s="7"/>
      <c r="Q24" s="7"/>
      <c r="R24">
        <f t="shared" si="0"/>
        <v>4</v>
      </c>
    </row>
    <row r="25" spans="1:18" x14ac:dyDescent="0.25">
      <c r="A25" s="7" t="s">
        <v>74</v>
      </c>
      <c r="B25" s="7">
        <v>2</v>
      </c>
      <c r="C25" s="7"/>
      <c r="D25" s="7"/>
      <c r="E25" s="7"/>
      <c r="F25" s="7"/>
      <c r="G25" s="7">
        <v>1</v>
      </c>
      <c r="H25" s="7">
        <v>1</v>
      </c>
      <c r="I25" s="7"/>
      <c r="J25" s="7">
        <v>1</v>
      </c>
      <c r="K25" s="7"/>
      <c r="L25" s="7"/>
      <c r="M25" s="7"/>
      <c r="N25" s="7"/>
      <c r="O25" s="7"/>
      <c r="P25" s="7"/>
      <c r="Q25" s="7"/>
      <c r="R25">
        <f t="shared" si="0"/>
        <v>5</v>
      </c>
    </row>
    <row r="26" spans="1:18" x14ac:dyDescent="0.25">
      <c r="A26" s="7" t="s">
        <v>75</v>
      </c>
      <c r="B26" s="7">
        <v>5</v>
      </c>
      <c r="C26" s="7"/>
      <c r="D26" s="7"/>
      <c r="E26" s="7">
        <v>2</v>
      </c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>
        <f t="shared" si="0"/>
        <v>7</v>
      </c>
    </row>
    <row r="27" spans="1:18" x14ac:dyDescent="0.25">
      <c r="A27" s="7" t="s">
        <v>76</v>
      </c>
      <c r="B27" s="7">
        <v>1</v>
      </c>
      <c r="C27" s="7"/>
      <c r="D27" s="7">
        <v>1</v>
      </c>
      <c r="E27" s="7">
        <v>1</v>
      </c>
      <c r="F27" s="7"/>
      <c r="G27" s="7"/>
      <c r="H27" s="7"/>
      <c r="I27" s="7"/>
      <c r="J27" s="7">
        <v>1</v>
      </c>
      <c r="K27" s="7">
        <v>1</v>
      </c>
      <c r="L27" s="7"/>
      <c r="M27" s="7"/>
      <c r="N27" s="7"/>
      <c r="O27" s="7"/>
      <c r="P27" s="7"/>
      <c r="Q27" s="7"/>
      <c r="R27">
        <f t="shared" si="0"/>
        <v>5</v>
      </c>
    </row>
    <row r="28" spans="1:18" x14ac:dyDescent="0.25">
      <c r="A28" s="7" t="s">
        <v>76</v>
      </c>
      <c r="B28" s="7">
        <v>6</v>
      </c>
      <c r="C28" s="7"/>
      <c r="D28" s="7"/>
      <c r="E28" s="7">
        <v>2</v>
      </c>
      <c r="F28" s="7">
        <v>3</v>
      </c>
      <c r="G28" s="7"/>
      <c r="H28" s="7">
        <v>1</v>
      </c>
      <c r="I28" s="7"/>
      <c r="J28" s="7">
        <v>1</v>
      </c>
      <c r="K28" s="7">
        <v>3</v>
      </c>
      <c r="L28" s="7"/>
      <c r="M28" s="7"/>
      <c r="N28" s="7">
        <v>2</v>
      </c>
      <c r="O28" s="7">
        <v>4</v>
      </c>
      <c r="P28" s="7"/>
      <c r="Q28" s="7"/>
      <c r="R28">
        <f t="shared" si="0"/>
        <v>22</v>
      </c>
    </row>
    <row r="29" spans="1:18" x14ac:dyDescent="0.25">
      <c r="A29" s="7" t="s">
        <v>77</v>
      </c>
      <c r="B29" s="7">
        <v>5</v>
      </c>
      <c r="C29" s="7"/>
      <c r="D29" s="7">
        <v>4</v>
      </c>
      <c r="E29" s="7">
        <v>2</v>
      </c>
      <c r="F29" s="7">
        <v>1</v>
      </c>
      <c r="G29" s="7"/>
      <c r="H29" s="7"/>
      <c r="I29" s="7"/>
      <c r="J29" s="7">
        <v>1</v>
      </c>
      <c r="K29" s="7"/>
      <c r="L29" s="7"/>
      <c r="M29" s="7"/>
      <c r="N29" s="7"/>
      <c r="O29" s="7">
        <v>3</v>
      </c>
      <c r="P29" s="7"/>
      <c r="Q29" s="7"/>
      <c r="R29">
        <f t="shared" si="0"/>
        <v>16</v>
      </c>
    </row>
    <row r="30" spans="1:18" x14ac:dyDescent="0.25">
      <c r="A30" s="7" t="s">
        <v>78</v>
      </c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>
        <f t="shared" si="0"/>
        <v>0</v>
      </c>
    </row>
    <row r="31" spans="1:18" x14ac:dyDescent="0.25">
      <c r="A31" s="7" t="s">
        <v>79</v>
      </c>
      <c r="B31" s="7">
        <v>1</v>
      </c>
      <c r="C31" s="7"/>
      <c r="D31" s="7"/>
      <c r="E31" s="7"/>
      <c r="F31" s="7" t="s">
        <v>6</v>
      </c>
      <c r="G31" s="7">
        <v>4</v>
      </c>
      <c r="H31" s="7"/>
      <c r="I31" s="7"/>
      <c r="J31" s="7">
        <v>1</v>
      </c>
      <c r="K31" s="7">
        <v>5</v>
      </c>
      <c r="L31" s="7"/>
      <c r="M31" s="7"/>
      <c r="N31" s="7">
        <v>2</v>
      </c>
      <c r="O31" s="7"/>
      <c r="P31" s="7"/>
      <c r="Q31" s="7"/>
      <c r="R31">
        <f t="shared" si="0"/>
        <v>13</v>
      </c>
    </row>
    <row r="32" spans="1:18" x14ac:dyDescent="0.25">
      <c r="A32" s="7" t="s">
        <v>80</v>
      </c>
      <c r="B32" s="7"/>
      <c r="C32" s="7"/>
      <c r="D32" s="7"/>
      <c r="E32" s="7"/>
      <c r="F32" s="7"/>
      <c r="G32" s="7">
        <v>1</v>
      </c>
      <c r="H32" s="7"/>
      <c r="I32" s="7"/>
      <c r="J32" s="7"/>
      <c r="K32" s="7"/>
      <c r="L32" s="7"/>
      <c r="M32" s="7"/>
      <c r="N32" s="7"/>
      <c r="O32" s="7"/>
      <c r="P32" s="7"/>
      <c r="Q32" s="7"/>
      <c r="R32">
        <f t="shared" si="0"/>
        <v>1</v>
      </c>
    </row>
    <row r="33" spans="1:18" x14ac:dyDescent="0.25">
      <c r="A33" s="7" t="s">
        <v>81</v>
      </c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>
        <f t="shared" si="0"/>
        <v>0</v>
      </c>
    </row>
    <row r="34" spans="1:18" x14ac:dyDescent="0.25">
      <c r="A34" s="7" t="s">
        <v>82</v>
      </c>
      <c r="B34" s="7"/>
      <c r="C34" s="7"/>
      <c r="D34" s="7"/>
      <c r="E34" s="7">
        <v>2</v>
      </c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>
        <f t="shared" si="0"/>
        <v>2</v>
      </c>
    </row>
    <row r="35" spans="1:18" x14ac:dyDescent="0.25">
      <c r="A35" s="7" t="s">
        <v>83</v>
      </c>
      <c r="B35" s="7">
        <v>2</v>
      </c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>
        <f t="shared" si="0"/>
        <v>2</v>
      </c>
    </row>
    <row r="36" spans="1:18" x14ac:dyDescent="0.25">
      <c r="A36" s="7" t="s">
        <v>84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>
        <f t="shared" si="0"/>
        <v>0</v>
      </c>
    </row>
    <row r="37" spans="1:18" ht="25.5" x14ac:dyDescent="0.25">
      <c r="A37" s="7" t="s">
        <v>85</v>
      </c>
      <c r="B37" s="7"/>
      <c r="C37" s="7"/>
      <c r="D37" s="7"/>
      <c r="E37" s="7">
        <v>2</v>
      </c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>
        <f t="shared" si="0"/>
        <v>2</v>
      </c>
    </row>
    <row r="38" spans="1:18" ht="25.5" x14ac:dyDescent="0.25">
      <c r="A38" s="7" t="s">
        <v>86</v>
      </c>
      <c r="B38" s="7">
        <v>1</v>
      </c>
      <c r="C38" s="7"/>
      <c r="D38" s="7"/>
      <c r="E38" s="7">
        <v>2</v>
      </c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>
        <f t="shared" si="0"/>
        <v>3</v>
      </c>
    </row>
    <row r="39" spans="1:18" ht="25.5" x14ac:dyDescent="0.25">
      <c r="A39" s="7" t="s">
        <v>87</v>
      </c>
      <c r="B39" s="7">
        <v>15</v>
      </c>
      <c r="C39" s="7"/>
      <c r="D39" s="7"/>
      <c r="E39" s="7">
        <v>2</v>
      </c>
      <c r="F39" s="7"/>
      <c r="G39" s="7"/>
      <c r="H39" s="7">
        <v>2</v>
      </c>
      <c r="I39" s="7"/>
      <c r="J39" s="7"/>
      <c r="K39" s="7"/>
      <c r="L39" s="7"/>
      <c r="M39" s="7"/>
      <c r="N39" s="7"/>
      <c r="O39" s="7">
        <v>5</v>
      </c>
      <c r="P39" s="7"/>
      <c r="Q39" s="7"/>
      <c r="R39">
        <f t="shared" si="0"/>
        <v>24</v>
      </c>
    </row>
    <row r="40" spans="1:18" ht="25.5" x14ac:dyDescent="0.25">
      <c r="A40" s="7" t="s">
        <v>88</v>
      </c>
      <c r="B40" s="7">
        <v>8</v>
      </c>
      <c r="C40" s="7"/>
      <c r="D40" s="7">
        <v>2</v>
      </c>
      <c r="E40" s="7">
        <v>1</v>
      </c>
      <c r="F40" s="7">
        <v>2</v>
      </c>
      <c r="G40" s="7">
        <v>4</v>
      </c>
      <c r="H40" s="7">
        <v>1</v>
      </c>
      <c r="I40" s="7">
        <v>1</v>
      </c>
      <c r="J40" s="7"/>
      <c r="K40" s="7"/>
      <c r="L40" s="7"/>
      <c r="M40" s="7"/>
      <c r="N40" s="7"/>
      <c r="O40" s="7"/>
      <c r="P40" s="7"/>
      <c r="Q40" s="7"/>
      <c r="R40">
        <f t="shared" si="0"/>
        <v>19</v>
      </c>
    </row>
    <row r="41" spans="1:18" ht="25.5" x14ac:dyDescent="0.25">
      <c r="A41" s="7" t="s">
        <v>89</v>
      </c>
      <c r="B41" s="7">
        <v>6</v>
      </c>
      <c r="C41" s="7"/>
      <c r="D41" s="7">
        <v>4</v>
      </c>
      <c r="E41" s="7"/>
      <c r="F41" s="7">
        <v>2</v>
      </c>
      <c r="G41" s="7">
        <v>3</v>
      </c>
      <c r="H41" s="7">
        <v>1</v>
      </c>
      <c r="I41" s="7">
        <v>2</v>
      </c>
      <c r="J41" s="7"/>
      <c r="K41" s="7"/>
      <c r="L41" s="7"/>
      <c r="M41" s="7"/>
      <c r="N41" s="7"/>
      <c r="O41" s="7">
        <v>2</v>
      </c>
      <c r="P41" s="7"/>
      <c r="Q41" s="7"/>
      <c r="R41">
        <f t="shared" si="0"/>
        <v>20</v>
      </c>
    </row>
    <row r="42" spans="1:18" ht="38.25" x14ac:dyDescent="0.25">
      <c r="A42" s="7" t="s">
        <v>90</v>
      </c>
      <c r="B42" s="7">
        <v>4</v>
      </c>
      <c r="C42" s="7"/>
      <c r="D42" s="7"/>
      <c r="E42" s="7">
        <v>4</v>
      </c>
      <c r="F42" s="7">
        <v>2</v>
      </c>
      <c r="G42" s="7"/>
      <c r="H42" s="7">
        <v>1</v>
      </c>
      <c r="I42" s="7"/>
      <c r="J42" s="7"/>
      <c r="K42" s="7"/>
      <c r="L42" s="7"/>
      <c r="M42" s="7">
        <v>1</v>
      </c>
      <c r="N42" s="7"/>
      <c r="O42" s="7"/>
      <c r="P42" s="7"/>
      <c r="Q42" s="7"/>
      <c r="R42">
        <f t="shared" si="0"/>
        <v>12</v>
      </c>
    </row>
    <row r="43" spans="1:18" ht="38.25" x14ac:dyDescent="0.25">
      <c r="A43" s="7" t="s">
        <v>91</v>
      </c>
      <c r="B43" s="7">
        <v>4</v>
      </c>
      <c r="C43" s="7"/>
      <c r="D43" s="7"/>
      <c r="E43" s="7">
        <v>3</v>
      </c>
      <c r="F43" s="7">
        <v>3</v>
      </c>
      <c r="G43" s="7"/>
      <c r="H43" s="7">
        <v>1</v>
      </c>
      <c r="I43" s="7"/>
      <c r="J43" s="7"/>
      <c r="K43" s="7">
        <v>3</v>
      </c>
      <c r="L43" s="7"/>
      <c r="M43" s="7">
        <v>1</v>
      </c>
      <c r="N43" s="7"/>
      <c r="O43" s="7"/>
      <c r="P43" s="7"/>
      <c r="Q43" s="7"/>
      <c r="R43">
        <f t="shared" si="0"/>
        <v>15</v>
      </c>
    </row>
    <row r="44" spans="1:18" ht="25.5" x14ac:dyDescent="0.25">
      <c r="A44" s="7" t="s">
        <v>92</v>
      </c>
      <c r="B44" s="7"/>
      <c r="C44" s="7"/>
      <c r="D44" s="7"/>
      <c r="E44" s="7">
        <v>2</v>
      </c>
      <c r="F44" s="7">
        <v>2</v>
      </c>
      <c r="G44" s="7"/>
      <c r="H44" s="7">
        <v>1</v>
      </c>
      <c r="I44" s="7"/>
      <c r="J44" s="7"/>
      <c r="K44" s="7">
        <v>3</v>
      </c>
      <c r="L44" s="7"/>
      <c r="M44" s="7">
        <v>1</v>
      </c>
      <c r="N44" s="7"/>
      <c r="O44" s="7"/>
      <c r="P44" s="7"/>
      <c r="Q44" s="7"/>
      <c r="R44">
        <f t="shared" si="0"/>
        <v>9</v>
      </c>
    </row>
    <row r="45" spans="1:18" x14ac:dyDescent="0.25">
      <c r="A45" s="7" t="s">
        <v>93</v>
      </c>
      <c r="B45" s="7"/>
      <c r="C45" s="7"/>
      <c r="D45" s="7"/>
      <c r="E45" s="7"/>
      <c r="F45" s="7">
        <v>2</v>
      </c>
      <c r="G45" s="7"/>
      <c r="H45" s="7"/>
      <c r="I45" s="7"/>
      <c r="J45" s="7"/>
      <c r="K45" s="7">
        <v>3</v>
      </c>
      <c r="L45" s="7"/>
      <c r="M45" s="7"/>
      <c r="N45" s="7"/>
      <c r="O45" s="7"/>
      <c r="P45" s="7"/>
      <c r="Q45" s="7"/>
      <c r="R45">
        <f t="shared" si="0"/>
        <v>5</v>
      </c>
    </row>
    <row r="46" spans="1:18" ht="25.5" x14ac:dyDescent="0.25">
      <c r="A46" s="7" t="s">
        <v>94</v>
      </c>
      <c r="B46" s="7">
        <v>3</v>
      </c>
      <c r="C46" s="7"/>
      <c r="D46" s="7">
        <v>2</v>
      </c>
      <c r="E46" s="7"/>
      <c r="F46" s="7"/>
      <c r="G46" s="7"/>
      <c r="H46" s="7"/>
      <c r="I46" s="7"/>
      <c r="J46" s="7"/>
      <c r="K46" s="7">
        <v>3</v>
      </c>
      <c r="L46" s="7"/>
      <c r="M46" s="7">
        <v>1</v>
      </c>
      <c r="N46" s="7"/>
      <c r="O46" s="7"/>
      <c r="P46" s="7"/>
      <c r="Q46" s="7"/>
      <c r="R46">
        <f t="shared" si="0"/>
        <v>9</v>
      </c>
    </row>
    <row r="47" spans="1:18" ht="25.5" x14ac:dyDescent="0.25">
      <c r="A47" s="7" t="s">
        <v>95</v>
      </c>
      <c r="B47" s="7">
        <v>5</v>
      </c>
      <c r="C47" s="7"/>
      <c r="D47" s="7"/>
      <c r="E47" s="7">
        <v>2</v>
      </c>
      <c r="F47" s="7">
        <v>3</v>
      </c>
      <c r="G47" s="7"/>
      <c r="H47" s="7">
        <v>1</v>
      </c>
      <c r="I47" s="7"/>
      <c r="J47" s="7"/>
      <c r="K47" s="7"/>
      <c r="L47" s="7"/>
      <c r="M47" s="7"/>
      <c r="N47" s="7"/>
      <c r="O47" s="7"/>
      <c r="P47" s="7"/>
      <c r="Q47" s="7"/>
      <c r="R47">
        <f t="shared" si="0"/>
        <v>11</v>
      </c>
    </row>
    <row r="48" spans="1:18" ht="25.5" x14ac:dyDescent="0.25">
      <c r="A48" s="7" t="s">
        <v>96</v>
      </c>
      <c r="B48" s="7"/>
      <c r="C48" s="7"/>
      <c r="D48" s="7"/>
      <c r="E48" s="7">
        <v>2</v>
      </c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>
        <f t="shared" si="0"/>
        <v>2</v>
      </c>
    </row>
    <row r="49" spans="1:18" x14ac:dyDescent="0.25">
      <c r="A49" s="7" t="s">
        <v>97</v>
      </c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>
        <f t="shared" si="0"/>
        <v>0</v>
      </c>
    </row>
    <row r="50" spans="1:18" ht="25.5" x14ac:dyDescent="0.25">
      <c r="A50" s="7" t="s">
        <v>98</v>
      </c>
      <c r="B50" s="7">
        <v>1</v>
      </c>
      <c r="C50" s="7"/>
      <c r="D50" s="7"/>
      <c r="E50" s="7"/>
      <c r="F50" s="7"/>
      <c r="G50" s="7"/>
      <c r="H50" s="7"/>
      <c r="I50" s="7"/>
      <c r="J50" s="7"/>
      <c r="K50" s="7">
        <v>4</v>
      </c>
      <c r="L50" s="7"/>
      <c r="M50" s="7"/>
      <c r="N50" s="7"/>
      <c r="O50" s="7"/>
      <c r="P50" s="7"/>
      <c r="Q50" s="7"/>
      <c r="R50">
        <f t="shared" si="0"/>
        <v>5</v>
      </c>
    </row>
    <row r="51" spans="1:18" ht="15.75" thickBot="1" x14ac:dyDescent="0.3">
      <c r="A51" s="7" t="s">
        <v>99</v>
      </c>
      <c r="B51" s="7">
        <v>3</v>
      </c>
      <c r="C51" s="7"/>
      <c r="D51" s="7"/>
      <c r="E51" s="7">
        <v>3</v>
      </c>
      <c r="F51" s="7">
        <v>2</v>
      </c>
      <c r="G51" s="7"/>
      <c r="H51" s="7"/>
      <c r="I51" s="7"/>
      <c r="J51" s="7">
        <v>3</v>
      </c>
      <c r="K51" s="7"/>
      <c r="L51" s="7"/>
      <c r="M51" s="7"/>
      <c r="N51" s="7"/>
      <c r="O51" s="7">
        <v>3</v>
      </c>
      <c r="P51" s="7"/>
      <c r="Q51" s="7"/>
      <c r="R51">
        <f t="shared" si="0"/>
        <v>14</v>
      </c>
    </row>
    <row r="52" spans="1:18" ht="39.75" thickBot="1" x14ac:dyDescent="0.3">
      <c r="A52" s="1" t="s">
        <v>100</v>
      </c>
      <c r="B52" s="7"/>
      <c r="C52" s="7"/>
      <c r="D52" s="7"/>
      <c r="E52" s="7"/>
      <c r="F52" s="7">
        <v>2</v>
      </c>
      <c r="G52" s="7"/>
      <c r="H52" s="7"/>
      <c r="I52" s="7"/>
      <c r="J52" s="7">
        <v>1</v>
      </c>
      <c r="K52" s="7"/>
      <c r="L52" s="7"/>
      <c r="M52" s="7"/>
      <c r="N52" s="7">
        <v>1</v>
      </c>
      <c r="O52" s="7"/>
      <c r="P52" s="7"/>
      <c r="Q52" s="7"/>
      <c r="R52">
        <f t="shared" si="0"/>
        <v>4</v>
      </c>
    </row>
    <row r="53" spans="1:18" ht="27" thickBot="1" x14ac:dyDescent="0.3">
      <c r="A53" s="1" t="s">
        <v>101</v>
      </c>
      <c r="B53" s="7">
        <v>2</v>
      </c>
      <c r="C53" s="7"/>
      <c r="D53" s="7"/>
      <c r="E53" s="7">
        <v>3</v>
      </c>
      <c r="F53" s="7">
        <v>3</v>
      </c>
      <c r="G53" s="7"/>
      <c r="H53" s="7"/>
      <c r="I53" s="7"/>
      <c r="J53" s="7">
        <v>1</v>
      </c>
      <c r="K53" s="7"/>
      <c r="L53" s="7"/>
      <c r="M53" s="7"/>
      <c r="N53" s="7"/>
      <c r="O53" s="7">
        <v>3</v>
      </c>
      <c r="P53" s="7"/>
      <c r="Q53" s="7"/>
      <c r="R53">
        <f t="shared" si="0"/>
        <v>12</v>
      </c>
    </row>
    <row r="54" spans="1:18" ht="27" thickBot="1" x14ac:dyDescent="0.3">
      <c r="A54" s="1" t="s">
        <v>102</v>
      </c>
      <c r="B54" s="7"/>
      <c r="C54" s="7">
        <v>2</v>
      </c>
      <c r="D54" s="7"/>
      <c r="E54" s="7"/>
      <c r="F54" s="7">
        <v>2</v>
      </c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>
        <f t="shared" si="0"/>
        <v>4</v>
      </c>
    </row>
    <row r="55" spans="1:18" ht="27" thickBot="1" x14ac:dyDescent="0.3">
      <c r="A55" s="1" t="s">
        <v>103</v>
      </c>
      <c r="B55" s="7"/>
      <c r="C55" s="7"/>
      <c r="D55" s="7"/>
      <c r="E55" s="7">
        <v>2</v>
      </c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>
        <f t="shared" si="0"/>
        <v>2</v>
      </c>
    </row>
    <row r="56" spans="1:18" ht="27" thickBot="1" x14ac:dyDescent="0.3">
      <c r="A56" s="1" t="s">
        <v>104</v>
      </c>
      <c r="B56" s="7">
        <v>2</v>
      </c>
      <c r="C56" s="7"/>
      <c r="D56" s="7">
        <v>3</v>
      </c>
      <c r="E56" s="7">
        <v>2</v>
      </c>
      <c r="F56" s="7">
        <v>2</v>
      </c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>
        <f t="shared" si="0"/>
        <v>9</v>
      </c>
    </row>
    <row r="57" spans="1:18" ht="27" thickBot="1" x14ac:dyDescent="0.3">
      <c r="A57" s="1" t="s">
        <v>105</v>
      </c>
      <c r="B57" s="7">
        <v>1</v>
      </c>
      <c r="C57" s="7">
        <v>1</v>
      </c>
      <c r="D57" s="7"/>
      <c r="E57" s="7">
        <v>2</v>
      </c>
      <c r="F57" s="7"/>
      <c r="G57" s="7"/>
      <c r="H57" s="7"/>
      <c r="I57" s="7">
        <v>1</v>
      </c>
      <c r="J57" s="7">
        <v>1</v>
      </c>
      <c r="K57" s="7">
        <v>1</v>
      </c>
      <c r="L57" s="7"/>
      <c r="M57" s="7"/>
      <c r="N57" s="7">
        <v>1</v>
      </c>
      <c r="O57" s="7"/>
      <c r="P57" s="7"/>
      <c r="Q57" s="7">
        <v>2</v>
      </c>
      <c r="R57">
        <f t="shared" si="0"/>
        <v>10</v>
      </c>
    </row>
    <row r="58" spans="1:18" ht="15.75" thickBot="1" x14ac:dyDescent="0.3">
      <c r="A58" s="1" t="s">
        <v>106</v>
      </c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>
        <v>2</v>
      </c>
      <c r="R58">
        <f t="shared" si="0"/>
        <v>2</v>
      </c>
    </row>
    <row r="59" spans="1:18" ht="15.75" thickBot="1" x14ac:dyDescent="0.3">
      <c r="A59" s="1" t="s">
        <v>107</v>
      </c>
      <c r="B59" s="7"/>
      <c r="C59" s="7">
        <v>1</v>
      </c>
      <c r="D59" s="7"/>
      <c r="E59" s="7"/>
      <c r="F59" s="7"/>
      <c r="G59" s="7"/>
      <c r="H59" s="7"/>
      <c r="I59" s="7">
        <v>1</v>
      </c>
      <c r="J59" s="7">
        <v>1</v>
      </c>
      <c r="K59" s="7"/>
      <c r="L59" s="7"/>
      <c r="M59" s="7"/>
      <c r="N59" s="7"/>
      <c r="O59" s="7"/>
      <c r="P59" s="7"/>
      <c r="Q59" s="7"/>
      <c r="R59">
        <f t="shared" si="0"/>
        <v>3</v>
      </c>
    </row>
    <row r="60" spans="1:18" ht="15.75" thickBot="1" x14ac:dyDescent="0.3">
      <c r="A60" s="1" t="s">
        <v>108</v>
      </c>
      <c r="B60" s="7"/>
      <c r="C60" s="7"/>
      <c r="D60" s="7">
        <v>1</v>
      </c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>
        <f t="shared" si="0"/>
        <v>1</v>
      </c>
    </row>
    <row r="61" spans="1:18" ht="27" thickBot="1" x14ac:dyDescent="0.3">
      <c r="A61" s="1" t="s">
        <v>109</v>
      </c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>
        <f t="shared" si="0"/>
        <v>0</v>
      </c>
    </row>
    <row r="62" spans="1:18" ht="15.75" thickBot="1" x14ac:dyDescent="0.3">
      <c r="A62" s="1" t="s">
        <v>110</v>
      </c>
      <c r="B62" s="7"/>
      <c r="C62" s="7">
        <v>1</v>
      </c>
      <c r="D62" s="7"/>
      <c r="E62" s="7"/>
      <c r="F62" s="7"/>
      <c r="G62" s="7"/>
      <c r="H62" s="7"/>
      <c r="I62" s="7">
        <v>2</v>
      </c>
      <c r="J62" s="7"/>
      <c r="K62" s="7">
        <v>1</v>
      </c>
      <c r="L62" s="7"/>
      <c r="M62" s="7"/>
      <c r="N62" s="7"/>
      <c r="O62" s="7"/>
      <c r="P62" s="7"/>
      <c r="Q62" s="7"/>
      <c r="R62">
        <f t="shared" si="0"/>
        <v>4</v>
      </c>
    </row>
    <row r="63" spans="1:18" ht="15.75" thickBot="1" x14ac:dyDescent="0.3">
      <c r="A63" s="1" t="s">
        <v>111</v>
      </c>
      <c r="B63" s="7"/>
      <c r="C63" s="7">
        <v>1</v>
      </c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>
        <v>2</v>
      </c>
      <c r="R63">
        <f t="shared" si="0"/>
        <v>3</v>
      </c>
    </row>
    <row r="64" spans="1:18" ht="27" thickBot="1" x14ac:dyDescent="0.3">
      <c r="A64" s="1" t="s">
        <v>112</v>
      </c>
      <c r="B64" s="7"/>
      <c r="C64" s="7">
        <v>1</v>
      </c>
      <c r="D64" s="7">
        <v>1</v>
      </c>
      <c r="E64" s="7">
        <v>1</v>
      </c>
      <c r="F64" s="7"/>
      <c r="G64" s="7">
        <v>1</v>
      </c>
      <c r="H64" s="7"/>
      <c r="I64" s="7"/>
      <c r="J64" s="7"/>
      <c r="K64" s="7">
        <v>1</v>
      </c>
      <c r="L64" s="7"/>
      <c r="M64" s="7"/>
      <c r="N64" s="7">
        <v>1</v>
      </c>
      <c r="O64" s="7">
        <v>1</v>
      </c>
      <c r="P64" s="7"/>
      <c r="Q64" s="7"/>
      <c r="R64">
        <f t="shared" si="0"/>
        <v>7</v>
      </c>
    </row>
    <row r="65" spans="1:18" ht="27" thickBot="1" x14ac:dyDescent="0.3">
      <c r="A65" s="1" t="s">
        <v>113</v>
      </c>
      <c r="B65" s="7">
        <v>1</v>
      </c>
      <c r="C65" s="7"/>
      <c r="D65" s="7"/>
      <c r="E65" s="7">
        <v>3</v>
      </c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>
        <f t="shared" si="0"/>
        <v>4</v>
      </c>
    </row>
    <row r="66" spans="1:18" ht="15.75" thickBot="1" x14ac:dyDescent="0.3">
      <c r="A66" s="1" t="s">
        <v>114</v>
      </c>
      <c r="B66" s="7">
        <v>1</v>
      </c>
      <c r="C66" s="7"/>
      <c r="D66" s="7"/>
      <c r="E66" s="7"/>
      <c r="F66" s="7"/>
      <c r="G66" s="7"/>
      <c r="H66" s="7">
        <v>1</v>
      </c>
      <c r="I66" s="7"/>
      <c r="J66" s="7"/>
      <c r="K66" s="7"/>
      <c r="L66" s="7"/>
      <c r="M66" s="7"/>
      <c r="N66" s="7"/>
      <c r="O66" s="7"/>
      <c r="P66" s="7"/>
      <c r="Q66" s="7"/>
      <c r="R66">
        <f t="shared" si="0"/>
        <v>2</v>
      </c>
    </row>
    <row r="67" spans="1:18" ht="27" thickBot="1" x14ac:dyDescent="0.3">
      <c r="A67" s="1" t="s">
        <v>115</v>
      </c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>
        <f t="shared" si="0"/>
        <v>0</v>
      </c>
    </row>
    <row r="68" spans="1:18" ht="15.75" thickBot="1" x14ac:dyDescent="0.3">
      <c r="A68" s="2" t="s">
        <v>116</v>
      </c>
      <c r="B68" s="7"/>
      <c r="C68" s="7"/>
      <c r="D68" s="7"/>
      <c r="E68" s="7"/>
      <c r="F68" s="7"/>
      <c r="G68" s="7">
        <v>1</v>
      </c>
      <c r="H68" s="7"/>
      <c r="I68" s="7"/>
      <c r="J68" s="7"/>
      <c r="K68" s="7"/>
      <c r="L68" s="7"/>
      <c r="M68" s="7"/>
      <c r="N68" s="7"/>
      <c r="O68" s="7"/>
      <c r="P68" s="7"/>
      <c r="Q68" s="7"/>
      <c r="R68">
        <f t="shared" si="0"/>
        <v>1</v>
      </c>
    </row>
  </sheetData>
  <hyperlinks>
    <hyperlink ref="B2" r:id="rId1" xr:uid="{1498EEE0-1003-48B0-9531-BDCE4C7D357F}"/>
    <hyperlink ref="C2:O2" r:id="rId2" display="A@mail,fr" xr:uid="{9DCC7FBD-17D8-4A44-BFA8-B6588C77D386}"/>
  </hyperlinks>
  <pageMargins left="0.7" right="0.7" top="0.75" bottom="0.75" header="0.3" footer="0.3"/>
  <pageSetup paperSize="9"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FA55BD-C1A8-4CA4-9F11-D4693759286D}">
  <sheetPr codeName="Feuil8"/>
  <dimension ref="A1:H64"/>
  <sheetViews>
    <sheetView topLeftCell="A29" workbookViewId="0">
      <selection activeCell="L54" sqref="L54"/>
    </sheetView>
  </sheetViews>
  <sheetFormatPr baseColWidth="10" defaultRowHeight="15" x14ac:dyDescent="0.25"/>
  <cols>
    <col min="1" max="1" width="27.5703125" customWidth="1"/>
  </cols>
  <sheetData>
    <row r="1" spans="1:4" x14ac:dyDescent="0.25">
      <c r="A1" s="11" t="s">
        <v>117</v>
      </c>
      <c r="B1" s="11" t="s">
        <v>123</v>
      </c>
      <c r="C1" s="11" t="s">
        <v>129</v>
      </c>
      <c r="D1" s="11" t="s">
        <v>118</v>
      </c>
    </row>
    <row r="2" spans="1:4" x14ac:dyDescent="0.25">
      <c r="A2" s="24" t="str">
        <f>Transformé!A7</f>
        <v>TABAC Cuba</v>
      </c>
      <c r="B2" s="16">
        <f>VLOOKUP(A2,Prix!A1:B63,2,FALSE)</f>
        <v>1.5</v>
      </c>
      <c r="C2" s="16">
        <f>VLOOKUP(A2,Transformé!A1:BO228,18,FALSE)</f>
        <v>1</v>
      </c>
      <c r="D2" s="16">
        <f>B2*C2</f>
        <v>1.5</v>
      </c>
    </row>
    <row r="3" spans="1:4" x14ac:dyDescent="0.25">
      <c r="A3" s="24" t="str">
        <f>Transformé!A8</f>
        <v>BEGONIA dragonwing</v>
      </c>
      <c r="B3" s="16">
        <f>VLOOKUP(A3,Prix!A2:B64,2,FALSE)</f>
        <v>2.5</v>
      </c>
      <c r="C3" s="16">
        <f>VLOOKUP(A3,Transformé!A2:BO229,18,FALSE)</f>
        <v>0</v>
      </c>
      <c r="D3" s="16">
        <f t="shared" ref="D3:D64" si="0">B3*C3</f>
        <v>0</v>
      </c>
    </row>
    <row r="4" spans="1:4" x14ac:dyDescent="0.25">
      <c r="A4" s="24" t="str">
        <f>Transformé!A9</f>
        <v>EUPHORBE diamond frost</v>
      </c>
      <c r="B4" s="16">
        <f>VLOOKUP(A4,Prix!A3:B65,2,FALSE)</f>
        <v>3.5</v>
      </c>
      <c r="C4" s="16">
        <f>VLOOKUP(A4,Transformé!A3:BO230,18,FALSE)</f>
        <v>0</v>
      </c>
      <c r="D4" s="16">
        <f t="shared" si="0"/>
        <v>0</v>
      </c>
    </row>
    <row r="5" spans="1:4" x14ac:dyDescent="0.25">
      <c r="A5" s="24" t="str">
        <f>Transformé!A10</f>
        <v>BIDENS solea classic</v>
      </c>
      <c r="B5" s="16">
        <f>VLOOKUP(A5,Prix!A4:B66,2,FALSE)</f>
        <v>4.5</v>
      </c>
      <c r="C5" s="16">
        <f>VLOOKUP(A5,Transformé!A4:BO231,18,FALSE)</f>
        <v>6</v>
      </c>
      <c r="D5" s="16">
        <f t="shared" si="0"/>
        <v>27</v>
      </c>
    </row>
    <row r="6" spans="1:4" x14ac:dyDescent="0.25">
      <c r="A6" s="24" t="str">
        <f>Transformé!A11</f>
        <v>SURFINIA retombant</v>
      </c>
      <c r="B6" s="16">
        <f>VLOOKUP(A6,Prix!A5:B67,2,FALSE)</f>
        <v>5.5</v>
      </c>
      <c r="C6" s="16">
        <f>VLOOKUP(A6,Transformé!A5:BO232,18,FALSE)</f>
        <v>2</v>
      </c>
      <c r="D6" s="16">
        <f t="shared" si="0"/>
        <v>11</v>
      </c>
    </row>
    <row r="7" spans="1:4" x14ac:dyDescent="0.25">
      <c r="A7" s="24" t="str">
        <f>Transformé!A12</f>
        <v>IMPATIENTS</v>
      </c>
      <c r="B7" s="16">
        <f>VLOOKUP(A7,Prix!A6:B68,2,FALSE)</f>
        <v>6.5</v>
      </c>
      <c r="C7" s="16">
        <f>VLOOKUP(A7,Transformé!A6:BO233,18,FALSE)</f>
        <v>4</v>
      </c>
      <c r="D7" s="16">
        <f t="shared" si="0"/>
        <v>26</v>
      </c>
    </row>
    <row r="8" spans="1:4" x14ac:dyDescent="0.25">
      <c r="A8" s="24" t="str">
        <f>Transformé!A13</f>
        <v>LOBELIA</v>
      </c>
      <c r="B8" s="16">
        <f>VLOOKUP(A8,Prix!A7:B69,2,FALSE)</f>
        <v>7.5</v>
      </c>
      <c r="C8" s="16">
        <f>VLOOKUP(A8,Transformé!A7:BO234,18,FALSE)</f>
        <v>0</v>
      </c>
      <c r="D8" s="16">
        <f t="shared" si="0"/>
        <v>0</v>
      </c>
    </row>
    <row r="9" spans="1:4" x14ac:dyDescent="0.25">
      <c r="A9" s="24" t="str">
        <f>Transformé!A14</f>
        <v>OEILLET D'INDE</v>
      </c>
      <c r="B9" s="16">
        <f>VLOOKUP(A9,Prix!A8:B70,2,FALSE)</f>
        <v>8.5</v>
      </c>
      <c r="C9" s="16">
        <f>VLOOKUP(A9,Transformé!A8:BO235,18,FALSE)</f>
        <v>18</v>
      </c>
      <c r="D9" s="16">
        <f t="shared" si="0"/>
        <v>153</v>
      </c>
    </row>
    <row r="10" spans="1:4" x14ac:dyDescent="0.25">
      <c r="A10" s="24" t="str">
        <f>Transformé!A15</f>
        <v>ROSE D'INDE</v>
      </c>
      <c r="B10" s="16">
        <f>VLOOKUP(A10,Prix!A9:B71,2,FALSE)</f>
        <v>9.5</v>
      </c>
      <c r="C10" s="16">
        <f>VLOOKUP(A10,Transformé!A9:BO236,18,FALSE)</f>
        <v>6</v>
      </c>
      <c r="D10" s="16">
        <f t="shared" si="0"/>
        <v>57</v>
      </c>
    </row>
    <row r="11" spans="1:4" x14ac:dyDescent="0.25">
      <c r="A11" s="24" t="str">
        <f>Transformé!A16</f>
        <v>PETUNIA</v>
      </c>
      <c r="B11" s="16">
        <f>VLOOKUP(A11,Prix!A10:B72,2,FALSE)</f>
        <v>10.5</v>
      </c>
      <c r="C11" s="16">
        <f>VLOOKUP(A11,Transformé!A10:BO237,18,FALSE)</f>
        <v>23</v>
      </c>
      <c r="D11" s="16">
        <f t="shared" si="0"/>
        <v>241.5</v>
      </c>
    </row>
    <row r="12" spans="1:4" x14ac:dyDescent="0.25">
      <c r="A12" s="24" t="str">
        <f>Transformé!A17</f>
        <v>GERANIUM ZONAL</v>
      </c>
      <c r="B12" s="16">
        <f>VLOOKUP(A12,Prix!A11:B73,2,FALSE)</f>
        <v>11.5</v>
      </c>
      <c r="C12" s="16">
        <f>VLOOKUP(A12,Transformé!A11:BO238,18,FALSE)</f>
        <v>3</v>
      </c>
      <c r="D12" s="16">
        <f t="shared" si="0"/>
        <v>34.5</v>
      </c>
    </row>
    <row r="13" spans="1:4" x14ac:dyDescent="0.25">
      <c r="A13" s="24" t="str">
        <f>Transformé!A18</f>
        <v>OSTEOSPERMUM</v>
      </c>
      <c r="B13" s="16">
        <f>VLOOKUP(A13,Prix!A12:B74,2,FALSE)</f>
        <v>12.5</v>
      </c>
      <c r="C13" s="16">
        <f>VLOOKUP(A13,Transformé!A12:BO239,18,FALSE)</f>
        <v>7</v>
      </c>
      <c r="D13" s="16">
        <f t="shared" si="0"/>
        <v>87.5</v>
      </c>
    </row>
    <row r="14" spans="1:4" x14ac:dyDescent="0.25">
      <c r="A14" s="24" t="str">
        <f>Transformé!A19</f>
        <v>VERVEINE</v>
      </c>
      <c r="B14" s="16">
        <f>VLOOKUP(A14,Prix!A13:B75,2,FALSE)</f>
        <v>13.5</v>
      </c>
      <c r="C14" s="16">
        <f>VLOOKUP(A14,Transformé!A13:BO240,18,FALSE)</f>
        <v>5</v>
      </c>
      <c r="D14" s="16">
        <f t="shared" si="0"/>
        <v>67.5</v>
      </c>
    </row>
    <row r="15" spans="1:4" x14ac:dyDescent="0.25">
      <c r="A15" s="24" t="str">
        <f>Transformé!A20</f>
        <v>GAURA DOVE WHITE</v>
      </c>
      <c r="B15" s="16">
        <f>VLOOKUP(A15,Prix!A14:B76,2,FALSE)</f>
        <v>14.5</v>
      </c>
      <c r="C15" s="16">
        <f>VLOOKUP(A15,Transformé!A14:BO241,18,FALSE)</f>
        <v>0</v>
      </c>
      <c r="D15" s="16">
        <f t="shared" si="0"/>
        <v>0</v>
      </c>
    </row>
    <row r="16" spans="1:4" x14ac:dyDescent="0.25">
      <c r="A16" s="24" t="str">
        <f>Transformé!A21</f>
        <v xml:space="preserve">SAUGE Farinacea </v>
      </c>
      <c r="B16" s="16">
        <f>VLOOKUP(A16,Prix!A15:B77,2,FALSE)</f>
        <v>15.5</v>
      </c>
      <c r="C16" s="16">
        <f>VLOOKUP(A16,Transformé!A15:BO242,18,FALSE)</f>
        <v>7</v>
      </c>
      <c r="D16" s="16">
        <f t="shared" si="0"/>
        <v>108.5</v>
      </c>
    </row>
    <row r="17" spans="1:4" x14ac:dyDescent="0.25">
      <c r="A17" s="24" t="str">
        <f>Transformé!A22</f>
        <v xml:space="preserve">CALIBRACHOA MILLE BACI </v>
      </c>
      <c r="B17" s="16">
        <f>VLOOKUP(A17,Prix!A16:B78,2,FALSE)</f>
        <v>16.5</v>
      </c>
      <c r="C17" s="16">
        <f>VLOOKUP(A17,Transformé!A16:BO243,18,FALSE)</f>
        <v>2</v>
      </c>
      <c r="D17" s="16">
        <f t="shared" si="0"/>
        <v>33</v>
      </c>
    </row>
    <row r="18" spans="1:4" x14ac:dyDescent="0.25">
      <c r="A18" s="24" t="str">
        <f>Transformé!A23</f>
        <v xml:space="preserve">BATAVIA BLONDE </v>
      </c>
      <c r="B18" s="16">
        <f>VLOOKUP(A18,Prix!A17:B79,2,FALSE)</f>
        <v>17.5</v>
      </c>
      <c r="C18" s="16">
        <f>VLOOKUP(A18,Transformé!A17:BO244,18,FALSE)</f>
        <v>4</v>
      </c>
      <c r="D18" s="16">
        <f t="shared" si="0"/>
        <v>70</v>
      </c>
    </row>
    <row r="19" spans="1:4" x14ac:dyDescent="0.25">
      <c r="A19" s="24" t="str">
        <f>Transformé!A24</f>
        <v xml:space="preserve">FEUILLE DE CHENE ROUGE </v>
      </c>
      <c r="B19" s="16">
        <f>VLOOKUP(A19,Prix!A18:B80,2,FALSE)</f>
        <v>18.5</v>
      </c>
      <c r="C19" s="16">
        <f>VLOOKUP(A19,Transformé!A18:BO245,18,FALSE)</f>
        <v>4</v>
      </c>
      <c r="D19" s="16">
        <f t="shared" si="0"/>
        <v>74</v>
      </c>
    </row>
    <row r="20" spans="1:4" x14ac:dyDescent="0.25">
      <c r="A20" s="24" t="str">
        <f>Transformé!A25</f>
        <v xml:space="preserve">SALADE mélangée </v>
      </c>
      <c r="B20" s="16">
        <f>VLOOKUP(A20,Prix!A19:B81,2,FALSE)</f>
        <v>19.5</v>
      </c>
      <c r="C20" s="16">
        <f>VLOOKUP(A20,Transformé!A19:BO246,18,FALSE)</f>
        <v>5</v>
      </c>
      <c r="D20" s="16">
        <f t="shared" si="0"/>
        <v>97.5</v>
      </c>
    </row>
    <row r="21" spans="1:4" x14ac:dyDescent="0.25">
      <c r="A21" s="24" t="str">
        <f>Transformé!A26</f>
        <v xml:space="preserve">AUBERGINE </v>
      </c>
      <c r="B21" s="16">
        <f>VLOOKUP(A21,Prix!A20:B82,2,FALSE)</f>
        <v>20.5</v>
      </c>
      <c r="C21" s="16">
        <f>VLOOKUP(A21,Transformé!A20:BO247,18,FALSE)</f>
        <v>7</v>
      </c>
      <c r="D21" s="16">
        <f t="shared" si="0"/>
        <v>143.5</v>
      </c>
    </row>
    <row r="22" spans="1:4" x14ac:dyDescent="0.25">
      <c r="A22" s="24" t="str">
        <f>Transformé!A27</f>
        <v>COURGETTE</v>
      </c>
      <c r="B22" s="16">
        <f>VLOOKUP(A22,Prix!A21:B83,2,FALSE)</f>
        <v>21.5</v>
      </c>
      <c r="C22" s="16">
        <f>VLOOKUP(A22,Transformé!A21:BO248,18,FALSE)</f>
        <v>5</v>
      </c>
      <c r="D22" s="16">
        <f t="shared" si="0"/>
        <v>107.5</v>
      </c>
    </row>
    <row r="23" spans="1:4" x14ac:dyDescent="0.25">
      <c r="A23" s="24" t="str">
        <f>Transformé!A28</f>
        <v>COURGETTE</v>
      </c>
      <c r="B23" s="16">
        <f>VLOOKUP(A23,Prix!A22:B84,2,FALSE)</f>
        <v>21.5</v>
      </c>
      <c r="C23" s="16">
        <f>VLOOKUP(A23,Transformé!A22:BO249,18,FALSE)</f>
        <v>5</v>
      </c>
      <c r="D23" s="16">
        <f t="shared" si="0"/>
        <v>107.5</v>
      </c>
    </row>
    <row r="24" spans="1:4" x14ac:dyDescent="0.25">
      <c r="A24" s="24" t="str">
        <f>Transformé!A29</f>
        <v xml:space="preserve">COURGETTE </v>
      </c>
      <c r="B24" s="16">
        <f>VLOOKUP(A24,Prix!A23:B85,2,FALSE)</f>
        <v>23.5</v>
      </c>
      <c r="C24" s="16">
        <f>VLOOKUP(A24,Transformé!A23:BO250,18,FALSE)</f>
        <v>16</v>
      </c>
      <c r="D24" s="16">
        <f t="shared" si="0"/>
        <v>376</v>
      </c>
    </row>
    <row r="25" spans="1:4" x14ac:dyDescent="0.25">
      <c r="A25" s="24" t="str">
        <f>Transformé!A30</f>
        <v xml:space="preserve">BETTERAVE rouge </v>
      </c>
      <c r="B25" s="16">
        <f>VLOOKUP(A25,Prix!A24:B86,2,FALSE)</f>
        <v>24.5</v>
      </c>
      <c r="C25" s="16">
        <f>VLOOKUP(A25,Transformé!A24:BO251,18,FALSE)</f>
        <v>0</v>
      </c>
      <c r="D25" s="16">
        <f t="shared" si="0"/>
        <v>0</v>
      </c>
    </row>
    <row r="26" spans="1:4" x14ac:dyDescent="0.25">
      <c r="A26" s="24" t="str">
        <f>Transformé!A31</f>
        <v xml:space="preserve">BLETTE </v>
      </c>
      <c r="B26" s="16">
        <f>VLOOKUP(A26,Prix!A25:B87,2,FALSE)</f>
        <v>25.5</v>
      </c>
      <c r="C26" s="16">
        <f>VLOOKUP(A26,Transformé!A25:BO252,18,FALSE)</f>
        <v>13</v>
      </c>
      <c r="D26" s="16">
        <f t="shared" si="0"/>
        <v>331.5</v>
      </c>
    </row>
    <row r="27" spans="1:4" x14ac:dyDescent="0.25">
      <c r="A27" s="24" t="str">
        <f>Transformé!A32</f>
        <v xml:space="preserve">CELERI BRANCHE </v>
      </c>
      <c r="B27" s="16">
        <f>VLOOKUP(A27,Prix!A26:B88,2,FALSE)</f>
        <v>26.5</v>
      </c>
      <c r="C27" s="16">
        <f>VLOOKUP(A27,Transformé!A26:BO253,18,FALSE)</f>
        <v>1</v>
      </c>
      <c r="D27" s="16">
        <f t="shared" si="0"/>
        <v>26.5</v>
      </c>
    </row>
    <row r="28" spans="1:4" x14ac:dyDescent="0.25">
      <c r="A28" s="24" t="str">
        <f>Transformé!A33</f>
        <v xml:space="preserve">CHOU MILAN </v>
      </c>
      <c r="B28" s="16">
        <f>VLOOKUP(A28,Prix!A27:B89,2,FALSE)</f>
        <v>27.5</v>
      </c>
      <c r="C28" s="16">
        <f>VLOOKUP(A28,Transformé!A27:BO254,18,FALSE)</f>
        <v>0</v>
      </c>
      <c r="D28" s="16">
        <f t="shared" si="0"/>
        <v>0</v>
      </c>
    </row>
    <row r="29" spans="1:4" x14ac:dyDescent="0.25">
      <c r="A29" s="24" t="str">
        <f>Transformé!A34</f>
        <v xml:space="preserve">CHOU ROUGE </v>
      </c>
      <c r="B29" s="16">
        <f>VLOOKUP(A29,Prix!A28:B90,2,FALSE)</f>
        <v>28.5</v>
      </c>
      <c r="C29" s="16">
        <f>VLOOKUP(A29,Transformé!A28:BO255,18,FALSE)</f>
        <v>2</v>
      </c>
      <c r="D29" s="16">
        <f t="shared" si="0"/>
        <v>57</v>
      </c>
    </row>
    <row r="30" spans="1:4" x14ac:dyDescent="0.25">
      <c r="A30" s="24" t="str">
        <f>Transformé!A35</f>
        <v xml:space="preserve">CHOU DE CHINE </v>
      </c>
      <c r="B30" s="16">
        <f>VLOOKUP(A30,Prix!A29:B91,2,FALSE)</f>
        <v>29.5</v>
      </c>
      <c r="C30" s="16">
        <f>VLOOKUP(A30,Transformé!A29:BO256,18,FALSE)</f>
        <v>2</v>
      </c>
      <c r="D30" s="16">
        <f t="shared" si="0"/>
        <v>59</v>
      </c>
    </row>
    <row r="31" spans="1:4" x14ac:dyDescent="0.25">
      <c r="A31" s="24" t="str">
        <f>Transformé!A36</f>
        <v>CHOU KALE</v>
      </c>
      <c r="B31" s="16">
        <f>VLOOKUP(A31,Prix!A30:B92,2,FALSE)</f>
        <v>30.5</v>
      </c>
      <c r="C31" s="16">
        <f>VLOOKUP(A31,Transformé!A30:BO257,18,FALSE)</f>
        <v>0</v>
      </c>
      <c r="D31" s="16">
        <f t="shared" si="0"/>
        <v>0</v>
      </c>
    </row>
    <row r="32" spans="1:4" x14ac:dyDescent="0.25">
      <c r="A32" s="24" t="str">
        <f>Transformé!A37</f>
        <v xml:space="preserve">CHOU-FLEUR freedom </v>
      </c>
      <c r="B32" s="16">
        <f>VLOOKUP(A32,Prix!A31:B93,2,FALSE)</f>
        <v>31.5</v>
      </c>
      <c r="C32" s="16">
        <f>VLOOKUP(A32,Transformé!A31:BO258,18,FALSE)</f>
        <v>2</v>
      </c>
      <c r="D32" s="16">
        <f t="shared" si="0"/>
        <v>63</v>
      </c>
    </row>
    <row r="33" spans="1:8" x14ac:dyDescent="0.25">
      <c r="A33" s="24" t="str">
        <f>Transformé!A38</f>
        <v>CHOU BROCOLI marcus</v>
      </c>
      <c r="B33" s="16">
        <f>VLOOKUP(A33,Prix!A32:B94,2,FALSE)</f>
        <v>32.5</v>
      </c>
      <c r="C33" s="16">
        <f>VLOOKUP(A33,Transformé!A32:BO259,18,FALSE)</f>
        <v>3</v>
      </c>
      <c r="D33" s="16">
        <f t="shared" si="0"/>
        <v>97.5</v>
      </c>
    </row>
    <row r="34" spans="1:8" x14ac:dyDescent="0.25">
      <c r="A34" s="24" t="str">
        <f>Transformé!A39</f>
        <v xml:space="preserve">CONCOMBRE gynial </v>
      </c>
      <c r="B34" s="16">
        <f>VLOOKUP(A34,Prix!A33:B95,2,FALSE)</f>
        <v>33.5</v>
      </c>
      <c r="C34" s="16">
        <f>VLOOKUP(A34,Transformé!A33:BO260,18,FALSE)</f>
        <v>24</v>
      </c>
      <c r="D34" s="16">
        <f t="shared" si="0"/>
        <v>804</v>
      </c>
    </row>
    <row r="35" spans="1:8" x14ac:dyDescent="0.25">
      <c r="A35" s="24" t="str">
        <f>Transformé!A40</f>
        <v xml:space="preserve">TOMATE Cerise-pepe </v>
      </c>
      <c r="B35" s="16">
        <f>VLOOKUP(A35,Prix!A34:B96,2,FALSE)</f>
        <v>34.5</v>
      </c>
      <c r="C35" s="16">
        <f>VLOOKUP(A35,Transformé!A34:BO261,18,FALSE)</f>
        <v>19</v>
      </c>
      <c r="D35" s="16">
        <f t="shared" si="0"/>
        <v>655.5</v>
      </c>
    </row>
    <row r="36" spans="1:8" x14ac:dyDescent="0.25">
      <c r="A36" s="24" t="str">
        <f>Transformé!A41</f>
        <v xml:space="preserve">TOMATE cerise pepe jaune </v>
      </c>
      <c r="B36" s="16">
        <f>VLOOKUP(A36,Prix!A35:B97,2,FALSE)</f>
        <v>35.5</v>
      </c>
      <c r="C36" s="16">
        <f>VLOOKUP(A36,Transformé!A35:BO262,18,FALSE)</f>
        <v>20</v>
      </c>
      <c r="D36" s="16">
        <f t="shared" si="0"/>
        <v>710</v>
      </c>
    </row>
    <row r="37" spans="1:8" x14ac:dyDescent="0.25">
      <c r="A37" s="24" t="str">
        <f>Transformé!A42</f>
        <v xml:space="preserve">TOMATE supersteak fruit énorme </v>
      </c>
      <c r="B37" s="16">
        <f>VLOOKUP(A37,Prix!A36:B98,2,FALSE)</f>
        <v>36.5</v>
      </c>
      <c r="C37" s="16">
        <f>VLOOKUP(A37,Transformé!A36:BO263,18,FALSE)</f>
        <v>12</v>
      </c>
      <c r="D37" s="16">
        <f t="shared" si="0"/>
        <v>438</v>
      </c>
    </row>
    <row r="38" spans="1:8" x14ac:dyDescent="0.25">
      <c r="A38" s="24" t="str">
        <f>Transformé!A43</f>
        <v xml:space="preserve">TOMATE Liguria (type Coeur de Boeuf) </v>
      </c>
      <c r="B38" s="16">
        <f>VLOOKUP(A38,Prix!A37:B99,2,FALSE)</f>
        <v>37.5</v>
      </c>
      <c r="C38" s="16">
        <f>VLOOKUP(A38,Transformé!A37:BO264,18,FALSE)</f>
        <v>15</v>
      </c>
      <c r="D38" s="16">
        <f t="shared" si="0"/>
        <v>562.5</v>
      </c>
    </row>
    <row r="39" spans="1:8" x14ac:dyDescent="0.25">
      <c r="A39" s="24" t="str">
        <f>Transformé!A44</f>
        <v xml:space="preserve">TOMATE Marmande </v>
      </c>
      <c r="B39" s="16">
        <f>VLOOKUP(A39,Prix!A38:B100,2,FALSE)</f>
        <v>38.5</v>
      </c>
      <c r="C39" s="16">
        <f>VLOOKUP(A39,Transformé!A38:BO265,18,FALSE)</f>
        <v>9</v>
      </c>
      <c r="D39" s="16">
        <f t="shared" si="0"/>
        <v>346.5</v>
      </c>
    </row>
    <row r="40" spans="1:8" x14ac:dyDescent="0.25">
      <c r="A40" s="24" t="str">
        <f>Transformé!A45</f>
        <v>TOMATE maestria</v>
      </c>
      <c r="B40" s="16">
        <f>VLOOKUP(A40,Prix!A39:B101,2,FALSE)</f>
        <v>39.5</v>
      </c>
      <c r="C40" s="16">
        <f>VLOOKUP(A40,Transformé!A39:BO266,18,FALSE)</f>
        <v>5</v>
      </c>
      <c r="D40" s="16">
        <f t="shared" si="0"/>
        <v>197.5</v>
      </c>
    </row>
    <row r="41" spans="1:8" x14ac:dyDescent="0.25">
      <c r="A41" s="24" t="str">
        <f>Transformé!A46</f>
        <v xml:space="preserve">TOMATE grappelina </v>
      </c>
      <c r="B41" s="16">
        <f>VLOOKUP(A41,Prix!A40:B102,2,FALSE)</f>
        <v>40.5</v>
      </c>
      <c r="C41" s="16">
        <f>VLOOKUP(A41,Transformé!A40:BO267,18,FALSE)</f>
        <v>9</v>
      </c>
      <c r="D41" s="16">
        <f t="shared" si="0"/>
        <v>364.5</v>
      </c>
      <c r="H41" s="27"/>
    </row>
    <row r="42" spans="1:8" x14ac:dyDescent="0.25">
      <c r="A42" s="24" t="str">
        <f>Transformé!A47</f>
        <v xml:space="preserve">TOMATE noire de Crimée </v>
      </c>
      <c r="B42" s="16">
        <f>VLOOKUP(A42,Prix!A41:B103,2,FALSE)</f>
        <v>41.5</v>
      </c>
      <c r="C42" s="16">
        <f>VLOOKUP(A42,Transformé!A41:BO268,18,FALSE)</f>
        <v>11</v>
      </c>
      <c r="D42" s="16">
        <f t="shared" si="0"/>
        <v>456.5</v>
      </c>
    </row>
    <row r="43" spans="1:8" x14ac:dyDescent="0.25">
      <c r="A43" s="24" t="str">
        <f>Transformé!A48</f>
        <v xml:space="preserve">POIVRON petit marseillais </v>
      </c>
      <c r="B43" s="16">
        <f>VLOOKUP(A43,Prix!A42:B104,2,FALSE)</f>
        <v>42.5</v>
      </c>
      <c r="C43" s="16">
        <f>VLOOKUP(A43,Transformé!A42:BO269,18,FALSE)</f>
        <v>2</v>
      </c>
      <c r="D43" s="16">
        <f t="shared" si="0"/>
        <v>85</v>
      </c>
    </row>
    <row r="44" spans="1:8" x14ac:dyDescent="0.25">
      <c r="A44" s="24" t="str">
        <f>Transformé!A49</f>
        <v xml:space="preserve">POIVRON velvet </v>
      </c>
      <c r="B44" s="16">
        <f>VLOOKUP(A44,Prix!A43:B105,2,FALSE)</f>
        <v>43.5</v>
      </c>
      <c r="C44" s="16">
        <f>VLOOKUP(A44,Transformé!A43:BO270,18,FALSE)</f>
        <v>0</v>
      </c>
      <c r="D44" s="16">
        <f t="shared" si="0"/>
        <v>0</v>
      </c>
    </row>
    <row r="45" spans="1:8" x14ac:dyDescent="0.25">
      <c r="A45" s="24" t="str">
        <f>Transformé!A50</f>
        <v>POIVRON Long doux des Landes</v>
      </c>
      <c r="B45" s="16">
        <f>VLOOKUP(A45,Prix!A44:B106,2,FALSE)</f>
        <v>44.5</v>
      </c>
      <c r="C45" s="16">
        <f>VLOOKUP(A45,Transformé!A44:BO271,18,FALSE)</f>
        <v>5</v>
      </c>
      <c r="D45" s="16">
        <f t="shared" si="0"/>
        <v>222.5</v>
      </c>
    </row>
    <row r="46" spans="1:8" x14ac:dyDescent="0.25">
      <c r="A46" s="24" t="str">
        <f>Transformé!A51</f>
        <v xml:space="preserve">COURGE Butternut </v>
      </c>
      <c r="B46" s="16">
        <f>VLOOKUP(A46,Prix!A45:B107,2,FALSE)</f>
        <v>45.5</v>
      </c>
      <c r="C46" s="16">
        <f>VLOOKUP(A46,Transformé!A45:BO272,18,FALSE)</f>
        <v>14</v>
      </c>
      <c r="D46" s="16">
        <f t="shared" si="0"/>
        <v>637</v>
      </c>
    </row>
    <row r="47" spans="1:8" x14ac:dyDescent="0.25">
      <c r="A47" s="24" t="str">
        <f>Transformé!A52</f>
        <v xml:space="preserve">COURGE MUSQUEE DE PROVENCE </v>
      </c>
      <c r="B47" s="16">
        <f>VLOOKUP(A47,Prix!A46:B108,2,FALSE)</f>
        <v>46.5</v>
      </c>
      <c r="C47" s="16">
        <f>VLOOKUP(A47,Transformé!A46:BO273,18,FALSE)</f>
        <v>4</v>
      </c>
      <c r="D47" s="16">
        <f t="shared" si="0"/>
        <v>186</v>
      </c>
    </row>
    <row r="48" spans="1:8" x14ac:dyDescent="0.25">
      <c r="A48" s="24" t="str">
        <f>Transformé!A53</f>
        <v xml:space="preserve">POTIMARRON uchiki kuri </v>
      </c>
      <c r="B48" s="16">
        <f>VLOOKUP(A48,Prix!A47:B109,2,FALSE)</f>
        <v>47.5</v>
      </c>
      <c r="C48" s="16">
        <f>VLOOKUP(A48,Transformé!A47:BO274,18,FALSE)</f>
        <v>12</v>
      </c>
      <c r="D48" s="16">
        <f t="shared" si="0"/>
        <v>570</v>
      </c>
    </row>
    <row r="49" spans="1:4" x14ac:dyDescent="0.25">
      <c r="A49" s="24" t="str">
        <f>Transformé!A54</f>
        <v>PATATE DOUCE Evangelina</v>
      </c>
      <c r="B49" s="16">
        <f>VLOOKUP(A49,Prix!A48:B110,2,FALSE)</f>
        <v>48.5</v>
      </c>
      <c r="C49" s="16">
        <f>VLOOKUP(A49,Transformé!A48:BO275,18,FALSE)</f>
        <v>4</v>
      </c>
      <c r="D49" s="16">
        <f t="shared" si="0"/>
        <v>194</v>
      </c>
    </row>
    <row r="50" spans="1:4" x14ac:dyDescent="0.25">
      <c r="A50" s="24" t="str">
        <f>Transformé!A55</f>
        <v xml:space="preserve">PASTEQUE anguria </v>
      </c>
      <c r="B50" s="16">
        <f>VLOOKUP(A50,Prix!A49:B111,2,FALSE)</f>
        <v>49.5</v>
      </c>
      <c r="C50" s="16">
        <f>VLOOKUP(A50,Transformé!A49:BO276,18,FALSE)</f>
        <v>2</v>
      </c>
      <c r="D50" s="16">
        <f t="shared" si="0"/>
        <v>99</v>
      </c>
    </row>
    <row r="51" spans="1:4" x14ac:dyDescent="0.25">
      <c r="A51" s="24" t="str">
        <f>Transformé!A56</f>
        <v xml:space="preserve">MELON petit gris de Renne </v>
      </c>
      <c r="B51" s="16">
        <f>VLOOKUP(A51,Prix!A50:B112,2,FALSE)</f>
        <v>50.5</v>
      </c>
      <c r="C51" s="16">
        <f>VLOOKUP(A51,Transformé!A50:BO277,18,FALSE)</f>
        <v>9</v>
      </c>
      <c r="D51" s="16">
        <f t="shared" si="0"/>
        <v>454.5</v>
      </c>
    </row>
    <row r="52" spans="1:4" x14ac:dyDescent="0.25">
      <c r="A52" s="24" t="str">
        <f>Transformé!A57</f>
        <v>BASILIC grosses feuilles</v>
      </c>
      <c r="B52" s="16">
        <f>VLOOKUP(A52,Prix!A51:B113,2,FALSE)</f>
        <v>51.5</v>
      </c>
      <c r="C52" s="16">
        <f>VLOOKUP(A52,Transformé!A51:BO278,18,FALSE)</f>
        <v>10</v>
      </c>
      <c r="D52" s="16">
        <f t="shared" si="0"/>
        <v>515</v>
      </c>
    </row>
    <row r="53" spans="1:4" x14ac:dyDescent="0.25">
      <c r="A53" s="24" t="str">
        <f>Transformé!A58</f>
        <v>CIBOULETTE</v>
      </c>
      <c r="B53" s="16">
        <f>VLOOKUP(A53,Prix!A52:B114,2,FALSE)</f>
        <v>52.5</v>
      </c>
      <c r="C53" s="16">
        <f>VLOOKUP(A53,Transformé!A52:BO279,18,FALSE)</f>
        <v>2</v>
      </c>
      <c r="D53" s="16">
        <f t="shared" si="0"/>
        <v>105</v>
      </c>
    </row>
    <row r="54" spans="1:4" x14ac:dyDescent="0.25">
      <c r="A54" s="24" t="str">
        <f>Transformé!A59</f>
        <v xml:space="preserve">CORIANDRE </v>
      </c>
      <c r="B54" s="16">
        <f>VLOOKUP(A54,Prix!A53:B115,2,FALSE)</f>
        <v>53.5</v>
      </c>
      <c r="C54" s="16">
        <f>VLOOKUP(A54,Transformé!A53:BO280,18,FALSE)</f>
        <v>3</v>
      </c>
      <c r="D54" s="16">
        <f t="shared" si="0"/>
        <v>160.5</v>
      </c>
    </row>
    <row r="55" spans="1:4" x14ac:dyDescent="0.25">
      <c r="A55" s="24" t="str">
        <f>Transformé!A60</f>
        <v xml:space="preserve">GENEPI </v>
      </c>
      <c r="B55" s="16">
        <f>VLOOKUP(A55,Prix!A54:B116,2,FALSE)</f>
        <v>54.5</v>
      </c>
      <c r="C55" s="16">
        <f>VLOOKUP(A55,Transformé!A54:BO281,18,FALSE)</f>
        <v>1</v>
      </c>
      <c r="D55" s="16">
        <f t="shared" si="0"/>
        <v>54.5</v>
      </c>
    </row>
    <row r="56" spans="1:4" x14ac:dyDescent="0.25">
      <c r="A56" s="24" t="str">
        <f>Transformé!A61</f>
        <v>MENTHE MAROCAINE</v>
      </c>
      <c r="B56" s="16">
        <f>VLOOKUP(A56,Prix!A55:B117,2,FALSE)</f>
        <v>55.5</v>
      </c>
      <c r="C56" s="16">
        <f>VLOOKUP(A56,Transformé!A55:BO282,18,FALSE)</f>
        <v>0</v>
      </c>
      <c r="D56" s="16">
        <f t="shared" si="0"/>
        <v>0</v>
      </c>
    </row>
    <row r="57" spans="1:4" x14ac:dyDescent="0.25">
      <c r="A57" s="24" t="str">
        <f>Transformé!A62</f>
        <v xml:space="preserve">PERSIL frisé </v>
      </c>
      <c r="B57" s="16">
        <f>VLOOKUP(A57,Prix!A56:B118,2,FALSE)</f>
        <v>56.5</v>
      </c>
      <c r="C57" s="16">
        <f>VLOOKUP(A57,Transformé!A56:BO283,18,FALSE)</f>
        <v>4</v>
      </c>
      <c r="D57" s="16">
        <f t="shared" si="0"/>
        <v>226</v>
      </c>
    </row>
    <row r="58" spans="1:4" x14ac:dyDescent="0.25">
      <c r="A58" s="24" t="str">
        <f>Transformé!A63</f>
        <v xml:space="preserve">PERSIL simple </v>
      </c>
      <c r="B58" s="16">
        <f>VLOOKUP(A58,Prix!A57:B119,2,FALSE)</f>
        <v>57.5</v>
      </c>
      <c r="C58" s="16">
        <f>VLOOKUP(A58,Transformé!A57:BO284,18,FALSE)</f>
        <v>3</v>
      </c>
      <c r="D58" s="16">
        <f t="shared" si="0"/>
        <v>172.5</v>
      </c>
    </row>
    <row r="59" spans="1:4" x14ac:dyDescent="0.25">
      <c r="A59" s="24" t="str">
        <f>Transformé!A64</f>
        <v>VERVEINE Citronnelle</v>
      </c>
      <c r="B59" s="16">
        <f>VLOOKUP(A59,Prix!A58:B120,2,FALSE)</f>
        <v>58.5</v>
      </c>
      <c r="C59" s="16">
        <f>VLOOKUP(A59,Transformé!A58:BO285,18,FALSE)</f>
        <v>7</v>
      </c>
      <c r="D59" s="16">
        <f t="shared" si="0"/>
        <v>409.5</v>
      </c>
    </row>
    <row r="60" spans="1:4" x14ac:dyDescent="0.25">
      <c r="A60" s="24" t="str">
        <f>Transformé!A65</f>
        <v xml:space="preserve">THYM vulgaris d'hiver </v>
      </c>
      <c r="B60" s="16">
        <f>VLOOKUP(A60,Prix!A59:B121,2,FALSE)</f>
        <v>59.5</v>
      </c>
      <c r="C60" s="16">
        <f>VLOOKUP(A60,Transformé!A59:BO286,18,FALSE)</f>
        <v>4</v>
      </c>
      <c r="D60" s="16">
        <f t="shared" si="0"/>
        <v>238</v>
      </c>
    </row>
    <row r="61" spans="1:4" x14ac:dyDescent="0.25">
      <c r="A61" s="24" t="str">
        <f>Transformé!A66</f>
        <v xml:space="preserve">THYM citron </v>
      </c>
      <c r="B61" s="16">
        <f>VLOOKUP(A61,Prix!A60:B122,2,FALSE)</f>
        <v>60.5</v>
      </c>
      <c r="C61" s="16">
        <f>VLOOKUP(A61,Transformé!A60:BO287,18,FALSE)</f>
        <v>2</v>
      </c>
      <c r="D61" s="16">
        <f t="shared" si="0"/>
        <v>121</v>
      </c>
    </row>
    <row r="62" spans="1:4" x14ac:dyDescent="0.25">
      <c r="A62" s="24" t="str">
        <f>Transformé!A67</f>
        <v>HYSOPE fleurs bleues</v>
      </c>
      <c r="B62" s="16">
        <f>VLOOKUP(A62,Prix!A61:B123,2,FALSE)</f>
        <v>61.5</v>
      </c>
      <c r="C62" s="16">
        <f>VLOOKUP(A62,Transformé!A61:BO288,18,FALSE)</f>
        <v>0</v>
      </c>
      <c r="D62" s="16">
        <f t="shared" si="0"/>
        <v>0</v>
      </c>
    </row>
    <row r="63" spans="1:4" x14ac:dyDescent="0.25">
      <c r="A63" s="24" t="str">
        <f>Transformé!A68</f>
        <v xml:space="preserve">SAUGE officinale </v>
      </c>
      <c r="B63" s="16">
        <f>VLOOKUP(A63,Prix!A62:B124,2,FALSE)</f>
        <v>62.5</v>
      </c>
      <c r="C63" s="16">
        <f>VLOOKUP(A63,Transformé!A62:BO289,18,FALSE)</f>
        <v>1</v>
      </c>
      <c r="D63" s="16">
        <f t="shared" si="0"/>
        <v>62.5</v>
      </c>
    </row>
    <row r="64" spans="1:4" x14ac:dyDescent="0.25">
      <c r="B64" s="25"/>
      <c r="C64" s="26" t="s">
        <v>130</v>
      </c>
      <c r="D64" s="28">
        <f>SUM(D2:D63)</f>
        <v>11506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CommandButton1">
          <controlPr defaultSize="0" autoLine="0" r:id="rId4">
            <anchor moveWithCells="1">
              <from>
                <xdr:col>11</xdr:col>
                <xdr:colOff>647700</xdr:colOff>
                <xdr:row>4</xdr:row>
                <xdr:rowOff>123825</xdr:rowOff>
              </from>
              <to>
                <xdr:col>15</xdr:col>
                <xdr:colOff>171450</xdr:colOff>
                <xdr:row>10</xdr:row>
                <xdr:rowOff>95250</xdr:rowOff>
              </to>
            </anchor>
          </controlPr>
        </control>
      </mc:Choice>
      <mc:Fallback>
        <control shapeId="6145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D62F7-9A61-48F7-B4DD-5CC9A4511231}">
  <sheetPr codeName="Feuil6"/>
  <dimension ref="A1:B63"/>
  <sheetViews>
    <sheetView topLeftCell="A24" workbookViewId="0">
      <selection activeCell="D35" sqref="D35"/>
    </sheetView>
  </sheetViews>
  <sheetFormatPr baseColWidth="10" defaultRowHeight="15" x14ac:dyDescent="0.25"/>
  <cols>
    <col min="1" max="1" width="33.85546875" customWidth="1"/>
    <col min="2" max="2" width="13.42578125" style="11" customWidth="1"/>
  </cols>
  <sheetData>
    <row r="1" spans="1:2" ht="15.75" thickBot="1" x14ac:dyDescent="0.3">
      <c r="A1" s="1" t="s">
        <v>117</v>
      </c>
      <c r="B1" s="6" t="s">
        <v>118</v>
      </c>
    </row>
    <row r="2" spans="1:2" ht="15.75" thickBot="1" x14ac:dyDescent="0.3">
      <c r="A2" s="1" t="s">
        <v>56</v>
      </c>
      <c r="B2" s="5">
        <v>1.5</v>
      </c>
    </row>
    <row r="3" spans="1:2" ht="15.75" thickBot="1" x14ac:dyDescent="0.3">
      <c r="A3" s="1" t="s">
        <v>57</v>
      </c>
      <c r="B3" s="5">
        <v>2.5</v>
      </c>
    </row>
    <row r="4" spans="1:2" ht="15.75" thickBot="1" x14ac:dyDescent="0.3">
      <c r="A4" s="1" t="s">
        <v>58</v>
      </c>
      <c r="B4" s="5">
        <v>3.5</v>
      </c>
    </row>
    <row r="5" spans="1:2" ht="15.75" thickBot="1" x14ac:dyDescent="0.3">
      <c r="A5" s="1" t="s">
        <v>59</v>
      </c>
      <c r="B5" s="5">
        <v>4.5</v>
      </c>
    </row>
    <row r="6" spans="1:2" ht="15.75" thickBot="1" x14ac:dyDescent="0.3">
      <c r="A6" s="1" t="s">
        <v>60</v>
      </c>
      <c r="B6" s="5">
        <v>5.5</v>
      </c>
    </row>
    <row r="7" spans="1:2" ht="15.75" thickBot="1" x14ac:dyDescent="0.3">
      <c r="A7" s="1" t="s">
        <v>61</v>
      </c>
      <c r="B7" s="5">
        <v>6.5</v>
      </c>
    </row>
    <row r="8" spans="1:2" ht="15.75" thickBot="1" x14ac:dyDescent="0.3">
      <c r="A8" s="1" t="s">
        <v>62</v>
      </c>
      <c r="B8" s="5">
        <v>7.5</v>
      </c>
    </row>
    <row r="9" spans="1:2" ht="15.75" thickBot="1" x14ac:dyDescent="0.3">
      <c r="A9" s="1" t="s">
        <v>63</v>
      </c>
      <c r="B9" s="5">
        <v>8.5</v>
      </c>
    </row>
    <row r="10" spans="1:2" ht="15.75" thickBot="1" x14ac:dyDescent="0.3">
      <c r="A10" s="1" t="s">
        <v>64</v>
      </c>
      <c r="B10" s="5">
        <v>9.5</v>
      </c>
    </row>
    <row r="11" spans="1:2" ht="15.75" thickBot="1" x14ac:dyDescent="0.3">
      <c r="A11" s="1" t="s">
        <v>65</v>
      </c>
      <c r="B11" s="5">
        <v>10.5</v>
      </c>
    </row>
    <row r="12" spans="1:2" ht="15.75" thickBot="1" x14ac:dyDescent="0.3">
      <c r="A12" s="1" t="s">
        <v>66</v>
      </c>
      <c r="B12" s="5">
        <v>11.5</v>
      </c>
    </row>
    <row r="13" spans="1:2" ht="15.75" thickBot="1" x14ac:dyDescent="0.3">
      <c r="A13" s="1" t="s">
        <v>67</v>
      </c>
      <c r="B13" s="5">
        <v>12.5</v>
      </c>
    </row>
    <row r="14" spans="1:2" ht="15.75" thickBot="1" x14ac:dyDescent="0.3">
      <c r="A14" s="1" t="s">
        <v>68</v>
      </c>
      <c r="B14" s="5">
        <v>13.5</v>
      </c>
    </row>
    <row r="15" spans="1:2" ht="15.75" thickBot="1" x14ac:dyDescent="0.3">
      <c r="A15" s="1" t="s">
        <v>69</v>
      </c>
      <c r="B15" s="5">
        <v>14.5</v>
      </c>
    </row>
    <row r="16" spans="1:2" ht="15.75" thickBot="1" x14ac:dyDescent="0.3">
      <c r="A16" s="1" t="s">
        <v>70</v>
      </c>
      <c r="B16" s="5">
        <v>15.5</v>
      </c>
    </row>
    <row r="17" spans="1:2" ht="15.75" thickBot="1" x14ac:dyDescent="0.3">
      <c r="A17" s="1" t="s">
        <v>71</v>
      </c>
      <c r="B17" s="5">
        <v>16.5</v>
      </c>
    </row>
    <row r="18" spans="1:2" ht="15.75" thickBot="1" x14ac:dyDescent="0.3">
      <c r="A18" s="1" t="s">
        <v>72</v>
      </c>
      <c r="B18" s="5">
        <v>17.5</v>
      </c>
    </row>
    <row r="19" spans="1:2" ht="15.75" thickBot="1" x14ac:dyDescent="0.3">
      <c r="A19" s="1" t="s">
        <v>73</v>
      </c>
      <c r="B19" s="5">
        <v>18.5</v>
      </c>
    </row>
    <row r="20" spans="1:2" ht="15.75" thickBot="1" x14ac:dyDescent="0.3">
      <c r="A20" s="1" t="s">
        <v>74</v>
      </c>
      <c r="B20" s="5">
        <v>19.5</v>
      </c>
    </row>
    <row r="21" spans="1:2" ht="15.75" thickBot="1" x14ac:dyDescent="0.3">
      <c r="A21" s="1" t="s">
        <v>75</v>
      </c>
      <c r="B21" s="5">
        <v>20.5</v>
      </c>
    </row>
    <row r="22" spans="1:2" ht="15.75" thickBot="1" x14ac:dyDescent="0.3">
      <c r="A22" s="1" t="s">
        <v>76</v>
      </c>
      <c r="B22" s="5">
        <v>21.5</v>
      </c>
    </row>
    <row r="23" spans="1:2" ht="15.75" thickBot="1" x14ac:dyDescent="0.3">
      <c r="A23" s="1" t="s">
        <v>76</v>
      </c>
      <c r="B23" s="5">
        <v>22.5</v>
      </c>
    </row>
    <row r="24" spans="1:2" ht="15.75" thickBot="1" x14ac:dyDescent="0.3">
      <c r="A24" s="1" t="s">
        <v>77</v>
      </c>
      <c r="B24" s="5">
        <v>23.5</v>
      </c>
    </row>
    <row r="25" spans="1:2" ht="15.75" thickBot="1" x14ac:dyDescent="0.3">
      <c r="A25" s="1" t="s">
        <v>78</v>
      </c>
      <c r="B25" s="5">
        <v>24.5</v>
      </c>
    </row>
    <row r="26" spans="1:2" ht="15.75" thickBot="1" x14ac:dyDescent="0.3">
      <c r="A26" s="1" t="s">
        <v>79</v>
      </c>
      <c r="B26" s="5">
        <v>25.5</v>
      </c>
    </row>
    <row r="27" spans="1:2" ht="15.75" thickBot="1" x14ac:dyDescent="0.3">
      <c r="A27" s="1" t="s">
        <v>80</v>
      </c>
      <c r="B27" s="5">
        <v>26.5</v>
      </c>
    </row>
    <row r="28" spans="1:2" ht="15.75" thickBot="1" x14ac:dyDescent="0.3">
      <c r="A28" s="1" t="s">
        <v>81</v>
      </c>
      <c r="B28" s="5">
        <v>27.5</v>
      </c>
    </row>
    <row r="29" spans="1:2" ht="15.75" thickBot="1" x14ac:dyDescent="0.3">
      <c r="A29" s="1" t="s">
        <v>82</v>
      </c>
      <c r="B29" s="5">
        <v>28.5</v>
      </c>
    </row>
    <row r="30" spans="1:2" ht="15.75" thickBot="1" x14ac:dyDescent="0.3">
      <c r="A30" s="1" t="s">
        <v>83</v>
      </c>
      <c r="B30" s="5">
        <v>29.5</v>
      </c>
    </row>
    <row r="31" spans="1:2" ht="15.75" thickBot="1" x14ac:dyDescent="0.3">
      <c r="A31" s="1" t="s">
        <v>84</v>
      </c>
      <c r="B31" s="5">
        <v>30.5</v>
      </c>
    </row>
    <row r="32" spans="1:2" ht="15.75" thickBot="1" x14ac:dyDescent="0.3">
      <c r="A32" s="1" t="s">
        <v>85</v>
      </c>
      <c r="B32" s="5">
        <v>31.5</v>
      </c>
    </row>
    <row r="33" spans="1:2" ht="15.75" thickBot="1" x14ac:dyDescent="0.3">
      <c r="A33" s="1" t="s">
        <v>86</v>
      </c>
      <c r="B33" s="5">
        <v>32.5</v>
      </c>
    </row>
    <row r="34" spans="1:2" ht="15.75" thickBot="1" x14ac:dyDescent="0.3">
      <c r="A34" s="1" t="s">
        <v>87</v>
      </c>
      <c r="B34" s="5">
        <v>33.5</v>
      </c>
    </row>
    <row r="35" spans="1:2" ht="15.75" thickBot="1" x14ac:dyDescent="0.3">
      <c r="A35" s="1" t="s">
        <v>88</v>
      </c>
      <c r="B35" s="5">
        <v>34.5</v>
      </c>
    </row>
    <row r="36" spans="1:2" ht="15.75" thickBot="1" x14ac:dyDescent="0.3">
      <c r="A36" s="1" t="s">
        <v>89</v>
      </c>
      <c r="B36" s="5">
        <v>35.5</v>
      </c>
    </row>
    <row r="37" spans="1:2" ht="15.75" thickBot="1" x14ac:dyDescent="0.3">
      <c r="A37" s="1" t="s">
        <v>90</v>
      </c>
      <c r="B37" s="5">
        <v>36.5</v>
      </c>
    </row>
    <row r="38" spans="1:2" ht="15.75" thickBot="1" x14ac:dyDescent="0.3">
      <c r="A38" s="1" t="s">
        <v>91</v>
      </c>
      <c r="B38" s="5">
        <v>37.5</v>
      </c>
    </row>
    <row r="39" spans="1:2" ht="15.75" thickBot="1" x14ac:dyDescent="0.3">
      <c r="A39" s="1" t="s">
        <v>92</v>
      </c>
      <c r="B39" s="5">
        <v>38.5</v>
      </c>
    </row>
    <row r="40" spans="1:2" ht="15.75" thickBot="1" x14ac:dyDescent="0.3">
      <c r="A40" s="1" t="s">
        <v>93</v>
      </c>
      <c r="B40" s="5">
        <v>39.5</v>
      </c>
    </row>
    <row r="41" spans="1:2" ht="15.75" thickBot="1" x14ac:dyDescent="0.3">
      <c r="A41" s="1" t="s">
        <v>94</v>
      </c>
      <c r="B41" s="5">
        <v>40.5</v>
      </c>
    </row>
    <row r="42" spans="1:2" ht="15.75" thickBot="1" x14ac:dyDescent="0.3">
      <c r="A42" s="1" t="s">
        <v>95</v>
      </c>
      <c r="B42" s="5">
        <v>41.5</v>
      </c>
    </row>
    <row r="43" spans="1:2" ht="15.75" thickBot="1" x14ac:dyDescent="0.3">
      <c r="A43" s="1" t="s">
        <v>96</v>
      </c>
      <c r="B43" s="5">
        <v>42.5</v>
      </c>
    </row>
    <row r="44" spans="1:2" ht="15.75" thickBot="1" x14ac:dyDescent="0.3">
      <c r="A44" s="1" t="s">
        <v>97</v>
      </c>
      <c r="B44" s="5">
        <v>43.5</v>
      </c>
    </row>
    <row r="45" spans="1:2" ht="15.75" thickBot="1" x14ac:dyDescent="0.3">
      <c r="A45" s="1" t="s">
        <v>98</v>
      </c>
      <c r="B45" s="5">
        <v>44.5</v>
      </c>
    </row>
    <row r="46" spans="1:2" ht="15.75" thickBot="1" x14ac:dyDescent="0.3">
      <c r="A46" s="1" t="s">
        <v>99</v>
      </c>
      <c r="B46" s="5">
        <v>45.5</v>
      </c>
    </row>
    <row r="47" spans="1:2" ht="15.75" thickBot="1" x14ac:dyDescent="0.3">
      <c r="A47" s="1" t="s">
        <v>100</v>
      </c>
      <c r="B47" s="5">
        <v>46.5</v>
      </c>
    </row>
    <row r="48" spans="1:2" ht="15.75" thickBot="1" x14ac:dyDescent="0.3">
      <c r="A48" s="1" t="s">
        <v>101</v>
      </c>
      <c r="B48" s="5">
        <v>47.5</v>
      </c>
    </row>
    <row r="49" spans="1:2" ht="15.75" thickBot="1" x14ac:dyDescent="0.3">
      <c r="A49" s="1" t="s">
        <v>102</v>
      </c>
      <c r="B49" s="5">
        <v>48.5</v>
      </c>
    </row>
    <row r="50" spans="1:2" ht="15.75" thickBot="1" x14ac:dyDescent="0.3">
      <c r="A50" s="1" t="s">
        <v>103</v>
      </c>
      <c r="B50" s="5">
        <v>49.5</v>
      </c>
    </row>
    <row r="51" spans="1:2" ht="15.75" thickBot="1" x14ac:dyDescent="0.3">
      <c r="A51" s="1" t="s">
        <v>104</v>
      </c>
      <c r="B51" s="5">
        <v>50.5</v>
      </c>
    </row>
    <row r="52" spans="1:2" ht="15.75" thickBot="1" x14ac:dyDescent="0.3">
      <c r="A52" s="1" t="s">
        <v>105</v>
      </c>
      <c r="B52" s="5">
        <v>51.5</v>
      </c>
    </row>
    <row r="53" spans="1:2" ht="15.75" thickBot="1" x14ac:dyDescent="0.3">
      <c r="A53" s="1" t="s">
        <v>106</v>
      </c>
      <c r="B53" s="5">
        <v>52.5</v>
      </c>
    </row>
    <row r="54" spans="1:2" ht="15.75" thickBot="1" x14ac:dyDescent="0.3">
      <c r="A54" s="1" t="s">
        <v>107</v>
      </c>
      <c r="B54" s="5">
        <v>53.5</v>
      </c>
    </row>
    <row r="55" spans="1:2" ht="15.75" thickBot="1" x14ac:dyDescent="0.3">
      <c r="A55" s="1" t="s">
        <v>108</v>
      </c>
      <c r="B55" s="5">
        <v>54.5</v>
      </c>
    </row>
    <row r="56" spans="1:2" ht="15.75" thickBot="1" x14ac:dyDescent="0.3">
      <c r="A56" s="1" t="s">
        <v>109</v>
      </c>
      <c r="B56" s="5">
        <v>55.5</v>
      </c>
    </row>
    <row r="57" spans="1:2" ht="15.75" thickBot="1" x14ac:dyDescent="0.3">
      <c r="A57" s="1" t="s">
        <v>110</v>
      </c>
      <c r="B57" s="5">
        <v>56.5</v>
      </c>
    </row>
    <row r="58" spans="1:2" ht="15.75" thickBot="1" x14ac:dyDescent="0.3">
      <c r="A58" s="1" t="s">
        <v>111</v>
      </c>
      <c r="B58" s="5">
        <v>57.5</v>
      </c>
    </row>
    <row r="59" spans="1:2" ht="15.75" thickBot="1" x14ac:dyDescent="0.3">
      <c r="A59" s="1" t="s">
        <v>112</v>
      </c>
      <c r="B59" s="5">
        <v>58.5</v>
      </c>
    </row>
    <row r="60" spans="1:2" ht="15.75" thickBot="1" x14ac:dyDescent="0.3">
      <c r="A60" s="1" t="s">
        <v>113</v>
      </c>
      <c r="B60" s="5">
        <v>59.5</v>
      </c>
    </row>
    <row r="61" spans="1:2" ht="15.75" thickBot="1" x14ac:dyDescent="0.3">
      <c r="A61" s="1" t="s">
        <v>114</v>
      </c>
      <c r="B61" s="5">
        <v>60.5</v>
      </c>
    </row>
    <row r="62" spans="1:2" ht="15.75" thickBot="1" x14ac:dyDescent="0.3">
      <c r="A62" s="1" t="s">
        <v>115</v>
      </c>
      <c r="B62" s="5">
        <v>61.5</v>
      </c>
    </row>
    <row r="63" spans="1:2" ht="15.75" thickBot="1" x14ac:dyDescent="0.3">
      <c r="A63" s="2" t="s">
        <v>116</v>
      </c>
      <c r="B63" s="5">
        <v>62.5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DFCBD7-BC96-4B52-90AD-001D9A65DB23}">
  <sheetPr codeName="Feuil5"/>
  <dimension ref="A1:H32"/>
  <sheetViews>
    <sheetView tabSelected="1" workbookViewId="0">
      <selection activeCell="D33" sqref="D32:D33"/>
    </sheetView>
  </sheetViews>
  <sheetFormatPr baseColWidth="10" defaultRowHeight="15" x14ac:dyDescent="0.25"/>
  <cols>
    <col min="1" max="1" width="28.5703125" bestFit="1" customWidth="1"/>
    <col min="2" max="2" width="7.5703125" style="10" bestFit="1" customWidth="1"/>
    <col min="3" max="3" width="11.5703125" bestFit="1" customWidth="1"/>
  </cols>
  <sheetData>
    <row r="1" spans="1:8" ht="15.75" thickBot="1" x14ac:dyDescent="0.3">
      <c r="A1" s="1" t="s">
        <v>0</v>
      </c>
      <c r="B1" s="19">
        <v>45379.904189814813</v>
      </c>
      <c r="C1" s="20"/>
      <c r="D1" s="20"/>
    </row>
    <row r="2" spans="1:8" ht="15.75" thickBot="1" x14ac:dyDescent="0.3">
      <c r="A2" s="1" t="s">
        <v>1</v>
      </c>
      <c r="B2" s="19" t="s">
        <v>7</v>
      </c>
      <c r="C2" s="20"/>
      <c r="D2" s="20"/>
    </row>
    <row r="3" spans="1:8" ht="15.75" thickBot="1" x14ac:dyDescent="0.3">
      <c r="A3" s="1" t="s">
        <v>2</v>
      </c>
      <c r="B3" s="19" t="s">
        <v>8</v>
      </c>
      <c r="C3" s="20"/>
      <c r="D3" s="20"/>
    </row>
    <row r="4" spans="1:8" ht="15.75" thickBot="1" x14ac:dyDescent="0.3">
      <c r="A4" s="1" t="s">
        <v>3</v>
      </c>
      <c r="B4" s="21">
        <v>1000000</v>
      </c>
      <c r="C4" s="22"/>
      <c r="D4" s="22"/>
    </row>
    <row r="5" spans="1:8" ht="39.75" thickBot="1" x14ac:dyDescent="0.3">
      <c r="A5" s="1" t="s">
        <v>4</v>
      </c>
      <c r="B5" s="19" t="s">
        <v>24</v>
      </c>
      <c r="C5" s="20"/>
      <c r="D5" s="20"/>
    </row>
    <row r="6" spans="1:8" ht="39.75" thickBot="1" x14ac:dyDescent="0.3">
      <c r="A6" s="1" t="s">
        <v>5</v>
      </c>
      <c r="B6" s="19" t="s">
        <v>40</v>
      </c>
      <c r="C6" s="20"/>
      <c r="D6" s="20"/>
    </row>
    <row r="7" spans="1:8" x14ac:dyDescent="0.25">
      <c r="A7" s="13" t="s">
        <v>120</v>
      </c>
      <c r="B7" s="9" t="s">
        <v>121</v>
      </c>
      <c r="C7" s="14" t="s">
        <v>123</v>
      </c>
      <c r="D7" s="14" t="s">
        <v>122</v>
      </c>
      <c r="H7" t="s">
        <v>124</v>
      </c>
    </row>
    <row r="8" spans="1:8" x14ac:dyDescent="0.25">
      <c r="A8" s="13" t="s">
        <v>72</v>
      </c>
      <c r="B8" s="15">
        <v>1</v>
      </c>
      <c r="C8" s="16">
        <f>VLOOKUP(A8,Prix!A2:B63,2,FALSE)</f>
        <v>17.5</v>
      </c>
      <c r="D8" s="16">
        <f>B8*C8</f>
        <v>17.5</v>
      </c>
      <c r="H8" t="s">
        <v>125</v>
      </c>
    </row>
    <row r="9" spans="1:8" x14ac:dyDescent="0.25">
      <c r="A9" s="13" t="s">
        <v>73</v>
      </c>
      <c r="B9" s="15">
        <v>1</v>
      </c>
      <c r="C9" s="16">
        <f>VLOOKUP(A9,Prix!A3:B64,2,FALSE)</f>
        <v>18.5</v>
      </c>
      <c r="D9" s="16">
        <f t="shared" ref="D9:D31" si="0">B9*C9</f>
        <v>18.5</v>
      </c>
      <c r="H9" t="s">
        <v>119</v>
      </c>
    </row>
    <row r="10" spans="1:8" x14ac:dyDescent="0.25">
      <c r="A10" s="13" t="s">
        <v>74</v>
      </c>
      <c r="B10" s="15">
        <v>2</v>
      </c>
      <c r="C10" s="16">
        <f>VLOOKUP(A10,Prix!A4:B65,2,FALSE)</f>
        <v>19.5</v>
      </c>
      <c r="D10" s="16">
        <f t="shared" si="0"/>
        <v>39</v>
      </c>
      <c r="H10" t="s">
        <v>126</v>
      </c>
    </row>
    <row r="11" spans="1:8" x14ac:dyDescent="0.25">
      <c r="A11" s="13" t="s">
        <v>75</v>
      </c>
      <c r="B11" s="15">
        <v>5</v>
      </c>
      <c r="C11" s="16">
        <f>VLOOKUP(A11,Prix!A5:B66,2,FALSE)</f>
        <v>20.5</v>
      </c>
      <c r="D11" s="16">
        <f t="shared" si="0"/>
        <v>102.5</v>
      </c>
      <c r="H11" t="s">
        <v>127</v>
      </c>
    </row>
    <row r="12" spans="1:8" x14ac:dyDescent="0.25">
      <c r="A12" s="13" t="s">
        <v>76</v>
      </c>
      <c r="B12" s="15">
        <v>1</v>
      </c>
      <c r="C12" s="16">
        <f>VLOOKUP(A12,Prix!A6:B67,2,FALSE)</f>
        <v>21.5</v>
      </c>
      <c r="D12" s="16">
        <f t="shared" si="0"/>
        <v>21.5</v>
      </c>
      <c r="H12" t="s">
        <v>128</v>
      </c>
    </row>
    <row r="13" spans="1:8" x14ac:dyDescent="0.25">
      <c r="A13" s="13" t="s">
        <v>76</v>
      </c>
      <c r="B13" s="15">
        <v>6</v>
      </c>
      <c r="C13" s="16">
        <f>VLOOKUP(A13,Prix!A7:B68,2,FALSE)</f>
        <v>21.5</v>
      </c>
      <c r="D13" s="16">
        <f t="shared" si="0"/>
        <v>129</v>
      </c>
    </row>
    <row r="14" spans="1:8" x14ac:dyDescent="0.25">
      <c r="A14" s="13" t="s">
        <v>77</v>
      </c>
      <c r="B14" s="15">
        <v>5</v>
      </c>
      <c r="C14" s="16">
        <f>VLOOKUP(A14,Prix!A8:B69,2,FALSE)</f>
        <v>23.5</v>
      </c>
      <c r="D14" s="16">
        <f t="shared" si="0"/>
        <v>117.5</v>
      </c>
    </row>
    <row r="15" spans="1:8" x14ac:dyDescent="0.25">
      <c r="A15" s="13" t="s">
        <v>79</v>
      </c>
      <c r="B15" s="15">
        <v>1</v>
      </c>
      <c r="C15" s="16">
        <f>VLOOKUP(A15,Prix!A9:B70,2,FALSE)</f>
        <v>25.5</v>
      </c>
      <c r="D15" s="16">
        <f t="shared" si="0"/>
        <v>25.5</v>
      </c>
    </row>
    <row r="16" spans="1:8" x14ac:dyDescent="0.25">
      <c r="A16" s="13" t="s">
        <v>83</v>
      </c>
      <c r="B16" s="15">
        <v>2</v>
      </c>
      <c r="C16" s="16">
        <f>VLOOKUP(A16,Prix!A10:B71,2,FALSE)</f>
        <v>29.5</v>
      </c>
      <c r="D16" s="16">
        <f t="shared" si="0"/>
        <v>59</v>
      </c>
    </row>
    <row r="17" spans="1:4" x14ac:dyDescent="0.25">
      <c r="A17" s="13" t="s">
        <v>86</v>
      </c>
      <c r="B17" s="15">
        <v>1</v>
      </c>
      <c r="C17" s="16">
        <f>VLOOKUP(A17,Prix!A11:B72,2,FALSE)</f>
        <v>32.5</v>
      </c>
      <c r="D17" s="16">
        <f t="shared" si="0"/>
        <v>32.5</v>
      </c>
    </row>
    <row r="18" spans="1:4" x14ac:dyDescent="0.25">
      <c r="A18" s="13" t="s">
        <v>87</v>
      </c>
      <c r="B18" s="15">
        <v>15</v>
      </c>
      <c r="C18" s="16">
        <f>VLOOKUP(A18,Prix!A12:B73,2,FALSE)</f>
        <v>33.5</v>
      </c>
      <c r="D18" s="16">
        <f t="shared" si="0"/>
        <v>502.5</v>
      </c>
    </row>
    <row r="19" spans="1:4" x14ac:dyDescent="0.25">
      <c r="A19" s="13" t="s">
        <v>88</v>
      </c>
      <c r="B19" s="15">
        <v>8</v>
      </c>
      <c r="C19" s="16">
        <f>VLOOKUP(A19,Prix!A13:B74,2,FALSE)</f>
        <v>34.5</v>
      </c>
      <c r="D19" s="16">
        <f t="shared" si="0"/>
        <v>276</v>
      </c>
    </row>
    <row r="20" spans="1:4" x14ac:dyDescent="0.25">
      <c r="A20" s="13" t="s">
        <v>89</v>
      </c>
      <c r="B20" s="15">
        <v>6</v>
      </c>
      <c r="C20" s="16">
        <f>VLOOKUP(A20,Prix!A14:B75,2,FALSE)</f>
        <v>35.5</v>
      </c>
      <c r="D20" s="16">
        <f t="shared" si="0"/>
        <v>213</v>
      </c>
    </row>
    <row r="21" spans="1:4" ht="26.25" x14ac:dyDescent="0.25">
      <c r="A21" s="13" t="s">
        <v>90</v>
      </c>
      <c r="B21" s="15">
        <v>4</v>
      </c>
      <c r="C21" s="16">
        <f>VLOOKUP(A21,Prix!A15:B76,2,FALSE)</f>
        <v>36.5</v>
      </c>
      <c r="D21" s="16">
        <f t="shared" si="0"/>
        <v>146</v>
      </c>
    </row>
    <row r="22" spans="1:4" ht="26.25" x14ac:dyDescent="0.25">
      <c r="A22" s="13" t="s">
        <v>91</v>
      </c>
      <c r="B22" s="15">
        <v>4</v>
      </c>
      <c r="C22" s="16">
        <f>VLOOKUP(A22,Prix!A16:B77,2,FALSE)</f>
        <v>37.5</v>
      </c>
      <c r="D22" s="16">
        <f t="shared" si="0"/>
        <v>150</v>
      </c>
    </row>
    <row r="23" spans="1:4" x14ac:dyDescent="0.25">
      <c r="A23" s="13" t="s">
        <v>94</v>
      </c>
      <c r="B23" s="15">
        <v>3</v>
      </c>
      <c r="C23" s="16">
        <f>VLOOKUP(A23,Prix!A17:B78,2,FALSE)</f>
        <v>40.5</v>
      </c>
      <c r="D23" s="16">
        <f t="shared" si="0"/>
        <v>121.5</v>
      </c>
    </row>
    <row r="24" spans="1:4" x14ac:dyDescent="0.25">
      <c r="A24" s="13" t="s">
        <v>95</v>
      </c>
      <c r="B24" s="15">
        <v>5</v>
      </c>
      <c r="C24" s="16">
        <f>VLOOKUP(A24,Prix!A18:B79,2,FALSE)</f>
        <v>41.5</v>
      </c>
      <c r="D24" s="16">
        <f t="shared" si="0"/>
        <v>207.5</v>
      </c>
    </row>
    <row r="25" spans="1:4" ht="26.25" x14ac:dyDescent="0.25">
      <c r="A25" s="13" t="s">
        <v>98</v>
      </c>
      <c r="B25" s="15">
        <v>1</v>
      </c>
      <c r="C25" s="16">
        <f>VLOOKUP(A25,Prix!A19:B80,2,FALSE)</f>
        <v>44.5</v>
      </c>
      <c r="D25" s="16">
        <f t="shared" si="0"/>
        <v>44.5</v>
      </c>
    </row>
    <row r="26" spans="1:4" x14ac:dyDescent="0.25">
      <c r="A26" s="13" t="s">
        <v>99</v>
      </c>
      <c r="B26" s="15">
        <v>3</v>
      </c>
      <c r="C26" s="16">
        <f>VLOOKUP(A26,Prix!A20:B81,2,FALSE)</f>
        <v>45.5</v>
      </c>
      <c r="D26" s="16">
        <f t="shared" si="0"/>
        <v>136.5</v>
      </c>
    </row>
    <row r="27" spans="1:4" x14ac:dyDescent="0.25">
      <c r="A27" s="13" t="s">
        <v>101</v>
      </c>
      <c r="B27" s="15">
        <v>2</v>
      </c>
      <c r="C27" s="16">
        <f>VLOOKUP(A27,Prix!A21:B82,2,FALSE)</f>
        <v>47.5</v>
      </c>
      <c r="D27" s="16">
        <f t="shared" si="0"/>
        <v>95</v>
      </c>
    </row>
    <row r="28" spans="1:4" x14ac:dyDescent="0.25">
      <c r="A28" s="13" t="s">
        <v>104</v>
      </c>
      <c r="B28" s="15">
        <v>2</v>
      </c>
      <c r="C28" s="16">
        <f>VLOOKUP(A28,Prix!A22:B83,2,FALSE)</f>
        <v>50.5</v>
      </c>
      <c r="D28" s="16">
        <f t="shared" si="0"/>
        <v>101</v>
      </c>
    </row>
    <row r="29" spans="1:4" x14ac:dyDescent="0.25">
      <c r="A29" s="13" t="s">
        <v>105</v>
      </c>
      <c r="B29" s="15">
        <v>1</v>
      </c>
      <c r="C29" s="16">
        <f>VLOOKUP(A29,Prix!A23:B84,2,FALSE)</f>
        <v>51.5</v>
      </c>
      <c r="D29" s="16">
        <f t="shared" si="0"/>
        <v>51.5</v>
      </c>
    </row>
    <row r="30" spans="1:4" x14ac:dyDescent="0.25">
      <c r="A30" s="13" t="s">
        <v>113</v>
      </c>
      <c r="B30" s="15">
        <v>1</v>
      </c>
      <c r="C30" s="16">
        <f>VLOOKUP(A30,Prix!A24:B85,2,FALSE)</f>
        <v>59.5</v>
      </c>
      <c r="D30" s="16">
        <f t="shared" si="0"/>
        <v>59.5</v>
      </c>
    </row>
    <row r="31" spans="1:4" x14ac:dyDescent="0.25">
      <c r="A31" s="13" t="s">
        <v>114</v>
      </c>
      <c r="B31" s="15">
        <v>1</v>
      </c>
      <c r="C31" s="16">
        <f>VLOOKUP(A31,Prix!A25:B86,2,FALSE)</f>
        <v>60.5</v>
      </c>
      <c r="D31" s="16">
        <f t="shared" si="0"/>
        <v>60.5</v>
      </c>
    </row>
    <row r="32" spans="1:4" x14ac:dyDescent="0.25">
      <c r="C32" s="17" t="s">
        <v>122</v>
      </c>
      <c r="D32" s="18">
        <f>SUM(D8:D31)</f>
        <v>2727.5</v>
      </c>
    </row>
  </sheetData>
  <mergeCells count="6">
    <mergeCell ref="B1:D1"/>
    <mergeCell ref="B2:D2"/>
    <mergeCell ref="B3:D3"/>
    <mergeCell ref="B4:D4"/>
    <mergeCell ref="B5:D5"/>
    <mergeCell ref="B6:D6"/>
  </mergeCells>
  <hyperlinks>
    <hyperlink ref="B2" r:id="rId1" xr:uid="{F2414B9E-0276-429E-89A2-82A08D737833}"/>
  </hyperlinks>
  <pageMargins left="0.7" right="0.7" top="0.75" bottom="0.75" header="0.3" footer="0.3"/>
  <pageSetup paperSize="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B994D8-3C38-4B87-8030-6B704322C14A}">
  <sheetPr codeName="Feuil1"/>
  <dimension ref="A1"/>
  <sheetViews>
    <sheetView workbookViewId="0">
      <selection activeCell="T30" sqref="T30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5</xdr:col>
                <xdr:colOff>266700</xdr:colOff>
                <xdr:row>5</xdr:row>
                <xdr:rowOff>66675</xdr:rowOff>
              </from>
              <to>
                <xdr:col>8</xdr:col>
                <xdr:colOff>209550</xdr:colOff>
                <xdr:row>10</xdr:row>
                <xdr:rowOff>38100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Import</vt:lpstr>
      <vt:lpstr>Transformé</vt:lpstr>
      <vt:lpstr>Commande producteur</vt:lpstr>
      <vt:lpstr>Prix</vt:lpstr>
      <vt:lpstr>Fiche</vt:lpstr>
      <vt:lpstr>Macro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2024-04-09T20:29:11Z</cp:lastPrinted>
  <dcterms:created xsi:type="dcterms:W3CDTF">2024-04-09T19:57:25Z</dcterms:created>
  <dcterms:modified xsi:type="dcterms:W3CDTF">2024-04-09T20:50:15Z</dcterms:modified>
</cp:coreProperties>
</file>