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ane\Desktop\Emilia\"/>
    </mc:Choice>
  </mc:AlternateContent>
  <xr:revisionPtr revIDLastSave="0" documentId="8_{0EB3279E-61A4-454D-9DF6-7B7C1B7751ED}" xr6:coauthVersionLast="45" xr6:coauthVersionMax="45" xr10:uidLastSave="{00000000-0000-0000-0000-000000000000}"/>
  <bookViews>
    <workbookView xWindow="-120" yWindow="-120" windowWidth="29040" windowHeight="15840"/>
  </bookViews>
  <sheets>
    <sheet name="Decembre 2019" sheetId="1" r:id="rId1"/>
  </sheets>
  <definedNames>
    <definedName name="_xlnm._FilterDatabase" localSheetId="0" hidden="1">'Decembre 2019'!$A$4:$N$4</definedName>
    <definedName name="_xlnm.Print_Titles" localSheetId="0">'Decembre 2019'!$3:$4</definedName>
    <definedName name="TOTAL_HT">'Decembre 2019'!$O$71</definedName>
    <definedName name="TOTAL_NB_HEURES">'Decembre 2019'!$O$69</definedName>
    <definedName name="_xlnm.Print_Area" localSheetId="0">'Decembre 2019'!$A$3:$O$91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68" i="1" l="1"/>
  <c r="W68" i="1"/>
  <c r="V68" i="1"/>
  <c r="U68" i="1"/>
  <c r="T68" i="1"/>
  <c r="S68" i="1"/>
  <c r="R68" i="1"/>
  <c r="N68" i="1"/>
  <c r="M68" i="1"/>
  <c r="L68" i="1"/>
  <c r="K68" i="1"/>
  <c r="J68" i="1"/>
  <c r="H68" i="1"/>
  <c r="I68" i="1" s="1"/>
  <c r="X67" i="1"/>
  <c r="W67" i="1"/>
  <c r="T67" i="1"/>
  <c r="V67" i="1" s="1"/>
  <c r="S67" i="1"/>
  <c r="R67" i="1"/>
  <c r="N67" i="1"/>
  <c r="M67" i="1"/>
  <c r="J67" i="1"/>
  <c r="L67" i="1" s="1"/>
  <c r="H67" i="1"/>
  <c r="X66" i="1"/>
  <c r="W66" i="1"/>
  <c r="T66" i="1"/>
  <c r="V66" i="1" s="1"/>
  <c r="S66" i="1"/>
  <c r="R66" i="1"/>
  <c r="N66" i="1"/>
  <c r="M66" i="1"/>
  <c r="J66" i="1"/>
  <c r="L66" i="1" s="1"/>
  <c r="H66" i="1"/>
  <c r="I66" i="1" s="1"/>
  <c r="X65" i="1"/>
  <c r="W65" i="1"/>
  <c r="V65" i="1"/>
  <c r="U65" i="1"/>
  <c r="T65" i="1"/>
  <c r="S65" i="1"/>
  <c r="R65" i="1"/>
  <c r="N65" i="1"/>
  <c r="M65" i="1"/>
  <c r="L65" i="1"/>
  <c r="K65" i="1"/>
  <c r="J65" i="1"/>
  <c r="I65" i="1"/>
  <c r="H65" i="1"/>
  <c r="X64" i="1"/>
  <c r="W64" i="1"/>
  <c r="V64" i="1"/>
  <c r="U64" i="1"/>
  <c r="T64" i="1"/>
  <c r="S64" i="1"/>
  <c r="R64" i="1"/>
  <c r="N64" i="1"/>
  <c r="M64" i="1"/>
  <c r="L64" i="1"/>
  <c r="K64" i="1"/>
  <c r="J64" i="1"/>
  <c r="I64" i="1"/>
  <c r="H64" i="1"/>
  <c r="X63" i="1"/>
  <c r="W63" i="1"/>
  <c r="V63" i="1"/>
  <c r="U63" i="1"/>
  <c r="S63" i="1"/>
  <c r="R63" i="1"/>
  <c r="N63" i="1"/>
  <c r="M63" i="1"/>
  <c r="L63" i="1"/>
  <c r="K63" i="1"/>
  <c r="J63" i="1"/>
  <c r="I63" i="1"/>
  <c r="H63" i="1"/>
  <c r="X62" i="1"/>
  <c r="W62" i="1"/>
  <c r="V62" i="1"/>
  <c r="U62" i="1"/>
  <c r="T62" i="1"/>
  <c r="S62" i="1"/>
  <c r="R62" i="1"/>
  <c r="N62" i="1"/>
  <c r="M62" i="1"/>
  <c r="L62" i="1"/>
  <c r="K62" i="1"/>
  <c r="J62" i="1"/>
  <c r="I62" i="1"/>
  <c r="X61" i="1"/>
  <c r="W61" i="1"/>
  <c r="V61" i="1"/>
  <c r="U61" i="1"/>
  <c r="T61" i="1"/>
  <c r="S61" i="1"/>
  <c r="R61" i="1"/>
  <c r="N61" i="1"/>
  <c r="M61" i="1"/>
  <c r="L61" i="1"/>
  <c r="K61" i="1"/>
  <c r="J61" i="1"/>
  <c r="H61" i="1"/>
  <c r="I61" i="1" s="1"/>
  <c r="X60" i="1"/>
  <c r="W60" i="1"/>
  <c r="V60" i="1"/>
  <c r="U60" i="1"/>
  <c r="T60" i="1"/>
  <c r="S60" i="1"/>
  <c r="R60" i="1"/>
  <c r="N60" i="1"/>
  <c r="M60" i="1"/>
  <c r="L60" i="1"/>
  <c r="K60" i="1"/>
  <c r="J60" i="1"/>
  <c r="H60" i="1"/>
  <c r="X59" i="1"/>
  <c r="W59" i="1"/>
  <c r="V59" i="1"/>
  <c r="U59" i="1"/>
  <c r="T59" i="1"/>
  <c r="S59" i="1"/>
  <c r="R59" i="1"/>
  <c r="N59" i="1"/>
  <c r="M59" i="1"/>
  <c r="L59" i="1"/>
  <c r="K59" i="1"/>
  <c r="J59" i="1"/>
  <c r="H59" i="1"/>
  <c r="R58" i="1"/>
  <c r="V57" i="1"/>
  <c r="U57" i="1"/>
  <c r="T57" i="1"/>
  <c r="X57" i="1" s="1"/>
  <c r="S57" i="1"/>
  <c r="W57" i="1" s="1"/>
  <c r="R57" i="1"/>
  <c r="L57" i="1"/>
  <c r="K57" i="1"/>
  <c r="H57" i="1"/>
  <c r="X56" i="1"/>
  <c r="W56" i="1"/>
  <c r="V56" i="1"/>
  <c r="U56" i="1"/>
  <c r="T56" i="1"/>
  <c r="R56" i="1"/>
  <c r="N56" i="1"/>
  <c r="M56" i="1"/>
  <c r="L56" i="1"/>
  <c r="K56" i="1"/>
  <c r="J56" i="1"/>
  <c r="I56" i="1"/>
  <c r="H56" i="1"/>
  <c r="X55" i="1"/>
  <c r="W55" i="1"/>
  <c r="V55" i="1"/>
  <c r="U55" i="1"/>
  <c r="T55" i="1"/>
  <c r="R55" i="1"/>
  <c r="S55" i="1" s="1"/>
  <c r="N55" i="1"/>
  <c r="M55" i="1"/>
  <c r="L55" i="1"/>
  <c r="K55" i="1"/>
  <c r="J55" i="1"/>
  <c r="I55" i="1"/>
  <c r="H55" i="1"/>
  <c r="X54" i="1"/>
  <c r="W54" i="1"/>
  <c r="V54" i="1"/>
  <c r="U54" i="1"/>
  <c r="T54" i="1"/>
  <c r="R54" i="1"/>
  <c r="N54" i="1"/>
  <c r="M54" i="1"/>
  <c r="L54" i="1"/>
  <c r="K54" i="1"/>
  <c r="J54" i="1"/>
  <c r="I54" i="1"/>
  <c r="H54" i="1"/>
  <c r="X53" i="1"/>
  <c r="W53" i="1"/>
  <c r="V53" i="1"/>
  <c r="U53" i="1"/>
  <c r="T53" i="1"/>
  <c r="R53" i="1"/>
  <c r="S53" i="1" s="1"/>
  <c r="N53" i="1"/>
  <c r="M53" i="1"/>
  <c r="L53" i="1"/>
  <c r="K53" i="1"/>
  <c r="J53" i="1"/>
  <c r="I53" i="1"/>
  <c r="H53" i="1"/>
  <c r="X52" i="1"/>
  <c r="W52" i="1"/>
  <c r="V52" i="1"/>
  <c r="U52" i="1"/>
  <c r="T52" i="1"/>
  <c r="R52" i="1"/>
  <c r="N52" i="1"/>
  <c r="M52" i="1"/>
  <c r="L52" i="1"/>
  <c r="K52" i="1"/>
  <c r="J52" i="1"/>
  <c r="I52" i="1"/>
  <c r="H52" i="1"/>
  <c r="X51" i="1"/>
  <c r="W51" i="1"/>
  <c r="V51" i="1"/>
  <c r="U51" i="1"/>
  <c r="T51" i="1"/>
  <c r="R51" i="1"/>
  <c r="S51" i="1" s="1"/>
  <c r="N51" i="1"/>
  <c r="M51" i="1"/>
  <c r="L51" i="1"/>
  <c r="K51" i="1"/>
  <c r="J51" i="1"/>
  <c r="I51" i="1"/>
  <c r="H51" i="1"/>
  <c r="X50" i="1"/>
  <c r="W50" i="1"/>
  <c r="V50" i="1"/>
  <c r="U50" i="1"/>
  <c r="T50" i="1"/>
  <c r="R50" i="1"/>
  <c r="N50" i="1"/>
  <c r="M50" i="1"/>
  <c r="L50" i="1"/>
  <c r="K50" i="1"/>
  <c r="J50" i="1"/>
  <c r="I50" i="1"/>
  <c r="H50" i="1"/>
  <c r="X49" i="1"/>
  <c r="W49" i="1"/>
  <c r="V49" i="1"/>
  <c r="U49" i="1"/>
  <c r="T49" i="1"/>
  <c r="R49" i="1"/>
  <c r="S49" i="1" s="1"/>
  <c r="N49" i="1"/>
  <c r="M49" i="1"/>
  <c r="L49" i="1"/>
  <c r="K49" i="1"/>
  <c r="J49" i="1"/>
  <c r="I49" i="1"/>
  <c r="H49" i="1"/>
  <c r="X48" i="1"/>
  <c r="W48" i="1"/>
  <c r="V48" i="1"/>
  <c r="T48" i="1"/>
  <c r="R48" i="1"/>
  <c r="N48" i="1"/>
  <c r="M48" i="1"/>
  <c r="J48" i="1"/>
  <c r="L48" i="1" s="1"/>
  <c r="I48" i="1"/>
  <c r="K48" i="1" s="1"/>
  <c r="H48" i="1"/>
  <c r="X47" i="1"/>
  <c r="W47" i="1"/>
  <c r="V47" i="1"/>
  <c r="U47" i="1"/>
  <c r="T47" i="1"/>
  <c r="R47" i="1"/>
  <c r="N47" i="1"/>
  <c r="M47" i="1"/>
  <c r="L47" i="1"/>
  <c r="K47" i="1"/>
  <c r="J47" i="1"/>
  <c r="I47" i="1"/>
  <c r="H47" i="1"/>
  <c r="X46" i="1"/>
  <c r="W46" i="1"/>
  <c r="V46" i="1"/>
  <c r="U46" i="1"/>
  <c r="T46" i="1"/>
  <c r="R46" i="1"/>
  <c r="N46" i="1"/>
  <c r="M46" i="1"/>
  <c r="L46" i="1"/>
  <c r="K46" i="1"/>
  <c r="J46" i="1"/>
  <c r="I46" i="1"/>
  <c r="H46" i="1"/>
  <c r="X45" i="1"/>
  <c r="W45" i="1"/>
  <c r="V45" i="1"/>
  <c r="U45" i="1"/>
  <c r="T45" i="1"/>
  <c r="R45" i="1"/>
  <c r="S45" i="1" s="1"/>
  <c r="N45" i="1"/>
  <c r="M45" i="1"/>
  <c r="L45" i="1"/>
  <c r="K45" i="1"/>
  <c r="J45" i="1"/>
  <c r="I45" i="1"/>
  <c r="H45" i="1"/>
  <c r="R44" i="1"/>
  <c r="R43" i="1"/>
  <c r="N43" i="1"/>
  <c r="M43" i="1"/>
  <c r="L43" i="1"/>
  <c r="K43" i="1"/>
  <c r="J43" i="1"/>
  <c r="H43" i="1"/>
  <c r="R42" i="1"/>
  <c r="N42" i="1"/>
  <c r="M42" i="1"/>
  <c r="L42" i="1"/>
  <c r="K42" i="1"/>
  <c r="J42" i="1"/>
  <c r="H42" i="1"/>
  <c r="I42" i="1" s="1"/>
  <c r="R41" i="1"/>
  <c r="N41" i="1"/>
  <c r="M41" i="1"/>
  <c r="J41" i="1"/>
  <c r="L41" i="1" s="1"/>
  <c r="H41" i="1"/>
  <c r="R40" i="1"/>
  <c r="N40" i="1"/>
  <c r="M40" i="1"/>
  <c r="L40" i="1"/>
  <c r="K40" i="1"/>
  <c r="J40" i="1"/>
  <c r="H40" i="1"/>
  <c r="I40" i="1" s="1"/>
  <c r="R39" i="1"/>
  <c r="N39" i="1"/>
  <c r="M39" i="1"/>
  <c r="L39" i="1"/>
  <c r="K39" i="1"/>
  <c r="J39" i="1"/>
  <c r="H39" i="1"/>
  <c r="I39" i="1" s="1"/>
  <c r="R38" i="1"/>
  <c r="N38" i="1"/>
  <c r="M38" i="1"/>
  <c r="L38" i="1"/>
  <c r="K38" i="1"/>
  <c r="J38" i="1"/>
  <c r="H38" i="1"/>
  <c r="I38" i="1" s="1"/>
  <c r="R37" i="1"/>
  <c r="L37" i="1"/>
  <c r="K37" i="1"/>
  <c r="J37" i="1"/>
  <c r="N37" i="1" s="1"/>
  <c r="H37" i="1"/>
  <c r="R36" i="1"/>
  <c r="N36" i="1"/>
  <c r="M36" i="1"/>
  <c r="L36" i="1"/>
  <c r="K36" i="1"/>
  <c r="J36" i="1"/>
  <c r="H36" i="1"/>
  <c r="I36" i="1" s="1"/>
  <c r="R35" i="1"/>
  <c r="N35" i="1"/>
  <c r="M35" i="1"/>
  <c r="L35" i="1"/>
  <c r="K35" i="1"/>
  <c r="J35" i="1"/>
  <c r="H35" i="1"/>
  <c r="R34" i="1"/>
  <c r="N34" i="1"/>
  <c r="M34" i="1"/>
  <c r="J34" i="1"/>
  <c r="L34" i="1" s="1"/>
  <c r="H34" i="1"/>
  <c r="R33" i="1"/>
  <c r="N33" i="1"/>
  <c r="M33" i="1"/>
  <c r="L33" i="1"/>
  <c r="K33" i="1"/>
  <c r="J33" i="1"/>
  <c r="H33" i="1"/>
  <c r="I33" i="1" s="1"/>
  <c r="R32" i="1"/>
  <c r="N32" i="1"/>
  <c r="M32" i="1"/>
  <c r="L32" i="1"/>
  <c r="K32" i="1"/>
  <c r="J32" i="1"/>
  <c r="H32" i="1"/>
  <c r="I32" i="1" s="1"/>
  <c r="R31" i="1"/>
  <c r="N31" i="1"/>
  <c r="M31" i="1"/>
  <c r="L31" i="1"/>
  <c r="K31" i="1"/>
  <c r="J31" i="1"/>
  <c r="H31" i="1"/>
  <c r="R30" i="1"/>
  <c r="N30" i="1"/>
  <c r="M30" i="1"/>
  <c r="L30" i="1"/>
  <c r="K30" i="1"/>
  <c r="J30" i="1"/>
  <c r="I30" i="1" s="1"/>
  <c r="H30" i="1"/>
  <c r="X29" i="1"/>
  <c r="W29" i="1"/>
  <c r="V29" i="1"/>
  <c r="U29" i="1"/>
  <c r="T29" i="1"/>
  <c r="S29" i="1"/>
  <c r="R29" i="1"/>
  <c r="N29" i="1"/>
  <c r="M29" i="1"/>
  <c r="L29" i="1"/>
  <c r="K29" i="1"/>
  <c r="J29" i="1"/>
  <c r="H29" i="1"/>
  <c r="X28" i="1"/>
  <c r="W28" i="1"/>
  <c r="V28" i="1"/>
  <c r="U28" i="1"/>
  <c r="T28" i="1"/>
  <c r="S28" i="1"/>
  <c r="R28" i="1"/>
  <c r="N28" i="1"/>
  <c r="M28" i="1"/>
  <c r="L28" i="1"/>
  <c r="K28" i="1"/>
  <c r="J28" i="1"/>
  <c r="I28" i="1" s="1"/>
  <c r="H28" i="1"/>
  <c r="X27" i="1"/>
  <c r="W27" i="1"/>
  <c r="V27" i="1"/>
  <c r="T27" i="1"/>
  <c r="S27" i="1"/>
  <c r="U27" i="1" s="1"/>
  <c r="R27" i="1"/>
  <c r="N27" i="1"/>
  <c r="M27" i="1"/>
  <c r="J27" i="1"/>
  <c r="L27" i="1" s="1"/>
  <c r="H27" i="1"/>
  <c r="X26" i="1"/>
  <c r="W26" i="1"/>
  <c r="V26" i="1"/>
  <c r="U26" i="1"/>
  <c r="T26" i="1"/>
  <c r="S26" i="1"/>
  <c r="R26" i="1"/>
  <c r="N26" i="1"/>
  <c r="M26" i="1"/>
  <c r="L26" i="1"/>
  <c r="K26" i="1"/>
  <c r="J26" i="1"/>
  <c r="I26" i="1" s="1"/>
  <c r="H26" i="1"/>
  <c r="X25" i="1"/>
  <c r="W25" i="1"/>
  <c r="V25" i="1"/>
  <c r="U25" i="1"/>
  <c r="T25" i="1"/>
  <c r="S25" i="1"/>
  <c r="R25" i="1"/>
  <c r="N25" i="1"/>
  <c r="M25" i="1"/>
  <c r="L25" i="1"/>
  <c r="K25" i="1"/>
  <c r="J25" i="1"/>
  <c r="H25" i="1"/>
  <c r="I25" i="1" s="1"/>
  <c r="X24" i="1"/>
  <c r="W24" i="1"/>
  <c r="V24" i="1"/>
  <c r="U24" i="1"/>
  <c r="T24" i="1"/>
  <c r="S24" i="1"/>
  <c r="R24" i="1"/>
  <c r="N24" i="1"/>
  <c r="M24" i="1"/>
  <c r="L24" i="1"/>
  <c r="K24" i="1"/>
  <c r="J24" i="1"/>
  <c r="I24" i="1" s="1"/>
  <c r="H24" i="1"/>
  <c r="X23" i="1"/>
  <c r="W23" i="1"/>
  <c r="V23" i="1"/>
  <c r="U23" i="1"/>
  <c r="T23" i="1"/>
  <c r="S23" i="1"/>
  <c r="R23" i="1"/>
  <c r="N23" i="1"/>
  <c r="M23" i="1"/>
  <c r="L23" i="1"/>
  <c r="K23" i="1"/>
  <c r="J23" i="1"/>
  <c r="H23" i="1"/>
  <c r="X22" i="1"/>
  <c r="W22" i="1"/>
  <c r="V22" i="1"/>
  <c r="U22" i="1"/>
  <c r="T22" i="1"/>
  <c r="S22" i="1"/>
  <c r="R22" i="1"/>
  <c r="N22" i="1"/>
  <c r="M22" i="1"/>
  <c r="L22" i="1"/>
  <c r="K22" i="1"/>
  <c r="J22" i="1"/>
  <c r="I22" i="1" s="1"/>
  <c r="H22" i="1"/>
  <c r="X21" i="1"/>
  <c r="W21" i="1"/>
  <c r="V21" i="1"/>
  <c r="U21" i="1"/>
  <c r="T21" i="1"/>
  <c r="S21" i="1"/>
  <c r="N21" i="1"/>
  <c r="M21" i="1"/>
  <c r="K21" i="1"/>
  <c r="J21" i="1"/>
  <c r="I21" i="1"/>
  <c r="X20" i="1"/>
  <c r="W20" i="1"/>
  <c r="V20" i="1"/>
  <c r="U20" i="1"/>
  <c r="T20" i="1"/>
  <c r="S20" i="1"/>
  <c r="R20" i="1"/>
  <c r="N20" i="1"/>
  <c r="M20" i="1"/>
  <c r="L20" i="1"/>
  <c r="K20" i="1"/>
  <c r="J20" i="1"/>
  <c r="H20" i="1"/>
  <c r="X19" i="1"/>
  <c r="W19" i="1"/>
  <c r="T19" i="1"/>
  <c r="V19" i="1" s="1"/>
  <c r="S19" i="1"/>
  <c r="U19" i="1" s="1"/>
  <c r="R19" i="1"/>
  <c r="N19" i="1"/>
  <c r="M19" i="1"/>
  <c r="J19" i="1"/>
  <c r="L19" i="1" s="1"/>
  <c r="H19" i="1"/>
  <c r="X18" i="1"/>
  <c r="W18" i="1"/>
  <c r="V18" i="1"/>
  <c r="U18" i="1"/>
  <c r="T18" i="1"/>
  <c r="S18" i="1"/>
  <c r="R18" i="1"/>
  <c r="N18" i="1"/>
  <c r="M18" i="1"/>
  <c r="L18" i="1"/>
  <c r="K18" i="1"/>
  <c r="J18" i="1"/>
  <c r="H18" i="1"/>
  <c r="I18" i="1" s="1"/>
  <c r="X17" i="1"/>
  <c r="W17" i="1"/>
  <c r="V17" i="1"/>
  <c r="U17" i="1"/>
  <c r="T17" i="1"/>
  <c r="S17" i="1"/>
  <c r="R17" i="1"/>
  <c r="N17" i="1"/>
  <c r="M17" i="1"/>
  <c r="L17" i="1"/>
  <c r="K17" i="1"/>
  <c r="J17" i="1"/>
  <c r="H17" i="1"/>
  <c r="X16" i="1"/>
  <c r="W16" i="1"/>
  <c r="V16" i="1"/>
  <c r="U16" i="1"/>
  <c r="T16" i="1"/>
  <c r="S16" i="1"/>
  <c r="N16" i="1"/>
  <c r="M16" i="1"/>
  <c r="L16" i="1"/>
  <c r="K16" i="1"/>
  <c r="J16" i="1"/>
  <c r="I16" i="1"/>
  <c r="X15" i="1"/>
  <c r="W15" i="1"/>
  <c r="V15" i="1"/>
  <c r="U15" i="1"/>
  <c r="T15" i="1"/>
  <c r="S15" i="1"/>
  <c r="R15" i="1"/>
  <c r="N15" i="1"/>
  <c r="M15" i="1"/>
  <c r="L15" i="1"/>
  <c r="K15" i="1"/>
  <c r="J15" i="1"/>
  <c r="H15" i="1"/>
  <c r="I15" i="1" s="1"/>
  <c r="X14" i="1"/>
  <c r="W14" i="1"/>
  <c r="V14" i="1"/>
  <c r="U14" i="1"/>
  <c r="T14" i="1"/>
  <c r="S14" i="1"/>
  <c r="R14" i="1"/>
  <c r="N14" i="1"/>
  <c r="M14" i="1"/>
  <c r="L14" i="1"/>
  <c r="K14" i="1"/>
  <c r="J14" i="1"/>
  <c r="H14" i="1"/>
  <c r="X13" i="1"/>
  <c r="W13" i="1"/>
  <c r="V13" i="1"/>
  <c r="U13" i="1"/>
  <c r="T13" i="1"/>
  <c r="S13" i="1"/>
  <c r="N13" i="1"/>
  <c r="M13" i="1"/>
  <c r="L13" i="1"/>
  <c r="K13" i="1"/>
  <c r="J13" i="1"/>
  <c r="I13" i="1"/>
  <c r="X12" i="1"/>
  <c r="W12" i="1"/>
  <c r="V12" i="1"/>
  <c r="U12" i="1"/>
  <c r="T12" i="1"/>
  <c r="S12" i="1"/>
  <c r="R12" i="1"/>
  <c r="N12" i="1"/>
  <c r="M12" i="1"/>
  <c r="L12" i="1"/>
  <c r="K12" i="1"/>
  <c r="J12" i="1"/>
  <c r="H12" i="1"/>
  <c r="I12" i="1" s="1"/>
  <c r="X11" i="1"/>
  <c r="W11" i="1"/>
  <c r="V11" i="1"/>
  <c r="U11" i="1"/>
  <c r="T11" i="1"/>
  <c r="S11" i="1"/>
  <c r="R11" i="1"/>
  <c r="N11" i="1"/>
  <c r="M11" i="1"/>
  <c r="L11" i="1"/>
  <c r="K11" i="1"/>
  <c r="J11" i="1"/>
  <c r="H11" i="1"/>
  <c r="X9" i="1"/>
  <c r="W9" i="1"/>
  <c r="V9" i="1"/>
  <c r="U9" i="1"/>
  <c r="T9" i="1"/>
  <c r="S9" i="1"/>
  <c r="R9" i="1"/>
  <c r="N9" i="1"/>
  <c r="M9" i="1"/>
  <c r="L9" i="1"/>
  <c r="K9" i="1"/>
  <c r="J9" i="1"/>
  <c r="H9" i="1"/>
  <c r="I9" i="1" s="1"/>
  <c r="X6" i="1"/>
  <c r="W6" i="1"/>
  <c r="V6" i="1"/>
  <c r="U6" i="1"/>
  <c r="T6" i="1"/>
  <c r="S6" i="1"/>
  <c r="R6" i="1"/>
  <c r="N6" i="1"/>
  <c r="M6" i="1"/>
  <c r="L6" i="1"/>
  <c r="K6" i="1"/>
  <c r="J6" i="1"/>
  <c r="H6" i="1"/>
  <c r="X5" i="1"/>
  <c r="R82" i="1" s="1"/>
  <c r="T82" i="1" s="1"/>
  <c r="W5" i="1"/>
  <c r="V5" i="1"/>
  <c r="U5" i="1"/>
  <c r="T5" i="1"/>
  <c r="R78" i="1" s="1"/>
  <c r="T78" i="1" s="1"/>
  <c r="S5" i="1"/>
  <c r="R5" i="1"/>
  <c r="N5" i="1"/>
  <c r="N69" i="1" s="1"/>
  <c r="N71" i="1" s="1"/>
  <c r="M5" i="1"/>
  <c r="L5" i="1"/>
  <c r="K5" i="1"/>
  <c r="J5" i="1"/>
  <c r="J69" i="1" s="1"/>
  <c r="J71" i="1" s="1"/>
  <c r="H5" i="1"/>
  <c r="I5" i="1" s="1"/>
  <c r="I35" i="1" l="1"/>
  <c r="I41" i="1"/>
  <c r="K41" i="1" s="1"/>
  <c r="I43" i="1"/>
  <c r="S46" i="1"/>
  <c r="S52" i="1"/>
  <c r="S56" i="1"/>
  <c r="I60" i="1"/>
  <c r="R80" i="1"/>
  <c r="T80" i="1" s="1"/>
  <c r="L69" i="1"/>
  <c r="L71" i="1" s="1"/>
  <c r="W69" i="1"/>
  <c r="W71" i="1" s="1"/>
  <c r="I11" i="1"/>
  <c r="I17" i="1"/>
  <c r="I20" i="1"/>
  <c r="S47" i="1"/>
  <c r="S69" i="1" s="1"/>
  <c r="S71" i="1" s="1"/>
  <c r="S48" i="1"/>
  <c r="U48" i="1" s="1"/>
  <c r="I67" i="1"/>
  <c r="I23" i="1"/>
  <c r="I27" i="1"/>
  <c r="K27" i="1" s="1"/>
  <c r="I29" i="1"/>
  <c r="I31" i="1"/>
  <c r="I37" i="1"/>
  <c r="M37" i="1" s="1"/>
  <c r="B81" i="1" s="1"/>
  <c r="D81" i="1" s="1"/>
  <c r="S50" i="1"/>
  <c r="S54" i="1"/>
  <c r="I6" i="1"/>
  <c r="I14" i="1"/>
  <c r="I19" i="1"/>
  <c r="K19" i="1" s="1"/>
  <c r="I34" i="1"/>
  <c r="K34" i="1" s="1"/>
  <c r="I59" i="1"/>
  <c r="K66" i="1"/>
  <c r="U66" i="1"/>
  <c r="R79" i="1" s="1"/>
  <c r="T79" i="1" s="1"/>
  <c r="K67" i="1"/>
  <c r="U67" i="1"/>
  <c r="B77" i="1"/>
  <c r="I69" i="1"/>
  <c r="M69" i="1"/>
  <c r="M71" i="1" s="1"/>
  <c r="T69" i="1"/>
  <c r="T71" i="1" s="1"/>
  <c r="X69" i="1"/>
  <c r="X71" i="1" s="1"/>
  <c r="B78" i="1"/>
  <c r="D78" i="1" s="1"/>
  <c r="B80" i="1"/>
  <c r="D80" i="1" s="1"/>
  <c r="B82" i="1"/>
  <c r="D82" i="1" s="1"/>
  <c r="U69" i="1"/>
  <c r="U71" i="1" s="1"/>
  <c r="V69" i="1"/>
  <c r="V71" i="1" s="1"/>
  <c r="R77" i="1"/>
  <c r="R81" i="1"/>
  <c r="T81" i="1" s="1"/>
  <c r="D77" i="1" l="1"/>
  <c r="Y69" i="1"/>
  <c r="T77" i="1"/>
  <c r="T83" i="1" s="1"/>
  <c r="R86" i="1" s="1"/>
  <c r="R83" i="1"/>
  <c r="Y71" i="1"/>
  <c r="Y73" i="1" s="1"/>
  <c r="I71" i="1"/>
  <c r="B79" i="1"/>
  <c r="D79" i="1" s="1"/>
  <c r="Y74" i="1" l="1"/>
  <c r="Y76" i="1" s="1"/>
  <c r="Y75" i="1"/>
  <c r="B83" i="1"/>
  <c r="D83" i="1"/>
  <c r="B86" i="1" s="1"/>
  <c r="R87" i="1"/>
  <c r="R88" i="1"/>
  <c r="K69" i="1"/>
  <c r="R89" i="1" l="1"/>
  <c r="K71" i="1"/>
  <c r="O71" i="1" s="1"/>
  <c r="O73" i="1" s="1"/>
  <c r="O69" i="1"/>
  <c r="B87" i="1"/>
  <c r="B88" i="1" l="1"/>
  <c r="B89" i="1" s="1"/>
  <c r="O74" i="1"/>
  <c r="O75" i="1" l="1"/>
  <c r="O76" i="1" s="1"/>
</calcChain>
</file>

<file path=xl/sharedStrings.xml><?xml version="1.0" encoding="utf-8"?>
<sst xmlns="http://schemas.openxmlformats.org/spreadsheetml/2006/main" count="104" uniqueCount="46">
  <si>
    <t>INFORMATIONS</t>
  </si>
  <si>
    <t>PLANNING HEURES ADS Décembre 2019</t>
  </si>
  <si>
    <t>SEMAINE</t>
  </si>
  <si>
    <t>DIMANCHE</t>
  </si>
  <si>
    <t>FÉRIÉ</t>
  </si>
  <si>
    <t>PLANNING HEURES MC Décembre 2019</t>
  </si>
  <si>
    <t>SITE</t>
  </si>
  <si>
    <t>DATE</t>
  </si>
  <si>
    <t>NOMBRES
ADS</t>
  </si>
  <si>
    <t>PRISE DE SERVICE</t>
  </si>
  <si>
    <t>FIN DE SERVICE</t>
  </si>
  <si>
    <t>TOTAL</t>
  </si>
  <si>
    <t>HEURES DE JOURS:   
6h-21h
Tarif de base</t>
  </si>
  <si>
    <t>HEURES DE NUITS:
21h-6h
Tarif base + 10%</t>
  </si>
  <si>
    <t>DIMANCHE/JOUR
Tarif de base + 10%</t>
  </si>
  <si>
    <t>DIMANCHE/NUIT
Tarif de base + 10%</t>
  </si>
  <si>
    <t>FÉRIÉ/JOUR
Tarif de base + 100%</t>
  </si>
  <si>
    <t>FÉRIÉ/NUIT
Tarif de base + 10%</t>
  </si>
  <si>
    <t>NOMBRES 
MC</t>
  </si>
  <si>
    <t>Pharmacie Bolivar</t>
  </si>
  <si>
    <t>Esso Express gentilly</t>
  </si>
  <si>
    <t>France aca</t>
  </si>
  <si>
    <t>Pharmacie Crumble</t>
  </si>
  <si>
    <t>SAS coruscant</t>
  </si>
  <si>
    <t>x</t>
  </si>
  <si>
    <t>HERTZ ORLY</t>
  </si>
  <si>
    <t xml:space="preserve">TOTAL HEURES GARDIENNAGE </t>
  </si>
  <si>
    <t>TOTAL HEURES GARDIENNAGE</t>
  </si>
  <si>
    <t>TAUX HORAIRES</t>
  </si>
  <si>
    <t>TOTAL HT</t>
  </si>
  <si>
    <t>TOTAL A FACTURER POUR ADS</t>
  </si>
  <si>
    <t>CNAPS 0,4%</t>
  </si>
  <si>
    <t>TOTAL A FACTURER POUR MC</t>
  </si>
  <si>
    <t>TVA 20%</t>
  </si>
  <si>
    <t>NBRE HEURES</t>
  </si>
  <si>
    <t>TAUX HORAIRE</t>
  </si>
  <si>
    <t xml:space="preserve">TOTAL </t>
  </si>
  <si>
    <t>TOTAL TTC</t>
  </si>
  <si>
    <t>Heures semaine jour</t>
  </si>
  <si>
    <t>Majoration Heures semaine nuit 10%</t>
  </si>
  <si>
    <t>Majoration Heures dimanche Jour</t>
  </si>
  <si>
    <t xml:space="preserve">Majoration Heures dimanche nuit : 10% </t>
  </si>
  <si>
    <t xml:space="preserve">Majoration Heures Férié jour : 100% </t>
  </si>
  <si>
    <t xml:space="preserve">Majoration Heures Férié Nuit : 10% </t>
  </si>
  <si>
    <t>SOIT UN TOTAL H.T</t>
  </si>
  <si>
    <t>montant TVA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</si>
</sst>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h:mm;@"/>
    <numFmt numFmtId="165" formatCode="[$-F800]dddd\,\ mmmm\ dd\,\ yyyy"/>
    <numFmt numFmtId="167" formatCode="[h]:mm"/>
    <numFmt numFmtId="168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distributed" vertical="center"/>
    </xf>
    <xf numFmtId="0" fontId="6" fillId="5" borderId="9" xfId="0" applyFont="1" applyFill="1" applyBorder="1" applyAlignment="1">
      <alignment horizontal="center" vertical="center" wrapText="1"/>
    </xf>
    <xf numFmtId="164" fontId="3" fillId="5" borderId="10" xfId="0" applyNumberFormat="1" applyFont="1" applyFill="1" applyBorder="1" applyAlignment="1">
      <alignment horizontal="center" vertical="center" wrapText="1"/>
    </xf>
    <xf numFmtId="164" fontId="3" fillId="5" borderId="11" xfId="0" applyNumberFormat="1" applyFont="1" applyFill="1" applyBorder="1" applyAlignment="1">
      <alignment horizontal="center" vertical="center" wrapText="1"/>
    </xf>
    <xf numFmtId="164" fontId="6" fillId="5" borderId="12" xfId="0" applyNumberFormat="1" applyFont="1" applyFill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64" fontId="6" fillId="5" borderId="14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165" fontId="0" fillId="0" borderId="16" xfId="0" applyNumberFormat="1" applyBorder="1"/>
    <xf numFmtId="0" fontId="3" fillId="4" borderId="1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164" fontId="0" fillId="2" borderId="21" xfId="0" applyNumberFormat="1" applyFill="1" applyBorder="1" applyAlignment="1">
      <alignment horizontal="center" vertical="center"/>
    </xf>
    <xf numFmtId="165" fontId="0" fillId="0" borderId="22" xfId="0" applyNumberFormat="1" applyBorder="1"/>
    <xf numFmtId="0" fontId="3" fillId="4" borderId="2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distributed" vertical="center"/>
    </xf>
    <xf numFmtId="0" fontId="3" fillId="0" borderId="23" xfId="0" applyFon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26" xfId="0" applyNumberFormat="1" applyFont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5" fontId="0" fillId="0" borderId="0" xfId="0" applyNumberFormat="1"/>
    <xf numFmtId="0" fontId="3" fillId="4" borderId="28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distributed" vertical="center"/>
    </xf>
    <xf numFmtId="0" fontId="3" fillId="0" borderId="28" xfId="0" applyFont="1" applyBorder="1" applyAlignment="1">
      <alignment horizontal="center" vertical="center" wrapText="1"/>
    </xf>
    <xf numFmtId="164" fontId="0" fillId="0" borderId="28" xfId="0" applyNumberFormat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0" fontId="0" fillId="2" borderId="28" xfId="0" applyFill="1" applyBorder="1" applyAlignment="1">
      <alignment horizontal="center" vertical="center"/>
    </xf>
    <xf numFmtId="164" fontId="0" fillId="2" borderId="28" xfId="0" applyNumberFormat="1" applyFill="1" applyBorder="1" applyAlignment="1">
      <alignment horizontal="center" vertical="center"/>
    </xf>
    <xf numFmtId="0" fontId="0" fillId="6" borderId="29" xfId="0" applyFill="1" applyBorder="1" applyAlignment="1">
      <alignment vertical="center" wrapText="1"/>
    </xf>
    <xf numFmtId="0" fontId="0" fillId="6" borderId="30" xfId="0" applyFill="1" applyBorder="1" applyAlignment="1">
      <alignment vertical="center" wrapText="1"/>
    </xf>
    <xf numFmtId="0" fontId="0" fillId="6" borderId="31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65" fontId="0" fillId="0" borderId="16" xfId="0" applyNumberForma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64" fontId="0" fillId="0" borderId="32" xfId="0" applyNumberForma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4" fontId="0" fillId="2" borderId="20" xfId="0" applyNumberFormat="1" applyFill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165" fontId="0" fillId="0" borderId="29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165" fontId="0" fillId="0" borderId="30" xfId="0" applyNumberFormat="1" applyBorder="1" applyAlignment="1">
      <alignment wrapText="1"/>
    </xf>
    <xf numFmtId="0" fontId="0" fillId="0" borderId="17" xfId="0" applyBorder="1" applyAlignment="1">
      <alignment wrapText="1"/>
    </xf>
    <xf numFmtId="164" fontId="0" fillId="0" borderId="18" xfId="0" applyNumberFormat="1" applyBorder="1" applyAlignment="1">
      <alignment wrapText="1"/>
    </xf>
    <xf numFmtId="165" fontId="0" fillId="7" borderId="30" xfId="0" applyNumberFormat="1" applyFill="1" applyBorder="1" applyAlignment="1">
      <alignment wrapText="1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164" fontId="0" fillId="2" borderId="29" xfId="0" applyNumberFormat="1" applyFill="1" applyBorder="1" applyAlignment="1">
      <alignment horizontal="center" vertical="center"/>
    </xf>
    <xf numFmtId="164" fontId="0" fillId="8" borderId="18" xfId="0" applyNumberForma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7" fontId="3" fillId="4" borderId="37" xfId="0" applyNumberFormat="1" applyFont="1" applyFill="1" applyBorder="1" applyAlignment="1">
      <alignment horizontal="center" vertical="center"/>
    </xf>
    <xf numFmtId="167" fontId="6" fillId="6" borderId="12" xfId="0" applyNumberFormat="1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3" xfId="0" applyBorder="1" applyAlignment="1">
      <alignment horizontal="center"/>
    </xf>
    <xf numFmtId="167" fontId="0" fillId="4" borderId="37" xfId="0" applyNumberFormat="1" applyFill="1" applyBorder="1" applyAlignment="1">
      <alignment horizontal="center" vertical="center"/>
    </xf>
    <xf numFmtId="167" fontId="6" fillId="6" borderId="37" xfId="0" applyNumberFormat="1" applyFont="1" applyFill="1" applyBorder="1" applyAlignment="1">
      <alignment horizontal="center" vertical="center"/>
    </xf>
    <xf numFmtId="168" fontId="0" fillId="0" borderId="38" xfId="0" applyNumberFormat="1" applyBorder="1" applyAlignment="1">
      <alignment horizontal="center"/>
    </xf>
    <xf numFmtId="168" fontId="0" fillId="0" borderId="39" xfId="0" applyNumberFormat="1" applyBorder="1" applyAlignment="1">
      <alignment horizontal="center"/>
    </xf>
    <xf numFmtId="0" fontId="0" fillId="9" borderId="13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8" fontId="3" fillId="0" borderId="38" xfId="0" applyNumberFormat="1" applyFont="1" applyBorder="1" applyAlignment="1">
      <alignment horizontal="center" vertical="center"/>
    </xf>
    <xf numFmtId="8" fontId="3" fillId="10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9" fillId="10" borderId="38" xfId="0" applyFont="1" applyFill="1" applyBorder="1" applyAlignment="1">
      <alignment horizontal="center" vertical="center"/>
    </xf>
    <xf numFmtId="0" fontId="6" fillId="10" borderId="39" xfId="0" applyFont="1" applyFill="1" applyBorder="1" applyAlignment="1">
      <alignment horizontal="center"/>
    </xf>
    <xf numFmtId="0" fontId="2" fillId="10" borderId="13" xfId="0" applyFont="1" applyFill="1" applyBorder="1" applyAlignment="1">
      <alignment horizontal="center"/>
    </xf>
    <xf numFmtId="0" fontId="2" fillId="0" borderId="0" xfId="0" applyFont="1"/>
    <xf numFmtId="2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2" xfId="0" applyBorder="1" applyAlignment="1">
      <alignment vertical="center"/>
    </xf>
    <xf numFmtId="0" fontId="0" fillId="0" borderId="39" xfId="0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8" fontId="6" fillId="2" borderId="7" xfId="0" applyNumberFormat="1" applyFont="1" applyFill="1" applyBorder="1" applyAlignment="1">
      <alignment horizontal="center" vertical="center"/>
    </xf>
    <xf numFmtId="0" fontId="0" fillId="0" borderId="41" xfId="0" applyBorder="1"/>
    <xf numFmtId="167" fontId="0" fillId="0" borderId="42" xfId="0" applyNumberFormat="1" applyBorder="1"/>
    <xf numFmtId="44" fontId="0" fillId="0" borderId="43" xfId="1" applyFont="1" applyBorder="1" applyAlignment="1">
      <alignment horizontal="left"/>
    </xf>
    <xf numFmtId="44" fontId="0" fillId="0" borderId="0" xfId="1" applyFont="1" applyAlignment="1">
      <alignment horizontal="center" vertical="center"/>
    </xf>
    <xf numFmtId="0" fontId="0" fillId="0" borderId="33" xfId="0" applyBorder="1"/>
    <xf numFmtId="44" fontId="0" fillId="0" borderId="30" xfId="1" applyFont="1" applyBorder="1" applyAlignment="1">
      <alignment horizontal="left"/>
    </xf>
    <xf numFmtId="8" fontId="0" fillId="0" borderId="0" xfId="0" applyNumberFormat="1"/>
    <xf numFmtId="2" fontId="0" fillId="0" borderId="0" xfId="0" applyNumberFormat="1"/>
    <xf numFmtId="0" fontId="0" fillId="0" borderId="44" xfId="0" applyBorder="1"/>
    <xf numFmtId="44" fontId="0" fillId="0" borderId="45" xfId="1" applyFont="1" applyBorder="1" applyAlignment="1">
      <alignment horizontal="left"/>
    </xf>
    <xf numFmtId="8" fontId="0" fillId="7" borderId="0" xfId="0" applyNumberFormat="1" applyFill="1"/>
    <xf numFmtId="0" fontId="0" fillId="0" borderId="38" xfId="0" applyBorder="1"/>
    <xf numFmtId="0" fontId="0" fillId="9" borderId="13" xfId="0" applyFill="1" applyBorder="1" applyAlignment="1">
      <alignment horizontal="left"/>
    </xf>
    <xf numFmtId="8" fontId="3" fillId="5" borderId="12" xfId="0" applyNumberFormat="1" applyFont="1" applyFill="1" applyBorder="1" applyAlignment="1">
      <alignment horizontal="right" vertical="center"/>
    </xf>
    <xf numFmtId="0" fontId="0" fillId="0" borderId="12" xfId="0" applyBorder="1"/>
    <xf numFmtId="8" fontId="3" fillId="0" borderId="12" xfId="0" applyNumberFormat="1" applyFont="1" applyBorder="1"/>
    <xf numFmtId="2" fontId="0" fillId="0" borderId="12" xfId="0" applyNumberFormat="1" applyBorder="1"/>
    <xf numFmtId="8" fontId="0" fillId="0" borderId="12" xfId="0" applyNumberFormat="1" applyBorder="1"/>
    <xf numFmtId="0" fontId="0" fillId="0" borderId="4" xfId="0" applyBorder="1"/>
    <xf numFmtId="8" fontId="6" fillId="2" borderId="7" xfId="0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Y90"/>
  <sheetViews>
    <sheetView tabSelected="1" zoomScale="80" zoomScaleNormal="80" zoomScaleSheetLayoutView="30" workbookViewId="0">
      <pane ySplit="4" topLeftCell="A19" activePane="bottomLeft" state="frozen"/>
      <selection pane="bottomLeft" activeCell="M78" sqref="M78"/>
    </sheetView>
  </sheetViews>
  <sheetFormatPr baseColWidth="10" defaultRowHeight="15" x14ac:dyDescent="0.25"/>
  <cols>
    <col min="1" max="1" width="41.140625" bestFit="1" customWidth="1"/>
    <col min="2" max="2" width="34.7109375" customWidth="1"/>
    <col min="3" max="3" width="12.7109375" customWidth="1"/>
    <col min="4" max="4" width="12" customWidth="1"/>
    <col min="5" max="5" width="12.140625" customWidth="1"/>
    <col min="6" max="6" width="19.5703125" customWidth="1"/>
    <col min="7" max="7" width="13.42578125" style="1" bestFit="1" customWidth="1"/>
    <col min="8" max="8" width="15.140625" style="1" customWidth="1"/>
    <col min="9" max="9" width="13.28515625" style="1" customWidth="1"/>
    <col min="10" max="10" width="15.7109375" customWidth="1"/>
    <col min="11" max="11" width="17" customWidth="1"/>
    <col min="12" max="12" width="21.7109375" customWidth="1"/>
    <col min="13" max="13" width="17.42578125" customWidth="1"/>
    <col min="14" max="14" width="18" customWidth="1"/>
    <col min="15" max="15" width="19.28515625" customWidth="1"/>
    <col min="16" max="16" width="17.5703125" customWidth="1"/>
    <col min="17" max="17" width="21.85546875" customWidth="1"/>
    <col min="18" max="18" width="15.140625" customWidth="1"/>
    <col min="19" max="19" width="23" customWidth="1"/>
    <col min="20" max="20" width="20.42578125" customWidth="1"/>
    <col min="21" max="21" width="23.5703125" customWidth="1"/>
    <col min="22" max="22" width="19" customWidth="1"/>
    <col min="23" max="23" width="20.7109375" customWidth="1"/>
    <col min="24" max="24" width="21.7109375" customWidth="1"/>
  </cols>
  <sheetData>
    <row r="1" spans="1:24" ht="15.75" thickBot="1" x14ac:dyDescent="0.3"/>
    <row r="2" spans="1:24" x14ac:dyDescent="0.25">
      <c r="A2" s="2" t="s">
        <v>0</v>
      </c>
      <c r="B2" s="3"/>
      <c r="C2" s="3"/>
      <c r="D2" s="4"/>
      <c r="E2" s="2" t="s">
        <v>1</v>
      </c>
      <c r="F2" s="3"/>
      <c r="G2" s="3"/>
      <c r="H2" s="4"/>
      <c r="I2" s="5" t="s">
        <v>2</v>
      </c>
      <c r="J2" s="6"/>
      <c r="K2" s="7" t="s">
        <v>3</v>
      </c>
      <c r="L2" s="8"/>
      <c r="M2" s="7" t="s">
        <v>4</v>
      </c>
      <c r="N2" s="8"/>
      <c r="O2" s="2" t="s">
        <v>5</v>
      </c>
      <c r="P2" s="3"/>
      <c r="Q2" s="3"/>
      <c r="R2" s="4"/>
      <c r="S2" s="5" t="s">
        <v>2</v>
      </c>
      <c r="T2" s="6"/>
      <c r="U2" s="7" t="s">
        <v>3</v>
      </c>
      <c r="V2" s="8"/>
      <c r="W2" s="7" t="s">
        <v>4</v>
      </c>
      <c r="X2" s="8"/>
    </row>
    <row r="3" spans="1:24" ht="15.75" thickBot="1" x14ac:dyDescent="0.3">
      <c r="A3" s="9"/>
      <c r="B3" s="10"/>
      <c r="C3" s="10"/>
      <c r="D3" s="11"/>
      <c r="E3" s="9"/>
      <c r="F3" s="10"/>
      <c r="G3" s="10"/>
      <c r="H3" s="11"/>
      <c r="I3" s="12"/>
      <c r="J3" s="13"/>
      <c r="K3" s="14"/>
      <c r="L3" s="15"/>
      <c r="M3" s="14"/>
      <c r="N3" s="15"/>
      <c r="O3" s="9"/>
      <c r="P3" s="10"/>
      <c r="Q3" s="10"/>
      <c r="R3" s="11"/>
      <c r="S3" s="12"/>
      <c r="T3" s="13"/>
      <c r="U3" s="14"/>
      <c r="V3" s="15"/>
      <c r="W3" s="14"/>
      <c r="X3" s="15"/>
    </row>
    <row r="4" spans="1:24" ht="75" customHeight="1" thickBot="1" x14ac:dyDescent="0.3">
      <c r="A4" s="16" t="s">
        <v>6</v>
      </c>
      <c r="B4" s="17" t="s">
        <v>7</v>
      </c>
      <c r="C4" s="18" t="s">
        <v>3</v>
      </c>
      <c r="D4" s="18" t="s">
        <v>4</v>
      </c>
      <c r="E4" s="19" t="s">
        <v>8</v>
      </c>
      <c r="F4" s="20" t="s">
        <v>9</v>
      </c>
      <c r="G4" s="21" t="s">
        <v>10</v>
      </c>
      <c r="H4" s="22" t="s">
        <v>11</v>
      </c>
      <c r="I4" s="23" t="s">
        <v>12</v>
      </c>
      <c r="J4" s="23" t="s">
        <v>13</v>
      </c>
      <c r="K4" s="24" t="s">
        <v>14</v>
      </c>
      <c r="L4" s="24" t="s">
        <v>15</v>
      </c>
      <c r="M4" s="24" t="s">
        <v>16</v>
      </c>
      <c r="N4" s="24" t="s">
        <v>17</v>
      </c>
      <c r="O4" s="19" t="s">
        <v>18</v>
      </c>
      <c r="P4" s="20" t="s">
        <v>9</v>
      </c>
      <c r="Q4" s="20" t="s">
        <v>10</v>
      </c>
      <c r="R4" s="25" t="s">
        <v>11</v>
      </c>
      <c r="S4" s="23" t="s">
        <v>12</v>
      </c>
      <c r="T4" s="23" t="s">
        <v>13</v>
      </c>
      <c r="U4" s="24" t="s">
        <v>14</v>
      </c>
      <c r="V4" s="24" t="s">
        <v>15</v>
      </c>
      <c r="W4" s="24" t="s">
        <v>16</v>
      </c>
      <c r="X4" s="24" t="s">
        <v>17</v>
      </c>
    </row>
    <row r="5" spans="1:24" ht="15" customHeight="1" x14ac:dyDescent="0.25">
      <c r="A5" s="26" t="s">
        <v>19</v>
      </c>
      <c r="B5" s="27">
        <v>43801</v>
      </c>
      <c r="C5" s="28"/>
      <c r="D5" s="18"/>
      <c r="E5" s="29">
        <v>1</v>
      </c>
      <c r="F5" s="30">
        <v>0.25</v>
      </c>
      <c r="G5" s="30">
        <v>0.35416666666666669</v>
      </c>
      <c r="H5" s="31">
        <f>MOD($G5-$F5,1)</f>
        <v>0.10416666666666669</v>
      </c>
      <c r="I5" s="32">
        <f>IF($F5="","",$H5-$J5)</f>
        <v>0.10416666666666669</v>
      </c>
      <c r="J5" s="33">
        <f>IF(OR($F5="",$G5=""),"",(MOD($G5-$F5,1)-IF($G5&gt;$F5,MAX(0,MIN($G5,21/24)-MAX($F5,6/24)),MAX(0,21/24-MAX($F5,6/24))+MAX(0,MIN($G5,21/24)-6/24))))</f>
        <v>0</v>
      </c>
      <c r="K5" s="34" t="str">
        <f t="shared" ref="K5:K68" si="0">IF(NOT(ISBLANK($C5)),$I5,"")</f>
        <v/>
      </c>
      <c r="L5" s="35" t="str">
        <f t="shared" ref="L5:L68" si="1">IF(NOT(ISBLANK($C5)),$J5,"")</f>
        <v/>
      </c>
      <c r="M5" s="36" t="str">
        <f t="shared" ref="M5:M68" si="2">IF(NOT(ISBLANK($D5)),$I5,"")</f>
        <v/>
      </c>
      <c r="N5" s="37" t="str">
        <f t="shared" ref="N5:N68" si="3">IF(NOT(ISBLANK($D5)),$J5,"")</f>
        <v/>
      </c>
      <c r="O5" s="38"/>
      <c r="P5" s="30"/>
      <c r="Q5" s="30"/>
      <c r="R5" s="39">
        <f>MOD($Q5-$P5,1)</f>
        <v>0</v>
      </c>
      <c r="S5" s="32" t="str">
        <f>IF($P5="","",$R5-$T5)</f>
        <v/>
      </c>
      <c r="T5" s="33" t="str">
        <f>IF(OR($P5="",$Q5=""),"",(MOD($Q5-$P5,1)-IF($Q5&gt;$P5,MAX(0,MIN($Q5,21/24)-MAX($P5,6/24)),MAX(0,21/24-MAX($P5,6/24))+MAX(0,MIN($Q5,21/24)-6/24))))</f>
        <v/>
      </c>
      <c r="U5" s="34" t="str">
        <f>IF(NOT(ISBLANK($C5)),$S5,"")</f>
        <v/>
      </c>
      <c r="V5" s="35" t="str">
        <f>IF(NOT(ISBLANK($C5)),$T5,"")</f>
        <v/>
      </c>
      <c r="W5" s="36" t="str">
        <f>IF(NOT(ISBLANK($D5)),$S5,"")</f>
        <v/>
      </c>
      <c r="X5" s="37" t="str">
        <f>IF(NOT(ISBLANK($D5)),$T5,"")</f>
        <v/>
      </c>
    </row>
    <row r="6" spans="1:24" x14ac:dyDescent="0.25">
      <c r="A6" s="26" t="s">
        <v>19</v>
      </c>
      <c r="B6" s="40">
        <v>43801</v>
      </c>
      <c r="C6" s="41"/>
      <c r="D6" s="42"/>
      <c r="E6" s="43">
        <v>1</v>
      </c>
      <c r="F6" s="44">
        <v>0.83333333333333337</v>
      </c>
      <c r="G6" s="44">
        <v>0.35416666666666669</v>
      </c>
      <c r="H6" s="45">
        <f t="shared" ref="H6:H43" si="4">MOD($G6-$F6,1)</f>
        <v>0.52083333333333326</v>
      </c>
      <c r="I6" s="46">
        <f t="shared" ref="I6:I43" si="5">IF($F6="","",$H6-$J6)</f>
        <v>0.14583333333333331</v>
      </c>
      <c r="J6" s="47">
        <f t="shared" ref="J6:J43" si="6">IF(OR($F6="",$G6=""),"",(MOD($G6-$F6,1)-IF($G6&gt;$F6,MAX(0,MIN($G6,21/24)-MAX($F6,6/24)),MAX(0,21/24-MAX($F6,6/24))+MAX(0,MIN($G6,21/24)-6/24))))</f>
        <v>0.37499999999999994</v>
      </c>
      <c r="K6" s="48" t="str">
        <f t="shared" si="0"/>
        <v/>
      </c>
      <c r="L6" s="49" t="str">
        <f t="shared" si="1"/>
        <v/>
      </c>
      <c r="M6" s="50" t="str">
        <f t="shared" si="2"/>
        <v/>
      </c>
      <c r="N6" s="51" t="str">
        <f t="shared" si="3"/>
        <v/>
      </c>
      <c r="O6" s="52"/>
      <c r="P6" s="44"/>
      <c r="Q6" s="44"/>
      <c r="R6" s="53">
        <f t="shared" ref="R6:R68" si="7">MOD($Q6-$P6,1)</f>
        <v>0</v>
      </c>
      <c r="S6" s="46" t="str">
        <f t="shared" ref="S6:S68" si="8">IF($P6="","",$R6-$T6)</f>
        <v/>
      </c>
      <c r="T6" s="47" t="str">
        <f t="shared" ref="T6:T60" si="9">IF(OR($P6="",$Q6=""),"",(MOD($Q6-$P6,1)-IF($Q6&gt;$P6,MAX(0,MIN($Q6,21/24)-MAX($P6,6/24)),MAX(0,21/24-MAX($P6,6/24))+MAX(0,MIN($Q6,21/24)-6/24))))</f>
        <v/>
      </c>
      <c r="U6" s="48" t="str">
        <f t="shared" ref="U6:U65" si="10">IF(NOT(ISBLANK($C6)),$S6,"")</f>
        <v/>
      </c>
      <c r="V6" s="49" t="str">
        <f t="shared" ref="V6:V68" si="11">IF(NOT(ISBLANK($C6)),$T6,"")</f>
        <v/>
      </c>
      <c r="W6" s="50" t="str">
        <f t="shared" ref="W6:W68" si="12">IF(NOT(ISBLANK($D6)),$S6,"")</f>
        <v/>
      </c>
      <c r="X6" s="51" t="str">
        <f t="shared" ref="X6:X68" si="13">IF(NOT(ISBLANK($D6)),$T6,"")</f>
        <v/>
      </c>
    </row>
    <row r="7" spans="1:24" x14ac:dyDescent="0.25">
      <c r="A7" s="54"/>
      <c r="B7" s="55"/>
      <c r="C7" s="56"/>
      <c r="D7" s="57"/>
      <c r="E7" s="58"/>
      <c r="F7" s="59"/>
      <c r="G7" s="59"/>
      <c r="H7" s="60"/>
      <c r="I7" s="61"/>
      <c r="J7" s="61"/>
      <c r="K7" s="61"/>
      <c r="L7" s="59"/>
      <c r="M7" s="62"/>
      <c r="N7" s="62"/>
      <c r="O7" s="63"/>
      <c r="P7" s="59"/>
      <c r="Q7" s="59"/>
      <c r="R7" s="64"/>
      <c r="S7" s="61"/>
      <c r="T7" s="61"/>
      <c r="U7" s="61"/>
      <c r="V7" s="59"/>
      <c r="W7" s="62"/>
      <c r="X7" s="62"/>
    </row>
    <row r="8" spans="1:24" x14ac:dyDescent="0.25">
      <c r="A8" s="65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7"/>
    </row>
    <row r="9" spans="1:24" ht="15" customHeight="1" x14ac:dyDescent="0.25">
      <c r="A9" s="68" t="s">
        <v>20</v>
      </c>
      <c r="B9" s="69">
        <v>43802</v>
      </c>
      <c r="C9" s="70"/>
      <c r="D9" s="18"/>
      <c r="E9" s="71"/>
      <c r="F9" s="72">
        <v>0.75</v>
      </c>
      <c r="G9" s="72">
        <v>0.75</v>
      </c>
      <c r="H9" s="31">
        <f t="shared" si="4"/>
        <v>0</v>
      </c>
      <c r="I9" s="32">
        <f t="shared" si="5"/>
        <v>0.625</v>
      </c>
      <c r="J9" s="33">
        <f t="shared" si="6"/>
        <v>-0.625</v>
      </c>
      <c r="K9" s="34" t="str">
        <f t="shared" si="0"/>
        <v/>
      </c>
      <c r="L9" s="33" t="str">
        <f t="shared" si="1"/>
        <v/>
      </c>
      <c r="M9" s="36" t="str">
        <f t="shared" si="2"/>
        <v/>
      </c>
      <c r="N9" s="37" t="str">
        <f t="shared" si="3"/>
        <v/>
      </c>
      <c r="O9" s="73"/>
      <c r="P9" s="72"/>
      <c r="Q9" s="72"/>
      <c r="R9" s="74">
        <f t="shared" si="7"/>
        <v>0</v>
      </c>
      <c r="S9" s="32" t="str">
        <f t="shared" si="8"/>
        <v/>
      </c>
      <c r="T9" s="33" t="str">
        <f t="shared" si="9"/>
        <v/>
      </c>
      <c r="U9" s="34" t="str">
        <f t="shared" si="10"/>
        <v/>
      </c>
      <c r="V9" s="33" t="str">
        <f t="shared" si="11"/>
        <v/>
      </c>
      <c r="W9" s="36" t="str">
        <f t="shared" si="12"/>
        <v/>
      </c>
      <c r="X9" s="37" t="str">
        <f t="shared" si="13"/>
        <v/>
      </c>
    </row>
    <row r="10" spans="1:24" x14ac:dyDescent="0.25">
      <c r="A10" s="65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7"/>
    </row>
    <row r="11" spans="1:24" ht="15" customHeight="1" x14ac:dyDescent="0.25">
      <c r="A11" s="75" t="s">
        <v>21</v>
      </c>
      <c r="B11" s="76">
        <v>43803</v>
      </c>
      <c r="C11" s="28"/>
      <c r="D11" s="18"/>
      <c r="E11" s="29">
        <v>1</v>
      </c>
      <c r="F11" s="30">
        <v>0.875</v>
      </c>
      <c r="G11" s="30">
        <v>0.375</v>
      </c>
      <c r="H11" s="31">
        <f t="shared" si="4"/>
        <v>0.5</v>
      </c>
      <c r="I11" s="32">
        <f t="shared" si="5"/>
        <v>0.125</v>
      </c>
      <c r="J11" s="33">
        <f t="shared" si="6"/>
        <v>0.375</v>
      </c>
      <c r="K11" s="34" t="str">
        <f t="shared" si="0"/>
        <v/>
      </c>
      <c r="L11" s="35" t="str">
        <f t="shared" si="1"/>
        <v/>
      </c>
      <c r="M11" s="36" t="str">
        <f t="shared" si="2"/>
        <v/>
      </c>
      <c r="N11" s="37" t="str">
        <f t="shared" si="3"/>
        <v/>
      </c>
      <c r="O11" s="38"/>
      <c r="P11" s="30"/>
      <c r="Q11" s="30"/>
      <c r="R11" s="39">
        <f t="shared" si="7"/>
        <v>0</v>
      </c>
      <c r="S11" s="32" t="str">
        <f t="shared" si="8"/>
        <v/>
      </c>
      <c r="T11" s="33" t="str">
        <f t="shared" si="9"/>
        <v/>
      </c>
      <c r="U11" s="34" t="str">
        <f t="shared" si="10"/>
        <v/>
      </c>
      <c r="V11" s="35" t="str">
        <f t="shared" si="11"/>
        <v/>
      </c>
      <c r="W11" s="36" t="str">
        <f t="shared" si="12"/>
        <v/>
      </c>
      <c r="X11" s="37" t="str">
        <f t="shared" si="13"/>
        <v/>
      </c>
    </row>
    <row r="12" spans="1:24" x14ac:dyDescent="0.25">
      <c r="A12" s="75" t="s">
        <v>21</v>
      </c>
      <c r="B12" s="76">
        <v>43804</v>
      </c>
      <c r="C12" s="28"/>
      <c r="D12" s="18"/>
      <c r="E12" s="29">
        <v>1</v>
      </c>
      <c r="F12" s="30">
        <v>0.75</v>
      </c>
      <c r="G12" s="30">
        <v>0.375</v>
      </c>
      <c r="H12" s="31">
        <f t="shared" si="4"/>
        <v>0.625</v>
      </c>
      <c r="I12" s="32">
        <f t="shared" si="5"/>
        <v>0.25</v>
      </c>
      <c r="J12" s="33">
        <f t="shared" si="6"/>
        <v>0.375</v>
      </c>
      <c r="K12" s="34" t="str">
        <f t="shared" si="0"/>
        <v/>
      </c>
      <c r="L12" s="35" t="str">
        <f t="shared" si="1"/>
        <v/>
      </c>
      <c r="M12" s="36" t="str">
        <f t="shared" si="2"/>
        <v/>
      </c>
      <c r="N12" s="37" t="str">
        <f t="shared" si="3"/>
        <v/>
      </c>
      <c r="O12" s="38"/>
      <c r="P12" s="30"/>
      <c r="Q12" s="30"/>
      <c r="R12" s="39">
        <f t="shared" si="7"/>
        <v>0</v>
      </c>
      <c r="S12" s="32" t="str">
        <f t="shared" si="8"/>
        <v/>
      </c>
      <c r="T12" s="33" t="str">
        <f t="shared" si="9"/>
        <v/>
      </c>
      <c r="U12" s="34" t="str">
        <f t="shared" si="10"/>
        <v/>
      </c>
      <c r="V12" s="35" t="str">
        <f t="shared" si="11"/>
        <v/>
      </c>
      <c r="W12" s="36" t="str">
        <f t="shared" si="12"/>
        <v/>
      </c>
      <c r="X12" s="37" t="str">
        <f t="shared" si="13"/>
        <v/>
      </c>
    </row>
    <row r="13" spans="1:24" x14ac:dyDescent="0.25">
      <c r="A13" s="65"/>
      <c r="B13" s="66"/>
      <c r="C13" s="66"/>
      <c r="D13" s="66"/>
      <c r="E13" s="66"/>
      <c r="F13" s="66"/>
      <c r="G13" s="66"/>
      <c r="H13" s="66"/>
      <c r="I13" s="66" t="str">
        <f t="shared" si="5"/>
        <v/>
      </c>
      <c r="J13" s="66" t="str">
        <f t="shared" si="6"/>
        <v/>
      </c>
      <c r="K13" s="66" t="str">
        <f t="shared" si="0"/>
        <v/>
      </c>
      <c r="L13" s="66" t="str">
        <f t="shared" si="1"/>
        <v/>
      </c>
      <c r="M13" s="66" t="str">
        <f t="shared" si="2"/>
        <v/>
      </c>
      <c r="N13" s="66" t="str">
        <f t="shared" si="3"/>
        <v/>
      </c>
      <c r="O13" s="66"/>
      <c r="P13" s="66"/>
      <c r="Q13" s="66"/>
      <c r="R13" s="66"/>
      <c r="S13" s="66" t="str">
        <f t="shared" si="8"/>
        <v/>
      </c>
      <c r="T13" s="66" t="str">
        <f t="shared" si="9"/>
        <v/>
      </c>
      <c r="U13" s="66" t="str">
        <f t="shared" si="10"/>
        <v/>
      </c>
      <c r="V13" s="66" t="str">
        <f t="shared" si="11"/>
        <v/>
      </c>
      <c r="W13" s="66" t="str">
        <f t="shared" si="12"/>
        <v/>
      </c>
      <c r="X13" s="67" t="str">
        <f t="shared" si="13"/>
        <v/>
      </c>
    </row>
    <row r="14" spans="1:24" ht="15" customHeight="1" x14ac:dyDescent="0.25">
      <c r="A14" s="75" t="s">
        <v>22</v>
      </c>
      <c r="B14" s="76">
        <v>43805</v>
      </c>
      <c r="C14" s="28"/>
      <c r="D14" s="18"/>
      <c r="E14" s="77">
        <v>1</v>
      </c>
      <c r="F14" s="30">
        <v>0.97916666666666663</v>
      </c>
      <c r="G14" s="30">
        <v>0.375</v>
      </c>
      <c r="H14" s="31">
        <f t="shared" si="4"/>
        <v>0.39583333333333337</v>
      </c>
      <c r="I14" s="32">
        <f t="shared" si="5"/>
        <v>0.125</v>
      </c>
      <c r="J14" s="33">
        <f t="shared" si="6"/>
        <v>0.27083333333333337</v>
      </c>
      <c r="K14" s="34" t="str">
        <f t="shared" si="0"/>
        <v/>
      </c>
      <c r="L14" s="35" t="str">
        <f t="shared" si="1"/>
        <v/>
      </c>
      <c r="M14" s="36" t="str">
        <f t="shared" si="2"/>
        <v/>
      </c>
      <c r="N14" s="37" t="str">
        <f t="shared" si="3"/>
        <v/>
      </c>
      <c r="O14" s="38"/>
      <c r="P14" s="30"/>
      <c r="Q14" s="30"/>
      <c r="R14" s="39">
        <f t="shared" si="7"/>
        <v>0</v>
      </c>
      <c r="S14" s="32" t="str">
        <f t="shared" si="8"/>
        <v/>
      </c>
      <c r="T14" s="33" t="str">
        <f t="shared" si="9"/>
        <v/>
      </c>
      <c r="U14" s="34" t="str">
        <f t="shared" si="10"/>
        <v/>
      </c>
      <c r="V14" s="35" t="str">
        <f t="shared" si="11"/>
        <v/>
      </c>
      <c r="W14" s="36" t="str">
        <f t="shared" si="12"/>
        <v/>
      </c>
      <c r="X14" s="37" t="str">
        <f t="shared" si="13"/>
        <v/>
      </c>
    </row>
    <row r="15" spans="1:24" x14ac:dyDescent="0.25">
      <c r="A15" s="75" t="s">
        <v>22</v>
      </c>
      <c r="B15" s="76">
        <v>43806</v>
      </c>
      <c r="C15" s="28"/>
      <c r="D15" s="18"/>
      <c r="E15" s="77">
        <v>1</v>
      </c>
      <c r="F15" s="30">
        <v>0.79166666666666663</v>
      </c>
      <c r="G15" s="30">
        <v>0.33333333333333331</v>
      </c>
      <c r="H15" s="31">
        <f t="shared" si="4"/>
        <v>0.54166666666666674</v>
      </c>
      <c r="I15" s="32">
        <f t="shared" si="5"/>
        <v>0.16666666666666669</v>
      </c>
      <c r="J15" s="33">
        <f t="shared" si="6"/>
        <v>0.37500000000000006</v>
      </c>
      <c r="K15" s="34" t="str">
        <f t="shared" si="0"/>
        <v/>
      </c>
      <c r="L15" s="35" t="str">
        <f t="shared" si="1"/>
        <v/>
      </c>
      <c r="M15" s="36" t="str">
        <f t="shared" si="2"/>
        <v/>
      </c>
      <c r="N15" s="37" t="str">
        <f t="shared" si="3"/>
        <v/>
      </c>
      <c r="O15" s="38"/>
      <c r="P15" s="30"/>
      <c r="Q15" s="30"/>
      <c r="R15" s="39">
        <f t="shared" si="7"/>
        <v>0</v>
      </c>
      <c r="S15" s="32" t="str">
        <f t="shared" si="8"/>
        <v/>
      </c>
      <c r="T15" s="33" t="str">
        <f t="shared" si="9"/>
        <v/>
      </c>
      <c r="U15" s="34" t="str">
        <f t="shared" si="10"/>
        <v/>
      </c>
      <c r="V15" s="35" t="str">
        <f t="shared" si="11"/>
        <v/>
      </c>
      <c r="W15" s="36" t="str">
        <f t="shared" si="12"/>
        <v/>
      </c>
      <c r="X15" s="37" t="str">
        <f t="shared" si="13"/>
        <v/>
      </c>
    </row>
    <row r="16" spans="1:24" x14ac:dyDescent="0.25">
      <c r="A16" s="65"/>
      <c r="B16" s="66"/>
      <c r="C16" s="66"/>
      <c r="D16" s="66"/>
      <c r="E16" s="66"/>
      <c r="F16" s="66"/>
      <c r="G16" s="66"/>
      <c r="H16" s="66"/>
      <c r="I16" s="66" t="str">
        <f t="shared" si="5"/>
        <v/>
      </c>
      <c r="J16" s="66" t="str">
        <f t="shared" si="6"/>
        <v/>
      </c>
      <c r="K16" s="66" t="str">
        <f t="shared" si="0"/>
        <v/>
      </c>
      <c r="L16" s="66" t="str">
        <f t="shared" si="1"/>
        <v/>
      </c>
      <c r="M16" s="66" t="str">
        <f t="shared" si="2"/>
        <v/>
      </c>
      <c r="N16" s="66" t="str">
        <f t="shared" si="3"/>
        <v/>
      </c>
      <c r="O16" s="66"/>
      <c r="P16" s="66"/>
      <c r="Q16" s="66"/>
      <c r="R16" s="66"/>
      <c r="S16" s="66" t="str">
        <f t="shared" si="8"/>
        <v/>
      </c>
      <c r="T16" s="66" t="str">
        <f t="shared" si="9"/>
        <v/>
      </c>
      <c r="U16" s="66" t="str">
        <f t="shared" si="10"/>
        <v/>
      </c>
      <c r="V16" s="66" t="str">
        <f t="shared" si="11"/>
        <v/>
      </c>
      <c r="W16" s="66" t="str">
        <f t="shared" si="12"/>
        <v/>
      </c>
      <c r="X16" s="67" t="str">
        <f t="shared" si="13"/>
        <v/>
      </c>
    </row>
    <row r="17" spans="1:24" x14ac:dyDescent="0.25">
      <c r="A17" s="78" t="s">
        <v>23</v>
      </c>
      <c r="B17" s="79">
        <v>43806</v>
      </c>
      <c r="C17" s="28"/>
      <c r="D17" s="28"/>
      <c r="E17" s="80">
        <v>1</v>
      </c>
      <c r="F17" s="81">
        <v>2.0833333333333332E-2</v>
      </c>
      <c r="G17" s="81">
        <v>0.41666666666666669</v>
      </c>
      <c r="H17" s="31">
        <f t="shared" si="4"/>
        <v>0.39583333333333337</v>
      </c>
      <c r="I17" s="32">
        <f t="shared" si="5"/>
        <v>0.16666666666666669</v>
      </c>
      <c r="J17" s="33">
        <f t="shared" si="6"/>
        <v>0.22916666666666669</v>
      </c>
      <c r="K17" s="34" t="str">
        <f t="shared" si="0"/>
        <v/>
      </c>
      <c r="L17" s="35" t="str">
        <f t="shared" si="1"/>
        <v/>
      </c>
      <c r="M17" s="36" t="str">
        <f t="shared" si="2"/>
        <v/>
      </c>
      <c r="N17" s="37" t="str">
        <f t="shared" si="3"/>
        <v/>
      </c>
      <c r="O17" s="52"/>
      <c r="P17" s="81"/>
      <c r="Q17" s="81"/>
      <c r="R17" s="39">
        <f t="shared" si="7"/>
        <v>0</v>
      </c>
      <c r="S17" s="32" t="str">
        <f t="shared" si="8"/>
        <v/>
      </c>
      <c r="T17" s="33" t="str">
        <f t="shared" si="9"/>
        <v/>
      </c>
      <c r="U17" s="34" t="str">
        <f t="shared" si="10"/>
        <v/>
      </c>
      <c r="V17" s="35" t="str">
        <f t="shared" si="11"/>
        <v/>
      </c>
      <c r="W17" s="36" t="str">
        <f t="shared" si="12"/>
        <v/>
      </c>
      <c r="X17" s="37" t="str">
        <f t="shared" si="13"/>
        <v/>
      </c>
    </row>
    <row r="18" spans="1:24" ht="15" customHeight="1" x14ac:dyDescent="0.25">
      <c r="A18" s="75" t="s">
        <v>23</v>
      </c>
      <c r="B18" s="82">
        <v>43806</v>
      </c>
      <c r="C18" s="28"/>
      <c r="D18" s="18"/>
      <c r="E18" s="77">
        <v>1</v>
      </c>
      <c r="F18" s="30">
        <v>0.79166666666666663</v>
      </c>
      <c r="G18" s="30">
        <v>0.41666666666666669</v>
      </c>
      <c r="H18" s="31">
        <f t="shared" si="4"/>
        <v>0.625</v>
      </c>
      <c r="I18" s="32">
        <f t="shared" si="5"/>
        <v>0.25000000000000006</v>
      </c>
      <c r="J18" s="33">
        <f t="shared" si="6"/>
        <v>0.37499999999999994</v>
      </c>
      <c r="K18" s="34" t="str">
        <f t="shared" si="0"/>
        <v/>
      </c>
      <c r="L18" s="35" t="str">
        <f t="shared" si="1"/>
        <v/>
      </c>
      <c r="M18" s="36" t="str">
        <f t="shared" si="2"/>
        <v/>
      </c>
      <c r="N18" s="37" t="str">
        <f t="shared" si="3"/>
        <v/>
      </c>
      <c r="O18" s="52"/>
      <c r="P18" s="30"/>
      <c r="Q18" s="30"/>
      <c r="R18" s="39">
        <f t="shared" si="7"/>
        <v>0</v>
      </c>
      <c r="S18" s="32" t="str">
        <f t="shared" si="8"/>
        <v/>
      </c>
      <c r="T18" s="33" t="str">
        <f t="shared" si="9"/>
        <v/>
      </c>
      <c r="U18" s="34" t="str">
        <f t="shared" si="10"/>
        <v/>
      </c>
      <c r="V18" s="35" t="str">
        <f t="shared" si="11"/>
        <v/>
      </c>
      <c r="W18" s="36" t="str">
        <f t="shared" si="12"/>
        <v/>
      </c>
      <c r="X18" s="37" t="str">
        <f t="shared" si="13"/>
        <v/>
      </c>
    </row>
    <row r="19" spans="1:24" ht="15" customHeight="1" x14ac:dyDescent="0.25">
      <c r="A19" s="78" t="s">
        <v>23</v>
      </c>
      <c r="B19" s="79">
        <v>43807</v>
      </c>
      <c r="C19" s="28" t="s">
        <v>24</v>
      </c>
      <c r="D19" s="28"/>
      <c r="E19" s="80">
        <v>1</v>
      </c>
      <c r="F19" s="81">
        <v>0.58333333333333337</v>
      </c>
      <c r="G19" s="81">
        <v>0</v>
      </c>
      <c r="H19" s="31">
        <f t="shared" si="4"/>
        <v>0.41666666666666663</v>
      </c>
      <c r="I19" s="32">
        <f t="shared" si="5"/>
        <v>0.29166666666666663</v>
      </c>
      <c r="J19" s="33">
        <f t="shared" si="6"/>
        <v>0.125</v>
      </c>
      <c r="K19" s="34">
        <f t="shared" si="0"/>
        <v>0.29166666666666663</v>
      </c>
      <c r="L19" s="35">
        <f t="shared" si="1"/>
        <v>0.125</v>
      </c>
      <c r="M19" s="36" t="str">
        <f t="shared" si="2"/>
        <v/>
      </c>
      <c r="N19" s="37" t="str">
        <f t="shared" si="3"/>
        <v/>
      </c>
      <c r="O19" s="52"/>
      <c r="P19" s="81"/>
      <c r="Q19" s="81"/>
      <c r="R19" s="39">
        <f t="shared" si="7"/>
        <v>0</v>
      </c>
      <c r="S19" s="32" t="str">
        <f t="shared" si="8"/>
        <v/>
      </c>
      <c r="T19" s="33" t="str">
        <f t="shared" si="9"/>
        <v/>
      </c>
      <c r="U19" s="34" t="str">
        <f t="shared" si="10"/>
        <v/>
      </c>
      <c r="V19" s="35" t="str">
        <f t="shared" si="11"/>
        <v/>
      </c>
      <c r="W19" s="36" t="str">
        <f t="shared" si="12"/>
        <v/>
      </c>
      <c r="X19" s="37" t="str">
        <f t="shared" si="13"/>
        <v/>
      </c>
    </row>
    <row r="20" spans="1:24" ht="15" customHeight="1" x14ac:dyDescent="0.25">
      <c r="A20" s="75" t="s">
        <v>23</v>
      </c>
      <c r="B20" s="76">
        <v>43808</v>
      </c>
      <c r="C20" s="28"/>
      <c r="D20" s="18"/>
      <c r="E20" s="77">
        <v>1</v>
      </c>
      <c r="F20" s="30">
        <v>0</v>
      </c>
      <c r="G20" s="30">
        <v>0.375</v>
      </c>
      <c r="H20" s="31">
        <f t="shared" si="4"/>
        <v>0.375</v>
      </c>
      <c r="I20" s="32">
        <f t="shared" si="5"/>
        <v>0.125</v>
      </c>
      <c r="J20" s="33">
        <f t="shared" si="6"/>
        <v>0.25</v>
      </c>
      <c r="K20" s="34" t="str">
        <f t="shared" si="0"/>
        <v/>
      </c>
      <c r="L20" s="35" t="str">
        <f t="shared" si="1"/>
        <v/>
      </c>
      <c r="M20" s="36" t="str">
        <f t="shared" si="2"/>
        <v/>
      </c>
      <c r="N20" s="37" t="str">
        <f t="shared" si="3"/>
        <v/>
      </c>
      <c r="O20" s="38"/>
      <c r="P20" s="30"/>
      <c r="Q20" s="30"/>
      <c r="R20" s="39">
        <f t="shared" si="7"/>
        <v>0</v>
      </c>
      <c r="S20" s="32" t="str">
        <f t="shared" si="8"/>
        <v/>
      </c>
      <c r="T20" s="33" t="str">
        <f t="shared" si="9"/>
        <v/>
      </c>
      <c r="U20" s="34" t="str">
        <f t="shared" si="10"/>
        <v/>
      </c>
      <c r="V20" s="35" t="str">
        <f t="shared" si="11"/>
        <v/>
      </c>
      <c r="W20" s="36" t="str">
        <f t="shared" si="12"/>
        <v/>
      </c>
      <c r="X20" s="37" t="str">
        <f t="shared" si="13"/>
        <v/>
      </c>
    </row>
    <row r="21" spans="1:24" x14ac:dyDescent="0.25">
      <c r="A21" s="65"/>
      <c r="B21" s="66"/>
      <c r="C21" s="66"/>
      <c r="D21" s="66"/>
      <c r="E21" s="66"/>
      <c r="F21" s="66"/>
      <c r="G21" s="66"/>
      <c r="H21" s="66"/>
      <c r="I21" s="66" t="str">
        <f t="shared" si="5"/>
        <v/>
      </c>
      <c r="J21" s="66" t="str">
        <f t="shared" si="6"/>
        <v/>
      </c>
      <c r="K21" s="66" t="str">
        <f t="shared" si="0"/>
        <v/>
      </c>
      <c r="L21" s="66"/>
      <c r="M21" s="66" t="str">
        <f t="shared" si="2"/>
        <v/>
      </c>
      <c r="N21" s="66" t="str">
        <f t="shared" si="3"/>
        <v/>
      </c>
      <c r="O21" s="66"/>
      <c r="P21" s="66"/>
      <c r="Q21" s="66"/>
      <c r="R21" s="66"/>
      <c r="S21" s="66" t="str">
        <f t="shared" si="8"/>
        <v/>
      </c>
      <c r="T21" s="66" t="str">
        <f t="shared" si="9"/>
        <v/>
      </c>
      <c r="U21" s="66" t="str">
        <f t="shared" si="10"/>
        <v/>
      </c>
      <c r="V21" s="66" t="str">
        <f t="shared" si="11"/>
        <v/>
      </c>
      <c r="W21" s="66" t="str">
        <f t="shared" si="12"/>
        <v/>
      </c>
      <c r="X21" s="67" t="str">
        <f t="shared" si="13"/>
        <v/>
      </c>
    </row>
    <row r="22" spans="1:24" ht="15" customHeight="1" x14ac:dyDescent="0.25">
      <c r="A22" s="75" t="s">
        <v>25</v>
      </c>
      <c r="B22" s="76">
        <v>43809</v>
      </c>
      <c r="C22" s="28"/>
      <c r="D22" s="18"/>
      <c r="E22" s="77">
        <v>1</v>
      </c>
      <c r="F22" s="30">
        <v>0.77083333333333337</v>
      </c>
      <c r="G22" s="30">
        <v>0</v>
      </c>
      <c r="H22" s="31">
        <f t="shared" si="4"/>
        <v>0.22916666666666663</v>
      </c>
      <c r="I22" s="32">
        <f t="shared" si="5"/>
        <v>0.10416666666666663</v>
      </c>
      <c r="J22" s="33">
        <f t="shared" si="6"/>
        <v>0.125</v>
      </c>
      <c r="K22" s="34" t="str">
        <f t="shared" si="0"/>
        <v/>
      </c>
      <c r="L22" s="35" t="str">
        <f t="shared" si="1"/>
        <v/>
      </c>
      <c r="M22" s="36" t="str">
        <f t="shared" si="2"/>
        <v/>
      </c>
      <c r="N22" s="37" t="str">
        <f t="shared" si="3"/>
        <v/>
      </c>
      <c r="O22" s="38"/>
      <c r="P22" s="30"/>
      <c r="Q22" s="30"/>
      <c r="R22" s="39">
        <f t="shared" si="7"/>
        <v>0</v>
      </c>
      <c r="S22" s="32" t="str">
        <f t="shared" si="8"/>
        <v/>
      </c>
      <c r="T22" s="33" t="str">
        <f t="shared" si="9"/>
        <v/>
      </c>
      <c r="U22" s="34" t="str">
        <f t="shared" si="10"/>
        <v/>
      </c>
      <c r="V22" s="35" t="str">
        <f t="shared" si="11"/>
        <v/>
      </c>
      <c r="W22" s="36" t="str">
        <f t="shared" si="12"/>
        <v/>
      </c>
      <c r="X22" s="37" t="str">
        <f t="shared" si="13"/>
        <v/>
      </c>
    </row>
    <row r="23" spans="1:24" ht="15" customHeight="1" x14ac:dyDescent="0.25">
      <c r="A23" s="75" t="s">
        <v>25</v>
      </c>
      <c r="B23" s="76">
        <v>43810</v>
      </c>
      <c r="C23" s="28"/>
      <c r="D23" s="18"/>
      <c r="E23" s="77">
        <v>1</v>
      </c>
      <c r="F23" s="30">
        <v>0.25</v>
      </c>
      <c r="G23" s="30">
        <v>0</v>
      </c>
      <c r="H23" s="31">
        <f t="shared" si="4"/>
        <v>0.75</v>
      </c>
      <c r="I23" s="32">
        <f t="shared" si="5"/>
        <v>0.625</v>
      </c>
      <c r="J23" s="33">
        <f t="shared" si="6"/>
        <v>0.125</v>
      </c>
      <c r="K23" s="34" t="str">
        <f t="shared" si="0"/>
        <v/>
      </c>
      <c r="L23" s="35" t="str">
        <f t="shared" si="1"/>
        <v/>
      </c>
      <c r="M23" s="36" t="str">
        <f t="shared" si="2"/>
        <v/>
      </c>
      <c r="N23" s="37" t="str">
        <f t="shared" si="3"/>
        <v/>
      </c>
      <c r="O23" s="38"/>
      <c r="P23" s="30"/>
      <c r="Q23" s="30"/>
      <c r="R23" s="39">
        <f t="shared" si="7"/>
        <v>0</v>
      </c>
      <c r="S23" s="32" t="str">
        <f t="shared" si="8"/>
        <v/>
      </c>
      <c r="T23" s="33" t="str">
        <f t="shared" si="9"/>
        <v/>
      </c>
      <c r="U23" s="34" t="str">
        <f t="shared" si="10"/>
        <v/>
      </c>
      <c r="V23" s="35" t="str">
        <f t="shared" si="11"/>
        <v/>
      </c>
      <c r="W23" s="36" t="str">
        <f t="shared" si="12"/>
        <v/>
      </c>
      <c r="X23" s="37" t="str">
        <f t="shared" si="13"/>
        <v/>
      </c>
    </row>
    <row r="24" spans="1:24" ht="15" customHeight="1" x14ac:dyDescent="0.25">
      <c r="A24" s="75" t="s">
        <v>25</v>
      </c>
      <c r="B24" s="76">
        <v>43811</v>
      </c>
      <c r="C24" s="28"/>
      <c r="D24" s="18"/>
      <c r="E24" s="77">
        <v>1</v>
      </c>
      <c r="F24" s="30">
        <v>0.25</v>
      </c>
      <c r="G24" s="30">
        <v>0</v>
      </c>
      <c r="H24" s="31">
        <f t="shared" si="4"/>
        <v>0.75</v>
      </c>
      <c r="I24" s="32">
        <f t="shared" si="5"/>
        <v>0.625</v>
      </c>
      <c r="J24" s="33">
        <f t="shared" si="6"/>
        <v>0.125</v>
      </c>
      <c r="K24" s="34" t="str">
        <f t="shared" si="0"/>
        <v/>
      </c>
      <c r="L24" s="35" t="str">
        <f t="shared" si="1"/>
        <v/>
      </c>
      <c r="M24" s="36" t="str">
        <f t="shared" si="2"/>
        <v/>
      </c>
      <c r="N24" s="37" t="str">
        <f t="shared" si="3"/>
        <v/>
      </c>
      <c r="O24" s="38"/>
      <c r="P24" s="30"/>
      <c r="Q24" s="30"/>
      <c r="R24" s="39">
        <f t="shared" si="7"/>
        <v>0</v>
      </c>
      <c r="S24" s="32" t="str">
        <f t="shared" si="8"/>
        <v/>
      </c>
      <c r="T24" s="33" t="str">
        <f t="shared" si="9"/>
        <v/>
      </c>
      <c r="U24" s="34" t="str">
        <f t="shared" si="10"/>
        <v/>
      </c>
      <c r="V24" s="35" t="str">
        <f t="shared" si="11"/>
        <v/>
      </c>
      <c r="W24" s="36" t="str">
        <f t="shared" si="12"/>
        <v/>
      </c>
      <c r="X24" s="37" t="str">
        <f t="shared" si="13"/>
        <v/>
      </c>
    </row>
    <row r="25" spans="1:24" ht="15" customHeight="1" x14ac:dyDescent="0.25">
      <c r="A25" s="75" t="s">
        <v>25</v>
      </c>
      <c r="B25" s="76">
        <v>43812</v>
      </c>
      <c r="C25" s="28"/>
      <c r="D25" s="18"/>
      <c r="E25" s="77">
        <v>1</v>
      </c>
      <c r="F25" s="30">
        <v>0.25</v>
      </c>
      <c r="G25" s="30">
        <v>0</v>
      </c>
      <c r="H25" s="31">
        <f t="shared" si="4"/>
        <v>0.75</v>
      </c>
      <c r="I25" s="32">
        <f t="shared" si="5"/>
        <v>0.625</v>
      </c>
      <c r="J25" s="33">
        <f t="shared" si="6"/>
        <v>0.125</v>
      </c>
      <c r="K25" s="34" t="str">
        <f t="shared" si="0"/>
        <v/>
      </c>
      <c r="L25" s="35" t="str">
        <f t="shared" si="1"/>
        <v/>
      </c>
      <c r="M25" s="36" t="str">
        <f t="shared" si="2"/>
        <v/>
      </c>
      <c r="N25" s="37" t="str">
        <f t="shared" si="3"/>
        <v/>
      </c>
      <c r="O25" s="38"/>
      <c r="P25" s="30"/>
      <c r="Q25" s="30"/>
      <c r="R25" s="39">
        <f t="shared" si="7"/>
        <v>0</v>
      </c>
      <c r="S25" s="32" t="str">
        <f t="shared" si="8"/>
        <v/>
      </c>
      <c r="T25" s="33" t="str">
        <f t="shared" si="9"/>
        <v/>
      </c>
      <c r="U25" s="34" t="str">
        <f t="shared" si="10"/>
        <v/>
      </c>
      <c r="V25" s="35" t="str">
        <f t="shared" si="11"/>
        <v/>
      </c>
      <c r="W25" s="36" t="str">
        <f t="shared" si="12"/>
        <v/>
      </c>
      <c r="X25" s="37" t="str">
        <f t="shared" si="13"/>
        <v/>
      </c>
    </row>
    <row r="26" spans="1:24" ht="15" customHeight="1" x14ac:dyDescent="0.25">
      <c r="A26" s="75" t="s">
        <v>25</v>
      </c>
      <c r="B26" s="76">
        <v>43813</v>
      </c>
      <c r="C26" s="28"/>
      <c r="D26" s="18"/>
      <c r="E26" s="77">
        <v>1</v>
      </c>
      <c r="F26" s="30">
        <v>0.25</v>
      </c>
      <c r="G26" s="30">
        <v>0</v>
      </c>
      <c r="H26" s="31">
        <f t="shared" si="4"/>
        <v>0.75</v>
      </c>
      <c r="I26" s="32">
        <f t="shared" si="5"/>
        <v>0.625</v>
      </c>
      <c r="J26" s="33">
        <f t="shared" si="6"/>
        <v>0.125</v>
      </c>
      <c r="K26" s="34" t="str">
        <f t="shared" si="0"/>
        <v/>
      </c>
      <c r="L26" s="35" t="str">
        <f t="shared" si="1"/>
        <v/>
      </c>
      <c r="M26" s="36" t="str">
        <f t="shared" si="2"/>
        <v/>
      </c>
      <c r="N26" s="37" t="str">
        <f t="shared" si="3"/>
        <v/>
      </c>
      <c r="O26" s="38"/>
      <c r="P26" s="30"/>
      <c r="Q26" s="30"/>
      <c r="R26" s="39">
        <f t="shared" si="7"/>
        <v>0</v>
      </c>
      <c r="S26" s="32" t="str">
        <f t="shared" si="8"/>
        <v/>
      </c>
      <c r="T26" s="33" t="str">
        <f t="shared" si="9"/>
        <v/>
      </c>
      <c r="U26" s="34" t="str">
        <f t="shared" si="10"/>
        <v/>
      </c>
      <c r="V26" s="35" t="str">
        <f t="shared" si="11"/>
        <v/>
      </c>
      <c r="W26" s="36" t="str">
        <f t="shared" si="12"/>
        <v/>
      </c>
      <c r="X26" s="37" t="str">
        <f t="shared" si="13"/>
        <v/>
      </c>
    </row>
    <row r="27" spans="1:24" ht="15" customHeight="1" x14ac:dyDescent="0.25">
      <c r="A27" s="75" t="s">
        <v>25</v>
      </c>
      <c r="B27" s="76">
        <v>43814</v>
      </c>
      <c r="C27" s="28" t="s">
        <v>24</v>
      </c>
      <c r="D27" s="18"/>
      <c r="E27" s="77">
        <v>1</v>
      </c>
      <c r="F27" s="30">
        <v>0.25</v>
      </c>
      <c r="G27" s="30">
        <v>0</v>
      </c>
      <c r="H27" s="31">
        <f t="shared" si="4"/>
        <v>0.75</v>
      </c>
      <c r="I27" s="32">
        <f t="shared" si="5"/>
        <v>0.625</v>
      </c>
      <c r="J27" s="33">
        <f t="shared" si="6"/>
        <v>0.125</v>
      </c>
      <c r="K27" s="34">
        <f t="shared" si="0"/>
        <v>0.625</v>
      </c>
      <c r="L27" s="35">
        <f t="shared" si="1"/>
        <v>0.125</v>
      </c>
      <c r="M27" s="36" t="str">
        <f t="shared" si="2"/>
        <v/>
      </c>
      <c r="N27" s="37" t="str">
        <f t="shared" si="3"/>
        <v/>
      </c>
      <c r="O27" s="38"/>
      <c r="P27" s="30"/>
      <c r="Q27" s="30"/>
      <c r="R27" s="39">
        <f t="shared" si="7"/>
        <v>0</v>
      </c>
      <c r="S27" s="32" t="str">
        <f t="shared" si="8"/>
        <v/>
      </c>
      <c r="T27" s="33" t="str">
        <f t="shared" si="9"/>
        <v/>
      </c>
      <c r="U27" s="34" t="str">
        <f t="shared" si="10"/>
        <v/>
      </c>
      <c r="V27" s="35" t="str">
        <f t="shared" si="11"/>
        <v/>
      </c>
      <c r="W27" s="36" t="str">
        <f t="shared" si="12"/>
        <v/>
      </c>
      <c r="X27" s="37" t="str">
        <f t="shared" si="13"/>
        <v/>
      </c>
    </row>
    <row r="28" spans="1:24" ht="15" customHeight="1" x14ac:dyDescent="0.25">
      <c r="A28" s="75" t="s">
        <v>25</v>
      </c>
      <c r="B28" s="76">
        <v>43815</v>
      </c>
      <c r="C28" s="28"/>
      <c r="D28" s="18"/>
      <c r="E28" s="77">
        <v>1</v>
      </c>
      <c r="F28" s="30">
        <v>0.25</v>
      </c>
      <c r="G28" s="30">
        <v>0</v>
      </c>
      <c r="H28" s="31">
        <f t="shared" si="4"/>
        <v>0.75</v>
      </c>
      <c r="I28" s="32">
        <f t="shared" si="5"/>
        <v>0.625</v>
      </c>
      <c r="J28" s="33">
        <f t="shared" si="6"/>
        <v>0.125</v>
      </c>
      <c r="K28" s="34" t="str">
        <f t="shared" si="0"/>
        <v/>
      </c>
      <c r="L28" s="35" t="str">
        <f t="shared" si="1"/>
        <v/>
      </c>
      <c r="M28" s="36" t="str">
        <f t="shared" si="2"/>
        <v/>
      </c>
      <c r="N28" s="37" t="str">
        <f t="shared" si="3"/>
        <v/>
      </c>
      <c r="O28" s="38"/>
      <c r="P28" s="30"/>
      <c r="Q28" s="30"/>
      <c r="R28" s="39">
        <f t="shared" si="7"/>
        <v>0</v>
      </c>
      <c r="S28" s="32" t="str">
        <f t="shared" si="8"/>
        <v/>
      </c>
      <c r="T28" s="33" t="str">
        <f t="shared" si="9"/>
        <v/>
      </c>
      <c r="U28" s="34" t="str">
        <f t="shared" si="10"/>
        <v/>
      </c>
      <c r="V28" s="35" t="str">
        <f t="shared" si="11"/>
        <v/>
      </c>
      <c r="W28" s="36" t="str">
        <f t="shared" si="12"/>
        <v/>
      </c>
      <c r="X28" s="37" t="str">
        <f t="shared" si="13"/>
        <v/>
      </c>
    </row>
    <row r="29" spans="1:24" ht="15" customHeight="1" x14ac:dyDescent="0.25">
      <c r="A29" s="75"/>
      <c r="B29" s="76">
        <v>43816</v>
      </c>
      <c r="C29" s="28"/>
      <c r="D29" s="18"/>
      <c r="E29" s="77">
        <v>1</v>
      </c>
      <c r="F29" s="30">
        <v>0.25</v>
      </c>
      <c r="G29" s="30">
        <v>0</v>
      </c>
      <c r="H29" s="31">
        <f t="shared" si="4"/>
        <v>0.75</v>
      </c>
      <c r="I29" s="32">
        <f t="shared" si="5"/>
        <v>0.625</v>
      </c>
      <c r="J29" s="33">
        <f t="shared" si="6"/>
        <v>0.125</v>
      </c>
      <c r="K29" s="34" t="str">
        <f t="shared" si="0"/>
        <v/>
      </c>
      <c r="L29" s="35" t="str">
        <f t="shared" si="1"/>
        <v/>
      </c>
      <c r="M29" s="36" t="str">
        <f t="shared" si="2"/>
        <v/>
      </c>
      <c r="N29" s="37" t="str">
        <f t="shared" si="3"/>
        <v/>
      </c>
      <c r="O29" s="38"/>
      <c r="P29" s="30"/>
      <c r="Q29" s="30"/>
      <c r="R29" s="39">
        <f t="shared" si="7"/>
        <v>0</v>
      </c>
      <c r="S29" s="32" t="str">
        <f t="shared" si="8"/>
        <v/>
      </c>
      <c r="T29" s="33" t="str">
        <f t="shared" si="9"/>
        <v/>
      </c>
      <c r="U29" s="34" t="str">
        <f t="shared" si="10"/>
        <v/>
      </c>
      <c r="V29" s="35" t="str">
        <f t="shared" si="11"/>
        <v/>
      </c>
      <c r="W29" s="36" t="str">
        <f t="shared" si="12"/>
        <v/>
      </c>
      <c r="X29" s="37" t="str">
        <f t="shared" si="13"/>
        <v/>
      </c>
    </row>
    <row r="30" spans="1:24" ht="15" customHeight="1" x14ac:dyDescent="0.25">
      <c r="A30" s="75"/>
      <c r="B30" s="76">
        <v>43817</v>
      </c>
      <c r="C30" s="28"/>
      <c r="D30" s="18"/>
      <c r="E30" s="77">
        <v>1</v>
      </c>
      <c r="F30" s="30">
        <v>0.25</v>
      </c>
      <c r="G30" s="30">
        <v>0</v>
      </c>
      <c r="H30" s="31">
        <f t="shared" si="4"/>
        <v>0.75</v>
      </c>
      <c r="I30" s="32">
        <f t="shared" si="5"/>
        <v>0.625</v>
      </c>
      <c r="J30" s="33">
        <f t="shared" si="6"/>
        <v>0.125</v>
      </c>
      <c r="K30" s="34" t="str">
        <f t="shared" si="0"/>
        <v/>
      </c>
      <c r="L30" s="35" t="str">
        <f t="shared" si="1"/>
        <v/>
      </c>
      <c r="M30" s="36" t="str">
        <f t="shared" si="2"/>
        <v/>
      </c>
      <c r="N30" s="37" t="str">
        <f t="shared" si="3"/>
        <v/>
      </c>
      <c r="O30" s="38"/>
      <c r="P30" s="30"/>
      <c r="Q30" s="30"/>
      <c r="R30" s="39">
        <f t="shared" si="7"/>
        <v>0</v>
      </c>
      <c r="S30" s="32"/>
      <c r="T30" s="33"/>
      <c r="U30" s="34"/>
      <c r="V30" s="35"/>
      <c r="W30" s="36"/>
      <c r="X30" s="37"/>
    </row>
    <row r="31" spans="1:24" ht="15" customHeight="1" x14ac:dyDescent="0.25">
      <c r="A31" s="75"/>
      <c r="B31" s="76">
        <v>43818</v>
      </c>
      <c r="C31" s="28"/>
      <c r="D31" s="18"/>
      <c r="E31" s="77">
        <v>1</v>
      </c>
      <c r="F31" s="30">
        <v>0.25</v>
      </c>
      <c r="G31" s="30">
        <v>0</v>
      </c>
      <c r="H31" s="31">
        <f t="shared" si="4"/>
        <v>0.75</v>
      </c>
      <c r="I31" s="32">
        <f t="shared" si="5"/>
        <v>0.625</v>
      </c>
      <c r="J31" s="33">
        <f t="shared" si="6"/>
        <v>0.125</v>
      </c>
      <c r="K31" s="34" t="str">
        <f t="shared" si="0"/>
        <v/>
      </c>
      <c r="L31" s="35" t="str">
        <f t="shared" si="1"/>
        <v/>
      </c>
      <c r="M31" s="36" t="str">
        <f t="shared" si="2"/>
        <v/>
      </c>
      <c r="N31" s="37" t="str">
        <f t="shared" si="3"/>
        <v/>
      </c>
      <c r="O31" s="38"/>
      <c r="P31" s="30"/>
      <c r="Q31" s="30"/>
      <c r="R31" s="39">
        <f t="shared" si="7"/>
        <v>0</v>
      </c>
      <c r="S31" s="32"/>
      <c r="T31" s="33"/>
      <c r="U31" s="34"/>
      <c r="V31" s="35"/>
      <c r="W31" s="36"/>
      <c r="X31" s="37"/>
    </row>
    <row r="32" spans="1:24" ht="15" customHeight="1" x14ac:dyDescent="0.25">
      <c r="A32" s="75"/>
      <c r="B32" s="76">
        <v>43819</v>
      </c>
      <c r="C32" s="28"/>
      <c r="D32" s="18"/>
      <c r="E32" s="77">
        <v>1</v>
      </c>
      <c r="F32" s="30">
        <v>0.25</v>
      </c>
      <c r="G32" s="30">
        <v>0</v>
      </c>
      <c r="H32" s="31">
        <f t="shared" si="4"/>
        <v>0.75</v>
      </c>
      <c r="I32" s="32">
        <f t="shared" si="5"/>
        <v>0.625</v>
      </c>
      <c r="J32" s="33">
        <f t="shared" si="6"/>
        <v>0.125</v>
      </c>
      <c r="K32" s="34" t="str">
        <f t="shared" si="0"/>
        <v/>
      </c>
      <c r="L32" s="35" t="str">
        <f t="shared" si="1"/>
        <v/>
      </c>
      <c r="M32" s="36" t="str">
        <f t="shared" si="2"/>
        <v/>
      </c>
      <c r="N32" s="37" t="str">
        <f t="shared" si="3"/>
        <v/>
      </c>
      <c r="O32" s="38"/>
      <c r="P32" s="30"/>
      <c r="Q32" s="30"/>
      <c r="R32" s="39">
        <f t="shared" si="7"/>
        <v>0</v>
      </c>
      <c r="S32" s="32"/>
      <c r="T32" s="33"/>
      <c r="U32" s="34"/>
      <c r="V32" s="35"/>
      <c r="W32" s="36"/>
      <c r="X32" s="37"/>
    </row>
    <row r="33" spans="1:24" ht="15" customHeight="1" x14ac:dyDescent="0.25">
      <c r="A33" s="75"/>
      <c r="B33" s="76">
        <v>43820</v>
      </c>
      <c r="C33" s="28"/>
      <c r="D33" s="18"/>
      <c r="E33" s="77">
        <v>1</v>
      </c>
      <c r="F33" s="30">
        <v>0.25</v>
      </c>
      <c r="G33" s="30">
        <v>0</v>
      </c>
      <c r="H33" s="31">
        <f t="shared" si="4"/>
        <v>0.75</v>
      </c>
      <c r="I33" s="32">
        <f t="shared" si="5"/>
        <v>0.625</v>
      </c>
      <c r="J33" s="33">
        <f t="shared" si="6"/>
        <v>0.125</v>
      </c>
      <c r="K33" s="34" t="str">
        <f t="shared" si="0"/>
        <v/>
      </c>
      <c r="L33" s="35" t="str">
        <f t="shared" si="1"/>
        <v/>
      </c>
      <c r="M33" s="36" t="str">
        <f t="shared" si="2"/>
        <v/>
      </c>
      <c r="N33" s="37" t="str">
        <f t="shared" si="3"/>
        <v/>
      </c>
      <c r="O33" s="38"/>
      <c r="P33" s="30"/>
      <c r="Q33" s="30"/>
      <c r="R33" s="39">
        <f t="shared" si="7"/>
        <v>0</v>
      </c>
      <c r="S33" s="32"/>
      <c r="T33" s="33"/>
      <c r="U33" s="34"/>
      <c r="V33" s="35"/>
      <c r="W33" s="36"/>
      <c r="X33" s="37"/>
    </row>
    <row r="34" spans="1:24" ht="15" customHeight="1" x14ac:dyDescent="0.25">
      <c r="A34" s="75"/>
      <c r="B34" s="76">
        <v>43821</v>
      </c>
      <c r="C34" s="28" t="s">
        <v>24</v>
      </c>
      <c r="D34" s="18"/>
      <c r="E34" s="77">
        <v>1</v>
      </c>
      <c r="F34" s="30">
        <v>0.25</v>
      </c>
      <c r="G34" s="30">
        <v>0</v>
      </c>
      <c r="H34" s="31">
        <f t="shared" si="4"/>
        <v>0.75</v>
      </c>
      <c r="I34" s="32">
        <f t="shared" si="5"/>
        <v>0.625</v>
      </c>
      <c r="J34" s="33">
        <f t="shared" si="6"/>
        <v>0.125</v>
      </c>
      <c r="K34" s="34">
        <f t="shared" si="0"/>
        <v>0.625</v>
      </c>
      <c r="L34" s="35">
        <f t="shared" si="1"/>
        <v>0.125</v>
      </c>
      <c r="M34" s="36" t="str">
        <f t="shared" si="2"/>
        <v/>
      </c>
      <c r="N34" s="37" t="str">
        <f t="shared" si="3"/>
        <v/>
      </c>
      <c r="O34" s="38"/>
      <c r="P34" s="30"/>
      <c r="Q34" s="30"/>
      <c r="R34" s="39">
        <f t="shared" si="7"/>
        <v>0</v>
      </c>
      <c r="S34" s="32"/>
      <c r="T34" s="33"/>
      <c r="U34" s="34"/>
      <c r="V34" s="35"/>
      <c r="W34" s="36"/>
      <c r="X34" s="37"/>
    </row>
    <row r="35" spans="1:24" ht="15" customHeight="1" x14ac:dyDescent="0.25">
      <c r="A35" s="75"/>
      <c r="B35" s="76">
        <v>43822</v>
      </c>
      <c r="C35" s="28"/>
      <c r="D35" s="18"/>
      <c r="E35" s="77">
        <v>1</v>
      </c>
      <c r="F35" s="30">
        <v>0.25</v>
      </c>
      <c r="G35" s="30">
        <v>0</v>
      </c>
      <c r="H35" s="31">
        <f t="shared" si="4"/>
        <v>0.75</v>
      </c>
      <c r="I35" s="32">
        <f t="shared" si="5"/>
        <v>0.625</v>
      </c>
      <c r="J35" s="33">
        <f t="shared" si="6"/>
        <v>0.125</v>
      </c>
      <c r="K35" s="34" t="str">
        <f t="shared" si="0"/>
        <v/>
      </c>
      <c r="L35" s="35" t="str">
        <f t="shared" si="1"/>
        <v/>
      </c>
      <c r="M35" s="36" t="str">
        <f t="shared" si="2"/>
        <v/>
      </c>
      <c r="N35" s="37" t="str">
        <f t="shared" si="3"/>
        <v/>
      </c>
      <c r="O35" s="38"/>
      <c r="P35" s="30"/>
      <c r="Q35" s="30"/>
      <c r="R35" s="39">
        <f t="shared" si="7"/>
        <v>0</v>
      </c>
      <c r="S35" s="32"/>
      <c r="T35" s="33"/>
      <c r="U35" s="34"/>
      <c r="V35" s="35"/>
      <c r="W35" s="36"/>
      <c r="X35" s="37"/>
    </row>
    <row r="36" spans="1:24" ht="15" customHeight="1" x14ac:dyDescent="0.25">
      <c r="A36" s="75"/>
      <c r="B36" s="76">
        <v>43823</v>
      </c>
      <c r="C36" s="28"/>
      <c r="D36" s="18"/>
      <c r="E36" s="77">
        <v>1</v>
      </c>
      <c r="F36" s="30">
        <v>0.25</v>
      </c>
      <c r="G36" s="30">
        <v>0</v>
      </c>
      <c r="H36" s="31">
        <f t="shared" si="4"/>
        <v>0.75</v>
      </c>
      <c r="I36" s="32">
        <f t="shared" si="5"/>
        <v>0.625</v>
      </c>
      <c r="J36" s="33">
        <f t="shared" si="6"/>
        <v>0.125</v>
      </c>
      <c r="K36" s="34" t="str">
        <f t="shared" si="0"/>
        <v/>
      </c>
      <c r="L36" s="35" t="str">
        <f t="shared" si="1"/>
        <v/>
      </c>
      <c r="M36" s="36" t="str">
        <f t="shared" si="2"/>
        <v/>
      </c>
      <c r="N36" s="37" t="str">
        <f t="shared" si="3"/>
        <v/>
      </c>
      <c r="O36" s="38"/>
      <c r="P36" s="30"/>
      <c r="Q36" s="30"/>
      <c r="R36" s="39">
        <f t="shared" si="7"/>
        <v>0</v>
      </c>
      <c r="S36" s="32"/>
      <c r="T36" s="33"/>
      <c r="U36" s="34"/>
      <c r="V36" s="35"/>
      <c r="W36" s="36"/>
      <c r="X36" s="37"/>
    </row>
    <row r="37" spans="1:24" ht="15" customHeight="1" x14ac:dyDescent="0.25">
      <c r="A37" s="75"/>
      <c r="B37" s="76">
        <v>43824</v>
      </c>
      <c r="C37" s="28"/>
      <c r="D37" s="18" t="s">
        <v>24</v>
      </c>
      <c r="E37" s="77">
        <v>1</v>
      </c>
      <c r="F37" s="30">
        <v>0.25</v>
      </c>
      <c r="G37" s="30">
        <v>0</v>
      </c>
      <c r="H37" s="31">
        <f t="shared" si="4"/>
        <v>0.75</v>
      </c>
      <c r="I37" s="32">
        <f t="shared" si="5"/>
        <v>0.625</v>
      </c>
      <c r="J37" s="33">
        <f t="shared" si="6"/>
        <v>0.125</v>
      </c>
      <c r="K37" s="34" t="str">
        <f t="shared" si="0"/>
        <v/>
      </c>
      <c r="L37" s="35" t="str">
        <f t="shared" si="1"/>
        <v/>
      </c>
      <c r="M37" s="83">
        <f t="shared" si="2"/>
        <v>0.625</v>
      </c>
      <c r="N37" s="84">
        <f t="shared" si="3"/>
        <v>0.125</v>
      </c>
      <c r="O37" s="38"/>
      <c r="P37" s="30"/>
      <c r="Q37" s="30"/>
      <c r="R37" s="39">
        <f t="shared" si="7"/>
        <v>0</v>
      </c>
      <c r="S37" s="32"/>
      <c r="T37" s="33"/>
      <c r="U37" s="34"/>
      <c r="V37" s="35"/>
      <c r="W37" s="36"/>
      <c r="X37" s="37"/>
    </row>
    <row r="38" spans="1:24" ht="15" customHeight="1" x14ac:dyDescent="0.25">
      <c r="A38" s="75"/>
      <c r="B38" s="76">
        <v>43825</v>
      </c>
      <c r="C38" s="28"/>
      <c r="D38" s="18"/>
      <c r="E38" s="77">
        <v>1</v>
      </c>
      <c r="F38" s="30">
        <v>0.25</v>
      </c>
      <c r="G38" s="30">
        <v>0</v>
      </c>
      <c r="H38" s="31">
        <f t="shared" si="4"/>
        <v>0.75</v>
      </c>
      <c r="I38" s="32">
        <f t="shared" si="5"/>
        <v>0.625</v>
      </c>
      <c r="J38" s="33">
        <f t="shared" si="6"/>
        <v>0.125</v>
      </c>
      <c r="K38" s="34" t="str">
        <f t="shared" si="0"/>
        <v/>
      </c>
      <c r="L38" s="35" t="str">
        <f t="shared" si="1"/>
        <v/>
      </c>
      <c r="M38" s="36" t="str">
        <f t="shared" si="2"/>
        <v/>
      </c>
      <c r="N38" s="37" t="str">
        <f t="shared" si="3"/>
        <v/>
      </c>
      <c r="O38" s="38"/>
      <c r="P38" s="30"/>
      <c r="Q38" s="30"/>
      <c r="R38" s="39">
        <f t="shared" si="7"/>
        <v>0</v>
      </c>
      <c r="S38" s="32"/>
      <c r="T38" s="33"/>
      <c r="U38" s="34"/>
      <c r="V38" s="35"/>
      <c r="W38" s="36"/>
      <c r="X38" s="37"/>
    </row>
    <row r="39" spans="1:24" ht="15" customHeight="1" x14ac:dyDescent="0.25">
      <c r="A39" s="75"/>
      <c r="B39" s="76">
        <v>43826</v>
      </c>
      <c r="C39" s="28"/>
      <c r="D39" s="18"/>
      <c r="E39" s="77">
        <v>1</v>
      </c>
      <c r="F39" s="30">
        <v>0.25</v>
      </c>
      <c r="G39" s="30">
        <v>0</v>
      </c>
      <c r="H39" s="31">
        <f t="shared" si="4"/>
        <v>0.75</v>
      </c>
      <c r="I39" s="32">
        <f t="shared" si="5"/>
        <v>0.625</v>
      </c>
      <c r="J39" s="33">
        <f t="shared" si="6"/>
        <v>0.125</v>
      </c>
      <c r="K39" s="34" t="str">
        <f t="shared" si="0"/>
        <v/>
      </c>
      <c r="L39" s="35" t="str">
        <f t="shared" si="1"/>
        <v/>
      </c>
      <c r="M39" s="36" t="str">
        <f t="shared" si="2"/>
        <v/>
      </c>
      <c r="N39" s="37" t="str">
        <f t="shared" si="3"/>
        <v/>
      </c>
      <c r="O39" s="38"/>
      <c r="P39" s="30"/>
      <c r="Q39" s="30"/>
      <c r="R39" s="39">
        <f t="shared" si="7"/>
        <v>0</v>
      </c>
      <c r="S39" s="32"/>
      <c r="T39" s="33"/>
      <c r="U39" s="34"/>
      <c r="V39" s="35"/>
      <c r="W39" s="36"/>
      <c r="X39" s="37"/>
    </row>
    <row r="40" spans="1:24" ht="15" customHeight="1" x14ac:dyDescent="0.25">
      <c r="A40" s="75"/>
      <c r="B40" s="76">
        <v>43827</v>
      </c>
      <c r="C40" s="28"/>
      <c r="D40" s="18"/>
      <c r="E40" s="77">
        <v>1</v>
      </c>
      <c r="F40" s="30">
        <v>0.25</v>
      </c>
      <c r="G40" s="30">
        <v>0</v>
      </c>
      <c r="H40" s="31">
        <f t="shared" si="4"/>
        <v>0.75</v>
      </c>
      <c r="I40" s="32">
        <f t="shared" si="5"/>
        <v>0.625</v>
      </c>
      <c r="J40" s="33">
        <f t="shared" si="6"/>
        <v>0.125</v>
      </c>
      <c r="K40" s="34" t="str">
        <f t="shared" si="0"/>
        <v/>
      </c>
      <c r="L40" s="35" t="str">
        <f t="shared" si="1"/>
        <v/>
      </c>
      <c r="M40" s="36" t="str">
        <f t="shared" si="2"/>
        <v/>
      </c>
      <c r="N40" s="37" t="str">
        <f t="shared" si="3"/>
        <v/>
      </c>
      <c r="O40" s="38"/>
      <c r="P40" s="30"/>
      <c r="Q40" s="30"/>
      <c r="R40" s="39">
        <f t="shared" si="7"/>
        <v>0</v>
      </c>
      <c r="S40" s="32"/>
      <c r="T40" s="33"/>
      <c r="U40" s="34"/>
      <c r="V40" s="35"/>
      <c r="W40" s="36"/>
      <c r="X40" s="37"/>
    </row>
    <row r="41" spans="1:24" ht="15" customHeight="1" x14ac:dyDescent="0.25">
      <c r="A41" s="75"/>
      <c r="B41" s="76">
        <v>43828</v>
      </c>
      <c r="C41" s="28" t="s">
        <v>24</v>
      </c>
      <c r="D41" s="18"/>
      <c r="E41" s="77">
        <v>1</v>
      </c>
      <c r="F41" s="30">
        <v>0.25</v>
      </c>
      <c r="G41" s="30">
        <v>0</v>
      </c>
      <c r="H41" s="31">
        <f t="shared" si="4"/>
        <v>0.75</v>
      </c>
      <c r="I41" s="32">
        <f t="shared" si="5"/>
        <v>0.625</v>
      </c>
      <c r="J41" s="33">
        <f t="shared" si="6"/>
        <v>0.125</v>
      </c>
      <c r="K41" s="34">
        <f t="shared" si="0"/>
        <v>0.625</v>
      </c>
      <c r="L41" s="35">
        <f t="shared" si="1"/>
        <v>0.125</v>
      </c>
      <c r="M41" s="36" t="str">
        <f t="shared" si="2"/>
        <v/>
      </c>
      <c r="N41" s="37" t="str">
        <f t="shared" si="3"/>
        <v/>
      </c>
      <c r="O41" s="38"/>
      <c r="P41" s="30"/>
      <c r="Q41" s="30"/>
      <c r="R41" s="39">
        <f t="shared" si="7"/>
        <v>0</v>
      </c>
      <c r="S41" s="32"/>
      <c r="T41" s="33"/>
      <c r="U41" s="34"/>
      <c r="V41" s="35"/>
      <c r="W41" s="36"/>
      <c r="X41" s="37"/>
    </row>
    <row r="42" spans="1:24" ht="15" customHeight="1" x14ac:dyDescent="0.25">
      <c r="A42" s="75"/>
      <c r="B42" s="76">
        <v>43829</v>
      </c>
      <c r="C42" s="28"/>
      <c r="D42" s="18"/>
      <c r="E42" s="77">
        <v>1</v>
      </c>
      <c r="F42" s="30">
        <v>0.25</v>
      </c>
      <c r="G42" s="30">
        <v>0</v>
      </c>
      <c r="H42" s="31">
        <f t="shared" si="4"/>
        <v>0.75</v>
      </c>
      <c r="I42" s="32">
        <f t="shared" si="5"/>
        <v>0.625</v>
      </c>
      <c r="J42" s="33">
        <f t="shared" si="6"/>
        <v>0.125</v>
      </c>
      <c r="K42" s="34" t="str">
        <f t="shared" si="0"/>
        <v/>
      </c>
      <c r="L42" s="35" t="str">
        <f t="shared" si="1"/>
        <v/>
      </c>
      <c r="M42" s="36" t="str">
        <f t="shared" si="2"/>
        <v/>
      </c>
      <c r="N42" s="37" t="str">
        <f t="shared" si="3"/>
        <v/>
      </c>
      <c r="O42" s="38"/>
      <c r="P42" s="30"/>
      <c r="Q42" s="30"/>
      <c r="R42" s="39">
        <f t="shared" si="7"/>
        <v>0</v>
      </c>
      <c r="S42" s="32"/>
      <c r="T42" s="33"/>
      <c r="U42" s="34"/>
      <c r="V42" s="35"/>
      <c r="W42" s="36"/>
      <c r="X42" s="37"/>
    </row>
    <row r="43" spans="1:24" ht="15" customHeight="1" x14ac:dyDescent="0.25">
      <c r="A43" s="75"/>
      <c r="B43" s="76">
        <v>43830</v>
      </c>
      <c r="C43" s="28"/>
      <c r="D43" s="18"/>
      <c r="E43" s="77">
        <v>1</v>
      </c>
      <c r="F43" s="30">
        <v>0.25</v>
      </c>
      <c r="G43" s="30">
        <v>0</v>
      </c>
      <c r="H43" s="31">
        <f t="shared" si="4"/>
        <v>0.75</v>
      </c>
      <c r="I43" s="32">
        <f t="shared" si="5"/>
        <v>0.625</v>
      </c>
      <c r="J43" s="33">
        <f t="shared" si="6"/>
        <v>0.125</v>
      </c>
      <c r="K43" s="34" t="str">
        <f t="shared" si="0"/>
        <v/>
      </c>
      <c r="L43" s="35" t="str">
        <f t="shared" si="1"/>
        <v/>
      </c>
      <c r="M43" s="36" t="str">
        <f t="shared" si="2"/>
        <v/>
      </c>
      <c r="N43" s="37" t="str">
        <f t="shared" si="3"/>
        <v/>
      </c>
      <c r="O43" s="38"/>
      <c r="P43" s="30"/>
      <c r="Q43" s="30"/>
      <c r="R43" s="39">
        <f t="shared" si="7"/>
        <v>0</v>
      </c>
      <c r="S43" s="32"/>
      <c r="T43" s="33"/>
      <c r="U43" s="34"/>
      <c r="V43" s="35"/>
      <c r="W43" s="36"/>
      <c r="X43" s="37"/>
    </row>
    <row r="44" spans="1:24" x14ac:dyDescent="0.25">
      <c r="A44" s="65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39">
        <f t="shared" si="7"/>
        <v>0</v>
      </c>
      <c r="S44" s="66"/>
      <c r="T44" s="66"/>
      <c r="U44" s="66"/>
      <c r="V44" s="66"/>
      <c r="W44" s="66"/>
      <c r="X44" s="67"/>
    </row>
    <row r="45" spans="1:24" ht="15" customHeight="1" x14ac:dyDescent="0.25">
      <c r="A45" s="75"/>
      <c r="B45" s="76">
        <v>43811</v>
      </c>
      <c r="C45" s="28"/>
      <c r="D45" s="18"/>
      <c r="E45" s="77"/>
      <c r="F45" s="30"/>
      <c r="G45" s="30"/>
      <c r="H45" s="85">
        <f>MOD($G45-$F45,1)</f>
        <v>0</v>
      </c>
      <c r="I45" s="32" t="str">
        <f t="shared" ref="I45:I68" si="14">IF($F45="","",$H45-$J45)</f>
        <v/>
      </c>
      <c r="J45" s="33" t="str">
        <f t="shared" ref="J45:J68" si="15">IF(OR($F45="",$G45=""),"",(MOD($G45-$F45,1)-IF($G45&gt;$F45,MAX(0,MIN($G45,21/24)-MAX($F45,6/24)),MAX(0,21/24-MAX($F45,6/24))+MAX(0,MIN($G45,21/24)-6/24))))</f>
        <v/>
      </c>
      <c r="K45" s="34" t="str">
        <f t="shared" si="0"/>
        <v/>
      </c>
      <c r="L45" s="35" t="str">
        <f t="shared" si="1"/>
        <v/>
      </c>
      <c r="M45" s="36" t="str">
        <f t="shared" si="2"/>
        <v/>
      </c>
      <c r="N45" s="37" t="str">
        <f t="shared" si="3"/>
        <v/>
      </c>
      <c r="O45" s="52">
        <v>1</v>
      </c>
      <c r="P45" s="30">
        <v>0.58333333333333337</v>
      </c>
      <c r="Q45" s="30">
        <v>0.375</v>
      </c>
      <c r="R45" s="39">
        <f t="shared" si="7"/>
        <v>0.79166666666666663</v>
      </c>
      <c r="S45" s="32">
        <f t="shared" si="8"/>
        <v>0.41666666666666663</v>
      </c>
      <c r="T45" s="33">
        <f t="shared" si="9"/>
        <v>0.375</v>
      </c>
      <c r="U45" s="34" t="str">
        <f t="shared" si="10"/>
        <v/>
      </c>
      <c r="V45" s="35" t="str">
        <f t="shared" si="11"/>
        <v/>
      </c>
      <c r="W45" s="36" t="str">
        <f t="shared" si="12"/>
        <v/>
      </c>
      <c r="X45" s="37" t="str">
        <f t="shared" si="13"/>
        <v/>
      </c>
    </row>
    <row r="46" spans="1:24" ht="15" customHeight="1" x14ac:dyDescent="0.25">
      <c r="A46" s="75"/>
      <c r="B46" s="76">
        <v>43812</v>
      </c>
      <c r="C46" s="28"/>
      <c r="D46" s="18"/>
      <c r="E46" s="77"/>
      <c r="F46" s="30"/>
      <c r="G46" s="30"/>
      <c r="H46" s="85">
        <f t="shared" ref="H46:H57" si="16">MOD($G46-$F46,1)</f>
        <v>0</v>
      </c>
      <c r="I46" s="32" t="str">
        <f t="shared" si="14"/>
        <v/>
      </c>
      <c r="J46" s="33" t="str">
        <f t="shared" si="15"/>
        <v/>
      </c>
      <c r="K46" s="34" t="str">
        <f t="shared" si="0"/>
        <v/>
      </c>
      <c r="L46" s="35" t="str">
        <f t="shared" si="1"/>
        <v/>
      </c>
      <c r="M46" s="36" t="str">
        <f t="shared" si="2"/>
        <v/>
      </c>
      <c r="N46" s="37" t="str">
        <f t="shared" si="3"/>
        <v/>
      </c>
      <c r="O46" s="52">
        <v>1</v>
      </c>
      <c r="P46" s="30">
        <v>0.58333333333333304</v>
      </c>
      <c r="Q46" s="30">
        <v>0.375</v>
      </c>
      <c r="R46" s="39">
        <f t="shared" si="7"/>
        <v>0.79166666666666696</v>
      </c>
      <c r="S46" s="32">
        <f t="shared" si="8"/>
        <v>0.41666666666666696</v>
      </c>
      <c r="T46" s="33">
        <f t="shared" si="9"/>
        <v>0.375</v>
      </c>
      <c r="U46" s="34" t="str">
        <f t="shared" si="10"/>
        <v/>
      </c>
      <c r="V46" s="35" t="str">
        <f t="shared" si="11"/>
        <v/>
      </c>
      <c r="W46" s="36" t="str">
        <f t="shared" si="12"/>
        <v/>
      </c>
      <c r="X46" s="37" t="str">
        <f t="shared" si="13"/>
        <v/>
      </c>
    </row>
    <row r="47" spans="1:24" ht="15" customHeight="1" x14ac:dyDescent="0.25">
      <c r="A47" s="75"/>
      <c r="B47" s="76">
        <v>43813</v>
      </c>
      <c r="C47" s="28"/>
      <c r="D47" s="18"/>
      <c r="E47" s="77"/>
      <c r="F47" s="30"/>
      <c r="G47" s="30"/>
      <c r="H47" s="85">
        <f t="shared" si="16"/>
        <v>0</v>
      </c>
      <c r="I47" s="32" t="str">
        <f t="shared" si="14"/>
        <v/>
      </c>
      <c r="J47" s="33" t="str">
        <f t="shared" si="15"/>
        <v/>
      </c>
      <c r="K47" s="34" t="str">
        <f t="shared" si="0"/>
        <v/>
      </c>
      <c r="L47" s="35" t="str">
        <f t="shared" si="1"/>
        <v/>
      </c>
      <c r="M47" s="36" t="str">
        <f t="shared" si="2"/>
        <v/>
      </c>
      <c r="N47" s="37" t="str">
        <f t="shared" si="3"/>
        <v/>
      </c>
      <c r="O47" s="52">
        <v>1</v>
      </c>
      <c r="P47" s="30">
        <v>0.58333333333333337</v>
      </c>
      <c r="Q47" s="30">
        <v>0.375</v>
      </c>
      <c r="R47" s="39">
        <f t="shared" si="7"/>
        <v>0.79166666666666663</v>
      </c>
      <c r="S47" s="32">
        <f t="shared" si="8"/>
        <v>0.41666666666666663</v>
      </c>
      <c r="T47" s="33">
        <f t="shared" si="9"/>
        <v>0.375</v>
      </c>
      <c r="U47" s="34" t="str">
        <f t="shared" si="10"/>
        <v/>
      </c>
      <c r="V47" s="35" t="str">
        <f t="shared" si="11"/>
        <v/>
      </c>
      <c r="W47" s="36" t="str">
        <f t="shared" si="12"/>
        <v/>
      </c>
      <c r="X47" s="37" t="str">
        <f t="shared" si="13"/>
        <v/>
      </c>
    </row>
    <row r="48" spans="1:24" ht="15" customHeight="1" x14ac:dyDescent="0.25">
      <c r="A48" s="75"/>
      <c r="B48" s="76">
        <v>43814</v>
      </c>
      <c r="C48" s="28" t="s">
        <v>24</v>
      </c>
      <c r="D48" s="18"/>
      <c r="E48" s="77"/>
      <c r="F48" s="30"/>
      <c r="G48" s="30"/>
      <c r="H48" s="85">
        <f t="shared" si="16"/>
        <v>0</v>
      </c>
      <c r="I48" s="32" t="str">
        <f t="shared" si="14"/>
        <v/>
      </c>
      <c r="J48" s="33" t="str">
        <f t="shared" si="15"/>
        <v/>
      </c>
      <c r="K48" s="34" t="str">
        <f t="shared" si="0"/>
        <v/>
      </c>
      <c r="L48" s="35" t="str">
        <f t="shared" si="1"/>
        <v/>
      </c>
      <c r="M48" s="36" t="str">
        <f t="shared" si="2"/>
        <v/>
      </c>
      <c r="N48" s="37" t="str">
        <f t="shared" si="3"/>
        <v/>
      </c>
      <c r="O48" s="52">
        <v>1</v>
      </c>
      <c r="P48" s="30">
        <v>0.58333333333333304</v>
      </c>
      <c r="Q48" s="30">
        <v>0.375</v>
      </c>
      <c r="R48" s="39">
        <f t="shared" si="7"/>
        <v>0.79166666666666696</v>
      </c>
      <c r="S48" s="32">
        <f t="shared" si="8"/>
        <v>0.41666666666666696</v>
      </c>
      <c r="T48" s="33">
        <f t="shared" si="9"/>
        <v>0.375</v>
      </c>
      <c r="U48" s="34">
        <f t="shared" si="10"/>
        <v>0.41666666666666696</v>
      </c>
      <c r="V48" s="35">
        <f t="shared" si="11"/>
        <v>0.375</v>
      </c>
      <c r="W48" s="36" t="str">
        <f t="shared" si="12"/>
        <v/>
      </c>
      <c r="X48" s="37" t="str">
        <f t="shared" si="13"/>
        <v/>
      </c>
    </row>
    <row r="49" spans="1:24" ht="15" customHeight="1" x14ac:dyDescent="0.25">
      <c r="A49" s="75"/>
      <c r="B49" s="76">
        <v>43815</v>
      </c>
      <c r="C49" s="28"/>
      <c r="D49" s="18"/>
      <c r="E49" s="77"/>
      <c r="F49" s="30"/>
      <c r="G49" s="30"/>
      <c r="H49" s="85">
        <f t="shared" si="16"/>
        <v>0</v>
      </c>
      <c r="I49" s="32" t="str">
        <f t="shared" si="14"/>
        <v/>
      </c>
      <c r="J49" s="33" t="str">
        <f t="shared" si="15"/>
        <v/>
      </c>
      <c r="K49" s="34" t="str">
        <f t="shared" si="0"/>
        <v/>
      </c>
      <c r="L49" s="35" t="str">
        <f t="shared" si="1"/>
        <v/>
      </c>
      <c r="M49" s="36" t="str">
        <f t="shared" si="2"/>
        <v/>
      </c>
      <c r="N49" s="37" t="str">
        <f t="shared" si="3"/>
        <v/>
      </c>
      <c r="O49" s="52">
        <v>1</v>
      </c>
      <c r="P49" s="30">
        <v>0.58333333333333304</v>
      </c>
      <c r="Q49" s="30">
        <v>0.375</v>
      </c>
      <c r="R49" s="39">
        <f t="shared" si="7"/>
        <v>0.79166666666666696</v>
      </c>
      <c r="S49" s="32">
        <f t="shared" si="8"/>
        <v>0.41666666666666696</v>
      </c>
      <c r="T49" s="33">
        <f t="shared" si="9"/>
        <v>0.375</v>
      </c>
      <c r="U49" s="34" t="str">
        <f t="shared" si="10"/>
        <v/>
      </c>
      <c r="V49" s="35" t="str">
        <f t="shared" si="11"/>
        <v/>
      </c>
      <c r="W49" s="36" t="str">
        <f t="shared" si="12"/>
        <v/>
      </c>
      <c r="X49" s="37" t="str">
        <f t="shared" si="13"/>
        <v/>
      </c>
    </row>
    <row r="50" spans="1:24" ht="15" customHeight="1" x14ac:dyDescent="0.25">
      <c r="A50" s="75"/>
      <c r="B50" s="76">
        <v>43816</v>
      </c>
      <c r="C50" s="28"/>
      <c r="D50" s="18"/>
      <c r="E50" s="77"/>
      <c r="F50" s="30"/>
      <c r="G50" s="30"/>
      <c r="H50" s="85">
        <f t="shared" si="16"/>
        <v>0</v>
      </c>
      <c r="I50" s="32" t="str">
        <f t="shared" si="14"/>
        <v/>
      </c>
      <c r="J50" s="33" t="str">
        <f t="shared" si="15"/>
        <v/>
      </c>
      <c r="K50" s="34" t="str">
        <f t="shared" si="0"/>
        <v/>
      </c>
      <c r="L50" s="35" t="str">
        <f t="shared" si="1"/>
        <v/>
      </c>
      <c r="M50" s="36" t="str">
        <f t="shared" si="2"/>
        <v/>
      </c>
      <c r="N50" s="37" t="str">
        <f t="shared" si="3"/>
        <v/>
      </c>
      <c r="O50" s="52">
        <v>1</v>
      </c>
      <c r="P50" s="30">
        <v>0.58333333333333304</v>
      </c>
      <c r="Q50" s="30">
        <v>0.375</v>
      </c>
      <c r="R50" s="39">
        <f t="shared" si="7"/>
        <v>0.79166666666666696</v>
      </c>
      <c r="S50" s="32">
        <f t="shared" si="8"/>
        <v>0.41666666666666696</v>
      </c>
      <c r="T50" s="33">
        <f t="shared" si="9"/>
        <v>0.375</v>
      </c>
      <c r="U50" s="34" t="str">
        <f t="shared" si="10"/>
        <v/>
      </c>
      <c r="V50" s="35" t="str">
        <f t="shared" si="11"/>
        <v/>
      </c>
      <c r="W50" s="36" t="str">
        <f t="shared" si="12"/>
        <v/>
      </c>
      <c r="X50" s="37" t="str">
        <f t="shared" si="13"/>
        <v/>
      </c>
    </row>
    <row r="51" spans="1:24" ht="15" customHeight="1" x14ac:dyDescent="0.25">
      <c r="A51" s="75"/>
      <c r="B51" s="76">
        <v>43817</v>
      </c>
      <c r="C51" s="28"/>
      <c r="D51" s="18"/>
      <c r="E51" s="77"/>
      <c r="F51" s="30"/>
      <c r="G51" s="30"/>
      <c r="H51" s="85">
        <f t="shared" si="16"/>
        <v>0</v>
      </c>
      <c r="I51" s="32" t="str">
        <f t="shared" si="14"/>
        <v/>
      </c>
      <c r="J51" s="33" t="str">
        <f t="shared" si="15"/>
        <v/>
      </c>
      <c r="K51" s="34" t="str">
        <f t="shared" si="0"/>
        <v/>
      </c>
      <c r="L51" s="35" t="str">
        <f t="shared" si="1"/>
        <v/>
      </c>
      <c r="M51" s="36" t="str">
        <f t="shared" si="2"/>
        <v/>
      </c>
      <c r="N51" s="37" t="str">
        <f t="shared" si="3"/>
        <v/>
      </c>
      <c r="O51" s="52">
        <v>1</v>
      </c>
      <c r="P51" s="30">
        <v>0.58333333333333304</v>
      </c>
      <c r="Q51" s="30">
        <v>0.375</v>
      </c>
      <c r="R51" s="39">
        <f t="shared" si="7"/>
        <v>0.79166666666666696</v>
      </c>
      <c r="S51" s="32">
        <f t="shared" si="8"/>
        <v>0.41666666666666696</v>
      </c>
      <c r="T51" s="33">
        <f t="shared" si="9"/>
        <v>0.375</v>
      </c>
      <c r="U51" s="34" t="str">
        <f t="shared" si="10"/>
        <v/>
      </c>
      <c r="V51" s="35" t="str">
        <f t="shared" si="11"/>
        <v/>
      </c>
      <c r="W51" s="36" t="str">
        <f t="shared" si="12"/>
        <v/>
      </c>
      <c r="X51" s="37" t="str">
        <f t="shared" si="13"/>
        <v/>
      </c>
    </row>
    <row r="52" spans="1:24" ht="15" customHeight="1" x14ac:dyDescent="0.25">
      <c r="A52" s="75"/>
      <c r="B52" s="76">
        <v>43818</v>
      </c>
      <c r="C52" s="28"/>
      <c r="D52" s="18"/>
      <c r="E52" s="77"/>
      <c r="F52" s="30"/>
      <c r="G52" s="30"/>
      <c r="H52" s="85">
        <f t="shared" si="16"/>
        <v>0</v>
      </c>
      <c r="I52" s="32" t="str">
        <f t="shared" si="14"/>
        <v/>
      </c>
      <c r="J52" s="33" t="str">
        <f t="shared" si="15"/>
        <v/>
      </c>
      <c r="K52" s="34" t="str">
        <f t="shared" si="0"/>
        <v/>
      </c>
      <c r="L52" s="35" t="str">
        <f t="shared" si="1"/>
        <v/>
      </c>
      <c r="M52" s="36" t="str">
        <f t="shared" si="2"/>
        <v/>
      </c>
      <c r="N52" s="37" t="str">
        <f t="shared" si="3"/>
        <v/>
      </c>
      <c r="O52" s="52">
        <v>1</v>
      </c>
      <c r="P52" s="30">
        <v>0.58333333333333304</v>
      </c>
      <c r="Q52" s="30">
        <v>0.375</v>
      </c>
      <c r="R52" s="39">
        <f t="shared" si="7"/>
        <v>0.79166666666666696</v>
      </c>
      <c r="S52" s="32">
        <f t="shared" si="8"/>
        <v>0.41666666666666696</v>
      </c>
      <c r="T52" s="33">
        <f t="shared" si="9"/>
        <v>0.375</v>
      </c>
      <c r="U52" s="34" t="str">
        <f t="shared" si="10"/>
        <v/>
      </c>
      <c r="V52" s="35" t="str">
        <f t="shared" si="11"/>
        <v/>
      </c>
      <c r="W52" s="36" t="str">
        <f t="shared" si="12"/>
        <v/>
      </c>
      <c r="X52" s="37" t="str">
        <f t="shared" si="13"/>
        <v/>
      </c>
    </row>
    <row r="53" spans="1:24" ht="15" customHeight="1" x14ac:dyDescent="0.25">
      <c r="A53" s="75"/>
      <c r="B53" s="76">
        <v>43819</v>
      </c>
      <c r="C53" s="28"/>
      <c r="D53" s="18"/>
      <c r="E53" s="77"/>
      <c r="F53" s="30"/>
      <c r="G53" s="30"/>
      <c r="H53" s="85">
        <f t="shared" si="16"/>
        <v>0</v>
      </c>
      <c r="I53" s="32" t="str">
        <f t="shared" si="14"/>
        <v/>
      </c>
      <c r="J53" s="33" t="str">
        <f t="shared" si="15"/>
        <v/>
      </c>
      <c r="K53" s="34" t="str">
        <f t="shared" si="0"/>
        <v/>
      </c>
      <c r="L53" s="35" t="str">
        <f t="shared" si="1"/>
        <v/>
      </c>
      <c r="M53" s="36" t="str">
        <f t="shared" si="2"/>
        <v/>
      </c>
      <c r="N53" s="37" t="str">
        <f t="shared" si="3"/>
        <v/>
      </c>
      <c r="O53" s="52">
        <v>1</v>
      </c>
      <c r="P53" s="30">
        <v>0.58333333333333304</v>
      </c>
      <c r="Q53" s="30">
        <v>0.375</v>
      </c>
      <c r="R53" s="39">
        <f t="shared" si="7"/>
        <v>0.79166666666666696</v>
      </c>
      <c r="S53" s="32">
        <f t="shared" si="8"/>
        <v>0.41666666666666696</v>
      </c>
      <c r="T53" s="33">
        <f t="shared" si="9"/>
        <v>0.375</v>
      </c>
      <c r="U53" s="34" t="str">
        <f t="shared" si="10"/>
        <v/>
      </c>
      <c r="V53" s="35" t="str">
        <f t="shared" si="11"/>
        <v/>
      </c>
      <c r="W53" s="36" t="str">
        <f t="shared" si="12"/>
        <v/>
      </c>
      <c r="X53" s="37" t="str">
        <f t="shared" si="13"/>
        <v/>
      </c>
    </row>
    <row r="54" spans="1:24" ht="15" customHeight="1" x14ac:dyDescent="0.25">
      <c r="A54" s="75"/>
      <c r="B54" s="76">
        <v>43820</v>
      </c>
      <c r="C54" s="28"/>
      <c r="D54" s="18"/>
      <c r="E54" s="77"/>
      <c r="F54" s="30"/>
      <c r="G54" s="30"/>
      <c r="H54" s="85">
        <f t="shared" si="16"/>
        <v>0</v>
      </c>
      <c r="I54" s="32" t="str">
        <f t="shared" si="14"/>
        <v/>
      </c>
      <c r="J54" s="33" t="str">
        <f t="shared" si="15"/>
        <v/>
      </c>
      <c r="K54" s="34" t="str">
        <f t="shared" si="0"/>
        <v/>
      </c>
      <c r="L54" s="35" t="str">
        <f t="shared" si="1"/>
        <v/>
      </c>
      <c r="M54" s="36" t="str">
        <f t="shared" si="2"/>
        <v/>
      </c>
      <c r="N54" s="37" t="str">
        <f t="shared" si="3"/>
        <v/>
      </c>
      <c r="O54" s="52">
        <v>1</v>
      </c>
      <c r="P54" s="30">
        <v>0.58333333333333304</v>
      </c>
      <c r="Q54" s="30">
        <v>0.375</v>
      </c>
      <c r="R54" s="39">
        <f t="shared" si="7"/>
        <v>0.79166666666666696</v>
      </c>
      <c r="S54" s="32">
        <f t="shared" si="8"/>
        <v>0.41666666666666696</v>
      </c>
      <c r="T54" s="33">
        <f t="shared" si="9"/>
        <v>0.375</v>
      </c>
      <c r="U54" s="34" t="str">
        <f t="shared" si="10"/>
        <v/>
      </c>
      <c r="V54" s="35" t="str">
        <f t="shared" si="11"/>
        <v/>
      </c>
      <c r="W54" s="36" t="str">
        <f t="shared" si="12"/>
        <v/>
      </c>
      <c r="X54" s="37" t="str">
        <f t="shared" si="13"/>
        <v/>
      </c>
    </row>
    <row r="55" spans="1:24" ht="15" customHeight="1" x14ac:dyDescent="0.25">
      <c r="A55" s="75"/>
      <c r="B55" s="76">
        <v>43822</v>
      </c>
      <c r="C55" s="28"/>
      <c r="D55" s="18"/>
      <c r="E55" s="77"/>
      <c r="F55" s="30"/>
      <c r="G55" s="30"/>
      <c r="H55" s="85">
        <f t="shared" si="16"/>
        <v>0</v>
      </c>
      <c r="I55" s="32" t="str">
        <f t="shared" si="14"/>
        <v/>
      </c>
      <c r="J55" s="33" t="str">
        <f t="shared" si="15"/>
        <v/>
      </c>
      <c r="K55" s="34" t="str">
        <f t="shared" si="0"/>
        <v/>
      </c>
      <c r="L55" s="35" t="str">
        <f t="shared" si="1"/>
        <v/>
      </c>
      <c r="M55" s="36" t="str">
        <f t="shared" si="2"/>
        <v/>
      </c>
      <c r="N55" s="37" t="str">
        <f t="shared" si="3"/>
        <v/>
      </c>
      <c r="O55" s="52">
        <v>1</v>
      </c>
      <c r="P55" s="30">
        <v>0.22916666666666666</v>
      </c>
      <c r="Q55" s="30">
        <v>0.375</v>
      </c>
      <c r="R55" s="39">
        <f t="shared" si="7"/>
        <v>0.14583333333333334</v>
      </c>
      <c r="S55" s="32">
        <f t="shared" si="8"/>
        <v>0.125</v>
      </c>
      <c r="T55" s="33">
        <f t="shared" si="9"/>
        <v>2.0833333333333343E-2</v>
      </c>
      <c r="U55" s="34" t="str">
        <f t="shared" si="10"/>
        <v/>
      </c>
      <c r="V55" s="35" t="str">
        <f t="shared" si="11"/>
        <v/>
      </c>
      <c r="W55" s="36" t="str">
        <f t="shared" si="12"/>
        <v/>
      </c>
      <c r="X55" s="37" t="str">
        <f t="shared" si="13"/>
        <v/>
      </c>
    </row>
    <row r="56" spans="1:24" ht="15" customHeight="1" x14ac:dyDescent="0.25">
      <c r="A56" s="75"/>
      <c r="B56" s="76">
        <v>43823</v>
      </c>
      <c r="C56" s="28"/>
      <c r="D56" s="18"/>
      <c r="E56" s="77"/>
      <c r="F56" s="30"/>
      <c r="G56" s="30"/>
      <c r="H56" s="85">
        <f t="shared" si="16"/>
        <v>0</v>
      </c>
      <c r="I56" s="32" t="str">
        <f t="shared" si="14"/>
        <v/>
      </c>
      <c r="J56" s="33" t="str">
        <f>IF(OR($F56="",$G56=""),"",(MOD($G56-$F56,1)-IF($G56&gt;$F56,MAX(0,MIN($G56,21/24)-MAX($F56,6/24)),MAX(0,21/24-MAX($F56,6/24))+MAX(0,MIN($G56,21/24)-6/24))))</f>
        <v/>
      </c>
      <c r="K56" s="34" t="str">
        <f t="shared" si="0"/>
        <v/>
      </c>
      <c r="L56" s="35" t="str">
        <f t="shared" si="1"/>
        <v/>
      </c>
      <c r="M56" s="36" t="str">
        <f t="shared" si="2"/>
        <v/>
      </c>
      <c r="N56" s="37" t="str">
        <f t="shared" si="3"/>
        <v/>
      </c>
      <c r="O56" s="38">
        <v>1</v>
      </c>
      <c r="P56" s="30">
        <v>0.20833333333333334</v>
      </c>
      <c r="Q56" s="30">
        <v>0.375</v>
      </c>
      <c r="R56" s="39">
        <f t="shared" si="7"/>
        <v>0.16666666666666666</v>
      </c>
      <c r="S56" s="32">
        <f t="shared" si="8"/>
        <v>0.125</v>
      </c>
      <c r="T56" s="33">
        <f t="shared" si="9"/>
        <v>4.1666666666666657E-2</v>
      </c>
      <c r="U56" s="34" t="str">
        <f t="shared" si="10"/>
        <v/>
      </c>
      <c r="V56" s="35" t="str">
        <f t="shared" si="11"/>
        <v/>
      </c>
      <c r="W56" s="36" t="str">
        <f t="shared" si="12"/>
        <v/>
      </c>
      <c r="X56" s="37" t="str">
        <f t="shared" si="13"/>
        <v/>
      </c>
    </row>
    <row r="57" spans="1:24" ht="15" customHeight="1" x14ac:dyDescent="0.25">
      <c r="A57" s="75"/>
      <c r="B57" s="76">
        <v>43824</v>
      </c>
      <c r="C57" s="28"/>
      <c r="D57" s="18" t="s">
        <v>24</v>
      </c>
      <c r="E57" s="77"/>
      <c r="F57" s="30"/>
      <c r="G57" s="30"/>
      <c r="H57" s="85">
        <f t="shared" si="16"/>
        <v>0</v>
      </c>
      <c r="I57" s="32"/>
      <c r="J57" s="33"/>
      <c r="K57" s="34" t="str">
        <f t="shared" si="0"/>
        <v/>
      </c>
      <c r="L57" s="35" t="str">
        <f t="shared" si="1"/>
        <v/>
      </c>
      <c r="M57" s="36"/>
      <c r="N57" s="37"/>
      <c r="O57" s="38"/>
      <c r="P57" s="30"/>
      <c r="Q57" s="30"/>
      <c r="R57" s="39">
        <f t="shared" si="7"/>
        <v>0</v>
      </c>
      <c r="S57" s="32" t="str">
        <f t="shared" si="8"/>
        <v/>
      </c>
      <c r="T57" s="33" t="str">
        <f t="shared" si="9"/>
        <v/>
      </c>
      <c r="U57" s="34" t="str">
        <f t="shared" si="10"/>
        <v/>
      </c>
      <c r="V57" s="35" t="str">
        <f t="shared" si="11"/>
        <v/>
      </c>
      <c r="W57" s="36" t="str">
        <f t="shared" si="12"/>
        <v/>
      </c>
      <c r="X57" s="37" t="str">
        <f t="shared" si="13"/>
        <v/>
      </c>
    </row>
    <row r="58" spans="1:24" x14ac:dyDescent="0.25">
      <c r="A58" s="65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39">
        <f t="shared" si="7"/>
        <v>0</v>
      </c>
      <c r="S58" s="66"/>
      <c r="T58" s="66"/>
      <c r="U58" s="66"/>
      <c r="V58" s="66"/>
      <c r="W58" s="66"/>
      <c r="X58" s="67"/>
    </row>
    <row r="59" spans="1:24" ht="15" customHeight="1" x14ac:dyDescent="0.25">
      <c r="A59" s="75"/>
      <c r="B59" s="76">
        <v>43810</v>
      </c>
      <c r="C59" s="28"/>
      <c r="D59" s="18"/>
      <c r="E59" s="77">
        <v>1</v>
      </c>
      <c r="F59" s="30">
        <v>0.91666666666666663</v>
      </c>
      <c r="G59" s="30">
        <v>0</v>
      </c>
      <c r="H59" s="85">
        <f>MOD($G59-$F59,1)</f>
        <v>8.333333333333337E-2</v>
      </c>
      <c r="I59" s="32">
        <f t="shared" si="14"/>
        <v>0</v>
      </c>
      <c r="J59" s="33">
        <f t="shared" si="15"/>
        <v>8.333333333333337E-2</v>
      </c>
      <c r="K59" s="34" t="str">
        <f t="shared" si="0"/>
        <v/>
      </c>
      <c r="L59" s="35" t="str">
        <f t="shared" si="1"/>
        <v/>
      </c>
      <c r="M59" s="36" t="str">
        <f t="shared" si="2"/>
        <v/>
      </c>
      <c r="N59" s="37" t="str">
        <f t="shared" si="3"/>
        <v/>
      </c>
      <c r="O59" s="38"/>
      <c r="P59" s="30"/>
      <c r="Q59" s="30"/>
      <c r="R59" s="39">
        <f t="shared" si="7"/>
        <v>0</v>
      </c>
      <c r="S59" s="32" t="str">
        <f t="shared" si="8"/>
        <v/>
      </c>
      <c r="T59" s="33" t="str">
        <f t="shared" si="9"/>
        <v/>
      </c>
      <c r="U59" s="34" t="str">
        <f t="shared" si="10"/>
        <v/>
      </c>
      <c r="V59" s="35" t="str">
        <f t="shared" si="11"/>
        <v/>
      </c>
      <c r="W59" s="36" t="str">
        <f t="shared" si="12"/>
        <v/>
      </c>
      <c r="X59" s="37" t="str">
        <f t="shared" si="13"/>
        <v/>
      </c>
    </row>
    <row r="60" spans="1:24" ht="15" customHeight="1" x14ac:dyDescent="0.25">
      <c r="A60" s="75"/>
      <c r="B60" s="76">
        <v>43811</v>
      </c>
      <c r="C60" s="28"/>
      <c r="D60" s="18"/>
      <c r="E60" s="77">
        <v>1</v>
      </c>
      <c r="F60" s="86">
        <v>43811</v>
      </c>
      <c r="G60" s="30">
        <v>1</v>
      </c>
      <c r="H60" s="85">
        <f>MOD($G60-$F60,1)</f>
        <v>0</v>
      </c>
      <c r="I60" s="32">
        <f t="shared" si="14"/>
        <v>0.625</v>
      </c>
      <c r="J60" s="33">
        <f>IF(OR($F60="",$G60=""),"",(MOD($G60-$F60,1)-IF($G60&gt;$F60,MAX(0,MIN($G60,21/24)-MAX($F60,6/24)),MAX(0,21/24-MAX($F60,6/24))+MAX(0,MIN($G60,21/24)-6/24))))</f>
        <v>-0.625</v>
      </c>
      <c r="K60" s="34" t="str">
        <f t="shared" si="0"/>
        <v/>
      </c>
      <c r="L60" s="35" t="str">
        <f t="shared" si="1"/>
        <v/>
      </c>
      <c r="M60" s="36" t="str">
        <f t="shared" si="2"/>
        <v/>
      </c>
      <c r="N60" s="37" t="str">
        <f t="shared" si="3"/>
        <v/>
      </c>
      <c r="O60" s="38"/>
      <c r="P60" s="30"/>
      <c r="Q60" s="30"/>
      <c r="R60" s="39">
        <f t="shared" si="7"/>
        <v>0</v>
      </c>
      <c r="S60" s="32" t="str">
        <f t="shared" si="8"/>
        <v/>
      </c>
      <c r="T60" s="33" t="str">
        <f t="shared" si="9"/>
        <v/>
      </c>
      <c r="U60" s="34" t="str">
        <f t="shared" si="10"/>
        <v/>
      </c>
      <c r="V60" s="35" t="str">
        <f t="shared" si="11"/>
        <v/>
      </c>
      <c r="W60" s="36" t="str">
        <f t="shared" si="12"/>
        <v/>
      </c>
      <c r="X60" s="37" t="str">
        <f t="shared" si="13"/>
        <v/>
      </c>
    </row>
    <row r="61" spans="1:24" ht="15" customHeight="1" x14ac:dyDescent="0.25">
      <c r="A61" s="75"/>
      <c r="B61" s="76">
        <v>43812</v>
      </c>
      <c r="C61" s="28"/>
      <c r="D61" s="18"/>
      <c r="E61" s="77">
        <v>1</v>
      </c>
      <c r="F61" s="30">
        <v>0</v>
      </c>
      <c r="G61" s="30">
        <v>0.91666666666666663</v>
      </c>
      <c r="H61" s="85">
        <f>MOD($G61-$F61,1)</f>
        <v>0.91666666666666663</v>
      </c>
      <c r="I61" s="32">
        <f t="shared" si="14"/>
        <v>0.625</v>
      </c>
      <c r="J61" s="33">
        <f t="shared" si="15"/>
        <v>0.29166666666666663</v>
      </c>
      <c r="K61" s="34" t="str">
        <f t="shared" si="0"/>
        <v/>
      </c>
      <c r="L61" s="35" t="str">
        <f t="shared" si="1"/>
        <v/>
      </c>
      <c r="M61" s="36" t="str">
        <f t="shared" si="2"/>
        <v/>
      </c>
      <c r="N61" s="37" t="str">
        <f t="shared" si="3"/>
        <v/>
      </c>
      <c r="O61" s="38"/>
      <c r="P61" s="30"/>
      <c r="Q61" s="30"/>
      <c r="R61" s="39">
        <f t="shared" si="7"/>
        <v>0</v>
      </c>
      <c r="S61" s="32" t="str">
        <f t="shared" si="8"/>
        <v/>
      </c>
      <c r="T61" s="33" t="str">
        <f t="shared" ref="T61:T62" si="17">IF(OR($Q61="",$P61=""),"",(MOD($P61-$Q61,1)-IF($P61&gt;$Q61,MAX(0,MIN($P61,21/24)-MAX($Q61,6/24)),MAX(0,21/24-MAX($Q61,6/24))+MAX(0,MIN($P61,21/24)-6/24))))</f>
        <v/>
      </c>
      <c r="U61" s="34" t="str">
        <f t="shared" si="10"/>
        <v/>
      </c>
      <c r="V61" s="35" t="str">
        <f t="shared" si="11"/>
        <v/>
      </c>
      <c r="W61" s="36" t="str">
        <f t="shared" si="12"/>
        <v/>
      </c>
      <c r="X61" s="37" t="str">
        <f t="shared" si="13"/>
        <v/>
      </c>
    </row>
    <row r="62" spans="1:24" x14ac:dyDescent="0.25">
      <c r="A62" s="65"/>
      <c r="B62" s="66"/>
      <c r="C62" s="66"/>
      <c r="D62" s="66"/>
      <c r="E62" s="66"/>
      <c r="F62" s="66"/>
      <c r="G62" s="66"/>
      <c r="H62" s="66"/>
      <c r="I62" s="66" t="str">
        <f t="shared" si="14"/>
        <v/>
      </c>
      <c r="J62" s="66" t="str">
        <f t="shared" si="15"/>
        <v/>
      </c>
      <c r="K62" s="66" t="str">
        <f t="shared" si="0"/>
        <v/>
      </c>
      <c r="L62" s="66" t="str">
        <f t="shared" si="1"/>
        <v/>
      </c>
      <c r="M62" s="66" t="str">
        <f t="shared" si="2"/>
        <v/>
      </c>
      <c r="N62" s="66" t="str">
        <f t="shared" si="3"/>
        <v/>
      </c>
      <c r="O62" s="66"/>
      <c r="P62" s="66"/>
      <c r="Q62" s="66"/>
      <c r="R62" s="39">
        <f t="shared" si="7"/>
        <v>0</v>
      </c>
      <c r="S62" s="66" t="str">
        <f t="shared" si="8"/>
        <v/>
      </c>
      <c r="T62" s="66" t="str">
        <f t="shared" si="17"/>
        <v/>
      </c>
      <c r="U62" s="66" t="str">
        <f t="shared" si="10"/>
        <v/>
      </c>
      <c r="V62" s="66" t="str">
        <f t="shared" si="11"/>
        <v/>
      </c>
      <c r="W62" s="66" t="str">
        <f t="shared" si="12"/>
        <v/>
      </c>
      <c r="X62" s="67" t="str">
        <f t="shared" si="13"/>
        <v/>
      </c>
    </row>
    <row r="63" spans="1:24" ht="15" customHeight="1" x14ac:dyDescent="0.25">
      <c r="A63" s="75"/>
      <c r="B63" s="76">
        <v>43816</v>
      </c>
      <c r="C63" s="28"/>
      <c r="D63" s="18"/>
      <c r="E63" s="77">
        <v>1</v>
      </c>
      <c r="F63" s="30"/>
      <c r="G63" s="30"/>
      <c r="H63" s="85">
        <f t="shared" ref="H63:H68" si="18">MOD($G63-$F63,1)</f>
        <v>0</v>
      </c>
      <c r="I63" s="32" t="str">
        <f t="shared" si="14"/>
        <v/>
      </c>
      <c r="J63" s="33" t="str">
        <f t="shared" si="15"/>
        <v/>
      </c>
      <c r="K63" s="34" t="str">
        <f t="shared" si="0"/>
        <v/>
      </c>
      <c r="L63" s="35" t="str">
        <f t="shared" si="1"/>
        <v/>
      </c>
      <c r="M63" s="36" t="str">
        <f t="shared" si="2"/>
        <v/>
      </c>
      <c r="N63" s="37" t="str">
        <f t="shared" si="3"/>
        <v/>
      </c>
      <c r="O63" s="38"/>
      <c r="P63" s="30"/>
      <c r="Q63" s="30"/>
      <c r="R63" s="39">
        <f t="shared" si="7"/>
        <v>0</v>
      </c>
      <c r="S63" s="32" t="str">
        <f t="shared" si="8"/>
        <v/>
      </c>
      <c r="T63" s="33"/>
      <c r="U63" s="34" t="str">
        <f t="shared" si="10"/>
        <v/>
      </c>
      <c r="V63" s="35" t="str">
        <f t="shared" si="11"/>
        <v/>
      </c>
      <c r="W63" s="36" t="str">
        <f t="shared" si="12"/>
        <v/>
      </c>
      <c r="X63" s="37" t="str">
        <f t="shared" si="13"/>
        <v/>
      </c>
    </row>
    <row r="64" spans="1:24" ht="15" customHeight="1" x14ac:dyDescent="0.25">
      <c r="A64" s="75"/>
      <c r="B64" s="76"/>
      <c r="C64" s="28"/>
      <c r="D64" s="18"/>
      <c r="E64" s="77"/>
      <c r="F64" s="30"/>
      <c r="G64" s="30"/>
      <c r="H64" s="85">
        <f t="shared" si="18"/>
        <v>0</v>
      </c>
      <c r="I64" s="32" t="str">
        <f t="shared" si="14"/>
        <v/>
      </c>
      <c r="J64" s="33" t="str">
        <f t="shared" si="15"/>
        <v/>
      </c>
      <c r="K64" s="34" t="str">
        <f t="shared" si="0"/>
        <v/>
      </c>
      <c r="L64" s="35" t="str">
        <f t="shared" si="1"/>
        <v/>
      </c>
      <c r="M64" s="36" t="str">
        <f t="shared" si="2"/>
        <v/>
      </c>
      <c r="N64" s="37" t="str">
        <f t="shared" si="3"/>
        <v/>
      </c>
      <c r="O64" s="38"/>
      <c r="P64" s="30"/>
      <c r="Q64" s="30"/>
      <c r="R64" s="39">
        <f t="shared" si="7"/>
        <v>0</v>
      </c>
      <c r="S64" s="32" t="str">
        <f t="shared" si="8"/>
        <v/>
      </c>
      <c r="T64" s="33" t="str">
        <f t="shared" ref="T64:T68" si="19">IF(OR($P64="",$Q64=""),"",(MOD($Q64-$P64,1)-IF($Q64&gt;$P64,MAX(0,MIN($Q64,21/24)-MAX($P64,6/24)),MAX(0,21/24-MAX($P64,6/24))+MAX(0,MIN($Q64,21/24)-6/24))))</f>
        <v/>
      </c>
      <c r="U64" s="34" t="str">
        <f t="shared" si="10"/>
        <v/>
      </c>
      <c r="V64" s="35" t="str">
        <f t="shared" si="11"/>
        <v/>
      </c>
      <c r="W64" s="36" t="str">
        <f t="shared" si="12"/>
        <v/>
      </c>
      <c r="X64" s="37" t="str">
        <f t="shared" si="13"/>
        <v/>
      </c>
    </row>
    <row r="65" spans="1:25" ht="15" customHeight="1" x14ac:dyDescent="0.25">
      <c r="A65" s="75"/>
      <c r="B65" s="76"/>
      <c r="C65" s="28"/>
      <c r="D65" s="18"/>
      <c r="E65" s="77"/>
      <c r="F65" s="30"/>
      <c r="G65" s="30"/>
      <c r="H65" s="85">
        <f t="shared" si="18"/>
        <v>0</v>
      </c>
      <c r="I65" s="32" t="str">
        <f t="shared" si="14"/>
        <v/>
      </c>
      <c r="J65" s="33" t="str">
        <f t="shared" si="15"/>
        <v/>
      </c>
      <c r="K65" s="34" t="str">
        <f t="shared" si="0"/>
        <v/>
      </c>
      <c r="L65" s="35" t="str">
        <f t="shared" si="1"/>
        <v/>
      </c>
      <c r="M65" s="36" t="str">
        <f t="shared" si="2"/>
        <v/>
      </c>
      <c r="N65" s="37" t="str">
        <f t="shared" si="3"/>
        <v/>
      </c>
      <c r="O65" s="38"/>
      <c r="P65" s="30"/>
      <c r="Q65" s="30"/>
      <c r="R65" s="39">
        <f t="shared" si="7"/>
        <v>0</v>
      </c>
      <c r="S65" s="32" t="str">
        <f t="shared" si="8"/>
        <v/>
      </c>
      <c r="T65" s="33" t="str">
        <f t="shared" si="19"/>
        <v/>
      </c>
      <c r="U65" s="34" t="str">
        <f t="shared" si="10"/>
        <v/>
      </c>
      <c r="V65" s="35" t="str">
        <f t="shared" si="11"/>
        <v/>
      </c>
      <c r="W65" s="36" t="str">
        <f t="shared" si="12"/>
        <v/>
      </c>
      <c r="X65" s="37" t="str">
        <f t="shared" si="13"/>
        <v/>
      </c>
    </row>
    <row r="66" spans="1:25" ht="15" customHeight="1" x14ac:dyDescent="0.25">
      <c r="A66" s="75"/>
      <c r="B66" s="76">
        <v>43793</v>
      </c>
      <c r="C66" s="28" t="s">
        <v>24</v>
      </c>
      <c r="D66" s="18"/>
      <c r="E66" s="77">
        <v>1</v>
      </c>
      <c r="F66" s="30">
        <v>1.0416666666666666E-2</v>
      </c>
      <c r="G66" s="30">
        <v>0.51041666666666663</v>
      </c>
      <c r="H66" s="85">
        <f t="shared" si="18"/>
        <v>0.49999999999999994</v>
      </c>
      <c r="I66" s="32">
        <f t="shared" si="14"/>
        <v>0.26041666666666663</v>
      </c>
      <c r="J66" s="33">
        <f t="shared" si="15"/>
        <v>0.23958333333333331</v>
      </c>
      <c r="K66" s="34">
        <f t="shared" si="0"/>
        <v>0.26041666666666663</v>
      </c>
      <c r="L66" s="35">
        <f t="shared" si="1"/>
        <v>0.23958333333333331</v>
      </c>
      <c r="M66" s="36" t="str">
        <f t="shared" si="2"/>
        <v/>
      </c>
      <c r="N66" s="37" t="str">
        <f t="shared" si="3"/>
        <v/>
      </c>
      <c r="O66" s="38"/>
      <c r="P66" s="30"/>
      <c r="Q66" s="30"/>
      <c r="R66" s="39">
        <f t="shared" si="7"/>
        <v>0</v>
      </c>
      <c r="S66" s="32" t="str">
        <f t="shared" si="8"/>
        <v/>
      </c>
      <c r="T66" s="33" t="str">
        <f t="shared" si="19"/>
        <v/>
      </c>
      <c r="U66" s="34">
        <f t="shared" ref="U66:U68" si="20">IF(NOT(ISBLANK($C66)),$I66,"")</f>
        <v>0.26041666666666663</v>
      </c>
      <c r="V66" s="35" t="str">
        <f t="shared" si="11"/>
        <v/>
      </c>
      <c r="W66" s="36" t="str">
        <f t="shared" si="12"/>
        <v/>
      </c>
      <c r="X66" s="37" t="str">
        <f t="shared" si="13"/>
        <v/>
      </c>
    </row>
    <row r="67" spans="1:25" x14ac:dyDescent="0.25">
      <c r="A67" s="75"/>
      <c r="B67" s="76"/>
      <c r="C67" s="28" t="s">
        <v>24</v>
      </c>
      <c r="D67" s="18"/>
      <c r="E67" s="77">
        <v>1</v>
      </c>
      <c r="F67" s="30">
        <v>0.75</v>
      </c>
      <c r="G67" s="30">
        <v>0</v>
      </c>
      <c r="H67" s="85">
        <f t="shared" si="18"/>
        <v>0.25</v>
      </c>
      <c r="I67" s="32">
        <f t="shared" si="14"/>
        <v>0.125</v>
      </c>
      <c r="J67" s="33">
        <f t="shared" si="15"/>
        <v>0.125</v>
      </c>
      <c r="K67" s="34">
        <f t="shared" si="0"/>
        <v>0.125</v>
      </c>
      <c r="L67" s="35">
        <f t="shared" si="1"/>
        <v>0.125</v>
      </c>
      <c r="M67" s="36" t="str">
        <f t="shared" si="2"/>
        <v/>
      </c>
      <c r="N67" s="37" t="str">
        <f t="shared" si="3"/>
        <v/>
      </c>
      <c r="O67" s="38"/>
      <c r="P67" s="30"/>
      <c r="Q67" s="30"/>
      <c r="R67" s="39">
        <f t="shared" si="7"/>
        <v>0</v>
      </c>
      <c r="S67" s="32" t="str">
        <f t="shared" si="8"/>
        <v/>
      </c>
      <c r="T67" s="33" t="str">
        <f t="shared" si="19"/>
        <v/>
      </c>
      <c r="U67" s="34">
        <f t="shared" si="20"/>
        <v>0.125</v>
      </c>
      <c r="V67" s="35" t="str">
        <f t="shared" si="11"/>
        <v/>
      </c>
      <c r="W67" s="36" t="str">
        <f t="shared" si="12"/>
        <v/>
      </c>
      <c r="X67" s="37" t="str">
        <f t="shared" si="13"/>
        <v/>
      </c>
    </row>
    <row r="68" spans="1:25" ht="15.75" thickBot="1" x14ac:dyDescent="0.3">
      <c r="A68" s="75"/>
      <c r="B68" s="76"/>
      <c r="C68" s="28"/>
      <c r="D68" s="18"/>
      <c r="E68" s="77">
        <v>1</v>
      </c>
      <c r="F68" s="30">
        <v>0</v>
      </c>
      <c r="G68" s="30">
        <v>0.39583333333333331</v>
      </c>
      <c r="H68" s="85">
        <f t="shared" si="18"/>
        <v>0.39583333333333331</v>
      </c>
      <c r="I68" s="32">
        <f t="shared" si="14"/>
        <v>0.14583333333333331</v>
      </c>
      <c r="J68" s="33">
        <f t="shared" si="15"/>
        <v>0.25</v>
      </c>
      <c r="K68" s="34" t="str">
        <f t="shared" si="0"/>
        <v/>
      </c>
      <c r="L68" s="35" t="str">
        <f t="shared" si="1"/>
        <v/>
      </c>
      <c r="M68" s="36" t="str">
        <f t="shared" si="2"/>
        <v/>
      </c>
      <c r="N68" s="37" t="str">
        <f t="shared" si="3"/>
        <v/>
      </c>
      <c r="O68" s="38"/>
      <c r="P68" s="30"/>
      <c r="Q68" s="30"/>
      <c r="R68" s="39">
        <f t="shared" si="7"/>
        <v>0</v>
      </c>
      <c r="S68" s="32" t="str">
        <f t="shared" si="8"/>
        <v/>
      </c>
      <c r="T68" s="33" t="str">
        <f t="shared" si="19"/>
        <v/>
      </c>
      <c r="U68" s="34" t="str">
        <f t="shared" si="20"/>
        <v/>
      </c>
      <c r="V68" s="35" t="str">
        <f t="shared" si="11"/>
        <v/>
      </c>
      <c r="W68" s="36" t="str">
        <f t="shared" si="12"/>
        <v/>
      </c>
      <c r="X68" s="37" t="str">
        <f t="shared" si="13"/>
        <v/>
      </c>
    </row>
    <row r="69" spans="1:25" ht="15" customHeight="1" thickBot="1" x14ac:dyDescent="0.3">
      <c r="A69" s="87" t="s">
        <v>26</v>
      </c>
      <c r="B69" s="88"/>
      <c r="C69" s="88"/>
      <c r="D69" s="88"/>
      <c r="E69" s="88"/>
      <c r="F69" s="88"/>
      <c r="G69" s="88"/>
      <c r="H69" s="89"/>
      <c r="I69" s="90">
        <f>SUM(I5:I68)</f>
        <v>17.385416666666664</v>
      </c>
      <c r="J69" s="90">
        <f>SUM(J5:J68)</f>
        <v>5.239583333333333</v>
      </c>
      <c r="K69" s="90">
        <f>SUM(K5:K68)</f>
        <v>2.552083333333333</v>
      </c>
      <c r="L69" s="90">
        <f>SUM(L5:L68)</f>
        <v>0.86458333333333326</v>
      </c>
      <c r="M69" s="90">
        <f>SUM(M5:M68)</f>
        <v>0.625</v>
      </c>
      <c r="N69" s="90">
        <f>SUM(N5:N68)</f>
        <v>0.125</v>
      </c>
      <c r="O69" s="91">
        <f>SUM(I69:N69)</f>
        <v>26.791666666666661</v>
      </c>
      <c r="P69" s="92" t="s">
        <v>27</v>
      </c>
      <c r="Q69" s="93"/>
      <c r="R69" s="94"/>
      <c r="S69" s="95">
        <f>SUM(S5:S68)</f>
        <v>4.4166666666666687</v>
      </c>
      <c r="T69" s="95">
        <f>SUM(T5:T68)</f>
        <v>3.8125</v>
      </c>
      <c r="U69" s="95">
        <f>SUM(U5:U68)</f>
        <v>0.80208333333333359</v>
      </c>
      <c r="V69" s="95">
        <f>SUM(V5:V68)</f>
        <v>0.375</v>
      </c>
      <c r="W69" s="95">
        <f>SUM(W5:W68)</f>
        <v>0</v>
      </c>
      <c r="X69" s="95">
        <f>SUM(X5:X68)</f>
        <v>0</v>
      </c>
      <c r="Y69" s="96">
        <f>SUM(S69:X69)</f>
        <v>9.4062500000000018</v>
      </c>
    </row>
    <row r="70" spans="1:25" ht="15" customHeight="1" thickBot="1" x14ac:dyDescent="0.3">
      <c r="A70" s="87" t="s">
        <v>28</v>
      </c>
      <c r="B70" s="88"/>
      <c r="C70" s="88"/>
      <c r="D70" s="88"/>
      <c r="E70" s="88"/>
      <c r="F70" s="88"/>
      <c r="G70" s="88"/>
      <c r="H70" s="89"/>
      <c r="I70" s="97">
        <v>19.5</v>
      </c>
      <c r="J70" s="98">
        <v>21.45</v>
      </c>
      <c r="K70" s="98">
        <v>21.45</v>
      </c>
      <c r="L70" s="98">
        <v>21.45</v>
      </c>
      <c r="M70" s="98">
        <v>39</v>
      </c>
      <c r="N70" s="98">
        <v>42.9</v>
      </c>
      <c r="O70" s="99"/>
      <c r="P70" s="92" t="s">
        <v>28</v>
      </c>
      <c r="Q70" s="93"/>
      <c r="R70" s="94"/>
      <c r="S70" s="100">
        <v>20</v>
      </c>
      <c r="T70" s="101">
        <v>22</v>
      </c>
      <c r="U70" s="101">
        <v>22</v>
      </c>
      <c r="V70" s="101">
        <v>22</v>
      </c>
      <c r="W70" s="101">
        <v>40</v>
      </c>
      <c r="X70" s="101">
        <v>44</v>
      </c>
      <c r="Y70" s="102"/>
    </row>
    <row r="71" spans="1:25" ht="15" customHeight="1" thickBot="1" x14ac:dyDescent="0.3">
      <c r="A71" s="87" t="s">
        <v>11</v>
      </c>
      <c r="B71" s="88"/>
      <c r="C71" s="88"/>
      <c r="D71" s="88"/>
      <c r="E71" s="88"/>
      <c r="F71" s="88"/>
      <c r="G71" s="88"/>
      <c r="H71" s="103"/>
      <c r="I71" s="104">
        <f>(I69*24)*I70</f>
        <v>8136.3749999999991</v>
      </c>
      <c r="J71" s="104">
        <f t="shared" ref="J71:N71" si="21">(J69*24)*J70</f>
        <v>2697.3375000000001</v>
      </c>
      <c r="K71" s="104">
        <f t="shared" si="21"/>
        <v>1313.8124999999998</v>
      </c>
      <c r="L71" s="104">
        <f t="shared" si="21"/>
        <v>445.08749999999998</v>
      </c>
      <c r="M71" s="104">
        <f t="shared" si="21"/>
        <v>585</v>
      </c>
      <c r="N71" s="104">
        <f t="shared" si="21"/>
        <v>128.69999999999999</v>
      </c>
      <c r="O71" s="105">
        <f>SUM(I71:N71)</f>
        <v>13306.3125</v>
      </c>
      <c r="P71" s="92" t="s">
        <v>11</v>
      </c>
      <c r="Q71" s="93"/>
      <c r="R71" s="93"/>
      <c r="S71" s="104">
        <f>(S69*24)*S70</f>
        <v>2120.0000000000009</v>
      </c>
      <c r="T71" s="104">
        <f t="shared" ref="T71:X71" si="22">(T69*24)*T70</f>
        <v>2013</v>
      </c>
      <c r="U71" s="104">
        <f t="shared" si="22"/>
        <v>423.50000000000017</v>
      </c>
      <c r="V71" s="104">
        <f t="shared" si="22"/>
        <v>198</v>
      </c>
      <c r="W71" s="104">
        <f t="shared" si="22"/>
        <v>0</v>
      </c>
      <c r="X71" s="104">
        <f t="shared" si="22"/>
        <v>0</v>
      </c>
      <c r="Y71" s="105">
        <f>SUM(S71:X71)</f>
        <v>4754.5000000000009</v>
      </c>
    </row>
    <row r="72" spans="1:25" ht="15" customHeight="1" thickBot="1" x14ac:dyDescent="0.3">
      <c r="A72" s="1"/>
      <c r="B72" s="1"/>
      <c r="C72" s="1"/>
      <c r="D72" s="1"/>
      <c r="E72" s="1"/>
      <c r="F72" s="1"/>
      <c r="I72"/>
    </row>
    <row r="73" spans="1:25" ht="15" customHeight="1" thickBot="1" x14ac:dyDescent="0.3">
      <c r="N73" s="106" t="s">
        <v>29</v>
      </c>
      <c r="O73" s="107">
        <f>O71</f>
        <v>13306.3125</v>
      </c>
      <c r="X73" s="106" t="s">
        <v>29</v>
      </c>
      <c r="Y73" s="107">
        <f>Y71</f>
        <v>4754.5000000000009</v>
      </c>
    </row>
    <row r="74" spans="1:25" ht="15" customHeight="1" thickBot="1" x14ac:dyDescent="0.3">
      <c r="A74" s="108"/>
      <c r="B74" s="109" t="s">
        <v>30</v>
      </c>
      <c r="C74" s="109"/>
      <c r="D74" s="110"/>
      <c r="E74" s="111"/>
      <c r="F74" s="111"/>
      <c r="G74" s="111"/>
      <c r="N74" s="106" t="s">
        <v>31</v>
      </c>
      <c r="O74" s="112">
        <f>(O73*0.4)/100</f>
        <v>53.225250000000003</v>
      </c>
      <c r="Q74" s="108"/>
      <c r="R74" s="109" t="s">
        <v>32</v>
      </c>
      <c r="S74" s="109"/>
      <c r="T74" s="110"/>
      <c r="U74" s="113"/>
      <c r="V74" s="113"/>
      <c r="W74" s="113"/>
      <c r="X74" s="106" t="s">
        <v>31</v>
      </c>
      <c r="Y74" s="112">
        <f>(Y73*0.4)/100</f>
        <v>19.018000000000004</v>
      </c>
    </row>
    <row r="75" spans="1:25" ht="15" customHeight="1" thickBot="1" x14ac:dyDescent="0.3">
      <c r="E75" s="111"/>
      <c r="F75" s="111"/>
      <c r="G75" s="111"/>
      <c r="N75" s="106" t="s">
        <v>33</v>
      </c>
      <c r="O75" s="107">
        <f>SUM(O73+O74)*0.2</f>
        <v>2671.9075499999999</v>
      </c>
      <c r="W75" s="1"/>
      <c r="X75" s="106" t="s">
        <v>33</v>
      </c>
      <c r="Y75" s="107">
        <f>SUM(Y73+Y74)*0.2</f>
        <v>954.70360000000028</v>
      </c>
    </row>
    <row r="76" spans="1:25" ht="15" customHeight="1" thickBot="1" x14ac:dyDescent="0.3">
      <c r="B76" s="114" t="s">
        <v>34</v>
      </c>
      <c r="C76" s="115" t="s">
        <v>35</v>
      </c>
      <c r="D76" s="106" t="s">
        <v>36</v>
      </c>
      <c r="E76" s="111"/>
      <c r="F76" s="111"/>
      <c r="G76" s="111"/>
      <c r="N76" s="116" t="s">
        <v>37</v>
      </c>
      <c r="O76" s="117">
        <f>SUM(O73:O75)</f>
        <v>16031.445299999999</v>
      </c>
      <c r="R76" s="114" t="s">
        <v>34</v>
      </c>
      <c r="S76" s="115" t="s">
        <v>35</v>
      </c>
      <c r="T76" s="106" t="s">
        <v>36</v>
      </c>
      <c r="W76" s="1"/>
      <c r="X76" s="116" t="s">
        <v>37</v>
      </c>
      <c r="Y76" s="117">
        <f>SUM(Y73:Y75)</f>
        <v>5728.2216000000008</v>
      </c>
    </row>
    <row r="77" spans="1:25" ht="33.75" customHeight="1" thickBot="1" x14ac:dyDescent="0.3">
      <c r="A77" s="118" t="s">
        <v>38</v>
      </c>
      <c r="B77" s="119">
        <f>SUM(I5:I68)</f>
        <v>17.385416666666664</v>
      </c>
      <c r="C77" s="120">
        <v>19.5</v>
      </c>
      <c r="D77" s="107">
        <f t="shared" ref="D77:D80" si="23">($B77*24)*$C77</f>
        <v>8136.3749999999991</v>
      </c>
      <c r="E77" s="111"/>
      <c r="F77" s="111"/>
      <c r="G77" s="111"/>
      <c r="H77" s="121"/>
      <c r="Q77" s="118" t="s">
        <v>38</v>
      </c>
      <c r="R77" s="119">
        <f>SUM(S5:S68)</f>
        <v>4.4166666666666687</v>
      </c>
      <c r="S77" s="120">
        <v>20</v>
      </c>
      <c r="T77" s="107">
        <f>($R77*24)*$S77</f>
        <v>2120.0000000000009</v>
      </c>
      <c r="W77" s="1"/>
    </row>
    <row r="78" spans="1:25" ht="26.25" customHeight="1" thickBot="1" x14ac:dyDescent="0.3">
      <c r="A78" s="122" t="s">
        <v>39</v>
      </c>
      <c r="B78" s="119">
        <f>SUM(J5:J68)</f>
        <v>5.239583333333333</v>
      </c>
      <c r="C78" s="123">
        <v>21.45</v>
      </c>
      <c r="D78" s="107">
        <f t="shared" si="23"/>
        <v>2697.3375000000001</v>
      </c>
      <c r="E78" s="111"/>
      <c r="F78" s="111"/>
      <c r="G78" s="111"/>
      <c r="Q78" s="122" t="s">
        <v>39</v>
      </c>
      <c r="R78" s="119">
        <f>SUM(T5:T68)</f>
        <v>3.8125</v>
      </c>
      <c r="S78" s="123">
        <v>22</v>
      </c>
      <c r="T78" s="107">
        <f t="shared" ref="T78:T82" si="24">($R78*24)*$S78</f>
        <v>2013</v>
      </c>
      <c r="U78" s="124"/>
      <c r="V78" s="124"/>
      <c r="W78" s="1"/>
    </row>
    <row r="79" spans="1:25" ht="27" customHeight="1" thickBot="1" x14ac:dyDescent="0.3">
      <c r="A79" s="122" t="s">
        <v>40</v>
      </c>
      <c r="B79" s="119">
        <f>SUM(K5:K68)</f>
        <v>2.552083333333333</v>
      </c>
      <c r="C79" s="123">
        <v>21.45</v>
      </c>
      <c r="D79" s="107">
        <f t="shared" si="23"/>
        <v>1313.8124999999998</v>
      </c>
      <c r="E79" s="111"/>
      <c r="F79" s="111"/>
      <c r="G79" s="111"/>
      <c r="Q79" s="122" t="s">
        <v>40</v>
      </c>
      <c r="R79" s="119">
        <f>SUM(U5:U68)</f>
        <v>0.80208333333333359</v>
      </c>
      <c r="S79" s="123">
        <v>22</v>
      </c>
      <c r="T79" s="107">
        <f t="shared" si="24"/>
        <v>423.50000000000017</v>
      </c>
      <c r="U79" s="125"/>
      <c r="V79" s="125"/>
      <c r="W79" s="1"/>
    </row>
    <row r="80" spans="1:25" ht="24" customHeight="1" thickBot="1" x14ac:dyDescent="0.3">
      <c r="A80" s="126" t="s">
        <v>41</v>
      </c>
      <c r="B80" s="119">
        <f>SUM(L5:L68)</f>
        <v>0.86458333333333326</v>
      </c>
      <c r="C80" s="127">
        <v>21.45</v>
      </c>
      <c r="D80" s="107">
        <f t="shared" si="23"/>
        <v>445.08749999999998</v>
      </c>
      <c r="E80" s="111"/>
      <c r="F80" s="111"/>
      <c r="G80" s="111"/>
      <c r="Q80" s="126" t="s">
        <v>41</v>
      </c>
      <c r="R80" s="119">
        <f>SUM(V5:V68)</f>
        <v>0.375</v>
      </c>
      <c r="S80" s="127">
        <v>22</v>
      </c>
      <c r="T80" s="107">
        <f t="shared" si="24"/>
        <v>198</v>
      </c>
      <c r="U80" s="124"/>
      <c r="V80" s="124"/>
      <c r="W80" s="1"/>
    </row>
    <row r="81" spans="1:23" ht="34.5" customHeight="1" thickBot="1" x14ac:dyDescent="0.3">
      <c r="A81" s="126" t="s">
        <v>42</v>
      </c>
      <c r="B81" s="119">
        <f>SUM(M5:M68)</f>
        <v>0.625</v>
      </c>
      <c r="C81" s="127">
        <v>39</v>
      </c>
      <c r="D81" s="107">
        <f>($B81*24)*$C81</f>
        <v>585</v>
      </c>
      <c r="E81" s="111"/>
      <c r="F81" s="111"/>
      <c r="G81" s="111"/>
      <c r="Q81" s="126" t="s">
        <v>42</v>
      </c>
      <c r="R81" s="119">
        <f>SUM(W5:W68)</f>
        <v>0</v>
      </c>
      <c r="S81" s="127">
        <v>40</v>
      </c>
      <c r="T81" s="107">
        <f t="shared" si="24"/>
        <v>0</v>
      </c>
      <c r="U81" s="128"/>
      <c r="V81" s="128"/>
      <c r="W81" s="1"/>
    </row>
    <row r="82" spans="1:23" ht="30" customHeight="1" thickBot="1" x14ac:dyDescent="0.3">
      <c r="A82" s="126" t="s">
        <v>43</v>
      </c>
      <c r="B82" s="119">
        <f>SUM(N5:N68)</f>
        <v>0.125</v>
      </c>
      <c r="C82" s="127">
        <v>42.9</v>
      </c>
      <c r="D82" s="107">
        <f>($B82*24)*$C82</f>
        <v>128.69999999999999</v>
      </c>
      <c r="E82" s="111"/>
      <c r="F82" s="111"/>
      <c r="G82" s="111"/>
      <c r="Q82" s="126" t="s">
        <v>43</v>
      </c>
      <c r="R82" s="119">
        <f>SUM(X5:X68)</f>
        <v>0</v>
      </c>
      <c r="S82" s="127">
        <v>44</v>
      </c>
      <c r="T82" s="107">
        <f t="shared" si="24"/>
        <v>0</v>
      </c>
      <c r="W82" s="1"/>
    </row>
    <row r="83" spans="1:23" ht="30.75" customHeight="1" thickBot="1" x14ac:dyDescent="0.3">
      <c r="A83" s="129" t="s">
        <v>44</v>
      </c>
      <c r="B83" s="119">
        <f>SUM(B77:B82)</f>
        <v>26.791666666666661</v>
      </c>
      <c r="C83" s="130"/>
      <c r="D83" s="131">
        <f>SUM(D77:D82)</f>
        <v>13306.3125</v>
      </c>
      <c r="E83" s="111"/>
      <c r="F83" s="111"/>
      <c r="G83" s="111"/>
      <c r="Q83" s="129" t="s">
        <v>44</v>
      </c>
      <c r="R83" s="119">
        <f>SUM(R77:R82)</f>
        <v>9.4062500000000018</v>
      </c>
      <c r="S83" s="130"/>
      <c r="T83" s="131">
        <f>SUM(T77:T82)</f>
        <v>4754.5000000000009</v>
      </c>
      <c r="W83" s="1"/>
    </row>
    <row r="84" spans="1:23" ht="15" customHeight="1" x14ac:dyDescent="0.25">
      <c r="E84" s="111"/>
      <c r="F84" s="111"/>
      <c r="G84" s="111"/>
      <c r="W84" s="1"/>
    </row>
    <row r="85" spans="1:23" ht="15" customHeight="1" thickBot="1" x14ac:dyDescent="0.3">
      <c r="E85" s="111"/>
      <c r="F85" s="111"/>
      <c r="G85" s="111"/>
      <c r="W85" s="1"/>
    </row>
    <row r="86" spans="1:23" ht="15" customHeight="1" thickBot="1" x14ac:dyDescent="0.3">
      <c r="A86" s="132" t="s">
        <v>29</v>
      </c>
      <c r="B86" s="133">
        <f>D83</f>
        <v>13306.3125</v>
      </c>
      <c r="C86" s="124"/>
      <c r="E86" s="111"/>
      <c r="F86" s="111"/>
      <c r="G86" s="111"/>
      <c r="Q86" s="132" t="s">
        <v>29</v>
      </c>
      <c r="R86" s="133">
        <f>T83</f>
        <v>4754.5000000000009</v>
      </c>
      <c r="S86" s="124"/>
      <c r="W86" s="1"/>
    </row>
    <row r="87" spans="1:23" ht="15" customHeight="1" thickBot="1" x14ac:dyDescent="0.3">
      <c r="A87" s="132" t="s">
        <v>31</v>
      </c>
      <c r="B87" s="134">
        <f>(B86*0.4)/100</f>
        <v>53.225250000000003</v>
      </c>
      <c r="C87" s="125"/>
      <c r="E87" s="111"/>
      <c r="F87" s="111"/>
      <c r="G87" s="111"/>
      <c r="Q87" s="132" t="s">
        <v>31</v>
      </c>
      <c r="R87" s="134">
        <f>(R86*0.4)/100</f>
        <v>19.018000000000004</v>
      </c>
      <c r="S87" s="125"/>
      <c r="W87" s="1"/>
    </row>
    <row r="88" spans="1:23" s="1" customFormat="1" ht="15" customHeight="1" thickBot="1" x14ac:dyDescent="0.3">
      <c r="A88" s="132" t="s">
        <v>45</v>
      </c>
      <c r="B88" s="135">
        <f>SUM(B86+B87)*0.2</f>
        <v>2671.9075499999999</v>
      </c>
      <c r="C88" s="124"/>
      <c r="D88"/>
      <c r="E88" s="111"/>
      <c r="F88" s="111"/>
      <c r="G88" s="111"/>
      <c r="J88"/>
      <c r="K88"/>
      <c r="L88"/>
      <c r="M88"/>
      <c r="N88"/>
      <c r="O88"/>
      <c r="Q88" s="132" t="s">
        <v>45</v>
      </c>
      <c r="R88" s="135">
        <f>SUM(R86+R87)*0.2</f>
        <v>954.70360000000028</v>
      </c>
      <c r="S88" s="124"/>
      <c r="T88"/>
      <c r="U88"/>
      <c r="V88"/>
    </row>
    <row r="89" spans="1:23" s="1" customFormat="1" ht="15.75" thickBot="1" x14ac:dyDescent="0.3">
      <c r="A89" s="136" t="s">
        <v>37</v>
      </c>
      <c r="B89" s="137">
        <f>SUM(B86:B88)</f>
        <v>16031.445299999999</v>
      </c>
      <c r="C89" s="128"/>
      <c r="D89"/>
      <c r="E89" s="111"/>
      <c r="F89" s="111"/>
      <c r="G89" s="111"/>
      <c r="J89"/>
      <c r="K89"/>
      <c r="L89"/>
      <c r="M89"/>
      <c r="N89"/>
      <c r="O89"/>
      <c r="Q89" s="136" t="s">
        <v>37</v>
      </c>
      <c r="R89" s="137">
        <f>SUM(R86:R88)</f>
        <v>5728.2216000000008</v>
      </c>
      <c r="S89" s="128"/>
      <c r="T89"/>
      <c r="U89"/>
      <c r="V89"/>
    </row>
    <row r="90" spans="1:23" x14ac:dyDescent="0.25">
      <c r="E90" s="111"/>
      <c r="F90" s="111"/>
      <c r="G90" s="111"/>
    </row>
  </sheetData>
  <mergeCells count="15">
    <mergeCell ref="A71:H71"/>
    <mergeCell ref="P71:R71"/>
    <mergeCell ref="S2:T3"/>
    <mergeCell ref="U2:V3"/>
    <mergeCell ref="W2:X3"/>
    <mergeCell ref="A69:H69"/>
    <mergeCell ref="P69:R69"/>
    <mergeCell ref="A70:H70"/>
    <mergeCell ref="P70:R70"/>
    <mergeCell ref="A2:D3"/>
    <mergeCell ref="E2:H3"/>
    <mergeCell ref="I2:J3"/>
    <mergeCell ref="K2:L3"/>
    <mergeCell ref="M2:N3"/>
    <mergeCell ref="O2:R3"/>
  </mergeCells>
  <pageMargins left="0.23622047244094491" right="0.23622047244094491" top="0.35433070866141736" bottom="0.35433070866141736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Decembre 2019</vt:lpstr>
      <vt:lpstr>'Decembre 2019'!Impression_des_titres</vt:lpstr>
      <vt:lpstr>TOTAL_HT</vt:lpstr>
      <vt:lpstr>TOTAL_NB_HEURES</vt:lpstr>
      <vt:lpstr>'Decembre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amane</dc:creator>
  <cp:lastModifiedBy>amane</cp:lastModifiedBy>
  <dcterms:created xsi:type="dcterms:W3CDTF">2019-12-31T14:44:42Z</dcterms:created>
  <dcterms:modified xsi:type="dcterms:W3CDTF">2019-12-31T14:45:58Z</dcterms:modified>
</cp:coreProperties>
</file>