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llmoKe\Desktop\Doc\"/>
    </mc:Choice>
  </mc:AlternateContent>
  <bookViews>
    <workbookView xWindow="0" yWindow="0" windowWidth="20490" windowHeight="6930"/>
  </bookViews>
  <sheets>
    <sheet name="TCD" sheetId="3" r:id="rId1"/>
    <sheet name="DATA" sheetId="1" r:id="rId2"/>
  </sheets>
  <definedNames>
    <definedName name="_xlnm._FilterDatabase" localSheetId="1" hidden="1">DATA!$B$2:$L$12</definedName>
  </definedNames>
  <calcPr calcId="171027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G12" i="1"/>
  <c r="F11" i="1"/>
  <c r="G11" i="1"/>
  <c r="F10" i="1"/>
  <c r="G10" i="1"/>
  <c r="F9" i="1"/>
  <c r="G9" i="1"/>
  <c r="F4" i="1" l="1"/>
  <c r="F6" i="1"/>
  <c r="F5" i="1"/>
  <c r="F7" i="1"/>
  <c r="F8" i="1"/>
  <c r="F3" i="1"/>
  <c r="G8" i="1"/>
  <c r="G7" i="1"/>
  <c r="G6" i="1"/>
  <c r="K6" i="1"/>
  <c r="G5" i="1"/>
  <c r="G4" i="1"/>
  <c r="G3" i="1"/>
  <c r="K4" i="1" l="1"/>
  <c r="K3" i="1"/>
</calcChain>
</file>

<file path=xl/sharedStrings.xml><?xml version="1.0" encoding="utf-8"?>
<sst xmlns="http://schemas.openxmlformats.org/spreadsheetml/2006/main" count="64" uniqueCount="33">
  <si>
    <t>Ligne</t>
  </si>
  <si>
    <t>Taux de remplissage</t>
  </si>
  <si>
    <t>TRP1</t>
  </si>
  <si>
    <t>Paris</t>
  </si>
  <si>
    <t>Lyon</t>
  </si>
  <si>
    <t>Marseille</t>
  </si>
  <si>
    <t>Bordeaux</t>
  </si>
  <si>
    <t>Capacité</t>
  </si>
  <si>
    <t>Capacité utilisé</t>
  </si>
  <si>
    <t>Étiquettes de lignes</t>
  </si>
  <si>
    <t>Départ</t>
  </si>
  <si>
    <t>Arrivée</t>
  </si>
  <si>
    <t>Durée Trajet</t>
  </si>
  <si>
    <t>Max. de Taux de remplissage</t>
  </si>
  <si>
    <t>Capacité Restante</t>
  </si>
  <si>
    <t>Somme de Capacité Restante</t>
  </si>
  <si>
    <t>Type</t>
  </si>
  <si>
    <t>SR</t>
  </si>
  <si>
    <t>(Tous)</t>
  </si>
  <si>
    <t>Départ Horaire</t>
  </si>
  <si>
    <t>Arrivée Horaire</t>
  </si>
  <si>
    <t>VL</t>
  </si>
  <si>
    <t>Max. de Départ Horaire</t>
  </si>
  <si>
    <t>Max. de Arrivée Horaire</t>
  </si>
  <si>
    <t>TRP2_SPOT1_SPOT2</t>
  </si>
  <si>
    <t>TRP2_SPOT2_SPOT3</t>
  </si>
  <si>
    <t>TRP3_SPOT1_SPOT2</t>
  </si>
  <si>
    <t>TRP3_SPOT2_SPOT3</t>
  </si>
  <si>
    <t>TRP3_SPOT3_SPOT4</t>
  </si>
  <si>
    <t>TRP2_SPOT1_SPOT3</t>
  </si>
  <si>
    <t>TRP3_SPOT1_SPOT3</t>
  </si>
  <si>
    <t>TRP3_SPOT1_SPOT4</t>
  </si>
  <si>
    <t>TRP3_SPOT2_SPOT4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</si>
</sst>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h:mm;@"/>
    <numFmt numFmtId="165" formatCode="[$-F400]h:mm:ss\ AM/P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9" fontId="0" fillId="0" borderId="0" xfId="0" applyNumberFormat="1"/>
    <xf numFmtId="43" fontId="0" fillId="0" borderId="0" xfId="0" applyNumberFormat="1"/>
    <xf numFmtId="165" fontId="0" fillId="0" borderId="0" xfId="0" applyNumberFormat="1"/>
    <xf numFmtId="0" fontId="0" fillId="0" borderId="0" xfId="0" applyFill="1" applyBorder="1"/>
    <xf numFmtId="43" fontId="0" fillId="0" borderId="0" xfId="1" applyFont="1" applyFill="1" applyBorder="1"/>
    <xf numFmtId="164" fontId="0" fillId="0" borderId="0" xfId="0" applyNumberFormat="1" applyFill="1" applyBorder="1"/>
    <xf numFmtId="20" fontId="0" fillId="0" borderId="0" xfId="0" applyNumberFormat="1" applyFill="1" applyBorder="1"/>
    <xf numFmtId="9" fontId="3" fillId="0" borderId="0" xfId="2" applyFont="1" applyFill="1" applyBorder="1"/>
    <xf numFmtId="43" fontId="3" fillId="3" borderId="0" xfId="1" applyNumberFormat="1" applyFont="1" applyFill="1" applyBorder="1"/>
    <xf numFmtId="43" fontId="3" fillId="0" borderId="0" xfId="1" applyNumberFormat="1" applyFont="1" applyBorder="1"/>
    <xf numFmtId="43" fontId="0" fillId="0" borderId="0" xfId="1" applyFont="1" applyFill="1"/>
    <xf numFmtId="164" fontId="0" fillId="0" borderId="0" xfId="0" applyNumberFormat="1" applyFill="1"/>
    <xf numFmtId="9" fontId="3" fillId="0" borderId="0" xfId="2" applyFont="1" applyFill="1"/>
    <xf numFmtId="0" fontId="2" fillId="2" borderId="0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Fill="1"/>
    <xf numFmtId="43" fontId="3" fillId="0" borderId="0" xfId="1" applyNumberFormat="1" applyFont="1" applyFill="1"/>
    <xf numFmtId="43" fontId="3" fillId="0" borderId="0" xfId="1" applyNumberFormat="1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20">
    <dxf>
      <numFmt numFmtId="165" formatCode="[$-F400]h:mm:ss\ AM/PM"/>
    </dxf>
    <dxf>
      <numFmt numFmtId="13" formatCode="0%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auto="1"/>
        </patternFill>
      </fill>
    </dxf>
    <dxf>
      <numFmt numFmtId="164" formatCode="h:mm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h:mm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3" formatCode="0%"/>
    </dxf>
    <dxf>
      <numFmt numFmtId="35" formatCode="_-* #,##0.00\ _€_-;\-* #,##0.00\ _€_-;_-* &quot;-&quot;??\ _€_-;_-@_-"/>
    </dxf>
    <dxf>
      <numFmt numFmtId="13" formatCode="0%"/>
    </dxf>
    <dxf>
      <numFmt numFmtId="13" formatCode="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LLMONT Kevin " refreshedDate="43829.678413310183" createdVersion="6" refreshedVersion="6" minRefreshableVersion="3" recordCount="10">
  <cacheSource type="worksheet">
    <worksheetSource ref="B2:L12" sheet="DATA"/>
  </cacheSource>
  <cacheFields count="11">
    <cacheField name="Ligne" numFmtId="0">
      <sharedItems count="18">
        <s v="TRP1"/>
        <s v="TRP2_SPOT1_SPOT2"/>
        <s v="TRP2_SPOT2_SPOT3"/>
        <s v="TRP3_SPOT1_SPOT2"/>
        <s v="TRP3_SPOT2_SPOT3"/>
        <s v="TRP3_SPOT3_SPOT4"/>
        <s v="TRP2_SPOT1_SPOT3"/>
        <s v="TRP3_SPOT1_SPOT3"/>
        <s v="TRP3_SPOT1_SPOT4"/>
        <s v="TRP3_SPOT2_SPOT4"/>
        <s v="TRP_NO2_SPOT1" u="1"/>
        <s v="TRP_NO3_SPOT1" u="1"/>
        <s v="TRP_NO1" u="1"/>
        <s v="TRP_NO2_SPOT2" u="1"/>
        <s v="TRP3" u="1"/>
        <s v="TRP_NO3_SPOT2" u="1"/>
        <s v="TRP2" u="1"/>
        <s v="TRP_NO3_SPOT3" u="1"/>
      </sharedItems>
    </cacheField>
    <cacheField name="Type" numFmtId="43">
      <sharedItems count="2">
        <s v="VL"/>
        <s v="SR"/>
      </sharedItems>
    </cacheField>
    <cacheField name="Capacité" numFmtId="43">
      <sharedItems containsSemiMixedTypes="0" containsString="0" containsNumber="1" containsInteger="1" minValue="3500" maxValue="10000"/>
    </cacheField>
    <cacheField name="Capacité utilisé" numFmtId="43">
      <sharedItems containsSemiMixedTypes="0" containsString="0" containsNumber="1" containsInteger="1" minValue="3400" maxValue="9800"/>
    </cacheField>
    <cacheField name="Capacité Restante" numFmtId="43">
      <sharedItems containsSemiMixedTypes="0" containsString="0" containsNumber="1" containsInteger="1" minValue="100" maxValue="6000"/>
    </cacheField>
    <cacheField name="Taux de remplissage" numFmtId="9">
      <sharedItems containsSemiMixedTypes="0" containsString="0" containsNumber="1" minValue="0.4" maxValue="0.98"/>
    </cacheField>
    <cacheField name="Départ" numFmtId="0">
      <sharedItems count="3">
        <s v="Paris"/>
        <s v="Lyon"/>
        <s v="Marseille"/>
      </sharedItems>
    </cacheField>
    <cacheField name="Départ Horaire" numFmtId="164">
      <sharedItems containsSemiMixedTypes="0" containsNonDate="0" containsDate="1" containsString="0" minDate="1899-12-30T01:00:00" maxDate="1899-12-30T23:00:00"/>
    </cacheField>
    <cacheField name="Arrivée" numFmtId="0">
      <sharedItems count="3">
        <s v="Marseille"/>
        <s v="Lyon"/>
        <s v="Bordeaux"/>
      </sharedItems>
    </cacheField>
    <cacheField name="Arrivée Horaire" numFmtId="164">
      <sharedItems containsSemiMixedTypes="0" containsNonDate="0" containsDate="1" containsString="0" minDate="1899-12-30T00:00:00" maxDate="1899-12-31T04:00:00"/>
    </cacheField>
    <cacheField name="Durée Trajet" numFmtId="0">
      <sharedItems containsSemiMixedTypes="0" containsNonDate="0" containsDate="1" containsString="0" minDate="1899-12-30T03:00:00" maxDate="1899-12-30T16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3500"/>
    <n v="3400"/>
    <n v="100"/>
    <n v="0.97142857142857142"/>
    <x v="0"/>
    <d v="1899-12-30T18:00:00"/>
    <x v="0"/>
    <d v="1899-12-31T04:00:00"/>
    <d v="1899-12-30T10:00:00"/>
  </r>
  <r>
    <x v="1"/>
    <x v="1"/>
    <n v="10000"/>
    <n v="6000"/>
    <n v="4000"/>
    <n v="0.6"/>
    <x v="0"/>
    <d v="1899-12-30T15:00:00"/>
    <x v="1"/>
    <d v="1899-12-30T22:00:00"/>
    <d v="1899-12-30T07:00:00"/>
  </r>
  <r>
    <x v="2"/>
    <x v="1"/>
    <n v="10000"/>
    <n v="7000"/>
    <n v="3000"/>
    <n v="0.7"/>
    <x v="1"/>
    <d v="1899-12-30T23:00:00"/>
    <x v="0"/>
    <d v="1899-12-30T02:00:00"/>
    <d v="1899-12-30T03:00:00"/>
  </r>
  <r>
    <x v="3"/>
    <x v="1"/>
    <n v="10000"/>
    <n v="9800"/>
    <n v="200"/>
    <n v="0.98"/>
    <x v="0"/>
    <d v="1899-12-30T13:00:00"/>
    <x v="1"/>
    <d v="1899-12-30T20:00:00"/>
    <d v="1899-12-30T07:00:00"/>
  </r>
  <r>
    <x v="4"/>
    <x v="1"/>
    <n v="10000"/>
    <n v="4000"/>
    <n v="6000"/>
    <n v="0.4"/>
    <x v="1"/>
    <d v="1899-12-30T21:00:00"/>
    <x v="0"/>
    <d v="1899-12-30T00:00:00"/>
    <d v="1899-12-30T03:00:00"/>
  </r>
  <r>
    <x v="5"/>
    <x v="1"/>
    <n v="10000"/>
    <n v="6000"/>
    <n v="4000"/>
    <n v="0.6"/>
    <x v="2"/>
    <d v="1899-12-30T01:00:00"/>
    <x v="2"/>
    <d v="1899-12-30T07:00:00"/>
    <d v="1899-12-30T06:00:00"/>
  </r>
  <r>
    <x v="6"/>
    <x v="1"/>
    <n v="10000"/>
    <n v="6000"/>
    <n v="4000"/>
    <n v="0.6"/>
    <x v="0"/>
    <d v="1899-12-30T15:00:00"/>
    <x v="0"/>
    <d v="1899-12-30T02:00:00"/>
    <d v="1899-12-30T10:00:00"/>
  </r>
  <r>
    <x v="7"/>
    <x v="1"/>
    <n v="10000"/>
    <n v="9800"/>
    <n v="200"/>
    <n v="0.98"/>
    <x v="0"/>
    <d v="1899-12-30T13:00:00"/>
    <x v="0"/>
    <d v="1899-12-30T00:00:00"/>
    <d v="1899-12-30T10:00:00"/>
  </r>
  <r>
    <x v="8"/>
    <x v="1"/>
    <n v="10000"/>
    <n v="9800"/>
    <n v="200"/>
    <n v="0.98"/>
    <x v="0"/>
    <d v="1899-12-30T13:00:00"/>
    <x v="2"/>
    <d v="1899-12-30T07:00:00"/>
    <d v="1899-12-30T16:00:00"/>
  </r>
  <r>
    <x v="9"/>
    <x v="1"/>
    <n v="10000"/>
    <n v="4000"/>
    <n v="6000"/>
    <n v="0.4"/>
    <x v="1"/>
    <d v="1899-12-30T21:00:00"/>
    <x v="2"/>
    <d v="1899-12-30T07:00:00"/>
    <d v="1899-12-30T09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A5:E7" firstHeaderRow="0" firstDataRow="1" firstDataCol="1" rowPageCount="3" colPageCount="1"/>
  <pivotFields count="11">
    <pivotField axis="axisRow" subtotalTop="0" showAll="0" defaultSubtotal="0">
      <items count="18">
        <item x="0"/>
        <item m="1" x="16"/>
        <item m="1" x="14"/>
        <item m="1" x="12"/>
        <item m="1" x="10"/>
        <item m="1" x="13"/>
        <item m="1" x="11"/>
        <item m="1" x="15"/>
        <item m="1" x="17"/>
        <item x="1"/>
        <item x="2"/>
        <item x="3"/>
        <item x="4"/>
        <item x="5"/>
        <item x="6"/>
        <item x="7"/>
        <item x="8"/>
        <item x="9"/>
      </items>
    </pivotField>
    <pivotField axis="axisPage" showAll="0">
      <items count="3">
        <item x="1"/>
        <item x="0"/>
        <item t="default"/>
      </items>
    </pivotField>
    <pivotField numFmtId="43" subtotalTop="0" showAll="0"/>
    <pivotField numFmtId="43" subtotalTop="0" showAll="0"/>
    <pivotField dataField="1" numFmtId="43" showAll="0"/>
    <pivotField dataField="1" numFmtId="9" subtotalTop="0" showAll="0"/>
    <pivotField axis="axisPage" subtotalTop="0" showAll="0">
      <items count="4">
        <item x="1"/>
        <item x="2"/>
        <item x="0"/>
        <item t="default"/>
      </items>
    </pivotField>
    <pivotField dataField="1" numFmtId="164" showAll="0"/>
    <pivotField axis="axisPage" subtotalTop="0" showAll="0">
      <items count="4">
        <item x="2"/>
        <item x="1"/>
        <item x="0"/>
        <item t="default"/>
      </items>
    </pivotField>
    <pivotField dataField="1" numFmtId="164" showAll="0"/>
    <pivotField subtotalTop="0" showAll="0"/>
  </pivotFields>
  <rowFields count="1">
    <field x="0"/>
  </rowFields>
  <rowItems count="2">
    <i>
      <x v="10"/>
    </i>
    <i>
      <x v="12"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3">
    <pageField fld="6" item="0" hier="-1"/>
    <pageField fld="8" item="2" hier="-1"/>
    <pageField fld="1" hier="-1"/>
  </pageFields>
  <dataFields count="4">
    <dataField name="Max. de Départ Horaire" fld="7" subtotal="max" baseField="0" baseItem="5" numFmtId="165"/>
    <dataField name="Max. de Arrivée Horaire" fld="9" subtotal="max" baseField="0" baseItem="5" numFmtId="165"/>
    <dataField name="Max. de Taux de remplissage" fld="5" subtotal="max" baseField="0" baseItem="1" numFmtId="9"/>
    <dataField name="Somme de Capacité Restante" fld="4" baseField="0" baseItem="0" numFmtId="43"/>
  </dataFields>
  <formats count="7">
    <format dxfId="19">
      <pivotArea collapsedLevelsAreSubtotals="1" fieldPosition="0">
        <references count="1">
          <reference field="0" count="2">
            <x v="1"/>
            <x v="2"/>
          </reference>
        </references>
      </pivotArea>
    </format>
    <format dxfId="18">
      <pivotArea collapsedLevelsAreSubtotals="1" fieldPosition="0">
        <references count="1">
          <reference field="0" count="1">
            <x v="2"/>
          </reference>
        </references>
      </pivotArea>
    </format>
    <format dxfId="17">
      <pivotArea collapsedLevelsAreSubtotals="1" fieldPosition="0">
        <references count="1">
          <reference field="0" count="1">
            <x v="2"/>
          </reference>
        </references>
      </pivotArea>
    </format>
    <format dxfId="16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15">
      <pivotArea collapsedLevelsAreSubtotals="1" fieldPosition="0">
        <references count="2">
          <reference field="4294967294" count="1" selected="0">
            <x v="2"/>
          </reference>
          <reference field="0" count="1">
            <x v="0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0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</formats>
  <conditionalFormats count="1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2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2:L12" totalsRowShown="0" headerRowDxfId="2" dataDxfId="14">
  <autoFilter ref="B2:L12"/>
  <sortState ref="B3:L8">
    <sortCondition ref="B2:B8"/>
  </sortState>
  <tableColumns count="11">
    <tableColumn id="1" name="Ligne" dataDxfId="13"/>
    <tableColumn id="14" name="Type" dataDxfId="7" dataCellStyle="Milliers"/>
    <tableColumn id="2" name="Capacité" dataDxfId="6" dataCellStyle="Milliers"/>
    <tableColumn id="6" name="Capacité utilisé" dataDxfId="5" dataCellStyle="Milliers"/>
    <tableColumn id="13" name="Capacité Restante" dataDxfId="4" dataCellStyle="Milliers">
      <calculatedColumnFormula>Tableau1[[#This Row],[Capacité]]-Tableau1[[#This Row],[Capacité utilisé]]</calculatedColumnFormula>
    </tableColumn>
    <tableColumn id="7" name="Taux de remplissage" dataDxfId="3" dataCellStyle="Pourcentage">
      <calculatedColumnFormula>E3/D3</calculatedColumnFormula>
    </tableColumn>
    <tableColumn id="3" name="Départ" dataDxfId="12"/>
    <tableColumn id="5" name="Départ Horaire" dataDxfId="11"/>
    <tableColumn id="8" name="Arrivée" dataDxfId="10"/>
    <tableColumn id="9" name="Arrivée Horaire" dataDxfId="9"/>
    <tableColumn id="11" name="Durée Trajet" dataDxfId="8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"/>
  <sheetViews>
    <sheetView tabSelected="1" workbookViewId="0">
      <selection activeCell="B13" sqref="B13"/>
    </sheetView>
  </sheetViews>
  <sheetFormatPr baseColWidth="10" defaultRowHeight="15" x14ac:dyDescent="0.25"/>
  <cols>
    <col min="1" max="1" width="21" customWidth="1"/>
    <col min="2" max="2" width="21.85546875" bestFit="1" customWidth="1"/>
    <col min="3" max="3" width="22.42578125" bestFit="1" customWidth="1"/>
    <col min="4" max="4" width="27" bestFit="1" customWidth="1"/>
    <col min="5" max="6" width="27.140625" bestFit="1" customWidth="1"/>
  </cols>
  <sheetData>
    <row r="1" spans="1:5" x14ac:dyDescent="0.25">
      <c r="A1" s="1" t="s">
        <v>10</v>
      </c>
      <c r="B1" t="s">
        <v>4</v>
      </c>
    </row>
    <row r="2" spans="1:5" x14ac:dyDescent="0.25">
      <c r="A2" s="1" t="s">
        <v>11</v>
      </c>
      <c r="B2" t="s">
        <v>5</v>
      </c>
    </row>
    <row r="3" spans="1:5" x14ac:dyDescent="0.25">
      <c r="A3" s="1" t="s">
        <v>16</v>
      </c>
      <c r="B3" t="s">
        <v>18</v>
      </c>
    </row>
    <row r="5" spans="1:5" x14ac:dyDescent="0.25">
      <c r="A5" s="1" t="s">
        <v>9</v>
      </c>
      <c r="B5" t="s">
        <v>22</v>
      </c>
      <c r="C5" t="s">
        <v>23</v>
      </c>
      <c r="D5" t="s">
        <v>13</v>
      </c>
      <c r="E5" t="s">
        <v>15</v>
      </c>
    </row>
    <row r="6" spans="1:5" x14ac:dyDescent="0.25">
      <c r="A6" s="2" t="s">
        <v>25</v>
      </c>
      <c r="B6" s="5">
        <v>0.95833333333333337</v>
      </c>
      <c r="C6" s="5">
        <v>8.3333333333333329E-2</v>
      </c>
      <c r="D6" s="3">
        <v>0.7</v>
      </c>
      <c r="E6" s="4">
        <v>3000</v>
      </c>
    </row>
    <row r="7" spans="1:5" x14ac:dyDescent="0.25">
      <c r="A7" s="2" t="s">
        <v>27</v>
      </c>
      <c r="B7" s="5">
        <v>0.875</v>
      </c>
      <c r="C7" s="5">
        <v>0</v>
      </c>
      <c r="D7" s="3">
        <v>0.4</v>
      </c>
      <c r="E7" s="4">
        <v>6000</v>
      </c>
    </row>
  </sheetData>
  <conditionalFormatting pivot="1" sqref="D6:D7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{4904DF83-3FBF-4CF4-A895-948AA9D84B3A}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4904DF83-3FBF-4CF4-A895-948AA9D84B3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D6:D7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L12"/>
  <sheetViews>
    <sheetView showGridLines="0" workbookViewId="0">
      <selection activeCell="B17" sqref="B17"/>
    </sheetView>
  </sheetViews>
  <sheetFormatPr baseColWidth="10" defaultColWidth="6.42578125" defaultRowHeight="15" x14ac:dyDescent="0.25"/>
  <cols>
    <col min="2" max="2" width="22.5703125" bestFit="1" customWidth="1"/>
    <col min="3" max="3" width="9.85546875" bestFit="1" customWidth="1"/>
    <col min="4" max="4" width="13.140625" customWidth="1"/>
    <col min="5" max="5" width="13.140625" bestFit="1" customWidth="1"/>
    <col min="6" max="6" width="13.42578125" bestFit="1" customWidth="1"/>
    <col min="7" max="7" width="23.7109375" bestFit="1" customWidth="1"/>
    <col min="8" max="8" width="11.5703125" bestFit="1" customWidth="1"/>
    <col min="9" max="10" width="12.140625" bestFit="1" customWidth="1"/>
    <col min="11" max="11" width="11.7109375" customWidth="1"/>
    <col min="12" max="12" width="11" bestFit="1" customWidth="1"/>
  </cols>
  <sheetData>
    <row r="2" spans="2:12" ht="30" customHeight="1" x14ac:dyDescent="0.25">
      <c r="B2" s="16" t="s">
        <v>0</v>
      </c>
      <c r="C2" s="16" t="s">
        <v>16</v>
      </c>
      <c r="D2" s="17" t="s">
        <v>7</v>
      </c>
      <c r="E2" s="16" t="s">
        <v>8</v>
      </c>
      <c r="F2" s="16" t="s">
        <v>14</v>
      </c>
      <c r="G2" s="16" t="s">
        <v>1</v>
      </c>
      <c r="H2" s="16" t="s">
        <v>10</v>
      </c>
      <c r="I2" s="16" t="s">
        <v>19</v>
      </c>
      <c r="J2" s="16" t="s">
        <v>11</v>
      </c>
      <c r="K2" s="16" t="s">
        <v>20</v>
      </c>
      <c r="L2" s="16" t="s">
        <v>12</v>
      </c>
    </row>
    <row r="3" spans="2:12" x14ac:dyDescent="0.25">
      <c r="B3" s="6" t="s">
        <v>2</v>
      </c>
      <c r="C3" s="7" t="s">
        <v>21</v>
      </c>
      <c r="D3" s="11">
        <v>3500</v>
      </c>
      <c r="E3" s="7">
        <v>3400</v>
      </c>
      <c r="F3" s="7">
        <f>Tableau1[[#This Row],[Capacité]]-Tableau1[[#This Row],[Capacité utilisé]]</f>
        <v>100</v>
      </c>
      <c r="G3" s="10">
        <f>E3/D3</f>
        <v>0.97142857142857142</v>
      </c>
      <c r="H3" s="6" t="s">
        <v>3</v>
      </c>
      <c r="I3" s="8">
        <v>0.75</v>
      </c>
      <c r="J3" s="6" t="s">
        <v>5</v>
      </c>
      <c r="K3" s="8">
        <f>I3+L3</f>
        <v>1.1666666666666667</v>
      </c>
      <c r="L3" s="8">
        <v>0.41666666666666669</v>
      </c>
    </row>
    <row r="4" spans="2:12" x14ac:dyDescent="0.25">
      <c r="B4" s="6" t="s">
        <v>24</v>
      </c>
      <c r="C4" s="7" t="s">
        <v>17</v>
      </c>
      <c r="D4" s="12">
        <v>10000</v>
      </c>
      <c r="E4" s="7">
        <v>6000</v>
      </c>
      <c r="F4" s="7">
        <f>Tableau1[[#This Row],[Capacité]]-Tableau1[[#This Row],[Capacité utilisé]]</f>
        <v>4000</v>
      </c>
      <c r="G4" s="10">
        <f>E4/D4</f>
        <v>0.6</v>
      </c>
      <c r="H4" s="6" t="s">
        <v>3</v>
      </c>
      <c r="I4" s="8">
        <v>0.625</v>
      </c>
      <c r="J4" s="6" t="s">
        <v>4</v>
      </c>
      <c r="K4" s="8">
        <f>I4+L4</f>
        <v>0.91666666666666674</v>
      </c>
      <c r="L4" s="8">
        <v>0.29166666666666669</v>
      </c>
    </row>
    <row r="5" spans="2:12" x14ac:dyDescent="0.25">
      <c r="B5" s="6" t="s">
        <v>25</v>
      </c>
      <c r="C5" s="7" t="s">
        <v>17</v>
      </c>
      <c r="D5" s="11">
        <v>10000</v>
      </c>
      <c r="E5" s="7">
        <v>7000</v>
      </c>
      <c r="F5" s="7">
        <f>Tableau1[[#This Row],[Capacité]]-Tableau1[[#This Row],[Capacité utilisé]]</f>
        <v>3000</v>
      </c>
      <c r="G5" s="10">
        <f>E5/D5</f>
        <v>0.7</v>
      </c>
      <c r="H5" s="6" t="s">
        <v>4</v>
      </c>
      <c r="I5" s="8">
        <v>0.95833333333333337</v>
      </c>
      <c r="J5" s="6" t="s">
        <v>5</v>
      </c>
      <c r="K5" s="8">
        <v>8.3333333333333329E-2</v>
      </c>
      <c r="L5" s="9">
        <v>0.125</v>
      </c>
    </row>
    <row r="6" spans="2:12" x14ac:dyDescent="0.25">
      <c r="B6" s="6" t="s">
        <v>26</v>
      </c>
      <c r="C6" s="7" t="s">
        <v>17</v>
      </c>
      <c r="D6" s="12">
        <v>10000</v>
      </c>
      <c r="E6" s="7">
        <v>9800</v>
      </c>
      <c r="F6" s="7">
        <f>Tableau1[[#This Row],[Capacité]]-Tableau1[[#This Row],[Capacité utilisé]]</f>
        <v>200</v>
      </c>
      <c r="G6" s="10">
        <f>E6/D6</f>
        <v>0.98</v>
      </c>
      <c r="H6" s="6" t="s">
        <v>3</v>
      </c>
      <c r="I6" s="8">
        <v>0.54166666666666663</v>
      </c>
      <c r="J6" s="6" t="s">
        <v>4</v>
      </c>
      <c r="K6" s="8">
        <f>I6+L6</f>
        <v>0.83333333333333326</v>
      </c>
      <c r="L6" s="8">
        <v>0.29166666666666669</v>
      </c>
    </row>
    <row r="7" spans="2:12" x14ac:dyDescent="0.25">
      <c r="B7" s="6" t="s">
        <v>27</v>
      </c>
      <c r="C7" s="7" t="s">
        <v>17</v>
      </c>
      <c r="D7" s="11">
        <v>10000</v>
      </c>
      <c r="E7" s="7">
        <v>4000</v>
      </c>
      <c r="F7" s="7">
        <f>Tableau1[[#This Row],[Capacité]]-Tableau1[[#This Row],[Capacité utilisé]]</f>
        <v>6000</v>
      </c>
      <c r="G7" s="10">
        <f>E7/D7</f>
        <v>0.4</v>
      </c>
      <c r="H7" s="6" t="s">
        <v>4</v>
      </c>
      <c r="I7" s="8">
        <v>0.875</v>
      </c>
      <c r="J7" s="6" t="s">
        <v>5</v>
      </c>
      <c r="K7" s="8">
        <v>0</v>
      </c>
      <c r="L7" s="8">
        <v>0.125</v>
      </c>
    </row>
    <row r="8" spans="2:12" x14ac:dyDescent="0.25">
      <c r="B8" s="6" t="s">
        <v>28</v>
      </c>
      <c r="C8" s="7" t="s">
        <v>17</v>
      </c>
      <c r="D8" s="12">
        <v>10000</v>
      </c>
      <c r="E8" s="7">
        <v>6000</v>
      </c>
      <c r="F8" s="7">
        <f>Tableau1[[#This Row],[Capacité]]-Tableau1[[#This Row],[Capacité utilisé]]</f>
        <v>4000</v>
      </c>
      <c r="G8" s="10">
        <f>E8/D8</f>
        <v>0.6</v>
      </c>
      <c r="H8" s="6" t="s">
        <v>5</v>
      </c>
      <c r="I8" s="8">
        <v>4.1666666666666664E-2</v>
      </c>
      <c r="J8" s="6" t="s">
        <v>6</v>
      </c>
      <c r="K8" s="8">
        <v>0.29166666666666669</v>
      </c>
      <c r="L8" s="8">
        <v>0.25</v>
      </c>
    </row>
    <row r="9" spans="2:12" x14ac:dyDescent="0.25">
      <c r="B9" s="6" t="s">
        <v>29</v>
      </c>
      <c r="C9" s="7" t="s">
        <v>17</v>
      </c>
      <c r="D9" s="20">
        <v>10000</v>
      </c>
      <c r="E9" s="20">
        <v>6000</v>
      </c>
      <c r="F9" s="7">
        <f>Tableau1[[#This Row],[Capacité]]-Tableau1[[#This Row],[Capacité utilisé]]</f>
        <v>4000</v>
      </c>
      <c r="G9" s="10">
        <f>E9/D9</f>
        <v>0.6</v>
      </c>
      <c r="H9" s="6" t="s">
        <v>3</v>
      </c>
      <c r="I9" s="8">
        <v>0.625</v>
      </c>
      <c r="J9" s="6" t="s">
        <v>5</v>
      </c>
      <c r="K9" s="8">
        <v>8.3333333333333329E-2</v>
      </c>
      <c r="L9" s="8">
        <v>0.41666666666666669</v>
      </c>
    </row>
    <row r="10" spans="2:12" x14ac:dyDescent="0.25">
      <c r="B10" s="18" t="s">
        <v>30</v>
      </c>
      <c r="C10" s="13" t="s">
        <v>17</v>
      </c>
      <c r="D10" s="19">
        <v>10000</v>
      </c>
      <c r="E10" s="19">
        <v>9800</v>
      </c>
      <c r="F10" s="7">
        <f>Tableau1[[#This Row],[Capacité]]-Tableau1[[#This Row],[Capacité utilisé]]</f>
        <v>200</v>
      </c>
      <c r="G10" s="15">
        <f>E10/D10</f>
        <v>0.98</v>
      </c>
      <c r="H10" s="18" t="s">
        <v>3</v>
      </c>
      <c r="I10" s="14">
        <v>0.54166666666666663</v>
      </c>
      <c r="J10" s="18" t="s">
        <v>5</v>
      </c>
      <c r="K10" s="14">
        <v>0</v>
      </c>
      <c r="L10" s="14">
        <v>0.41666666666666669</v>
      </c>
    </row>
    <row r="11" spans="2:12" x14ac:dyDescent="0.25">
      <c r="B11" s="18" t="s">
        <v>31</v>
      </c>
      <c r="C11" s="13" t="s">
        <v>17</v>
      </c>
      <c r="D11" s="19">
        <v>10000</v>
      </c>
      <c r="E11" s="19">
        <v>9800</v>
      </c>
      <c r="F11" s="7">
        <f>Tableau1[[#This Row],[Capacité]]-Tableau1[[#This Row],[Capacité utilisé]]</f>
        <v>200</v>
      </c>
      <c r="G11" s="15">
        <f>E11/D11</f>
        <v>0.98</v>
      </c>
      <c r="H11" s="18" t="s">
        <v>3</v>
      </c>
      <c r="I11" s="14">
        <v>0.54166666666666663</v>
      </c>
      <c r="J11" s="18" t="s">
        <v>6</v>
      </c>
      <c r="K11" s="14">
        <v>0.29166666666666669</v>
      </c>
      <c r="L11" s="14">
        <v>0.66666666666666663</v>
      </c>
    </row>
    <row r="12" spans="2:12" x14ac:dyDescent="0.25">
      <c r="B12" s="18" t="s">
        <v>32</v>
      </c>
      <c r="C12" s="13" t="s">
        <v>17</v>
      </c>
      <c r="D12" s="19">
        <v>10000</v>
      </c>
      <c r="E12" s="19">
        <v>4000</v>
      </c>
      <c r="F12" s="7">
        <f>Tableau1[[#This Row],[Capacité]]-Tableau1[[#This Row],[Capacité utilisé]]</f>
        <v>6000</v>
      </c>
      <c r="G12" s="15">
        <f>E12/D12</f>
        <v>0.4</v>
      </c>
      <c r="H12" s="18" t="s">
        <v>4</v>
      </c>
      <c r="I12" s="14">
        <v>0.875</v>
      </c>
      <c r="J12" s="18" t="s">
        <v>6</v>
      </c>
      <c r="K12" s="14">
        <v>0.29166666666666669</v>
      </c>
      <c r="L12" s="14">
        <v>0.375</v>
      </c>
    </row>
  </sheetData>
  <conditionalFormatting sqref="G3:G12">
    <cfRule type="dataBar" priority="1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{8CE7ADD0-E737-4DA8-A621-08C6E13D0E1A}</x14:id>
        </ext>
      </extLst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CE7ADD0-E737-4DA8-A621-08C6E13D0E1A}">
            <x14:dataBar minLength="0" maxLength="100" direction="leftToRight">
              <x14:cfvo type="autoMin"/>
              <x14:cfvo type="autoMax"/>
              <x14:negativeFillColor rgb="FFFF0000"/>
              <x14:axisColor rgb="FF000000"/>
            </x14:dataBar>
          </x14:cfRule>
          <xm:sqref>G3:G12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BELLMONT Kevin</dc:creator>
  <cp:lastModifiedBy>BELLMONT Kevin </cp:lastModifiedBy>
  <dcterms:created xsi:type="dcterms:W3CDTF">2019-12-26T15:48:42Z</dcterms:created>
  <dcterms:modified xsi:type="dcterms:W3CDTF">2019-12-30T15:21:29Z</dcterms:modified>
</cp:coreProperties>
</file>